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3.xml" ContentType="application/vnd.openxmlformats-officedocument.spreadsheetml.pivotTab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4.xml" ContentType="application/vnd.openxmlformats-officedocument.spreadsheetml.pivotTable+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hidePivotFieldList="1" defaultThemeVersion="166925"/>
  <mc:AlternateContent xmlns:mc="http://schemas.openxmlformats.org/markup-compatibility/2006">
    <mc:Choice Requires="x15">
      <x15ac:absPath xmlns:x15ac="http://schemas.microsoft.com/office/spreadsheetml/2010/11/ac" url="https://shdgov-my.sharepoint.com/personal/msuna_shd_gov_co/Documents/Documentos/PTEP/2024/Segundo seguimiento/"/>
    </mc:Choice>
  </mc:AlternateContent>
  <xr:revisionPtr revIDLastSave="54" documentId="8_{C69B073A-8A73-4AF7-A899-E2430B4D8B62}" xr6:coauthVersionLast="47" xr6:coauthVersionMax="47" xr10:uidLastSave="{FC0AF267-2DF3-48A7-8F49-31B52598AC85}"/>
  <bookViews>
    <workbookView xWindow="-120" yWindow="-120" windowWidth="20730" windowHeight="11160" tabRatio="788" xr2:uid="{00000000-000D-0000-FFFF-FFFF00000000}"/>
  </bookViews>
  <sheets>
    <sheet name="MATRIZ CONSOLIDADA" sheetId="57" r:id="rId1"/>
    <sheet name="Evaluación por riesgo" sheetId="54" state="hidden" r:id="rId2"/>
    <sheet name="Perfiles de Riesgo" sheetId="56" state="hidden" r:id="rId3"/>
    <sheet name="ANALISIS CAUSAS" sheetId="44" state="hidden" r:id="rId4"/>
    <sheet name="ANALISIS CONTROLES" sheetId="51" state="hidden" r:id="rId5"/>
    <sheet name="Control de cambios" sheetId="53" state="hidden" r:id="rId6"/>
  </sheets>
  <externalReferences>
    <externalReference r:id="rId7"/>
  </externalReferences>
  <definedNames>
    <definedName name="_xlnm._FilterDatabase" localSheetId="1" hidden="1">'Evaluación por riesgo'!$A$2:$J$61</definedName>
    <definedName name="_xlnm._FilterDatabase" localSheetId="0" hidden="1">'MATRIZ CONSOLIDADA'!$A$9:$BN$155</definedName>
    <definedName name="Afectación_Económica" localSheetId="5">'[1]3 PROBABIL E IMPACTO INHERENTE'!$X$9:$X$14</definedName>
    <definedName name="Afectación_Económica">'[1]3 PROBABIL E IMPACTO INHERENTE'!$X$9:$X$14</definedName>
    <definedName name="Definicion_tratamiento" localSheetId="5">'[1]11 FORMULAS'!#REF!</definedName>
    <definedName name="Definicion_tratamiento">'[1]11 FORMULAS'!#REF!</definedName>
    <definedName name="Plan_accion" localSheetId="5">'[1]11 FORMULAS'!#REF!</definedName>
    <definedName name="Plan_accion">'[1]11 FORMULAS'!#REF!</definedName>
    <definedName name="Plan_acción" localSheetId="5">'[1]11 FORMULAS'!#REF!</definedName>
    <definedName name="Plan_acción">'[1]11 FORMULAS'!#REF!</definedName>
    <definedName name="Plan_de_acción" localSheetId="5">'[1]11 FORMULAS'!#REF!</definedName>
    <definedName name="Plan_de_acción">'[1]11 FORMULAS'!#REF!</definedName>
    <definedName name="Rango_califi" localSheetId="5">#REF!</definedName>
    <definedName name="Rango_califi">#REF!</definedName>
    <definedName name="Reputacional" localSheetId="5">'[1]3 PROBABIL E IMPACTO INHERENTE'!$Y$9:$Y$14</definedName>
    <definedName name="Reputacional">'[1]3 PROBABIL E IMPACTO INHERENTE'!$Y$9:$Y$14</definedName>
    <definedName name="Tipo" localSheetId="5">'[1]11 FORMULAS'!$A$4:$A$11</definedName>
    <definedName name="Tipo">'[1]11 FORMULAS'!$A$4:$A$11</definedName>
    <definedName name="_xlnm.Print_Titles" localSheetId="5">'Control de cambios'!$1:$5</definedName>
    <definedName name="_xlnm.Print_Titles" localSheetId="1">'Evaluación por riesgo'!$1:$2</definedName>
    <definedName name="_xlnm.Print_Titles" localSheetId="0">'MATRIZ CONSOLIDADA'!$1:$9</definedName>
  </definedNames>
  <calcPr calcId="191028"/>
  <pivotCaches>
    <pivotCache cacheId="0" r:id="rId8"/>
    <pivotCache cacheId="1"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L146" i="57" l="1"/>
  <c r="BL32" i="57"/>
  <c r="BL31" i="57"/>
  <c r="BL30" i="57"/>
  <c r="BL29" i="57"/>
  <c r="BL28" i="57"/>
  <c r="BL27" i="57"/>
  <c r="BL26" i="57"/>
  <c r="BL25" i="57"/>
  <c r="BL24" i="57"/>
  <c r="BL23" i="57"/>
  <c r="BL22" i="57"/>
  <c r="BL21" i="57"/>
  <c r="BL11" i="57"/>
  <c r="BL12" i="57"/>
  <c r="BL13" i="57"/>
  <c r="BL14" i="57"/>
  <c r="BL15" i="57"/>
  <c r="BL16" i="57"/>
  <c r="BL17" i="57"/>
  <c r="BL18" i="57"/>
  <c r="BL19" i="57"/>
  <c r="BL20" i="57"/>
  <c r="BL33" i="57"/>
  <c r="BL34" i="57"/>
  <c r="BL35" i="57"/>
  <c r="BL36" i="57"/>
  <c r="BL37" i="57"/>
  <c r="BL38" i="57"/>
  <c r="BL39" i="57"/>
  <c r="BL40" i="57"/>
  <c r="BL41" i="57"/>
  <c r="BL42" i="57"/>
  <c r="BL43" i="57"/>
  <c r="BL44" i="57"/>
  <c r="BL45" i="57"/>
  <c r="BL46" i="57"/>
  <c r="BL47" i="57"/>
  <c r="BL48" i="57"/>
  <c r="BL49" i="57"/>
  <c r="BL50" i="57"/>
  <c r="BL51" i="57"/>
  <c r="BL52" i="57"/>
  <c r="BL53" i="57"/>
  <c r="BL54" i="57"/>
  <c r="BL55" i="57"/>
  <c r="BL56" i="57"/>
  <c r="BL57" i="57"/>
  <c r="BL58" i="57"/>
  <c r="BL59" i="57"/>
  <c r="BL60" i="57"/>
  <c r="BL61" i="57"/>
  <c r="BL62" i="57"/>
  <c r="BL63" i="57"/>
  <c r="BL64" i="57"/>
  <c r="BL65" i="57"/>
  <c r="BL66" i="57"/>
  <c r="BL67" i="57"/>
  <c r="BL68" i="57"/>
  <c r="BL69" i="57"/>
  <c r="BL70" i="57"/>
  <c r="BL71" i="57"/>
  <c r="BL72" i="57"/>
  <c r="BL73" i="57"/>
  <c r="BL74" i="57"/>
  <c r="BL75" i="57"/>
  <c r="BL76" i="57"/>
  <c r="BL77" i="57"/>
  <c r="BL78" i="57"/>
  <c r="BL79" i="57"/>
  <c r="BL80" i="57"/>
  <c r="BL81" i="57"/>
  <c r="BL82" i="57"/>
  <c r="BL83" i="57"/>
  <c r="BL84" i="57"/>
  <c r="BL85" i="57"/>
  <c r="BL86" i="57"/>
  <c r="BL87" i="57"/>
  <c r="BL88" i="57"/>
  <c r="BL89" i="57"/>
  <c r="BL90" i="57"/>
  <c r="BL91" i="57"/>
  <c r="BL92" i="57"/>
  <c r="BL93" i="57"/>
  <c r="BL94" i="57"/>
  <c r="BL95" i="57"/>
  <c r="BL101" i="57"/>
  <c r="BL102" i="57"/>
  <c r="BL103" i="57"/>
  <c r="BL104" i="57"/>
  <c r="BL105" i="57"/>
  <c r="BL106" i="57"/>
  <c r="BL107" i="57"/>
  <c r="BL108" i="57"/>
  <c r="BL109" i="57"/>
  <c r="BL110" i="57"/>
  <c r="BL111" i="57"/>
  <c r="BL112" i="57"/>
  <c r="BL113" i="57"/>
  <c r="BL114" i="57"/>
  <c r="BL115" i="57"/>
  <c r="BL116" i="57"/>
  <c r="BL117" i="57"/>
  <c r="BL118" i="57"/>
  <c r="BL119" i="57"/>
  <c r="BL120" i="57"/>
  <c r="BL121" i="57"/>
  <c r="BL122" i="57"/>
  <c r="BL123" i="57"/>
  <c r="BL124" i="57"/>
  <c r="BL125" i="57"/>
  <c r="BL126" i="57"/>
  <c r="BL127" i="57"/>
  <c r="BL128" i="57"/>
  <c r="BL129" i="57"/>
  <c r="BL130" i="57"/>
  <c r="BL131" i="57"/>
  <c r="BL132" i="57"/>
  <c r="BL133" i="57"/>
  <c r="BL134" i="57"/>
  <c r="BL135" i="57"/>
  <c r="BL136" i="57"/>
  <c r="BL137" i="57"/>
  <c r="BL138" i="57"/>
  <c r="BL139" i="57"/>
  <c r="BL140" i="57"/>
  <c r="BL141" i="57"/>
  <c r="BL142" i="57"/>
  <c r="BL143" i="57"/>
  <c r="BL144" i="57"/>
  <c r="BL145" i="57"/>
  <c r="BL147" i="57"/>
  <c r="BL148" i="57"/>
  <c r="BL149" i="57"/>
  <c r="BL150" i="57"/>
  <c r="BL151" i="57"/>
  <c r="BL152" i="57"/>
  <c r="BL153" i="57"/>
  <c r="BL154" i="57"/>
  <c r="BL155" i="57"/>
  <c r="BL10" i="57" l="1"/>
  <c r="AT128" i="57" l="1"/>
  <c r="AV128" i="57" s="1"/>
  <c r="AT127" i="57"/>
  <c r="AV127" i="57" s="1"/>
  <c r="AT126" i="57"/>
  <c r="AV126" i="57" s="1"/>
  <c r="AT124" i="57"/>
  <c r="AU124" i="57" s="1"/>
  <c r="AV123" i="57"/>
  <c r="AU123" i="57"/>
  <c r="AT121" i="57"/>
  <c r="AU121" i="57" s="1"/>
  <c r="AT120" i="57"/>
  <c r="AV120" i="57" s="1"/>
  <c r="AT119" i="57"/>
  <c r="AV119" i="57" s="1"/>
  <c r="AT118" i="57"/>
  <c r="AV118" i="57" s="1"/>
  <c r="C6" i="44"/>
  <c r="C5" i="44"/>
  <c r="C4" i="44"/>
  <c r="AU119" i="57" l="1"/>
  <c r="AV121" i="57"/>
  <c r="AV124" i="57"/>
  <c r="AU126" i="57"/>
  <c r="AU120" i="57"/>
  <c r="AU118" i="57"/>
  <c r="AU127" i="57"/>
  <c r="AU128" i="57"/>
  <c r="AT49" i="57" l="1"/>
  <c r="AV49" i="57" s="1"/>
  <c r="AT48" i="57"/>
  <c r="AV48" i="57" s="1"/>
  <c r="AT47" i="57"/>
  <c r="AV47" i="57" s="1"/>
  <c r="AT46" i="57"/>
  <c r="AU46" i="57" s="1"/>
  <c r="AT45" i="57"/>
  <c r="AV45" i="57" s="1"/>
  <c r="AT44" i="57"/>
  <c r="AV44" i="57" s="1"/>
  <c r="AT43" i="57"/>
  <c r="AV43" i="57" s="1"/>
  <c r="AT42" i="57"/>
  <c r="AU42" i="57" s="1"/>
  <c r="AT41" i="57"/>
  <c r="AV41" i="57" s="1"/>
  <c r="AT40" i="57"/>
  <c r="AV40" i="57" s="1"/>
  <c r="AT39" i="57"/>
  <c r="AV39" i="57" s="1"/>
  <c r="AT38" i="57"/>
  <c r="AU38" i="57" s="1"/>
  <c r="AT37" i="57"/>
  <c r="AV37" i="57" s="1"/>
  <c r="AT36" i="57"/>
  <c r="AV36" i="57" s="1"/>
  <c r="AT35" i="57"/>
  <c r="AV35" i="57" s="1"/>
  <c r="AT34" i="57"/>
  <c r="AU34" i="57" s="1"/>
  <c r="AT33" i="57"/>
  <c r="AV33" i="57" s="1"/>
  <c r="AU36" i="57" l="1"/>
  <c r="AV46" i="57"/>
  <c r="AV42" i="57"/>
  <c r="AV38" i="57"/>
  <c r="AU35" i="57"/>
  <c r="AU39" i="57"/>
  <c r="AU43" i="57"/>
  <c r="AU47" i="57"/>
  <c r="AU40" i="57"/>
  <c r="AU44" i="57"/>
  <c r="AU48" i="57"/>
  <c r="AV34" i="57"/>
  <c r="AU33" i="57"/>
  <c r="AU37" i="57"/>
  <c r="AU41" i="57"/>
  <c r="AU45" i="57"/>
  <c r="AU49" i="57"/>
  <c r="AT20" i="57" l="1"/>
  <c r="AV20" i="57" s="1"/>
  <c r="AU20" i="57" l="1"/>
  <c r="AT141" i="57" l="1"/>
  <c r="AV141" i="57" s="1"/>
  <c r="AT140" i="57"/>
  <c r="AU140" i="57" s="1"/>
  <c r="AT139" i="57"/>
  <c r="AU139" i="57" s="1"/>
  <c r="AT138" i="57"/>
  <c r="AV138" i="57" s="1"/>
  <c r="AT137" i="57"/>
  <c r="AV137" i="57" s="1"/>
  <c r="AT136" i="57"/>
  <c r="AU136" i="57" s="1"/>
  <c r="AT135" i="57"/>
  <c r="AU135" i="57" s="1"/>
  <c r="AT134" i="57"/>
  <c r="AV134" i="57" s="1"/>
  <c r="AT133" i="57"/>
  <c r="AV133" i="57" s="1"/>
  <c r="AU138" i="57" l="1"/>
  <c r="AV139" i="57"/>
  <c r="AV140" i="57"/>
  <c r="AU134" i="57"/>
  <c r="AV135" i="57"/>
  <c r="AV136" i="57"/>
  <c r="AU133" i="57"/>
  <c r="AU137" i="57"/>
  <c r="AU141" i="57"/>
  <c r="AT155" i="57" l="1"/>
  <c r="AT154" i="57"/>
  <c r="AT153" i="57"/>
  <c r="AT152" i="57"/>
  <c r="AT151" i="57"/>
  <c r="AT150" i="57"/>
  <c r="AT149" i="57"/>
  <c r="AT148" i="57"/>
  <c r="AT147" i="57"/>
  <c r="AT146" i="57"/>
  <c r="AT145" i="57"/>
  <c r="AT144" i="57"/>
  <c r="AT143" i="57"/>
  <c r="AT142" i="57"/>
  <c r="AT132" i="57"/>
  <c r="AT131" i="57"/>
  <c r="AT130" i="57"/>
  <c r="AT129" i="57"/>
  <c r="AT117" i="57"/>
  <c r="AT116" i="57"/>
  <c r="AT115" i="57"/>
  <c r="AT114" i="57"/>
  <c r="AT113" i="57"/>
  <c r="AT112" i="57"/>
  <c r="AT111" i="57"/>
  <c r="AT110" i="57"/>
  <c r="AT109" i="57"/>
  <c r="AT108" i="57"/>
  <c r="AT107" i="57"/>
  <c r="AT106" i="57"/>
  <c r="AT105" i="57"/>
  <c r="AT104" i="57"/>
  <c r="AT103" i="57"/>
  <c r="AT102" i="57"/>
  <c r="AT101" i="57"/>
  <c r="AT100" i="57"/>
  <c r="AT99" i="57"/>
  <c r="AT98" i="57"/>
  <c r="AT97" i="57"/>
  <c r="AT96" i="57"/>
  <c r="AT95" i="57"/>
  <c r="AT94" i="57"/>
  <c r="AT93" i="57"/>
  <c r="AT92" i="57"/>
  <c r="AT91" i="57"/>
  <c r="AT90" i="57"/>
  <c r="AT89" i="57"/>
  <c r="AT88" i="57"/>
  <c r="AT87" i="57"/>
  <c r="AT86" i="57"/>
  <c r="AT85" i="57"/>
  <c r="AT84" i="57"/>
  <c r="AT83" i="57"/>
  <c r="AT82" i="57"/>
  <c r="AT81" i="57"/>
  <c r="AT80" i="57"/>
  <c r="AT79" i="57"/>
  <c r="AT78" i="57"/>
  <c r="AT77" i="57"/>
  <c r="AT76" i="57"/>
  <c r="AT75" i="57"/>
  <c r="AT74" i="57"/>
  <c r="AT73" i="57"/>
  <c r="AT72" i="57"/>
  <c r="AT71" i="57"/>
  <c r="AT70" i="57"/>
  <c r="AT69" i="57"/>
  <c r="AT68" i="57"/>
  <c r="AT67" i="57"/>
  <c r="AT66" i="57"/>
  <c r="AT65" i="57"/>
  <c r="AT64" i="57"/>
  <c r="AT63" i="57"/>
  <c r="AT62" i="57"/>
  <c r="AT61" i="57"/>
  <c r="AT60" i="57"/>
  <c r="AT59" i="57"/>
  <c r="AT58" i="57"/>
  <c r="AT57" i="57"/>
  <c r="AT56" i="57"/>
  <c r="AT55" i="57"/>
  <c r="AT54" i="57"/>
  <c r="AT53" i="57"/>
  <c r="AT52" i="57"/>
  <c r="AT51" i="57"/>
  <c r="AT50" i="57"/>
  <c r="AT32" i="57"/>
  <c r="AT31" i="57"/>
  <c r="AT30" i="57"/>
  <c r="AT29" i="57"/>
  <c r="AT28" i="57"/>
  <c r="AT27" i="57"/>
  <c r="AT26" i="57"/>
  <c r="AT25" i="57"/>
  <c r="AT24" i="57"/>
  <c r="AT23" i="57"/>
  <c r="AT22" i="57"/>
  <c r="AT21" i="57"/>
  <c r="AT19" i="57"/>
  <c r="AT18" i="57"/>
  <c r="AT17" i="57"/>
  <c r="AT16" i="57"/>
  <c r="AT15" i="57"/>
  <c r="AT14" i="57"/>
  <c r="AT13" i="57"/>
  <c r="AT12" i="57"/>
  <c r="AT11" i="57"/>
  <c r="AT10" i="57"/>
  <c r="AV155" i="57" l="1"/>
  <c r="AV154" i="57"/>
  <c r="AV153" i="57"/>
  <c r="AU152" i="57"/>
  <c r="AV151" i="57"/>
  <c r="AV150" i="57"/>
  <c r="AV149" i="57"/>
  <c r="AV148" i="57"/>
  <c r="AU147" i="57"/>
  <c r="AV146" i="57"/>
  <c r="AV145" i="57"/>
  <c r="AU144" i="57"/>
  <c r="AV143" i="57"/>
  <c r="AV142" i="57"/>
  <c r="AU132" i="57"/>
  <c r="AV131" i="57"/>
  <c r="AV130" i="57"/>
  <c r="AV129" i="57"/>
  <c r="AV117" i="57"/>
  <c r="AV116" i="57"/>
  <c r="AV115" i="57"/>
  <c r="AV114" i="57"/>
  <c r="AV113" i="57"/>
  <c r="AV112" i="57"/>
  <c r="AV111" i="57"/>
  <c r="AV110" i="57"/>
  <c r="AV109" i="57"/>
  <c r="AV108" i="57"/>
  <c r="AV107" i="57"/>
  <c r="AU106" i="57"/>
  <c r="AV105" i="57"/>
  <c r="AV104" i="57"/>
  <c r="AV103" i="57"/>
  <c r="AU102" i="57"/>
  <c r="AV101" i="57"/>
  <c r="AV100" i="57"/>
  <c r="AV99" i="57"/>
  <c r="AU98" i="57"/>
  <c r="AV97" i="57"/>
  <c r="AV96" i="57"/>
  <c r="AV95" i="57"/>
  <c r="AV94" i="57"/>
  <c r="AV93" i="57"/>
  <c r="AU92" i="57"/>
  <c r="AV91" i="57"/>
  <c r="AU90" i="57"/>
  <c r="AU89" i="57"/>
  <c r="AU88" i="57"/>
  <c r="AV87" i="57"/>
  <c r="AV86" i="57"/>
  <c r="AV85" i="57"/>
  <c r="AU84" i="57"/>
  <c r="AV83" i="57"/>
  <c r="AV82" i="57"/>
  <c r="AV81" i="57"/>
  <c r="AV80" i="57"/>
  <c r="AV79" i="57"/>
  <c r="AU78" i="57"/>
  <c r="AV77" i="57"/>
  <c r="AU76" i="57"/>
  <c r="AV75" i="57"/>
  <c r="AV74" i="57"/>
  <c r="AV73" i="57"/>
  <c r="AV72" i="57"/>
  <c r="AV71" i="57"/>
  <c r="AV70" i="57"/>
  <c r="AU69" i="57"/>
  <c r="AV68" i="57"/>
  <c r="AV67" i="57"/>
  <c r="AU66" i="57"/>
  <c r="AV65" i="57"/>
  <c r="AV64" i="57"/>
  <c r="AV63" i="57"/>
  <c r="AU62" i="57"/>
  <c r="AV61" i="57"/>
  <c r="AV60" i="57"/>
  <c r="AV59" i="57"/>
  <c r="AU58" i="57"/>
  <c r="AV57" i="57"/>
  <c r="AV56" i="57"/>
  <c r="AV55" i="57"/>
  <c r="AU54" i="57"/>
  <c r="AV53" i="57"/>
  <c r="AV52" i="57"/>
  <c r="AV51" i="57"/>
  <c r="AV50" i="57"/>
  <c r="AU32" i="57"/>
  <c r="AV31" i="57"/>
  <c r="AU30" i="57"/>
  <c r="AV29" i="57"/>
  <c r="AV28" i="57"/>
  <c r="AV27" i="57"/>
  <c r="AV26" i="57"/>
  <c r="AU25" i="57"/>
  <c r="AV24" i="57"/>
  <c r="AV23" i="57"/>
  <c r="AV22" i="57"/>
  <c r="AU21" i="57"/>
  <c r="AV19" i="57"/>
  <c r="AV18" i="57"/>
  <c r="AU17" i="57"/>
  <c r="AV16" i="57"/>
  <c r="AV14" i="57"/>
  <c r="AU13" i="57"/>
  <c r="AV12" i="57"/>
  <c r="AV11" i="57"/>
  <c r="AV10" i="57"/>
  <c r="AU15" i="57"/>
  <c r="AV76" i="57" l="1"/>
  <c r="AV147" i="57"/>
  <c r="AV58" i="57"/>
  <c r="AV69" i="57"/>
  <c r="AU100" i="57"/>
  <c r="AU28" i="57"/>
  <c r="AU117" i="57"/>
  <c r="AU151" i="57"/>
  <c r="AV21" i="57"/>
  <c r="AU108" i="57"/>
  <c r="AV102" i="57"/>
  <c r="AV54" i="57"/>
  <c r="AU97" i="57"/>
  <c r="AU104" i="57"/>
  <c r="AU16" i="57"/>
  <c r="AV92" i="57"/>
  <c r="AU116" i="57"/>
  <c r="AU24" i="57"/>
  <c r="AV30" i="57"/>
  <c r="AU72" i="57"/>
  <c r="AV78" i="57"/>
  <c r="AU93" i="57"/>
  <c r="AV132" i="57"/>
  <c r="AU143" i="57"/>
  <c r="AU56" i="57"/>
  <c r="AV84" i="57"/>
  <c r="AU73" i="57"/>
  <c r="AU80" i="57"/>
  <c r="AU11" i="57"/>
  <c r="AV25" i="57"/>
  <c r="AV32" i="57"/>
  <c r="AU60" i="57"/>
  <c r="AU68" i="57"/>
  <c r="AV88" i="57"/>
  <c r="AU64" i="57"/>
  <c r="AV144" i="57"/>
  <c r="AU96" i="57"/>
  <c r="AU113" i="57"/>
  <c r="AU52" i="57"/>
  <c r="AU112" i="57"/>
  <c r="AU129" i="57"/>
  <c r="AU155" i="57"/>
  <c r="AU50" i="57"/>
  <c r="AU130" i="57"/>
  <c r="AV98" i="57"/>
  <c r="AV17" i="57"/>
  <c r="AU22" i="57"/>
  <c r="AV89" i="57"/>
  <c r="AU94" i="57"/>
  <c r="AU61" i="57"/>
  <c r="AU105" i="57"/>
  <c r="AU57" i="57"/>
  <c r="AV66" i="57"/>
  <c r="AU81" i="57"/>
  <c r="AV90" i="57"/>
  <c r="AV152" i="57"/>
  <c r="AU86" i="57"/>
  <c r="AV13" i="57"/>
  <c r="AU29" i="57"/>
  <c r="AU53" i="57"/>
  <c r="AV62" i="57"/>
  <c r="AU77" i="57"/>
  <c r="AU101" i="57"/>
  <c r="AV106" i="57"/>
  <c r="AU148" i="57"/>
  <c r="AU153" i="57"/>
  <c r="AU82" i="57"/>
  <c r="AU26" i="57"/>
  <c r="AU70" i="57"/>
  <c r="AU114" i="57"/>
  <c r="AU110" i="57"/>
  <c r="AU74" i="57"/>
  <c r="AU65" i="57"/>
  <c r="AU109" i="57"/>
  <c r="AU145" i="57"/>
  <c r="AU12" i="57"/>
  <c r="AU85" i="57"/>
  <c r="AU18" i="57"/>
  <c r="AU149" i="57"/>
  <c r="AU10" i="57"/>
  <c r="AU14" i="57"/>
  <c r="AU19" i="57"/>
  <c r="AU23" i="57"/>
  <c r="AU27" i="57"/>
  <c r="AU31" i="57"/>
  <c r="AU51" i="57"/>
  <c r="AU55" i="57"/>
  <c r="AU59" i="57"/>
  <c r="AU63" i="57"/>
  <c r="AU67" i="57"/>
  <c r="AU71" i="57"/>
  <c r="AU75" i="57"/>
  <c r="AU79" i="57"/>
  <c r="AU83" i="57"/>
  <c r="AU87" i="57"/>
  <c r="AU91" i="57"/>
  <c r="AU95" i="57"/>
  <c r="AU99" i="57"/>
  <c r="AU103" i="57"/>
  <c r="AU107" i="57"/>
  <c r="AU111" i="57"/>
  <c r="AU115" i="57"/>
  <c r="AU131" i="57"/>
  <c r="AU142" i="57"/>
  <c r="AU146" i="57"/>
  <c r="AU150" i="57"/>
  <c r="AU154" i="57"/>
  <c r="AV15" i="57"/>
</calcChain>
</file>

<file path=xl/sharedStrings.xml><?xml version="1.0" encoding="utf-8"?>
<sst xmlns="http://schemas.openxmlformats.org/spreadsheetml/2006/main" count="6534" uniqueCount="1207">
  <si>
    <t>Matriz Consolidada de Riesgos  de Corrupción - al 02 de agosto de 2024</t>
  </si>
  <si>
    <t>Segundo Seguimiento Oficina de Control Interno - OCI  Corte: 1 de mayo al 31 de agosto de 2024
Fecha: 13 de septiembre de 2024</t>
  </si>
  <si>
    <t>PROCESO / PROCEDIMIENTO</t>
  </si>
  <si>
    <t>RIESGO</t>
  </si>
  <si>
    <t>TIPOLOGÍA</t>
  </si>
  <si>
    <t>CAUSAS DE RIESGO</t>
  </si>
  <si>
    <t>SEGURIDAD DE LA INFORMACIÓN</t>
  </si>
  <si>
    <t>VALORACIÓN DEL RIESGO PROBABILIDAD-IMPACTO (DETERMINADORES)</t>
  </si>
  <si>
    <t>RESULTADOS RIESGO INHERENTE</t>
  </si>
  <si>
    <t>IDENTIFICACIÓN DE LOS CONTROLES</t>
  </si>
  <si>
    <t>EVALUACIÓN EJECUCIÓN DEL CONTROL</t>
  </si>
  <si>
    <t>EVALUACIÓN DISEÑO DEL CONTROL</t>
  </si>
  <si>
    <t>RESULTADOS CALIFICACIÓN DISEÑO Y EJECUCIÓN DEL CONTROL</t>
  </si>
  <si>
    <t>RESULTADOS RIESGO RESIDUAL</t>
  </si>
  <si>
    <t>TRATAMIENTO DE RIESGOS</t>
  </si>
  <si>
    <t>Dependencia</t>
  </si>
  <si>
    <t>Código proceso / procedimiento</t>
  </si>
  <si>
    <t>Nombre del proceso / procedimiento</t>
  </si>
  <si>
    <t>Objetivo del proceso / procedimiento</t>
  </si>
  <si>
    <t>Trámite</t>
  </si>
  <si>
    <t>Código Riesgo</t>
  </si>
  <si>
    <t>Nombre del riesgo</t>
  </si>
  <si>
    <t>Descripción Específica del riesgo</t>
  </si>
  <si>
    <t>Operacional</t>
  </si>
  <si>
    <t>Corrupción</t>
  </si>
  <si>
    <t>Seguridad de la
información</t>
  </si>
  <si>
    <t>Continuidad 
del negocio</t>
  </si>
  <si>
    <t>LAFT</t>
  </si>
  <si>
    <t>SST</t>
  </si>
  <si>
    <t>Ambiental</t>
  </si>
  <si>
    <t>Código causa</t>
  </si>
  <si>
    <t>Nombre de la causa</t>
  </si>
  <si>
    <t>Descripción Específica de la causa</t>
  </si>
  <si>
    <t>Factor de Riesgo</t>
  </si>
  <si>
    <t>Confidencialidad</t>
  </si>
  <si>
    <t>Integridad</t>
  </si>
  <si>
    <t>Disponibilidad</t>
  </si>
  <si>
    <t>CONSECUENCIA</t>
  </si>
  <si>
    <t>Económico</t>
  </si>
  <si>
    <t>Operación</t>
  </si>
  <si>
    <t>Legal</t>
  </si>
  <si>
    <t>Reputacional</t>
  </si>
  <si>
    <t>Contagio (SARLAFT)</t>
  </si>
  <si>
    <t>Probabilidad</t>
  </si>
  <si>
    <t>Impacto</t>
  </si>
  <si>
    <t>Riesgo Inherente</t>
  </si>
  <si>
    <t>Código del control</t>
  </si>
  <si>
    <t>Nombre del control</t>
  </si>
  <si>
    <t>Descripción ejecución del control</t>
  </si>
  <si>
    <t>Objetivo del control</t>
  </si>
  <si>
    <t>Evidencia</t>
  </si>
  <si>
    <t>Calificación de ejecución del control y monitoreo</t>
  </si>
  <si>
    <t>Responsable asignado</t>
  </si>
  <si>
    <t>Oportunidad</t>
  </si>
  <si>
    <t>Tipo de control</t>
  </si>
  <si>
    <t>Naturaleza del control</t>
  </si>
  <si>
    <t>Documentación del control</t>
  </si>
  <si>
    <t>Evidencia de la ejecución del control</t>
  </si>
  <si>
    <t>Calificación diseño del control</t>
  </si>
  <si>
    <t>Calificación efectividad del control</t>
  </si>
  <si>
    <t>Fortaleza del Control</t>
  </si>
  <si>
    <t>¿Debe establecer acciones para fortalecer el control?</t>
  </si>
  <si>
    <t>El control disminuye</t>
  </si>
  <si>
    <t>Frecuencia</t>
  </si>
  <si>
    <t>Riesgo Residual</t>
  </si>
  <si>
    <t>Fecha</t>
  </si>
  <si>
    <t>Fecha Inicio</t>
  </si>
  <si>
    <t>Fecha Final</t>
  </si>
  <si>
    <t>Clase</t>
  </si>
  <si>
    <t>Objetivos</t>
  </si>
  <si>
    <t>Responsable</t>
  </si>
  <si>
    <t>Estado</t>
  </si>
  <si>
    <t xml:space="preserve">Efectividad de los controles </t>
  </si>
  <si>
    <t>Análisis y observaciones Oficina Control Interno</t>
  </si>
  <si>
    <t>Oficina Asesora de Planeación</t>
  </si>
  <si>
    <t>CPR-01</t>
  </si>
  <si>
    <t>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</si>
  <si>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</si>
  <si>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N/A</t>
  </si>
  <si>
    <t>R2CRR</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</si>
  <si>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</si>
  <si>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</si>
  <si>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X</t>
  </si>
  <si>
    <t>1. Presión por parte de tercero.
2. No declaración intencional del conflicto de intereses. 
3. Interés particular de cometer el acto de corrupción a cambio de algún tipo de dádiva.</t>
  </si>
  <si>
    <t>07 - Talento humano</t>
  </si>
  <si>
    <t>1. Pérdida de imagen, confianza y credibilidad en la gestión del área.
2. Investigaciones y sanciones en contra del servidor público que comete el hecho.</t>
  </si>
  <si>
    <t>3 - MODERADO</t>
  </si>
  <si>
    <t>2 - IMPROBABLE</t>
  </si>
  <si>
    <t>2 - MODERADO</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</si>
  <si>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</si>
  <si>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</si>
  <si>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 xml:space="preserve">Evitar el conflicto de intereses en el proceso de auditorías. </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</si>
  <si>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</si>
  <si>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100 - FUERTE</t>
  </si>
  <si>
    <t>25 - ASIGNADO</t>
  </si>
  <si>
    <t>25 - OPORTUNA</t>
  </si>
  <si>
    <t>25 - PREVENTIVO</t>
  </si>
  <si>
    <t>10 - MANUAL</t>
  </si>
  <si>
    <t>25 - DOCUMENTADO</t>
  </si>
  <si>
    <t>25 - CON EVIDENCIA</t>
  </si>
  <si>
    <t>PROBABILIDAD</t>
  </si>
  <si>
    <t>ESPORADICO</t>
  </si>
  <si>
    <t>1 - RARA VEZ</t>
  </si>
  <si>
    <t>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</si>
  <si>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</si>
  <si>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</si>
  <si>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Garantizar la transparencia y el cumplimiento de los principios de la auditoria:
Integridad, Presentación imparcial, Debido cuidado profesional, Confidencialidad, Independencia, enfoque basado en la evidencia.</t>
  </si>
  <si>
    <t>Compromisos firmados.
1. compromiso de representación (auditado)
2. compromiso de confidencialidad y seguridad de la información (auditor)</t>
  </si>
  <si>
    <t>R53CRR</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</si>
  <si>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</si>
  <si>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</si>
  <si>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</si>
  <si>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1. Pérdida de imagen, confianza y credibilidad en la gestión del área.
2. Investigaciones y sanciones en contra del servidor público que comete el hecho.
3. Detrimento patrimonial.</t>
  </si>
  <si>
    <t>4 - MAYOR</t>
  </si>
  <si>
    <t>3 - ALTO</t>
  </si>
  <si>
    <t>CRR38CT</t>
  </si>
  <si>
    <t xml:space="preserve">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t>
  </si>
  <si>
    <t>Evitar el incumplimiento de los requisitos que debe tener un proyecto de inversión.</t>
  </si>
  <si>
    <t>Comunicación del concepto (Proyecto no viable)
Ficha EBI (Proyecto viable)</t>
  </si>
  <si>
    <t>Oficina de análisis y control de riesgo</t>
  </si>
  <si>
    <t>CPR-34</t>
  </si>
  <si>
    <t>Gestión de las obligaciones contingentes</t>
  </si>
  <si>
    <t>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t>
  </si>
  <si>
    <t>R72CRR</t>
  </si>
  <si>
    <t>Posibilidad de emitir un concepto errado por coerción, influencia indebida o inducción con el fin de obtener un beneficio particular en los proyectos APP (Asociaciones Público Privadas)</t>
  </si>
  <si>
    <t>1. Presión por parte de tercero.
2. Interés particular de cometer el acto de corrupción a cambio de algún tipo de dádiva.
3. Conflicto de intereses no manifestado por parte del funcionario(s).</t>
  </si>
  <si>
    <t>1. Posible pérdidas económicas (Detrimento patrimonial).
2. Deterioro de la imagen de la entidad.</t>
  </si>
  <si>
    <t>CRR170CT</t>
  </si>
  <si>
    <t>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t>
  </si>
  <si>
    <t>Asegurar que el concepto cumpla con los requisitos de la resolución y sea beneficioso para la entidad y para la ciudad</t>
  </si>
  <si>
    <t>Concepto final emitido, correo electrónico</t>
  </si>
  <si>
    <t>Según la información proporcionada por la OACR, durante el segundo cuatrimestre de 2024 no se recibieron solicitudes de conceptos para contratos de asociaciones público-privadas. Dado que la frecuencia del control es esporádica y solo se aplica cuando se presenta una situación de riesgo, no fue necesario activar el control en este periodo. Así mismo no se evidencian mejoras para fortalecer el control.
Seguimiento realizado por: Oscar Caicedo</t>
  </si>
  <si>
    <t>CPR-47</t>
  </si>
  <si>
    <t>Gestión de riesgo financiero</t>
  </si>
  <si>
    <t>Gestionar el riesgo financiero inherente a los portafolios de inversión y de deuda administrados por la SDH.</t>
  </si>
  <si>
    <t>R15CRR</t>
  </si>
  <si>
    <t>Excluir o alterar los parámetros o la información insumo para la estimación del riesgo financiero.</t>
  </si>
  <si>
    <t>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t>
  </si>
  <si>
    <t>1. Manipulación indebida de la información con el fin de obtener un beneficio particular.</t>
  </si>
  <si>
    <t>1. Posible pérdidas económicas (Detrimento patrimonial).
2. Deterioro de la imagen de la entidad.</t>
  </si>
  <si>
    <t>CRR7CT</t>
  </si>
  <si>
    <t>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t>
  </si>
  <si>
    <t>Evitar la manipulación indebida de la información.</t>
  </si>
  <si>
    <t>Correos electrónicos 
formatos con proyección revisión y aprobación.</t>
  </si>
  <si>
    <t>15 - DETECTIVO</t>
  </si>
  <si>
    <t>Según la información proporcionada por la OACR, durante el segundo cuatrimestre de 2024 se llevó a cabo la revisión y aprobación de la documentación correspondiente al periodo de diciembre de 2023 a mayo de 2024. Esta documentación es fundamental para la estimación del riesgo financiero. Se adjuntan los soportes de los correos electrónicos que respaldan este proceso y donde se evidencia la aplicación del control de acuerdo a como esta definido. Así mismo no se evidencian mejoras para fortalecer el control.
Seguimiento realizado por: Oscar Caicedo</t>
  </si>
  <si>
    <t>CRR140CT</t>
  </si>
  <si>
    <t>El Profesional asignado en caso de identificar alguna irregularidad o posible materialización del riesgo elabora nuevamente los informes con la correcta estimación del riesgo financiero.</t>
  </si>
  <si>
    <t>Corregir la información del cálculo del riesgo financiero.</t>
  </si>
  <si>
    <t>Correo electrónico con el informe corregido remitido.</t>
  </si>
  <si>
    <t>10 - CORRECTIVO</t>
  </si>
  <si>
    <t>IMPACTO</t>
  </si>
  <si>
    <t>Según la información proporcionada por la OACR, durante el segundo cuatrimestre de 2024 no fue necesario ejecutar controles adicionales. Esto se debe a que no se identificaron irregularidades ni posibles materializaciones del riesgo. Además, considerando que la frecuencia del control es esporádica y solo se aplica cuando se presenta una situación de riesgo, no fue necesario activar el control en este periodo. Así mismo no se evidencian mejoras para fortalecer el control.
Seguimiento realizado por: Oscar Caicedo</t>
  </si>
  <si>
    <t>Subdirección de Proyectos Especiales</t>
  </si>
  <si>
    <t>CPR-52</t>
  </si>
  <si>
    <t>Administración de entidades liquidadas o suprimidas</t>
  </si>
  <si>
    <t>Representar administrativamente las entidades liquidadas o suprimidas y administrar sus activos, pasivos y documentación</t>
  </si>
  <si>
    <t>R11CRR</t>
  </si>
  <si>
    <t xml:space="preserve">Elaborar y suscribir certificaciones de manera fraudulenta con el fin de beneficiar a un tercero. </t>
  </si>
  <si>
    <t xml:space="preserve">Elaborar y suscribir certificaciones aprovechando la calidad de servidor público y el acceso a la información de manera fraudulenta, con el fin de beneficiar a un tercero. </t>
  </si>
  <si>
    <t>1. Intereses particulares.</t>
  </si>
  <si>
    <t>1. Pérdida de recursos.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</si>
  <si>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</si>
  <si>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</si>
  <si>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Asegurar que la información se ajusta a los registros.</t>
  </si>
  <si>
    <t>Certificaciones emitidas.</t>
  </si>
  <si>
    <t>CONTINUO</t>
  </si>
  <si>
    <t>CPR-76</t>
  </si>
  <si>
    <t>Administración del riesgo operacional, de la seguridad de la información y de continuidad del negocio</t>
  </si>
  <si>
    <t>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t>
  </si>
  <si>
    <t>R14CRR</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</si>
  <si>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</si>
  <si>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</si>
  <si>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1. Interés particular por el ofrecimiento de un tercero de algún tipo de dádiva.
2. Presiones o amenazas de un tercero o un superior.
3. Inconformidad por parte del funcionario a cargo.
4. Vinculación de personas perteneciente a organizaciones al margen de la ley.</t>
  </si>
  <si>
    <t>1. Pérdidas económicas (Detrimento patrimonial).
2. Deterioro de la imagen de la entidad.</t>
  </si>
  <si>
    <t>CRR2CT</t>
  </si>
  <si>
    <t>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</si>
  <si>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Persuadir a los funcionarios de incumplir la política de seguridad de la información, mediante la firma de la firma  de la declaración de aceptación de la política de seguridad de la información.</t>
  </si>
  <si>
    <t>Declaración de aceptación de la Política de Seguridad de la Información firmada.</t>
  </si>
  <si>
    <t>Según la información proporcionada por la OACR, durante el segundo cuatrimestre de 2024 se posesionaron 11 funcionarios y adjuntaron los soportes de la respectiva declaración firmada de aceptación de la política de seguridad de la información. Evidenciando la aplicación del control de acuerdo a como esta definido.  Así mismo no se evidencian mejoras para fortalecer el control.
Seguimiento realizado por: Oscar Caicedo</t>
  </si>
  <si>
    <t>Dirección Distrital de Crédito Público</t>
  </si>
  <si>
    <t>CPR-103</t>
  </si>
  <si>
    <t>Administración de Operaciones de Crédito Público</t>
  </si>
  <si>
    <t>Elaborar y ejecutar la estrategia de financiamiento anual de la Administración Central del Distrito Capital, así como administrar su portafolio de deuda pública con criterios que contribuyan a su sostenibilidad fiscal y financiera</t>
  </si>
  <si>
    <t>R8CRR</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</si>
  <si>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</si>
  <si>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</si>
  <si>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</si>
  <si>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1. Mayor costo en la financiación.</t>
  </si>
  <si>
    <t>CRR91CT</t>
  </si>
  <si>
    <t>La recepción de las propuestas economicas para créditos y operacions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</si>
  <si>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t>Evitar el favorecimiento a terceros en la contratación de operaciones de crédito</t>
  </si>
  <si>
    <t>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t>
  </si>
  <si>
    <t>0 - NO DOCUMENTADO</t>
  </si>
  <si>
    <t>Dirección Distrital de Impuestos</t>
  </si>
  <si>
    <t>CPR-105
105-P-01</t>
  </si>
  <si>
    <t>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</si>
  <si>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</si>
  <si>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R69CRR</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</si>
  <si>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</si>
  <si>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 </t>
  </si>
  <si>
    <t>Interés particular para beneficio propio o de un tercero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</si>
  <si>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1. Favorecimiento a terceros
2. Ocasionar pérdidas económicas a la entidad (detrimento patrimonial)
3. Investigación disciplinaria, fiscal y/o penal
4. Afectación de la imagen de la entidad</t>
  </si>
  <si>
    <t>CRR149CT</t>
  </si>
  <si>
    <t xml:space="preserve">Sensibilizar al personal sobre el desempeño de sus funciones en el marco de una gestión ética.
El profesional designado por el Jefe de la Oficina de Notificaciones y Documentación Fiscal realiza el envío de piezas comunicativas con el fin de recordar a los funcionarios del área el cumplimiento de sus funciones en el marco de una gestión ética. </t>
  </si>
  <si>
    <t>Evitar la manipulación de actos administrativos para beneficio personal o de un tercero</t>
  </si>
  <si>
    <t>Correos electrónicos.</t>
  </si>
  <si>
    <t>SEMESTRAL</t>
  </si>
  <si>
    <t>Se observó que se reenviaron dos correos electrónicos fechados el 13 de junio y el 11 de julio de 2024 a los funcionarios de la Oficina de Notificaciones y Documentación Fiscal. Estos correos recordaban la importancia de salvaguardar información reservada y de actuar éticamente en su quehacer diario. Aunque se está aplicando el control, se sugiere que la dependencia implemente acciones adicionales para fortalecer dicho control. Es relevante considerar que la práctica actual consiste en reenviar los mismos correos que ya habían sido enviados previamente a todos los funcionarios de la Dirección de Impuestos a través de la dirección de correo “Boletines Informativos de Impuestos boletinesimp@shd.gov.co”.
Seguimiento realizado por: Zulma Parales</t>
  </si>
  <si>
    <t>CPR-105
105-P-02</t>
  </si>
  <si>
    <t>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</si>
  <si>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</si>
  <si>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R19CRR</t>
  </si>
  <si>
    <t>Falsedad ideológica o material de un documento.</t>
  </si>
  <si>
    <t>Emitir conceptos, doctrina, proyectos de norma,  respuesta a tutelas, apoyos judiciales y  revocatorias directas para beneficio o perjuicio privado o de un tercero.</t>
  </si>
  <si>
    <t>1. Interés particular, beneficio o perjuicio de un tercero.</t>
  </si>
  <si>
    <t>1. Deterioro de imagen de la entidad.
2. Posibilidad de pérdidas o disminución en el monto del recaudo que conlleven a un detrimento patrimonial.</t>
  </si>
  <si>
    <t>5 - CATASTROFICO</t>
  </si>
  <si>
    <t>4 - EXTREMO</t>
  </si>
  <si>
    <t>CRR25CT</t>
  </si>
  <si>
    <t>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t>
  </si>
  <si>
    <t>Asegurar que el contenido de los documentos este conforme a la normatividad vigente.</t>
  </si>
  <si>
    <t>Correos con observaciones.</t>
  </si>
  <si>
    <t>Durante el período de seguimiento, se identificaron correos electrónicos en los cuales los funcionarios elaboran documentos y los envían a la Subdirectora Jurídica para su revisión. La Subdirectora verifica la información y, en caso necesario, solicita ajustes o el correspondiente “sticker” para proceder con la firma. Las pruebas presentadas están en línea con las prácticas habituales dentro del proceso, lo que confirma la efectividad del control implementado.
Seguimiento realizado por: Zulma Parales</t>
  </si>
  <si>
    <t>CPR-105
105-P-03</t>
  </si>
  <si>
    <t>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</si>
  <si>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</si>
  <si>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R41CRR</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</si>
  <si>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</si>
  <si>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</si>
  <si>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</si>
  <si>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1. Detrimento patrimonial al verse afectadas las metas de recaudo y/o gastos procesales.
2. Investigaciones y sanciones contra el servidor público.
3. Pérdida de imagen, confianza y credibilidad en la gestión de la entidad.</t>
  </si>
  <si>
    <t>CRR61CT</t>
  </si>
  <si>
    <t>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</si>
  <si>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Asegurar la correcta y efectiva generación de los recursos.</t>
  </si>
  <si>
    <t>Durante el período de seguimiento, se identificaron correos electrónicos en los cuales se evidencia que el revisor asignado de la Oficina de Recursos Tributarios verifica los documentos remitidos por los funcionarios que proyectan actuaciones de acuerdo con la asignación para revisión y los devuelve con recomendaciones para ajustes. Las evidencias aportadas son acordes con lo que se ejecuta dentro del proceso por lo tanto el control es efectivo.
Seguimiento realizado por: Zulma Parales</t>
  </si>
  <si>
    <t>CRR27CT</t>
  </si>
  <si>
    <t>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t>
  </si>
  <si>
    <t>Verificar que el sentido del fallo corresponda entre lo sustanciado, revisado y aprobado por la Jefatura.</t>
  </si>
  <si>
    <t>Correos electrónicos (en caso de identificar desviaciones).</t>
  </si>
  <si>
    <t>TRIMESTRAL</t>
  </si>
  <si>
    <t>Se evidenció correo electrónico del 26/07/2024 en el cual el Gestor de Calidad informa a la Jefa de la Oficina de Recursos Tributarios que, de los 292 recursos fallados durante el trimestre (abril-junio), seleccionó una muestra aleatoria de 7 recursos. Estos 7 recursos fueron revisados y no se encontraron novedades. La evidencia presentada está en línea con las prácticas habituales dentro del proceso, lo que confirma la efectividad del control implementado.
Seguimiento realizado por: Zulma Parales</t>
  </si>
  <si>
    <t>CRR90CT</t>
  </si>
  <si>
    <t>La jefe de oficina de Recursos Tributarios de manera mensual realiza el reparto de los recursos para su fallo de  fondo de forma aleatoria a los sustanciadores, teniendo en cuenta la experticia y el orden cronológico de radicación.</t>
  </si>
  <si>
    <t>Prevenir la manipulación en la asignación de los recursos.</t>
  </si>
  <si>
    <t>Correos electrónicos y la TUC.</t>
  </si>
  <si>
    <t>MENSUAL</t>
  </si>
  <si>
    <t>Se evidencian correos electrónicos en el periodo de seguimiento (abril a junio) en los cuales, la jefe de oficina de Recursos Tributarios de manera mensual realiza el reparto de los recursos para fallo indicando las recomendaciones a tener en cuenta por los profesionales que reciben el reparto. Las evidencias aportadas son acordes con lo que se ejecuta dentro del proceso por lo tanto el control es efectivo.
Seguimiento realizado por: Zulma Parales</t>
  </si>
  <si>
    <t>CRR80CT</t>
  </si>
  <si>
    <t>El/la Jefe de Oficina de Recursos Tributarios al menos una vez al año rotará a los revisores.</t>
  </si>
  <si>
    <t>Evitar la generación de vínculos de confianza que pueden influir en el sentido de los fallos.</t>
  </si>
  <si>
    <t>Acta y correos electrónicos.</t>
  </si>
  <si>
    <t>ANUAL</t>
  </si>
  <si>
    <t>Dentro de las evidencias aportadas se identificó que mediante correos electrónicos se asigna el reparto de revisión que deben adelantar los funcionarios que tienen asignada dicha función. Por consiguiente, el control se ejecuta dentro del proceso, dando como resultado su efectividad.
Seguimiento realizado por: Zulma Parales</t>
  </si>
  <si>
    <t>CRR87CT</t>
  </si>
  <si>
    <t xml:space="preserve">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t>
  </si>
  <si>
    <t>Prevenir la emisión de fallos de fondo que no correspondan a las normas, jurisprudencia o doctrina.</t>
  </si>
  <si>
    <t>Se evidencian tres (3) actas realizadas dentro del periodo de seguimiento, en los cuales participan los funcionarios de la oficina de Recursos Tributarios, se revisan los casos atípicos cuando se presentan y se emiten lineamientos para mejorar la gestión del proceso. Las evidencias aportadas son acordes con lo que se ejecuta dentro del proceso por lo tanto el control es efectivo.
Seguimiento realizado por: Zulma Parales</t>
  </si>
  <si>
    <t>Impuestos predial y/o de vehículos</t>
  </si>
  <si>
    <t>R40CRR</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</si>
  <si>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</si>
  <si>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</si>
  <si>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1. Falta de un comportamiento íntegro por parte los servidores de la entidad.
2.Realizar tareas de manera manual sin el seguimiento adecuado.
3. La influencia o presión de un tercero.</t>
  </si>
  <si>
    <t>1. Detrimento patrimonial al verse afectadas las metas de recaudo.
2. Investigaciones y sanciones contra el servidor público.
3. Pérdida de imagen, confianza y credibilidad en la gestión de la entidad.</t>
  </si>
  <si>
    <t>CRR88CT</t>
  </si>
  <si>
    <t>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</si>
  <si>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</si>
  <si>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Se evidenciaron correos, en los cuales la Jefa de la Oficina de Recursos Tributarios revisa los fallos emitidos y hace retroalimentación sobre los posibles casos en que se hayan cometido errores, si está conforme informa que el mismo se encuentra firmado, no se evidenció que pusiera en conocimiento de las áreas de gestión  algún error. Las evidencias aportadas son acordes con lo que se ejecuta dentro del proceso por lo tanto el control es efectivo.
Seguimiento realizado por: Zulma Parales</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</si>
  <si>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</si>
  <si>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</si>
  <si>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Se evidencian correos electrónicos en el periodo de seguimiento en los cuales, los revisores revisan el contenido de los fallos proferidos y hace retroalimentación con los funcionarios que los proyectan para que realicen los ajustes a que haya lugar, para la firma de la Jefa de Oficina. Las evidencias aportadas son acordes con lo que se ejecuta dentro del proceso por lo tanto el control es efectivo.
Seguimiento realizado por: Zulma Parales</t>
  </si>
  <si>
    <t>Devolución y/o compensación de pagos en exceso y pagos de lo no debido</t>
  </si>
  <si>
    <t>CPR-105
105-P-04</t>
  </si>
  <si>
    <t>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</si>
  <si>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</si>
  <si>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R49CRR</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</si>
  <si>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</si>
  <si>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</si>
  <si>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</si>
  <si>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1. Acceso no autorizado a la información del Sistema de Información Tributario.
2. Modificación de información.
3. Posibles pérdidas de recursos.</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</si>
  <si>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</si>
  <si>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</si>
  <si>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Verificar que los roles y privilegios solicitados estén acordes con las funciones de las oficinas, asegurando que la solicitud provenga de los jefes o funcionarios delegados.</t>
  </si>
  <si>
    <t>Se han identificado correos en los cuales se revisan y validan las solicitudes de roles. Si se detectan inconsistencias en la información, se devuelven al solicitante sin procesar. Una vez que se subsana la situación, se procede con la gestión de la solicitud. Las pruebas presentadas están en línea con las prácticas habituales dentro del proceso, lo que confirma la efectividad del control implementado.
Seguimiento realizado por: Zulma Parales</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</si>
  <si>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</si>
  <si>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</si>
  <si>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Asignar responsable(s) de la gestión y verificación de los roles y privilegios solicitados y autorizados.</t>
  </si>
  <si>
    <t>Según la evidencia presentada en correo electrónico del 03/07/2024, cuyo asunto es “Manejo y administración de roles y privilegios”, el Jefe de la Oficina de Administración Funcional del Sistema designó a los funcionarios encargados de llevar a cabo el recibo, revisión, manejo, trámite, control, seguimiento y estadísticas de las “solicitudes de Roles y Privilegios”. Dado que esta práctica está en línea con lo que se ejecuta dentro del proceso, podemos afirmar que el control es efectivo.
Seguimiento realizado por: Zulma Parales</t>
  </si>
  <si>
    <t>CPR-105
105-P-05
105-P-11</t>
  </si>
  <si>
    <t>Devoluciones y/o Compensaciones
Análisis de Cuenta y Corrección de la Información Tributaria Causada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</si>
  <si>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t>
  </si>
  <si>
    <t>R45CRR</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</si>
  <si>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</si>
  <si>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</si>
  <si>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</si>
  <si>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 xml:space="preserve">1. Pérdida de imagen, confianza y credibilidad en la gestión de la entidad.
2. Investigaciones disciplinariasy fiscales, asi como, sanciones contra el servidor público.
3. Detrimento patrimonial.                  </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</si>
  <si>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</si>
  <si>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</si>
  <si>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Identificar inconsistencias entre la información de las Planillas  de Acces y la información generada en el sistema legado y/o SAP TRM, con la finalidad de evitar devoluciones improcedentes. 
Evitar que se profieran actos administrativos de devolución y/o compensación, sin el debido sustento legal y procedimental, así como la verificación de los formatos de calidad que correspondan a la decisión.</t>
  </si>
  <si>
    <t xml:space="preserve">1. Muestra de Planillas de acces firmadas con el visto bueno del Jefe de la Oficina
2. Relación de las salidas no conformes. </t>
  </si>
  <si>
    <t>SEMANAL</t>
  </si>
  <si>
    <t>Se evidenciaron planillas de control de entrega de expedientes de devoluciones y/o compensaciones firmadas por el revisor con el visto bueno del Jefe de la Oficina de Cuentas Corrientes y Devoluciones. De igual manera la relación en archivo Excel de las salidas no conformes generadas en el periodo de análisis. Dado que esta práctica está en línea con lo que se ejecuta dentro del proceso, podemos afirmar que el control es efectivo.
Seguimiento realizado por: Zulma Parales</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</si>
  <si>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</si>
  <si>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</si>
  <si>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Garantizar y controlar el acceso de los funcionarios a las herramientas tecnológicas sobre las que realizan la gestión, restringir el acceso al aplicativo únicamente al que se le de autorización.</t>
  </si>
  <si>
    <t>1. Solitud a la mesa de ayuda, de solicitud de usuarios.                                                                          
2. Archivo en Excel con relación de roles asignados por funcionario.</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</si>
  <si>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</si>
  <si>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</si>
  <si>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1. Reporte de la asignación de roles a los funcionarios de acuerdo son sus actividades. (Correo Electrónico)                                      2. Solitud a la mesa de ayuda de modificación de roles, si aplica.</t>
  </si>
  <si>
    <t>CUATRIMESTRAL</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</si>
  <si>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</si>
  <si>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</si>
  <si>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Controlar el sesgo de la información producto de la comunicación directa con el ciudadano o peticionario.</t>
  </si>
  <si>
    <t xml:space="preserve">Correo electrónico de socialización de prohibición. </t>
  </si>
  <si>
    <t>CRR60CT</t>
  </si>
  <si>
    <t xml:space="preserve">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t>
  </si>
  <si>
    <t>Garantizar y controlar el acceso a las herramientas, la administración de la información, así como el manejo de roles permitidos a los funcionarios, usando los formatos de calidad establecidos para ello.</t>
  </si>
  <si>
    <t>Formatos de suscripción de la política de seguridad de la información.</t>
  </si>
  <si>
    <t>R67CRR</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</si>
  <si>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</si>
  <si>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</si>
  <si>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La influencia o presión de un tercero.
2. Falta de un comportamiento íntegro por parte los servidores de la entidad.</t>
  </si>
  <si>
    <t>1. Pérdida de imagen, confianza y credibilidad en la gestión de la entidad.
2. Investigaciones y sanciones contra el servidor público.
3. Detrimento patrimonial.</t>
  </si>
  <si>
    <t>CRR147CT</t>
  </si>
  <si>
    <t>Garantizar que se realicen las revisiones, verificaciones y validaciones para proceder con las devoluciones y/o compensaciones correctamente y de elaborar los autos inadmisorios cuando no procedan las solicitudes.</t>
  </si>
  <si>
    <t>* Autos inadmisorios
* Asignación de trámite de devoluciones y/o compensaciones en CRM
* Resolución mediante la cual se falla la solicitud</t>
  </si>
  <si>
    <t>Consulta de obligaciones tributarias pendientes</t>
  </si>
  <si>
    <t>R63CRR</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</si>
  <si>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</si>
  <si>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</si>
  <si>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1. Falta de un comportamiento íntegro por parte los servidores de la entidad.
2. Puede haber presión por parte de un tercero para la omisión de requisitos.</t>
  </si>
  <si>
    <t>1. Investigaciones y sanciones contra el servidor público.
2. Pérdida de imagen, confianza y credibilidad en la gestión de la entidad.</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</si>
  <si>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</si>
  <si>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</si>
  <si>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Realizar seguimiento a las modificaciones de "estado" en SIT2 o sistema legado de los actos oficiales, cuando son requeridos por la dependencia solicitante</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</si>
  <si>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</si>
  <si>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1. Investigaciones y sanciones contra el servidor público.
2. Pérdida de imagen, confianza y credibilidad en la gestión de la entidad.</t>
  </si>
  <si>
    <t>R64CRR</t>
  </si>
  <si>
    <t>Aplicar el pago del impuesto que ha realizado un contribuyente a otro.</t>
  </si>
  <si>
    <t>Aceptar o solicitar dádivas (regalos u otro beneficio) en ejercicio de las funciones propias del cargo, a cambio de aplicar el pago del impuesto que ha realizado un contribuyente a otro.</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</si>
  <si>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</si>
  <si>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</si>
  <si>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Validar o autorizar mediante la segunda digitación que la información corresponde con la corrección de los campos solicitados</t>
  </si>
  <si>
    <t>Reporte de la segunda digitación donde se valida o autoriza la información correspondiente con la corrección de los campos solicitados, la cual queda registrada en el módulo de saneamiento de SIT II.</t>
  </si>
  <si>
    <t>15 - COMBINADO</t>
  </si>
  <si>
    <t>R61CRR</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</si>
  <si>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</si>
  <si>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</si>
  <si>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t>
  </si>
  <si>
    <t>1. Pérdida de imagen, confianza y credibilidad en la gestión de la entidad.
2. Investigaciones disciplinarias y sanciones contra el servidor público.
3. Detrimento patrimonial.</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</si>
  <si>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</si>
  <si>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</si>
  <si>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</si>
  <si>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Evitar que se realice corrección de la información tributaria, sin el debido sustento legal y procedimental, así como la verificación de los formatos de calidad que correspondan a la decisión.
</t>
  </si>
  <si>
    <t xml:space="preserve">1. Resultado de la auditoria. 
2. Muestra radicados auditados. </t>
  </si>
  <si>
    <t>Corrección de errores e inconsistencias en declaraciones y/o recibos de pago</t>
  </si>
  <si>
    <t>R66CRR</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</si>
  <si>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</si>
  <si>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</si>
  <si>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1. Investigaciones y sanciones contra el servidor público.
2. Pérdida de imagen, confianza y credibilidad en la gestión de la entidad.
3. Incumplimiento de las metas de recaudo y detrimento patrimonial.</t>
  </si>
  <si>
    <t>CPR-105
105-P-06
105-P-07</t>
  </si>
  <si>
    <t>Fiscalización de impuestos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</si>
  <si>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</si>
  <si>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R54CRR</t>
  </si>
  <si>
    <t>Permitir dolosamente el vencimiento de términos.</t>
  </si>
  <si>
    <t>Permitir el vencimiento del término para proferir los actos administrativos de determinación, por acciones malintencionadas para beneficio propio o del contribuyente.</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</si>
  <si>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</si>
  <si>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1. Pérdida de recursos.
2. Afectación de la imagen de la entidad.</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</si>
  <si>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</si>
  <si>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</si>
  <si>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Dar cumplimiento a los términos de ley.</t>
  </si>
  <si>
    <t>Memorando, correo electrónico, actas de compromiso, cronogramas.</t>
  </si>
  <si>
    <t>R43CRR</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</si>
  <si>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</si>
  <si>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</si>
  <si>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</si>
  <si>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1. Incumplimiento de las metas de recaudo.
2. Demandas interpuestas por los ciudadanos en contra de la entidad.
3. Investigaciones y sanciones contra el servidor público.
4. Pérdida de imagen, confianza y credibilidad en la gestión de la entidad.
5. Detrimento patrimonial al verse afectadas las metas de recaudo.</t>
  </si>
  <si>
    <t>CRR65CT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</si>
  <si>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</si>
  <si>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Garantizar que los actos administrativos de trámite o cierre cumplan con las características de integridad y confiabilidad.</t>
  </si>
  <si>
    <t>Correo electrónico donde el revisor confirma la conformidad o donde realiza observaciones y solicita ajustes</t>
  </si>
  <si>
    <t>CPR-105
105-P-08</t>
  </si>
  <si>
    <t>Obtención y disposición de la información tributaria</t>
  </si>
  <si>
    <t>Obtener y disponer la información de los objetos y de los sujetos tributarios, de manera oportuna, confiable y completa, para asegurar la gestión del ciclo tributario</t>
  </si>
  <si>
    <t>R50CRR</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</si>
  <si>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</si>
  <si>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</si>
  <si>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2. Recibir dádivas a cambio de la modificación.
3. Presiones externas o internas.</t>
  </si>
  <si>
    <t>1. Pérdida de recursos de la Entidad.</t>
  </si>
  <si>
    <t>CRR52CT</t>
  </si>
  <si>
    <t>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</si>
  <si>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Asegurar que los permisos se asignen exclusivamente a los funcionarios autorizados para realizar este tipo de novedades en el sistema.</t>
  </si>
  <si>
    <t>Solicitud de roles enviados por correo electrónico.</t>
  </si>
  <si>
    <t>CPR-105
105-P-09</t>
  </si>
  <si>
    <t>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</si>
  <si>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</si>
  <si>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R48CRR</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</si>
  <si>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</si>
  <si>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</si>
  <si>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</si>
  <si>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1. Acceso no autorizado a la información del Sistema de Información Tributario.
2. Modificación de información.
3. Posibles pérdidas de recursos.</t>
  </si>
  <si>
    <t>CRR48CT</t>
  </si>
  <si>
    <t xml:space="preserve">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t>
  </si>
  <si>
    <t>Evitar mediante un control dual la omisión, eliminación o modificación de registros como resultado de aplicar una lógica de control con la que se genera la población.</t>
  </si>
  <si>
    <t>Prueba, ficha, correos de asignación, cronograma con los responsables de generación de  población y elaboración de prueba.</t>
  </si>
  <si>
    <t>Dirección Distrital de Tesorería</t>
  </si>
  <si>
    <t>CPR-106</t>
  </si>
  <si>
    <t>Administración de Liquidez e Inversiones</t>
  </si>
  <si>
    <t>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t>
  </si>
  <si>
    <t>R62CRR</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</si>
  <si>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</si>
  <si>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</si>
  <si>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</si>
  <si>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1. Investigaciones y sanciones disciplinarias, penales y fiscales.
2. Afectación de la imagen de la entidad.</t>
  </si>
  <si>
    <t>CRR137CT</t>
  </si>
  <si>
    <t>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t>
  </si>
  <si>
    <t>Monitorear que las operaciones financieras se realicen bajo los estándares del mercado.</t>
  </si>
  <si>
    <t>Formatos verificación y Control en la Compra, Venta y Reinversión de Instrumentos Financieros.</t>
  </si>
  <si>
    <t>CRR138CT</t>
  </si>
  <si>
    <t>El trader, el jefe de la oficina de inversiones y el subdirector realizan la revisión y comparación de las tasas cotizadas de cada una de las contrapartes. si se presenta alguna observación se valida con el banco.</t>
  </si>
  <si>
    <t>Realizar operaciones de inversión acordes a las condiciones de mercado.</t>
  </si>
  <si>
    <t>Planillas de cotización y cierre, correos electrónicos de aprobación.</t>
  </si>
  <si>
    <t>Fueron adjuntados formatos 106-F.01 Cotización y cierre Instrumentos Financieros  de los meses de mayo (9, 29 y 30), junio (6,12,14 y 19), julio (9 y 11) y agosto (14 y 22), asi como los correspondientes correos electronicos de aprobación, documentos que dan cueta del cumplimiento en la ejecucion del control establecido.</t>
  </si>
  <si>
    <t>CRR139CT</t>
  </si>
  <si>
    <t>Los traders deben realizar para cada cierre de moneda legal al menos 3 cotizaciones y 2 para moneda extranjera, las cuales deben quedar registradas en la planilla de cotización y/o el reporte generado por el Sistema de Información Financiera.</t>
  </si>
  <si>
    <t>Asegurar el mejor cierre de operación.</t>
  </si>
  <si>
    <t>Planilla de cotización y cierre y/o reporte generado por el Sistema de Información Financiera, correos electrónicos de aprobación.</t>
  </si>
  <si>
    <t>Dirección Distrital de Cobro</t>
  </si>
  <si>
    <t>CPR-110</t>
  </si>
  <si>
    <t>Gestión de Cobro</t>
  </si>
  <si>
    <t>Gestionar la cartera de las obligaciones tributarias y no tributarias (estas últimas provenientes del sector central y localidades) hasta su extinción, contribuyendo así al componente financiero que soporta el Plan Distrital de Desarrollo</t>
  </si>
  <si>
    <t>Facilidades de pago para los deudores de obligaciones tributarias y no tributarias</t>
  </si>
  <si>
    <t>R52CRR</t>
  </si>
  <si>
    <t xml:space="preserve">Omitir o alterar el cumplimiento de los requisitos protocolarios para otorgar facilidad de pago que resulta con el levantamiento de medidas cautelares o con la suspensión del proceso de cobro. </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</si>
  <si>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</si>
  <si>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</si>
  <si>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</si>
  <si>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Otorgar facilidades de pago con el lleno de requisitos.</t>
  </si>
  <si>
    <t>Correo electrónico o pantallazo del aplicativo SAP de la trazabilidad de revisión de trámite de facilidad de pago desde gestor, revisor y firma de jefe
y Listas de chequeo
y Matriz de salida no conforme</t>
  </si>
  <si>
    <t>R35CRR</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</si>
  <si>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</si>
  <si>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</si>
  <si>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</si>
  <si>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</si>
  <si>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</si>
  <si>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Controlar y llevar la trazabilidad del préstamo de los expedientes, de modo tal que se pueda identificar el funcionario que lo gestiona, para evitar la perdida total o parcial de la información que reposa en los expedientes.</t>
  </si>
  <si>
    <t>Formato de consulta de préstamo de expedientes, correos electrónicos, registros en el WCC.</t>
  </si>
  <si>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</si>
  <si>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</si>
  <si>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Validar que el contenido y la integridad del expediente correspondan con lo consignado en la hoja de ruta y que se tengan en cuenta los documentos asociados al mismo expediente que se encuentran dentro del expediente virtual o híbrido</t>
  </si>
  <si>
    <t>Planilla de devolución de expedientes</t>
  </si>
  <si>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</si>
  <si>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</si>
  <si>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t>
  </si>
  <si>
    <t>Registros hoja de control de préstamos y consulta de documentos 120-F-46</t>
  </si>
  <si>
    <t>R34CRR</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</si>
  <si>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</si>
  <si>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</si>
  <si>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</si>
  <si>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t>
  </si>
  <si>
    <t>Controlar y llevar la trazabilidad en la gestión de devolución o fraccionamiento del Titulo de Deposito Judicial.</t>
  </si>
  <si>
    <t>Actas de devolución formato 110-F.99, Registros en la página del Banco Agrario, Correos electrónico de fraccionamiento.</t>
  </si>
  <si>
    <t>CRR105CT</t>
  </si>
  <si>
    <t>Las jefaturas de la Subdirección de Cobro Tributario que estén a cargo de cajas fuertes, de forma anual designarán por medio de un memorando interno al funcionario encargado de su custodia y del manejo de los Títulos de depósito judicial de su oficina.</t>
  </si>
  <si>
    <t>Garantizar la seguridad en el retiro de los Títulos de Depósito Judicial de la caja fuerte.</t>
  </si>
  <si>
    <t>Memorando anual de asignación de funcionario encargado de caja fuerte, reiteración de la asignación o cambio si se requiere.</t>
  </si>
  <si>
    <t>CRR106CT</t>
  </si>
  <si>
    <t>Los jefes designarán para cada oficina los funcionarios, mediante solicitud de registro de firmas al Banco Agrario para la gestión de títulos de depósito judicial.</t>
  </si>
  <si>
    <t>Garantizar la seguridad en la gestión de los Títulos de Depósito Judicial.</t>
  </si>
  <si>
    <t xml:space="preserve">Solicitud de registro/actualización de firmas al Banco Agrario </t>
  </si>
  <si>
    <t>CRR62CT</t>
  </si>
  <si>
    <t>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</si>
  <si>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Adelantar la revisión del cumplimiento de los requisitos para la aplicación, devolución o fraccionamiento del Titulo de Deposito Judicial, así como en la verificación de los formatos de calidad asignados para el proceso.</t>
  </si>
  <si>
    <t>Formato de Solicitud de Aplicación de Título de Depósito Judicial.
Correos electrónicos</t>
  </si>
  <si>
    <t>R12CRR</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</si>
  <si>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</si>
  <si>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</si>
  <si>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CRR8CT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</si>
  <si>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</si>
  <si>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Evitar que se profieran actos administrativos sin el debido sustento legal y procedimental y la verificación correcta de la información que contiene el acto administrativo.</t>
  </si>
  <si>
    <t>Correo electrónico o pantallazo del aplicativo  SAP donde se revisa la trazabilidad de revisión de trámite desde gestor, revisor y firma de jefe
Matriz de salida no conforme</t>
  </si>
  <si>
    <t>CRR121CT</t>
  </si>
  <si>
    <t>Para actos de obligaciones tributarias, se debe validar por parte del funcionario -  revisor que el acto generado esté afectando la  cuenta cuando  fuera el caso.</t>
  </si>
  <si>
    <t>Garantizar que los actos administrativos cuando fuera el caso afecten la cuenta corriente y que se pueda determinar el valor real de la(s) obligación(es)  de los contribuyentes.</t>
  </si>
  <si>
    <t>Resolución determinación con ID que se obtiene del cargue en MAO</t>
  </si>
  <si>
    <t>CRR1CT</t>
  </si>
  <si>
    <t>Cada vez que el funcionario ejecutor proyecta un nuevo acto administrativo y éste es aprobado por el revisor se registra la actuación en el sistema generándose automáticamente un número de consecutivo único por el aplicativo SAP.</t>
  </si>
  <si>
    <t>Controlar y llevar la trazabilidad de que los actos administrativos sean generados a través del aplicativo SAP.</t>
  </si>
  <si>
    <t>Pantallazo con los registros en el sistema SAP.</t>
  </si>
  <si>
    <t>R3CRR</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</si>
  <si>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</si>
  <si>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</si>
  <si>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</si>
  <si>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</si>
  <si>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</si>
  <si>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Garantizar la seguridad de la información que se almacena en las bases de datos.</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</si>
  <si>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</si>
  <si>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t>CRR6CT</t>
  </si>
  <si>
    <t xml:space="preserve">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 </t>
  </si>
  <si>
    <t>Garantizar y controlar el acceso a las herramientas, así como el manejo de roles permitidos a los funcionarios, usando los formato de calidad establecido para ello.</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</si>
  <si>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</si>
  <si>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t>SCNT: ESPORADICO
SCT: SEMESTRAL</t>
  </si>
  <si>
    <t>CRR120CT</t>
  </si>
  <si>
    <t>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t>
  </si>
  <si>
    <t>Garantizar el cumplimiento de la política de protección de datos o información que maneja la entidad.</t>
  </si>
  <si>
    <t>Memorandos y/o correos electrónicos dirigidos a la Dirección de Informática y Tecnología.</t>
  </si>
  <si>
    <t>R47CRR</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</si>
  <si>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</si>
  <si>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</si>
  <si>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t>3 - POSIBLE</t>
  </si>
  <si>
    <t>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</si>
  <si>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Garantizar que cada funcionario  que se vincula a la Dirección de Cobro de  cumplimiento a la política de protección de datos o información que maneja la entidad y a la reserva tributaria correspondiente.</t>
  </si>
  <si>
    <t>Memorandos y correos electrónicos.</t>
  </si>
  <si>
    <t>De la Subdirección de Cobro Tributario: Se evidencia correo electrónico  solicitando la firma de la declaración de aceptación de la política de seguridad de la información de funcionarios que ingresaron con fecha de 25 y 28 de mayo, 28 de junio de 2024.</t>
  </si>
  <si>
    <t>CRR9CT</t>
  </si>
  <si>
    <t>Desde cada Jefatura se solicita cada vez que se requiera, a la Dirección de Informática y Tecnología por correo electrónico la asignación de claves de uso  personal para ingresar a los aplicativos utilizados de la Dirección de Cobro.</t>
  </si>
  <si>
    <t>Garantizar y controlar el acceso de los funcionarios de la Dirección de Cobro a las herramientas tecnológicas sobre las que realizan la gestión, dejando trazabilidad de ello.</t>
  </si>
  <si>
    <t>Correos electrónicos dirigidos a la Dirección de Informática y Tecnología.</t>
  </si>
  <si>
    <t>R32CRR</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</si>
  <si>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</si>
  <si>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</si>
  <si>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</si>
  <si>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</si>
  <si>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Garantizar que la información de la cartera no tributaria corresponda inequívocamente con la contenida en los registros de las entidades emisoras de los títulos ejecutivos, evitando así inconsistencias.</t>
  </si>
  <si>
    <t xml:space="preserve">Correos electrónicos, comunicaciones a las entidades. </t>
  </si>
  <si>
    <t>CRR127CT</t>
  </si>
  <si>
    <t>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t>
  </si>
  <si>
    <t>Garantizar la seguridad y  la trazabilidad de cualquier modificación que se realice a la información que reposa en el módulo de Cobro Coactivo no tributario de SAP.</t>
  </si>
  <si>
    <t>Correos electrónicos y registros en el módulo de cobro coactivo no tributario.</t>
  </si>
  <si>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</si>
  <si>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</si>
  <si>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Revisar y evidenciar los  registros o expedientes próximos a prescribir, para tomar las medidas necesarias para su gestión en término y cumplir así con el plan operativo pactado.</t>
  </si>
  <si>
    <t>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</si>
  <si>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t>SCNT: MENSUAL
SCT: TRIMESTRAL</t>
  </si>
  <si>
    <t>CRR122CT</t>
  </si>
  <si>
    <t>Para cobro tributario se diligencia la base de control sobre vencimiento de  términos legales para fallos de excepciones y recursos de reposición, para que el gestor a cargo del proceso controle el vencimiento.</t>
  </si>
  <si>
    <t>Revisar y controlar las fechas de vencimiento de los fallos de excepciones y recursos de reposición, para dar respuesta en término.</t>
  </si>
  <si>
    <t>R13CRR</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</si>
  <si>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</si>
  <si>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</si>
  <si>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</si>
  <si>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 xml:space="preserve">Asignación del reparto por parte de las Subdirecciones de Cobro, de la DCO.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
</t>
  </si>
  <si>
    <t>Garantizar el reparto en las condiciones establecidas en el modelo de priorización para la SCT y en el aplicativo de cobro para la SCNT.</t>
  </si>
  <si>
    <t>Registros en SAP y correos electrónicos.
Memorandos en el caso de cobro tributario.</t>
  </si>
  <si>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</si>
  <si>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</si>
  <si>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Subdirección de Cobro Tributario (SCT): Cada oficina cuente con un equipo que reconozca las adecuadas practicas de trabajo, la reserva y los procedimientos tributarios, conforme a lo establecido en la caracterización del proceso CPR 110.</t>
  </si>
  <si>
    <t>Oficina de Gestión del Servicio y Notificaciones (OGSN) y  Oficina de Gestión de Cobro (OGC): Formato 124- F.01, diligenciado.
Subdirección de Cobro Tributario (SCT): Lista de asistencia a capacitación o correos electrónicos de socialización trimestral en temas de servicio.</t>
  </si>
  <si>
    <t>OGSN - OGC: MENSUAL
SCT: TRIMESTRAL</t>
  </si>
  <si>
    <t>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t>
  </si>
  <si>
    <t>Evitar que se profieran actos administrativos sin el debido sustento legal y procedimental, así como la verificación de los formatos de calidad asignados para el proceso y la verificación de la información contenida en el acto.</t>
  </si>
  <si>
    <t>R31CRR</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</si>
  <si>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</si>
  <si>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</si>
  <si>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t>CRR22CT</t>
  </si>
  <si>
    <t xml:space="preserve">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t>
  </si>
  <si>
    <t>Identificar inconsistencias entre la información del PDF y la información que reposa en las herramientas tecnológicas de la Entidad, con la finalidad de evitar o dilatar el proceso de notificaciones</t>
  </si>
  <si>
    <t>Dirección de Gestión Corporativa</t>
  </si>
  <si>
    <t>CPR-112</t>
  </si>
  <si>
    <t>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</si>
  <si>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</si>
  <si>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R46CRR</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</si>
  <si>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</si>
  <si>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</si>
  <si>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</si>
  <si>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1. Reprocesos.
2. Investigaciones disciplinarias, judiciales, posibles sanciones.</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</si>
  <si>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</si>
  <si>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</si>
  <si>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Evitar la dilatación de los tiempos para proveer vacantes.</t>
  </si>
  <si>
    <t>Base de datos de Nombramientos y correos electrónicos.</t>
  </si>
  <si>
    <t>Se observaron los archivos Excel con la base de datos de nombramientos correspondientes a mayo, junio, julio y agosto de 2024. En estos se señalan los funcionarios de carrera que se han retirado de sus cargos por renuncia, pensión, vacancia definitiva por ocupar otro cargo, por derrogatoria; así mismo, nombramientos por el concurso, provisionales, ordinario, temporales con lista de elegibles y su respectivo control para cada tipo de nombramiento.</t>
  </si>
  <si>
    <t>R4CRR</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</si>
  <si>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</si>
  <si>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</si>
  <si>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</si>
  <si>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1. Pagos ilegales a los funcionarios.
2. Investigaciones disciplinarias, judiciales, posibles sanciones.</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</si>
  <si>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</si>
  <si>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</si>
  <si>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Identificar si hay cambios o alteraciones en los valores devengados o deducidos.</t>
  </si>
  <si>
    <t>Bases de datos en Excel con observaciones, archivos de novedades.</t>
  </si>
  <si>
    <t>En los archivos de revisión de las nóminas de mayo, junio, julio y agosto de 2024, se observaron las verificaciones realizadas en los aspectos de liquidación de bonificaciones, vacaciones, horas extras, primas técnicas, continuidad, diferencias de sueldos y recálculos.</t>
  </si>
  <si>
    <t>CRR71CT</t>
  </si>
  <si>
    <t>El Subdirector de Talento Humano solicita roles y privilegios para cada persona dependiendo de su cargo y funciones, dentro del aplicativo. Si se presenta alguna inconsistencia o novedad se solicita el ajuste de los roles.</t>
  </si>
  <si>
    <t>Restringir el acceso al aplicativo únicamente para aquellos que están involucrados en el procedimiento.</t>
  </si>
  <si>
    <t>Registros del formato 121-F.25 Novedades servicios usuarios sistemas.</t>
  </si>
  <si>
    <t>Conforme con los correos y formatos 121-F.25 Novedades servicios usuarios sistemas, se evidenciaron las autorizaciones de roles y accesos de diferentes funcionarios para asignar en HCM con su respectiva aprobación, correspondiente a los meses de mayo, junio, julio y agosto de 2024.</t>
  </si>
  <si>
    <t>R18CRR</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</si>
  <si>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</si>
  <si>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</si>
  <si>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</si>
  <si>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1. Pagos ilegales a los funcionarios.
2. Indebido reconocimiento de derechos.
3. Investigaciones disciplinarias, judiciales, posibles sanciones.</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</si>
  <si>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</si>
  <si>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</si>
  <si>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Brindar confiabilidad de la información contenida en los actos administrativos.</t>
  </si>
  <si>
    <t>Vistos Buenos en el acto administrativo, bases de datos y/o soportes dependiendo la novedad.
Correos electrónicos (en caso de ajustes en el acto administrativo).</t>
  </si>
  <si>
    <t>Se observaron las solicitudes de vacaciones y resoluciones de aplazamientos de vacaciones debidamente firmadas de mayo, junio, julio y agosto de 2024; también correos electrónicos que sustentan los ajustes realizados en los actos administrativos.</t>
  </si>
  <si>
    <t>Dirección Jurídica</t>
  </si>
  <si>
    <t>CPR-113</t>
  </si>
  <si>
    <t>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</si>
  <si>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t>
  </si>
  <si>
    <t>R7CRR</t>
  </si>
  <si>
    <t>Direccionar la elaboración y revisión de conceptos.</t>
  </si>
  <si>
    <t>Proyectar y revisar conceptos para favorecer indebidamente intereses de terceros.</t>
  </si>
  <si>
    <t>1. Interés de un particular.
2. Iniciativa del servidor público.</t>
  </si>
  <si>
    <t>1. Afectación de la imagen y la reputación de la entidad y de los servidores de la misma.
2. Afectación del patrimonio de la SDH.
3. Generalización de la conducta irregular.</t>
  </si>
  <si>
    <t>CRR119CT</t>
  </si>
  <si>
    <t>Los Servidores Públicos de la Dirección Jurídica, fundamentan integralmente cada concepto mediante la utilización de legislación, jurisprudencia y doctrina vigente aplicable a la materia.</t>
  </si>
  <si>
    <t>Dar respuesta efectiva a las consultas de acuerdo con las normas vigentes.</t>
  </si>
  <si>
    <t>Conceptos</t>
  </si>
  <si>
    <t>Para la validación de este control, se aporto documento en word con link de los conceptos, en los cuales, se evidencia que fueron fundamentados en legislación, jurisprudencia y doctrina vigente y aplicable a la materia.
Revisado por: Silvia Vargas y Cristian Salcedo</t>
  </si>
  <si>
    <t>CRR117CT</t>
  </si>
  <si>
    <t>Los Servidores Públicos de la Dirección Jurídica, cuando sea necesario, consignan expresamente el cambio de criterios jurídicos en los conceptos que se hayan emitido con anterioridad.</t>
  </si>
  <si>
    <t>Asegurar que los conceptos emitidos se encuentren acorde con el criterio normativo vigente.</t>
  </si>
  <si>
    <t>En las evidencias, se remite copia del correo electrónico dirigido por parte de la subdirección juríridica en el que se informó que no hubo cambios respecto al criterio jurídico con base en el cual se revisan los actos administrativos sometidos a consideración del área.
Revisado por: Silvia Vargas y Cristian Salcedo.</t>
  </si>
  <si>
    <t>CRR73CT</t>
  </si>
  <si>
    <t>El Subdirector Técnico, cuando lo considere procedente, convoca mesas de trabajo sobre el tema consultado con las dependencias de la entidad y/o entidades del orden distrital o nacional.</t>
  </si>
  <si>
    <t>Asegurar que la entidad responda a la necesidad de quienes consultan.</t>
  </si>
  <si>
    <t>Durante el período del seguimiento no se planificaron reuniones o mesas de trabajo para la proyección yo revisión de conceptos jurídicos y/o actos administrativos requeridos a la subdirección jurídica de hacienda según lo soportan mediante correo aportado como evidencia. Sin embargo evalúa con uno dado que se evidencian acciones que fortalecen el control por parte de la Subdirección con la realización de mesas de trabajo internas para conocer las necesidades del área, entre estas, inquietudes y observaciones sobre solicitudes de conceptos.
Revisado por: Silvia Vargas y Cristian Salcedo.</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</si>
  <si>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</si>
  <si>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</si>
  <si>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Asegurar la publicidad de los conceptos emitidos por la entidad y facilitar su consulta.</t>
  </si>
  <si>
    <t>Aportan para el presente seguimiento un listado con un link habilitado que lo lleva a cada uno de los conceptos emitidos y publicado en la pagina web de la entidad, adicionalmente correo electrónico remitido por el Subdirector Jurídico de Hacienda indicando que para el período medido no se han recibido observaciones por parte de terceros frente a los conceptos elaborados. 
Revisado por: Silvia Vargas y Cristian Salcedo.</t>
  </si>
  <si>
    <t>R6CRR</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</si>
  <si>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</si>
  <si>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</si>
  <si>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</si>
  <si>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</si>
  <si>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El área señala lo siguiente: "Respecto a la elaboración y publicación de actos administrativos y de acuerdo con lo dispuesto en el Decreto Distrital 474 de 2022 , se remite la agenda regulatoria para el año 2024, precisando que, los actos administrativos citados son motivados por otras dependencias de la Secretaría Distrital de Hacienda, ya que la subdirección jurídica no elabora actos administrativos, únicamente los revisa previo requerimiento.De lo anterior, se presenta el listado de proyectos de actos administrativos revisados por la subdirección jurídica de hacienda en el periodo medido." 
Por lo que se sugiere analizar si es necesario replantear la redacción de la descripción del control ya que manifiestan que los actos NO son motivados por la Subdirección Jurídica.
Revisado por: Silvia Vargas y Cristian Salcedo.</t>
  </si>
  <si>
    <t>CRR116CT</t>
  </si>
  <si>
    <t>Los Servidores Públicos de la Dirección Jurídica, cuando sea necesario, consignan expresamente el cambio de criterios jurídicos en los actos administrativos que se hayan emitido con anterioridad.</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</si>
  <si>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</si>
  <si>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</si>
  <si>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El área remite soporte señalando que publican en LEGAL BOG los proyectos de actos administrativos motivados durante el periodo evaluado, adjuntan excel con la relación de 7 proyectos motivados y adicionan un link que lleva al acto administrativo finalizado, en el word que remiten como soporte señalan que "según sea el caso, la ciudadanía formula los comentarios que considere durante el plazo determinado para tal fin". Se sugiere para el próximo seguimiento aportar respaldo de un caso que se haya presentado frente a observaciones de la ciudadanía y su trámite, de darse el caso o de lo contrario señalar que no fue objeto de observación alguna.
Reviso: Silvia Vargas y Cristian Salcedo</t>
  </si>
  <si>
    <t>CPR-114</t>
  </si>
  <si>
    <t>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</si>
  <si>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</si>
  <si>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R59CRR</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</si>
  <si>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</si>
  <si>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</si>
  <si>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1. Buscar beneficio propio o de un tercero, facilitando el acceso a información privilegiada.</t>
  </si>
  <si>
    <t>1. Detrimento patrimonial.
2. Investigaciones disciplinarias, penales y fiscales.
3. Afectación de la imagen de la entidad.
4. Pérdida o alteración de la  información.</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</si>
  <si>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</si>
  <si>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</si>
  <si>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Garantizar que no se adelanta ninguna asesoría o procesos en contra del Distrito por parte de los contratistas.</t>
  </si>
  <si>
    <t>La declaración suscrita por los abogados externos reposa en la carpeta del contrato.</t>
  </si>
  <si>
    <t>Se allegan las declaraciones suscritas por los abogados externos que prestan servicios profesionales para ejercer la representación judicial, extrajudicial o administrativa, en la que manifiestan no estar asesorando o adelantando negocios o procesos judiciales contra el Distrito Capital . Se allegan tres (3) declaraciones.
Reviso: Sivlia Vargas y Cristian Salcedo</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</si>
  <si>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</si>
  <si>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</si>
  <si>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Establecer si los apoderados están actuando bajo los lineamientos para el manejo de la información de la entidad.</t>
  </si>
  <si>
    <t>Listas de asistencia, presentaciones utilizadas en mesas de trabajo y publicadas en SharePoint.</t>
  </si>
  <si>
    <t>Se evidencia el cumplimiento de los deberes asociados el Subdirector coordinó mesa de trabajo técnica jurídica el 26 de junio de 2024 con los apoderados judiciales que ejercen la representación judicial, extrajudicial o administrativa de la entidad,  para establecer si los mismos están actuando bajo los lineamientos para el manejo de la información de la entidad en materia penal. No encontró desviaciones. se anexan 199 folios como evidencia de la realización de la mesa técnica y las planillas de asistencia presencial por parte de los apoderados de la Subdirección. Se fortaleció el control con esta mesa de trabajo por lo que se reconoce en este seguimiento.
Reviso: Silvia Vargas y Cristian Salcedo</t>
  </si>
  <si>
    <t>CPR-115</t>
  </si>
  <si>
    <t>Provisión de Bienes y Servicios</t>
  </si>
  <si>
    <t>Contratar oportunamente los bienes, obras y servicios requeridos por las dependencias de la entidad según lo establecido Plan Anual de Adquisiciones aprobado para cada vigencia</t>
  </si>
  <si>
    <t>R5CRR</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</si>
  <si>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</si>
  <si>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</si>
  <si>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</si>
  <si>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1. Violación al principio de selección objetiva, igualdad, trasparencia y libre concurrencia.
2. Que no se supla la necesidad del área de origen.
3. Detrimento patrimonial.
4. Pérdida de confianza legítima de la entidad.
5. Investigaciones de tipo fiscal, disciplinario y penal.</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</si>
  <si>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</si>
  <si>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</si>
  <si>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Asegurar que la información contenida el  anexo técnico o ficha técnica, corresponda con necesidades reales del área y de la entidad.</t>
  </si>
  <si>
    <t>Fichas/Anexos técnicos de los procesos firmados por el responsable del proceso del área solicitante, correos electrónicos solicitando ajustes (En caso de ser necesario).</t>
  </si>
  <si>
    <t>CRR110CT</t>
  </si>
  <si>
    <t>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t>
  </si>
  <si>
    <t>Revisar la pertinencia y coherencia de los requisitos que serán objeto de evaluación en los procesos de selección.</t>
  </si>
  <si>
    <t>Correos electrónicos, mesas de trabajo virtuales (TEAMS).</t>
  </si>
  <si>
    <t>CRR82CT</t>
  </si>
  <si>
    <t>En los procesos de convocatoria Pública se suscribe un compromiso anticorrupción de parte de los proponentes donde se comprometen a no realizar dichas practicas.</t>
  </si>
  <si>
    <t>Conminar al proponente a no realizar actividades corruptas.</t>
  </si>
  <si>
    <t>En las propuestas se encuentra el documento suscrito por el proponente.</t>
  </si>
  <si>
    <t>R21CRR</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</si>
  <si>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</si>
  <si>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</si>
  <si>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</si>
  <si>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1. Posibles pérdidas económicas (Detrimento patrimonial).
2. Investigaciones disciplinarias, fiscales y penales que correspondan.
3. Deterioro de la imagen de la entidad.</t>
  </si>
  <si>
    <t>CRR92CT</t>
  </si>
  <si>
    <t>La Secretaría Distrital de Hacienda a través de la "Guía para el ejercicio de las funciones de Supervisión y Obligaciones de la Interventoría" establece las responsabilidades y funciones, tanto para supervisores como interventores.</t>
  </si>
  <si>
    <t>Asegurar la transparencia y correcta ejecución de los contratos.</t>
  </si>
  <si>
    <t>Guía para el ejercicio de las funciones de Supervisión y Obligaciones de la Interventoría.</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</si>
  <si>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</si>
  <si>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</si>
  <si>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</si>
  <si>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CPR-116</t>
  </si>
  <si>
    <t>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</si>
  <si>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</si>
  <si>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R27CRR</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</si>
  <si>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</si>
  <si>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</si>
  <si>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</si>
  <si>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1. Detrimento patrimonial.</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</si>
  <si>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</si>
  <si>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</si>
  <si>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Evitar detrimento patrimonial por reposición de bienes hurtados.</t>
  </si>
  <si>
    <t>Pólizas del programa de seguros.</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</si>
  <si>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</si>
  <si>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</si>
  <si>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 xml:space="preserve">Asegurar que el movimiento de bienes sea solicitado por el personal autorizado. </t>
  </si>
  <si>
    <t>Formato 116-F-05 Autorización de movimiento de bienes de consumo, activos fijos y otros.</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</si>
  <si>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</si>
  <si>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</si>
  <si>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Salvaguardar los bienes de las diferentes sedes de la entidad</t>
  </si>
  <si>
    <t>Contratos de vigilancia.</t>
  </si>
  <si>
    <t>R28CRR</t>
  </si>
  <si>
    <t>Hurto de insumos para prestación de servicios de aseo y cafetería.</t>
  </si>
  <si>
    <t xml:space="preserve">Hurto de los insumos destinados  a la prestación de servicios de aseo y cafetería  en la entidad, por parte del personal asociado a la prestación del servicio y con acceso a dichos elementos buscando beneficio propio o de un tercero, lo que genera un detrimento patrimonial. </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</si>
  <si>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</si>
  <si>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</si>
  <si>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</si>
  <si>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Detectar diferencias en el inventario de insumos.</t>
  </si>
  <si>
    <t>Plantilla con la relación de los insumos y cantidades.</t>
  </si>
  <si>
    <t>QUINCENAL</t>
  </si>
  <si>
    <t>CPR-118</t>
  </si>
  <si>
    <t>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</si>
  <si>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</si>
  <si>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R29CRR</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</si>
  <si>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</si>
  <si>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</si>
  <si>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</si>
  <si>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</si>
  <si>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</si>
  <si>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Verificar que los saldos de dinero, cantidad de cheques y recibos de caja, al momento del arqueo, se ajusten a la documentación y movimientos efectuados en la caja menor.</t>
  </si>
  <si>
    <t>Formato Control de Caja Menor, formato de Arqueo de Caja Menor o Acta de arqueo.</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</si>
  <si>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</si>
  <si>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</si>
  <si>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Restringir el acceso a la caja fuerte de personal no autorizado.</t>
  </si>
  <si>
    <t>Registro del mantenimiento/cambio de clave.</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</si>
  <si>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</si>
  <si>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</si>
  <si>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Garantizar que la cuenta corriente sea manejada únicamente por los funcionarios autorizados ante la entidad bancaria.</t>
  </si>
  <si>
    <t>Certificación bancaria de firmas autorizadas.</t>
  </si>
  <si>
    <t>CPR-120</t>
  </si>
  <si>
    <t>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</si>
  <si>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</si>
  <si>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R26CRR</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</si>
  <si>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</si>
  <si>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</si>
  <si>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</si>
  <si>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1. Deterioro de la imagen de la entidad.
2. Demandas en contra de la entidad.
3. Uso indebido de la información del expediente.</t>
  </si>
  <si>
    <t>CRR124CT</t>
  </si>
  <si>
    <t xml:space="preserve">Para el caso de solicitudes de consulta al Archivo Central realizadas por un área diferente a la que genera la información, el formato 120-F.07 "Consulta de documentos del Archivo Central"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t>
  </si>
  <si>
    <t>Controlar el acceso a la información de acuerdo a las funciones de las dependencias.</t>
  </si>
  <si>
    <t>Formato 120-F-07 "Consulta de documentos del Archivo Central "diligenciado, 
Flujo de trabajo SGDEA.</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</si>
  <si>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</si>
  <si>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</si>
  <si>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Validar la integridad del expediente al momento de consultas de información.</t>
  </si>
  <si>
    <t>Reportes de préstamos obtenidos del SGDEA (WCC), correos electrónicos.</t>
  </si>
  <si>
    <t>CRR103CT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</si>
  <si>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t>
  </si>
  <si>
    <t>Controlar el acceso a la información de acuerdo a los procesos y procedimientos.</t>
  </si>
  <si>
    <t>Formato 120-F.25 "Permisos de acceso a series" diligenciado, correos electrónicos, reporte permisos a series documentales gestionadas.</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</si>
  <si>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</si>
  <si>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</si>
  <si>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Garantizar la reproducción exacta del expediente para consulta, a través del aplicativo SGDEA (WCC), salvaguardando el original y cumpliendo con la digitalización certificada que se contempla en el procedimiento 120-P-03 de Digitalización.</t>
  </si>
  <si>
    <t>Formato de solicitud 120-F.43 "Recepción y entrega de documentos para digitalizar" diligenciado.</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</si>
  <si>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</si>
  <si>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</si>
  <si>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Llevar un seguimiento al préstamo (GESTIONAR LA DEVOLUCIÓN O RENOVACIÓN) de expedientes.</t>
  </si>
  <si>
    <t>Formato 120-F.19 diligenciado, reportes de préstamos obtenidos del SGDEA (WCC) y correos electrónicos.</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</si>
  <si>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</si>
  <si>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</si>
  <si>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verificar que se cumplan las condiciones establecidas por la Subdirección de Gestión Documental en lo que respecta al archivo y gestión acorde al procedimiento 120-P-05 Organización Documental  de los documentos de la Dirección de Cobro.</t>
  </si>
  <si>
    <t>Formato diligenciado, reportes de préstamos obtenidos del SGDEA (WCC) y correos electrónicos.</t>
  </si>
  <si>
    <t>R23CRR</t>
  </si>
  <si>
    <t>Filtrar o perder  información pública reservada.</t>
  </si>
  <si>
    <t>Entregar información a terceros violando los acuerdos de confidencialidad y los lineamientos establecidos en la entidad, buscando un beneficio particular.</t>
  </si>
  <si>
    <t>CRR94CT</t>
  </si>
  <si>
    <t>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t>
  </si>
  <si>
    <t>Controlar el acceso a las zonas de archivo por medio de autorizaciones de los responsables de áreas.</t>
  </si>
  <si>
    <t>CRR104CT</t>
  </si>
  <si>
    <t>Los funcionarios de las diferentes dependencias de la entidad solicitan a través de la mesa de servicios y cargando en el registro respectivo el formato 120-F.25 "Permisos de acceso a series"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t>
  </si>
  <si>
    <t>Formato 120-F.25 "Permisos de acceso a series" diligenciado, correos electrónicos, reporte permisos a series documentales gestionada, registros fotográficos de cajas zunchadas.</t>
  </si>
  <si>
    <t>R20CRR</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</si>
  <si>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</si>
  <si>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</si>
  <si>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1. Afectar cumplimiento de términos legales.
2. Deterioro de la imagen de la entidad.
3. Demandas en contra de la entidad.</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</si>
  <si>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</si>
  <si>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</si>
  <si>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Garantizar que las comunicaciones no sean alteradas y mantengan la integridad de las mismas.</t>
  </si>
  <si>
    <t>CRM Correspondencia, Reporte resumen de correspondencia (De acuerdo al periodo).</t>
  </si>
  <si>
    <t>R68CRR</t>
  </si>
  <si>
    <t>Acceder a información confidencial sin los permisos autorizados</t>
  </si>
  <si>
    <t>Acceder a información confidencial sin los permisos y roles autorizados por parte de un funcionario en beneficio particular o de un tercero</t>
  </si>
  <si>
    <t>CRR148CT</t>
  </si>
  <si>
    <t>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t>
  </si>
  <si>
    <t>Garantizar que los accesos (permisos y roles) sean autorizados por el jefe de la dependencia responsable de la información</t>
  </si>
  <si>
    <t>* Correo electrónico contestando el ticket y con número de radicado que describe los permisos concedidos
* Memorando informativo al jefe de la dependencia del funcionario al que se le otorgaron los permisos
* Correo electrónico al solicitante indicando la negación de los permisos y la justificación de negación para ajuste de la solicitud</t>
  </si>
  <si>
    <t>Dirección de Informática y Tecnología</t>
  </si>
  <si>
    <t>CPR-121</t>
  </si>
  <si>
    <t>Gestión Estratégica de Servicios de TI</t>
  </si>
  <si>
    <t>Entregar los servicios de tecnología y comunicaciones que se encuentran en el catálogo de servicios de TI y soportan estratégicamente los procesos del negocio, orientados a la transformación digital de la entidad.</t>
  </si>
  <si>
    <t>R70CRR</t>
  </si>
  <si>
    <t>Activos de información de la entidad, utilizados en beneficio propio o de un tercero.</t>
  </si>
  <si>
    <t>Posibilidad de utilizar los activos de información de la entidad indebidamente por buscar beneficio propio o de un tercero.</t>
  </si>
  <si>
    <t>Acceso no autorizado a información y/o recursos TIC.</t>
  </si>
  <si>
    <t>Demandas y demás acciones judiciales.
Investigaciones disciplinarias.
Pérdidas económicas.
Reprocesos.
Incremento de quejas y reclamos.
Manipulación de procesos.
Ciberdelincuencia.
Mala prestación del servicio.</t>
  </si>
  <si>
    <t>CRR151CT</t>
  </si>
  <si>
    <t>Configuración de seguridad de acceso individual a los perfiles de administrador de las diferentes plataformas con segundo usuario de red.</t>
  </si>
  <si>
    <t>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</si>
  <si>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Evitar ingresos no autorizados y asignar mayores privilegios de administración y delimitar su actuación.</t>
  </si>
  <si>
    <t>*Solicitud.
*Toma de pantalla con la aplicación de la política de controlador de dominio para segundo usuario de red.</t>
  </si>
  <si>
    <t>CRR152CT</t>
  </si>
  <si>
    <t>Configuración doble factor de autenticación.</t>
  </si>
  <si>
    <t>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</si>
  <si>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Asegurar que las autenticación del usuario corresponde al titular y evitar la probabilidad de suplantación de identidad.</t>
  </si>
  <si>
    <t>*Toma de pantalla de la configuración del doble factor de autenticación en el Centro de Administración de Microsoft 365.</t>
  </si>
  <si>
    <t>CRR158CT</t>
  </si>
  <si>
    <t>Configuración perfiles de auditoria o generación de logs.</t>
  </si>
  <si>
    <t>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</si>
  <si>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Suministrar información para la verificación de acciones ejecutadas sobre los recursos TIC.</t>
  </si>
  <si>
    <t>*Ticket y/o solicitud de por parte del solicitante autorizado.
*Cuando aplique toma de pantalla de roles asignados de auditoria en diferentes plataformas.</t>
  </si>
  <si>
    <t xml:space="preserve">Se observó que hubo un requerimiento de la OCI para desinstalar el aplicativo de escucha de llamadas y eliminar el usuario respectivo de esta plataforma porque ya no desempeña labores relacionadas con ese tema, también hubo una solicitud de la DJ sobre el correo de un usuario en Microsoft 365 (abril). La DIT informa que estas solicitudes son esporádicas, por lo cual para este cuatrimestre no hubo requerimientos de configuración de perfiles de auditoría ni logs solicitados por algún usuario autorizado para las plataformas de aires, ups, balanceadores, BogData, Firewall, Oracle, Portales, SAP Commerce, Servidores, Switches y Telefonía. </t>
  </si>
  <si>
    <t>Abuso de privilegios por uso de usuarios genéricos (credenciales de acceso a un dispositivo, aplicación o sistema informático que no identifica unívocamente a una persona)</t>
  </si>
  <si>
    <t>CRR159CT</t>
  </si>
  <si>
    <t>Parametrización políticas de autenticación de directorio activo.</t>
  </si>
  <si>
    <t>Los administradores de plataformas TI, cada vez que se aprovisiona un nuevo servidor que ingresa a la red de la SDH, aseguran que los accesos sean a través de usuarios administradores nombrados con privilegios definidos, en pro de garantizar la trazabilidad de las acciones ejecutadas.</t>
  </si>
  <si>
    <t>Garantizar que el ingreso local o remoto, sea con usuario de dominio reconocido y haya trazabilidad de operaciones con usuarios nombrados.</t>
  </si>
  <si>
    <t>*Listado de nuevos servidores.
*Tomas de pantalla de las propiedades de los administradores de servidores Windows (grupos y miembros).
*Toma de pantalla de usuarios nombrados con privilegios de acceso a servidores UNIX.</t>
  </si>
  <si>
    <t>De acuerdo con lo allegado por el área, se observaron capturas de pantalla con los administradores de servidores Windows y responsables Linux, las propiedades de una segunda cuenta del grupo de administradores Windows. También se evidenciaron los pantallazos de la creación de tres servidores linux en la plataforma AWS y uno en la plataforma Simplivity.</t>
  </si>
  <si>
    <t>Mecanismos de regulación, estandarización y control de Seguridad de la Información sobre la generación, almacenamiento y uso de bases de datos ofimáticas, ineficientes, insuficientes o inexistentes.</t>
  </si>
  <si>
    <t>06 - Procesos</t>
  </si>
  <si>
    <t>Conforme con los correos allegados por el área (28/05/2024, 06/06/2024), se observó que la OACR se encuentra en revisión con la STH para la identificación de los controles de acuerdo con la reunión del 22/05/2024; no obstante, es importante que desde la OACR se revisen las causas asociadas a Seguridad de la Información para la identificación de los controles para el riesgo R70CRR.</t>
  </si>
  <si>
    <t xml:space="preserve">
Inoportunidad en el reporte de información relacionada con novedades de personal y/o asuntos contractuales que tengan un impacto sobre algún componente tecnologico administrado por la DIT.</t>
  </si>
  <si>
    <t>Nuevo</t>
  </si>
  <si>
    <t xml:space="preserve">Diariamente se ejecuta un control automático a través de la herramienta Script – Powershell que genera la desactivación de los usuarios de red y correo electrónico de office 365 asociados a contratistas, de acuerdo con la fecha de vencimiento del contrato. </t>
  </si>
  <si>
    <t>Evitar el uso no autorizado de herramientas tecnológicas una vez finalizada la relación contractual.</t>
  </si>
  <si>
    <t>Reporte usuarios de red contratistas y proveedores, expirados y desactivados
Ticket de solicitud de creación de usuario</t>
  </si>
  <si>
    <t>25 - AUTOMÁTICO</t>
  </si>
  <si>
    <t>DIARIO</t>
  </si>
  <si>
    <t>Se observaron los archivos de Excel correspondientes a los meses de Junio, Julio y Agosto de 2024 con el resultado diario del script para desactivar los usuarios de red y correo electrónico de contratistas y proveedores a lo que se les venció el contrato.</t>
  </si>
  <si>
    <t>Habilitar roles sin cumplir con el procedimiento de gestión de solicitudes de administración de cuentas de usuario.</t>
  </si>
  <si>
    <t>CRR155CT</t>
  </si>
  <si>
    <t>Verificación de cumplimiento de requisitos  definidos en el procedimiento  gestión de solicitudes de administración de cuentas de usuario.</t>
  </si>
  <si>
    <t>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</si>
  <si>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Identificar desviaciones en las solicitudes según procedimiento y en caso de requerirse devolver el ticket informando el incumplimiento para ajustes.</t>
  </si>
  <si>
    <t>*Ticket.</t>
  </si>
  <si>
    <t>Se evidenció en el archivo remitido que 24 solicitudes no cumplieron con los requisitos del procedimiento así: siete (7) en mayo, dos (2) en junio y quince (15) en julio. Cada solicitud se cerró informando el incumplimiento y la respectiva solución y gestión para ajustes.</t>
  </si>
  <si>
    <t>Falta de control dual en el seguimiento a la desvinculación de roles (Sistemas de Información, servicios en línea, SO y/o plataformas tecnológicas) por parte de administradores funcionales y/o áreas de control (Control Interno y Seguridad de la Información).</t>
  </si>
  <si>
    <t>R71CRR</t>
  </si>
  <si>
    <t>Información pública reservada y/o clasificada expuesta a pérdida o fuga de información.</t>
  </si>
  <si>
    <t>Posibilidad de que la información pública reservada y/o clasificada sea expuesta a pérdida o fuga</t>
  </si>
  <si>
    <t>Documentos sin custodia en los escritorios, impresoras y/o pasillos de la dependencia.</t>
  </si>
  <si>
    <t>CRR156CT</t>
  </si>
  <si>
    <t>Vinculación de permisos de impresión por usuario.</t>
  </si>
  <si>
    <t>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</si>
  <si>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Liberación de impresiones únicamente cuando haya registro de números de identificación en la impresora.</t>
  </si>
  <si>
    <t>*Toma de pantalla de configuración de software de impresión en servidor.
*Contrato u orden de compra de servicio de impresión.</t>
  </si>
  <si>
    <t xml:space="preserve">Se evidenció la configuración del software de impresión en servidor en cuanto el logueo de usuarios y escaneo para conexión al dominio y directorio activo por parte del proveedor del servicio. Así mismo, se observó la modificación a la orden de compra vigente del servicio de impresión que se tiene con Sumimas S.A.S., la cual vence el 04/11/2024. </t>
  </si>
  <si>
    <t>CRR157CT</t>
  </si>
  <si>
    <t>Generación de reporte de control de impresión.</t>
  </si>
  <si>
    <t>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</si>
  <si>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Realizar seguimiento a las impresiones realizadas durante periodos determinados</t>
  </si>
  <si>
    <t>*Solicitud de usuario autorizado.
*Soporte de atención de la solicitud.</t>
  </si>
  <si>
    <t>En el correo allegado por la DIT se observó que para este cuatrimestre no se han recibido solicitudes de seguimiento para el servicio de impresión por parte de los usuarios autorizados (Oficina de Control Interno, Seguridad de la Información y jefaturas de oficina).</t>
  </si>
  <si>
    <t>Política de bloqueo de pantalla después de tiempo de inactividad, inadecuada, insuficiente o poco efectiva.</t>
  </si>
  <si>
    <t>CRR154CT</t>
  </si>
  <si>
    <t>Configuración de política de bloqueo de pantalla después de tiempo de inactividad.</t>
  </si>
  <si>
    <t>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</si>
  <si>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Bloquear sesión de equipos de dominio después de cierto tiempo de inactividad.</t>
  </si>
  <si>
    <t>*Toma de pantalla de configuración política en el directorio activo.
*Toma de pantalla de verificación de la opción "activar o desactivar el protector de pantalla" de las estaciones de trabajo.</t>
  </si>
  <si>
    <t>Se observaron las capturas de pantalla de la configuración de la política en el directorio activo del protector de pantalla de un usuario determinado y la verificación de la activación o desactivación del protector d epantalla de una estación de trabajo.</t>
  </si>
  <si>
    <t>Oficina de Control Interno</t>
  </si>
  <si>
    <t>CPR-122</t>
  </si>
  <si>
    <t>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</si>
  <si>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</si>
  <si>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R51CRR</t>
  </si>
  <si>
    <t>Ocultar o manipular información de los resultados del ejercicio auditor afectando la realidad de lo evidenciado a cambio de una dádiva que beneficia al auditor.</t>
  </si>
  <si>
    <t xml:space="preserve">Solicitar o aceptar comisión o recompensa por parte de un funcionario de la OCI para adulterar, modificar u ocultar información conducente a un hallazgo evidenciado durante la auditoría, seguimiento o evaluación. </t>
  </si>
  <si>
    <t xml:space="preserve">1. Omisión en la identificación de hallazgos o inconsistencias, identificadas durante el desarrollo  de la auditoría.
2. Direccionar las actividades de la evaluación para favorecer a terceros.
3. Omitir en la formulación del plan de auditoría aspectos relevantes del proceso auditado.
4. Incumplimiento del código de ética del auditor.
5. Conflicto de intereses no manifestado por el auditor para la realización de una auditoria.
</t>
  </si>
  <si>
    <t>1. Afectación a  la imagen de la Oficina de Control Interno.
2. Afectación a la imagen y la reputación de la entidad.
3. Posibles daños patrimoniales o de carácter fiscal a la entidad.</t>
  </si>
  <si>
    <t>CRR37CT</t>
  </si>
  <si>
    <t>El (la) Jefe(a) de la Oficina de Control Interno, designa un líder de auditoría que reúna requisitos mínimos en términos de conocimientos destrezas y habilidades para servir de enlace entre el auditado y la OCI.</t>
  </si>
  <si>
    <t>Dar cumplimiento a los aspectos relacionados con el ejercicio de auditoría.</t>
  </si>
  <si>
    <t>Se determina al elaborar el Plan Anual de Auditoría.</t>
  </si>
  <si>
    <t>Se encuentran las siguientes actas firmadas por el Comité Institucional de Coordinación de Control Interno para la aprobación del PAA: acta No.5 del 12 de diciembre de 2023, PAA V1, acta No. 01 del 15 de marzo de 2024, PAA V2 y acta No. 2 del 09 de abril de 2024, PAA V3.</t>
  </si>
  <si>
    <t>CRR19CT</t>
  </si>
  <si>
    <t>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</si>
  <si>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Asegurar que todos los aspectos relevantes relacionados con el proceso a auditoria y el proceso a auditar sean tenidos en cuenta al momento de la planificación.</t>
  </si>
  <si>
    <t>Plan de la auditoria firmado por parte de los auditores y los auditados.</t>
  </si>
  <si>
    <t>CRR41CT</t>
  </si>
  <si>
    <t>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t>
  </si>
  <si>
    <t>Precisar que el cumplimiento de lo planificado haya sido atendido en el informe.</t>
  </si>
  <si>
    <t>Correo electrónico de respuesta del Jefe de Oficina una vez revise el informe preliminar.</t>
  </si>
  <si>
    <t>Se evidencia como aplicación del control correo electrónico con correos de respuesta de la Jefe de Control Interno a los líderes de los siguientes ejercicios auditores: revisión del informe preliminar de la Auditoría de Gestión Contractual anexos 1 y 2 con fecha de 27 de mayo de 2024 y el correo electrónico de la Jefe de Control Interno de la Auditoría de Implementación del SARLAFT con fecha de 09 de mayo de 2024.</t>
  </si>
  <si>
    <t>CRR55CT</t>
  </si>
  <si>
    <t>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</si>
  <si>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Aplicar los instrumentos técnicos para el desarrollo de la auditoria.</t>
  </si>
  <si>
    <t>Formato 122-F.25 “Compromiso de cumplimiento del Código de Ética del Auditor Interno”. 
Formato 122-F.23 “Manifestación de posible conflicto de intereses en la realización de auditorías de gestión”.</t>
  </si>
  <si>
    <t>Se encuentran firmados, por el equipo auditor, los registros 122-F.25 “Compromiso de cumplimiento del Código de Ética del Auditor Interno” y 122-F.23 “Manifestación de posible conflicto de intereses del equipo auditor de las auditorías de gestión” de la Auditoría de Fiscalización y Liquidación y de la Auditoría del Proceso de Atención al Ciudadano, Sistemas de Información y Atención de Peticiones, Quejas, Reclamos y Sugerencias – PQRS</t>
  </si>
  <si>
    <t>CPR-124</t>
  </si>
  <si>
    <t>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</si>
  <si>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</si>
  <si>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Impuesto a la publicidad visual exterior
Impuesto de delineación urbana
Impuesto predial unificado
Impuesto sobre vehículos automotores</t>
  </si>
  <si>
    <t>R24CRR</t>
  </si>
  <si>
    <t>Generar liquidaciones de forma indebida.</t>
  </si>
  <si>
    <t>Generar liquidaciones omitiendo las sanciones e intereses de mora a que hubiere lugar por  las vigencias vencidas, buscando un beneficio particular.</t>
  </si>
  <si>
    <t>Los funcionarios de la Oficina de Gestión del Servicio generan liquidaciones de forma indebida, por interés particular para beneficio propio o de un tercero, falta de ética profesional y sentido de pertenencia.</t>
  </si>
  <si>
    <t>1. Detrimento patrimonial al Distrito.</t>
  </si>
  <si>
    <t>CRR54CT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</si>
  <si>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t>
  </si>
  <si>
    <t>Afianzar en los funcionarios del área el cumplimiento de sus funciones en el marco de una gestión ética.</t>
  </si>
  <si>
    <t>Correos electrónicos, actas de preturnos, actas de entrega de dádivas.</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</si>
  <si>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</si>
  <si>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</si>
  <si>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Prevenir la familiarización con los ciudadanos con los funcionarios que orientan en los distintos canales.</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</si>
  <si>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</si>
  <si>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</si>
  <si>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Asegurar que la información brindada al ciudadano cuente con la calidad requerida.</t>
  </si>
  <si>
    <t>Formatos de verificación 124-F.01  diligenciados.</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</si>
  <si>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</si>
  <si>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</si>
  <si>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</si>
  <si>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Cancelación del registro de contribuyentes del impuesto de industria y comercio
Impuesto a la publicidad visual exterior
Impuesto de delineación urbana
Impuesto de industria y comercio y su complementario de avisos y tableros
Impuesto predial unificado
Impuesto sobre vehículos automotores
Modificación en el registro de contribuyentes del impuesto de industria y comercio
Registro de contribuyentes del impuesto de industria y comercio
Reporte de información en medios magnéticos</t>
  </si>
  <si>
    <t>R56CRR</t>
  </si>
  <si>
    <t>Recibir o solicitar dádivas a contribuyentes.</t>
  </si>
  <si>
    <t>Recibir dádivas o inducir al contribuyente al otorgamiento de las mismas como contraprestación al servicio brindado.</t>
  </si>
  <si>
    <t>Los funcionarios de la Oficina de Gestión del Servicio reciben dádivas o inducen al contribuyente al otorgamiento de las mismas, por interés particular, falta de ética profesional y sentido de pertenencia. Realizar tareas de manera manual sin el seguimiento adecuado.</t>
  </si>
  <si>
    <t>1.Sanciones disciplinarias a los servidores de la entidad.
2. Deterioro de la imagen de la entidad.
3. Detrimento patrimonial al Distrito.</t>
  </si>
  <si>
    <t>CRR43CT</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</si>
  <si>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</si>
  <si>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CRR46CT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</si>
  <si>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t>
  </si>
  <si>
    <t>R10CRR</t>
  </si>
  <si>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</si>
  <si>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</si>
  <si>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</si>
  <si>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t>1. Demandas en contra de la entidad.
2. Deterioro de la imagen de la entidad.
3. Sanciones disciplinarias a los servidores de la entidad.</t>
  </si>
  <si>
    <t>CRR47CT</t>
  </si>
  <si>
    <t>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</si>
  <si>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CRR75CT</t>
  </si>
  <si>
    <t>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t>
  </si>
  <si>
    <t xml:space="preserve">Garantizar la confidencialidad y seguridad de la información de acuerdo con lo exigido por la entidad. </t>
  </si>
  <si>
    <t>Acuerdos de confidencialidad 'Política de Seguridad de la Información'.</t>
  </si>
  <si>
    <t>CRR115CT</t>
  </si>
  <si>
    <t>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t>
  </si>
  <si>
    <t>Verificar el cumplimiento de los atributos de la prestación del servicio.</t>
  </si>
  <si>
    <t>Formatos de verificación 124-F.01 y 124-F.07 diligenciados.</t>
  </si>
  <si>
    <t>Oficina de Atención al Ciudadano</t>
  </si>
  <si>
    <t>CPR-125</t>
  </si>
  <si>
    <t>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</si>
  <si>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</si>
  <si>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R42CRR</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</si>
  <si>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</si>
  <si>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</si>
  <si>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</si>
  <si>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1. Pérdida u ocultamiento de información.</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</si>
  <si>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</si>
  <si>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</si>
  <si>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Verificar que las respuestas emitidas por la entidad cumplan con los 4 criterios establecidos (Calidad, calidez, coherencia y oportunidad).</t>
  </si>
  <si>
    <t>Informe Mensual de PRSD</t>
  </si>
  <si>
    <t>CRR142CT</t>
  </si>
  <si>
    <t>Para cada PQRSD el Responsable de cada dependencia verifica y aprueba el análisis de la información suministrada al ciudadano y que se haya dado una respuesta de fondo a la inquietud o solicitud.</t>
  </si>
  <si>
    <t>Verificar el análisis completo de las solicitudes y su respuesta de fondo.</t>
  </si>
  <si>
    <t>Memorandos firmados por los responsables de cada dependencia o trazabilidad de la gestión realizada en CRM o Bogotá te escucha a las comunicaciones que ingresan.</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</si>
  <si>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</si>
  <si>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</si>
  <si>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Asegurar que las peticiones sean gestionadas de manera oportuna.</t>
  </si>
  <si>
    <t>Reportes de correspondencia</t>
  </si>
  <si>
    <t>Oficina de Control Disciplinario Interno</t>
  </si>
  <si>
    <t>CPR-127</t>
  </si>
  <si>
    <t>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</si>
  <si>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</si>
  <si>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R33CRR</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</si>
  <si>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</si>
  <si>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</si>
  <si>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</si>
  <si>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1. Pérdida de imagen y de credibilidad de la entidad.
2. Declaratoria de revocatorias,  nulidades, caducidades o prescripciones.
3. Violación de la reserva legal, dolosamente y en interés particular.</t>
  </si>
  <si>
    <t>CRR85CT</t>
  </si>
  <si>
    <t>La Jefe de la Oficina de Control Interno Disciplinario, cuando se genera un proyecto de acto administrativo, valida las actuaciones procesales adelantadas por el abogado comisionado. En caso de identificar inconsistencias se ajusta el documento.</t>
  </si>
  <si>
    <t>Establecer la cadena de hechos que sustentan el acto administrativo.</t>
  </si>
  <si>
    <t>Proyecto con control de cambios, correos electrónicos, actos administrativos.</t>
  </si>
  <si>
    <t>Verificados los activos de información que la  dependencia nos suministro  hemos  evidenciado 49  correos electronicos  los cuales nos muestran  la  trazabilidad de revisión que se efectuó   y  de 3   autos generados en los expedientes disciplinarios  firmados  por el  Jefe de la Oficina a los abogados comisionados. Igualmente  se  evidenciaron 14  proyectos de actos administrativos con las respectivas correcciones .</t>
  </si>
  <si>
    <t>R36CRR</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</si>
  <si>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</si>
  <si>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</si>
  <si>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</si>
  <si>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1. Uso o divulgación indebida de la información o pérdida intencional de los documentos que componen los expedientes, en beneficio propio o de un tercero.
2. Afectación a la integridad del expediente disciplinario.</t>
  </si>
  <si>
    <t>CRR11CT</t>
  </si>
  <si>
    <t>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t>
  </si>
  <si>
    <t>Garantizar la integridad del expediente.</t>
  </si>
  <si>
    <t>OneDrive, Carpeta compartida, correos electrónicos, archivos físicos.</t>
  </si>
  <si>
    <t xml:space="preserve">Verificada  la  información aportada  por la dependencia se evidenció pantallazo  al 29 de agosto de 2024, de los expedientes que reposan en el servidor y los cuales  son actualizados  por el tecnico operativo, en la carpeta compartida del servidor Z , suministrados por la SHD.  </t>
  </si>
  <si>
    <t>CRR12CT</t>
  </si>
  <si>
    <t>El Abogado Comisionado reporta semanalmente el estado de la actualización de las carpetas en OneDrive al Despacho y al Técnico por medio del reporte semanal.</t>
  </si>
  <si>
    <t>Bitácora de los abogados (Reporte semanal).</t>
  </si>
  <si>
    <t>Verificada la información aportada por la dependencia,  entre los  meses de mayo y agosto se pudieron evidenciar  105 correos con la revisión de la  bitacora semanal  al tecnico operativo,   adicional 105 documentos de excel con reporte semanal  realizado por los abogados.</t>
  </si>
  <si>
    <t>CRR77CT</t>
  </si>
  <si>
    <t>El Técnico de la oficina de manera quincenal verifica en OneDrive que el expediente se encuentra actualizado hasta el folio reportado en la bitácora. Solicitar los ajustes correspondientes en caso de identificar alguna inconsistencia en la información.</t>
  </si>
  <si>
    <t>Correos electrónicos (En caso de que se requieran ajustes).</t>
  </si>
  <si>
    <t xml:space="preserve">Verificada la información aportada  por la dependencia se evidenciaron 12 correos electronicos , dentro de los meses de mayo a agosto ,  en los cuales se solicito la actualización de los expedientes disciplinarios.   </t>
  </si>
  <si>
    <t>CPR-128</t>
  </si>
  <si>
    <t>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</si>
  <si>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</si>
  <si>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R37CRR</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</si>
  <si>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</si>
  <si>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</si>
  <si>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</si>
  <si>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1. Sanciones de la DIAN a la SDH.
2. Reprocesos.
3. Sanciones Disciplinarias.</t>
  </si>
  <si>
    <t>CRR23CT</t>
  </si>
  <si>
    <t>El funcionario encargado valida anualmente el valor total de los descuentos tributarios, si encuentra alguna inconsistencia se devuelve para ajustes.</t>
  </si>
  <si>
    <t>Validar que la información remitida por la entidad sea coincidente en cifras totales con los valores incluidos en las declaraciones tributarias de Bogotá Distrito Capital.</t>
  </si>
  <si>
    <t>Bases de datos en Excel, correos electrónicos.</t>
  </si>
  <si>
    <t>Se evidencia los correos cruzados entre las entidades, relacionados con errores en el reporte de información exogena; sin embago, no se evidencia el Dashboard de control del total de entidades, que permita identificar aquellas que presentaron errores: se sugiere hacer uso de este documento.</t>
  </si>
  <si>
    <t>CRR79CT</t>
  </si>
  <si>
    <t>El Tesorero Distrital anualmente emite los lineamientos que deben observar las entidades distritales para el correcto y oportuno suministro de la  información exógena que deben entregar a  la Tesorería para su transmisión.</t>
  </si>
  <si>
    <t>Orientar a las entidades distritales para que remitan la información de manera correcta y oportuna.</t>
  </si>
  <si>
    <t xml:space="preserve">Circular </t>
  </si>
  <si>
    <t>Se evidencia el envío de correos y circulares a las entidades para el reporte de información exogena pero no se evidencia el envío y recibido de la misma a toas las entidades del Distrito. Se recomienda adjuntar el Dashboard de control</t>
  </si>
  <si>
    <t>TODOS LOS PROCESOS DE LA ENTIDAD</t>
  </si>
  <si>
    <t>R57CRR</t>
  </si>
  <si>
    <t>Uso indebido de información clasificada o reservada.</t>
  </si>
  <si>
    <t>Manipular, adulterar, omitir, eliminar, divulgar o usar de forma indebida la información de la entidad en beneficio propio o de un tercero.</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</si>
  <si>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</si>
  <si>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1. Investigaciones disciplinarias, fiscales y penales que correspondan.
2. Deterioro de la imagen de la entidad.
3. Detrimento patrimonial.
4. Manipulación de procesos.
5. Incremento de quejas y reclamos.</t>
  </si>
  <si>
    <t>5 - CASI CIERTO</t>
  </si>
  <si>
    <t>CRR13CT</t>
  </si>
  <si>
    <t>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t>
  </si>
  <si>
    <t>verificar que la política de seguridad de la información y seguridad digital este alineada con las buenas prácticas nacionales e internacionales y la normatividad legal vigente aplicable.</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</si>
  <si>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</si>
  <si>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De conformidad con las evidencias enviadas por la OACR, se identifica que la política de seguridad de la información y seguridad digital, ha sido objeto de evaluación y análisis, según soporte de reunión del Comité de Gestión y Desempeño de fecha 30 de julio de 2024. Adicionalmente se observa el borrador del proyecto de actualización de la política 2024.
Seguimiento realizado por: Fabio Salazar</t>
  </si>
  <si>
    <t>CRR14CT</t>
  </si>
  <si>
    <t>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t>
  </si>
  <si>
    <t>Crear conciencia en los funcionarios sobre la importancia de  la preservación de la integridad, confidencialidad y disponibilidad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</si>
  <si>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</si>
  <si>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Como procesos de sensibilización, la OACR reporta el ejercicio didáctico "Trivia de Seguridad Digital";  un formulario de preguntas para determinar el estado de conocimientos sobre el tema. La fecha de realización fue del 2 de julio de 2024. Sobre la evaluación de conocimientos de riesgos, reportada por la OACR, corresponde  al primer trimestre de 2024, por tanto no aplica para este periodo; sin embargo es importante tener en cuenta sus resultados donde es necesario fortalecer el conocimiento de los riesgos de lavados de activos y financiación al terrorismo, en la entidad.
Seguimiento reaiizado por. Fabio Salazar</t>
  </si>
  <si>
    <t>CRR93CT</t>
  </si>
  <si>
    <t>La Secretaría Distrital de Hacienda cuenta con un inventario de activos de información debidamente documentado, actualizado y publicado en el portal web, dicho inventario clasifica la información de acuerdo con los lineamientos establecidos en la Ley 1712 de 2014.</t>
  </si>
  <si>
    <t>Contar con un inventario de activos actualizado de acuerdo con la normativa vigente.</t>
  </si>
  <si>
    <t>inventario de activo</t>
  </si>
  <si>
    <t>El inventario de activos de la información se encuentra publicado en la sede electrónica de la entidad, con versión 15 de fecha 6 de febrero de 2024. En este se identifica la información del activo, sus atributos, ubicación y medio de conservación, propiedad, acceso, valoración  y clasificación de la información, en cumplimiento a la normativa respectiva. También adjunta la OACR, el cronogrma de trabajo del segundo semestre de 2024, para su actualización.
Seguimiento realizado por: Fabio Salazar</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</si>
  <si>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</si>
  <si>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t>
  </si>
  <si>
    <t>Facilitar la verificación de accesos y controles de acuerdo con los permisos y perfiles asignados a cada usuario.</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</si>
  <si>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</si>
  <si>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Al momento de posesionar a un candidato, un profesional de la Subdirección de Talento Humano, solicita la firma  de la declaración de aceptación y cumplimiento de la política de seguridad de la información vigente.</t>
  </si>
  <si>
    <t>La DGC envía correo con la  evidencia relacionada  a la aplicación del control al riesgo evaluado, específicamente la Declaración de aceptación de  la Política de seguridad de la información, de los funcionarios posesionados  durante el segundo cuatrimestre del año. Se observan listas de posesión de funcionarios de los meses de mayo, con 5 funcionarios;  para el mes de junio con 4 funcionarios  y julio de 2024 con  un funcionario posesionado. Es de mencionar que en todos los listados se anexan las declaraciónes respectivas debidamente firmadas. 
Seguimiento realizado por: Fabio Salazar</t>
  </si>
  <si>
    <t>(Todas)</t>
  </si>
  <si>
    <t>Etiquetas de fila</t>
  </si>
  <si>
    <t>No. de riesgos inherentes</t>
  </si>
  <si>
    <t>% Riesgo Inherente</t>
  </si>
  <si>
    <t>No. de riesgos residuales</t>
  </si>
  <si>
    <t>% Riesgo Residual</t>
  </si>
  <si>
    <t>Total general</t>
  </si>
  <si>
    <t>Causas Asociadas por Factor de Riesgo</t>
  </si>
  <si>
    <t>Total por Factor de Riesgo</t>
  </si>
  <si>
    <t>%</t>
  </si>
  <si>
    <t>Tipo de Control</t>
  </si>
  <si>
    <t>No. controles por tipo</t>
  </si>
  <si>
    <t>Totales</t>
  </si>
  <si>
    <t>Versión</t>
  </si>
  <si>
    <t>Descripción de los cambios</t>
  </si>
  <si>
    <t>Fecha de actualización</t>
  </si>
  <si>
    <t>Versión 1 - 2022</t>
  </si>
  <si>
    <t>NA.</t>
  </si>
  <si>
    <t>junio de 2022</t>
  </si>
  <si>
    <t>Versión 1 - 2023</t>
  </si>
  <si>
    <t>Ajuste de los atributos de los controles derivados del monitoreo de controles del 2do semestre de 2022.</t>
  </si>
  <si>
    <t>febrero de 2023</t>
  </si>
  <si>
    <t>Se adicionaron riesgos, causas y controles a los procecimientos 105-P-13 y 105-P-14.</t>
  </si>
  <si>
    <t>Se realizaron ajustes a los riesgos, causas y controles derivados de la gestión de eventos de riesgo.</t>
  </si>
  <si>
    <t>CPR-47: Modificaciones realizadas como resultado del monitoreo de controles (Dic2022) y revisión de la matriz (Ene2023):
1. Ajustes ortográficos en:
   * Descripción Especifica de la Causa SDH641C.
   * Descripción ejecución del control SDH570CT.
2. Modificación del código y nombre del control (SDH343CT - Revisar previo a la firma.), por el control (SDH643CT - Inducción y entrenamiento a nivel operativo y conceptual del puesto de trabajo.), debido a que en el monitoreo de controles se encontró que el código y nombre habían sido incorrectamente digitados, siendo el resto de información de la línea, la correspondiente al control SDH343CT.
3. Recalificación de la ejecución del control producto del monitoreo de controles para los siguientes controles: (SDH134R - SDH083C - SDH404CT cambia a débil); (SDH134R - SDH588C - SDH644CT cambia a moderado); (SDH599R - SDH642C - SDH180CT cambia a débil); (SDH600R - SDH643C - SDH276CT cambia a moderado) y (SHR276R - SDH628C - SDH688CT cambia a moderado).</t>
  </si>
  <si>
    <t>4. Recalificación de los atributos de los controles:
   * Riesgo: SDH134R; causa: SDH588C y controles: SDH644CT y SDH646CT de Asignado a No Asignado.
   * Riesgos: SDH599R y SDH134R; causas: SDH642C y SDH637C y controles: SDH180CT y SDH685CT de No Asignado a Asignado.
   * Riesgos: SDH598R y SDH599R; causa: SDH639C y control: SDH032CT de Combinado a Manual.
   * Cambio de No Documentado a Documentado: (SDH134R - SDH284C - SDH643CT); (SDH134R - SDH588C - SDH645CT); (SDH134R - SDH588C - SDH646CT); (SDH134R - SDH589C - SDH606CT); (SDH598R - SDH638C - SDH671CT); (SDH598R - SDH639C - SDH032CT); (SDH598R - SDH640C - SDH671CT); (SDH599R - SDH639C - SDH032CT); (SDH599R - SDH642C - SDH643CT); (SHR275R - SDH626C - SDH643CT); (SHR276R - SDH627C - SDH643CT); (SDH600R - SDH644C - SDH299CT); (SHR276R - SDH229C - SDH299CT) y (SDH134R - SDH083C - SDH404CT).
   * Cambio de Documentado a No Documentado: (SHR276R - SDH628C - SDH688CT); (SDH600R - SDH643C - SDH276CT) y (SHR276R - SDH226C - SDH570CT).
   * Riesgo: SDH134R; causa: SDH588C y control: SDH644CT cambió de: Sin Evidencia a: Con Evidencia.</t>
  </si>
  <si>
    <t>5. Eliminar el control SDH644CT (causa SDH588C y riesgo SDH134R), toda vez que la estrategia de asignar portatiles y VPN, se puede recoger en el control SDH645CT, el cual consiste en solicitar la asignación de recursos a funcionarios para trabajo en casa, entre los que se encuentran los portátiles y la VPN.
6. Riesgo: SDH286R; causa: SDH628C y Control: SDH688CT, se modificó la redacción del control incluyendo el funcionario de apoyo a la contratación.
7.  Riesgo: SDH134R; causa: SDH637C y control: SDH685CT, se modificó la descripción del control asignando el responsable de ejecución.
8. Control SDH288CT: Decisión Ajustar. Observaciones: en los dos controles del CPR-47, pasarlos de estado “No Documentado” a “Documentado”.
9. Creación de nuevo control SDH696CT para el riesgo SDH134R y causa SDH083C.</t>
  </si>
  <si>
    <t>Proceso CPR-110: Riesgo SDH263R y causa SDH139C, se agregaron los controles SDH697CT y SDH698CT.</t>
  </si>
  <si>
    <t>Procedimiento 105-P-01: Riesgo SDH263R y causa SDH139C, se agregaron los controles SDH697CT y SDH698CT.</t>
  </si>
  <si>
    <t>Versión 2 - 2023</t>
  </si>
  <si>
    <r>
      <rPr>
        <b/>
        <sz val="8"/>
        <color theme="1"/>
        <rFont val="Arial Narrow"/>
        <family val="2"/>
      </rPr>
      <t>Para el proceso CPR-34:
Riesgo SDH603R:</t>
    </r>
    <r>
      <rPr>
        <sz val="8"/>
        <color theme="1"/>
        <rFont val="Arial Narrow"/>
        <family val="2"/>
      </rPr>
      <t xml:space="preserve"> se revaloró el impacto de operación, de moderado a leve y legal, de moderado a menor, así como la probabilidad que pasó de posible a rara vez, dejando el riesgo inherente en moderado, con probabilidad de rara vez e impacto moderado, sin que el riesgo residual se modificara. En la causa SDH639C, se ajustó descripción, objetivo y evidencia del control SDH032CT. En la causa SDH641C, se incluyó un nuevo control (SDH032CT). En la causa SDH642C, se reemplazó el control SDH643CT, por el control SDH031CT. 
</t>
    </r>
    <r>
      <rPr>
        <b/>
        <sz val="8"/>
        <color theme="1"/>
        <rFont val="Arial Narrow"/>
        <family val="2"/>
      </rPr>
      <t>Riesgo SDH604R:</t>
    </r>
    <r>
      <rPr>
        <sz val="8"/>
        <color theme="1"/>
        <rFont val="Arial Narrow"/>
        <family val="2"/>
      </rPr>
      <t xml:space="preserve"> se ajustó nombre y descripción. Se revaloró el impacto de operación y legal, de mayor a menor y reputacional, de moderado a leve, dejando el riesgo inherente en moderado, con probabilidad improbable e impacto moderado, dejando el riesgo residual en moderado al reducir la probabilidad a rara vez y dejando el impacto en moderado. Se ajustó la descripción de la causa SDH672C y del control SDH677CT, se ajustó el nombre, descripción, objetivo, evidencia, calificación de no documentado a documentado y la frecuencia de esporádico a anual. Causa SDH674C, se ajustó objetivo, evidencia y calificación de no documentado a documentado del control SDH680CT.
</t>
    </r>
    <r>
      <rPr>
        <b/>
        <sz val="8"/>
        <color theme="1"/>
        <rFont val="Arial Narrow"/>
        <family val="2"/>
      </rPr>
      <t>Riesgo SDH605R:</t>
    </r>
    <r>
      <rPr>
        <sz val="8"/>
        <color theme="1"/>
        <rFont val="Arial Narrow"/>
        <family val="2"/>
      </rPr>
      <t xml:space="preserve"> se ajustó nombre y descripción. Causa SDH284C, se ajustó el objetivo del control SDH643CT. Del control SDH677CT, se ajustó el nombre, descripción, objetivo, evidencia, calificación de no documentado a documentado y la frecuencia de esporádico a anual. Causa SDH670C, se reclasificó el factor generador de tecnología a evento externo, del control SDH679CT, se modificó la evidencia y la frecuencia que pasó de esporádica a trimestral. Causa SDH671C, se ajustó la evidencia del control SDH282CT. Causa SDH672C, se ajustó la descripción. Se eliminó el control SDH643CT. Del control SDH677CT, se ajustó el nombre, descripción, objetivo, evidencia, calificación de no documentado a documentado y la frecuencia de esporádico a anual.
</t>
    </r>
    <r>
      <rPr>
        <b/>
        <sz val="8"/>
        <color theme="1"/>
        <rFont val="Arial Narrow"/>
        <family val="2"/>
      </rPr>
      <t>Riesgo SDH606R:</t>
    </r>
    <r>
      <rPr>
        <sz val="8"/>
        <color theme="1"/>
        <rFont val="Arial Narrow"/>
        <family val="2"/>
      </rPr>
      <t xml:space="preserve"> Se revaloró el impacto de operación, de moderado a menor y legal, de moderado a leve, dejando el riesgo inherente en moderado, con probabilidad improbable e impacto menor, dejando el riesgo residual en moderado al reducir la probabilidad a rara vez y dejando el impacto en moderado. Causa SDH234C, para el control SDH299CT, se ajustó la descripción, pasó de no documentado a documentado. Del control SDH570CT, se modificó la descripción. Se eliminó el control SDH589CT, al no tener relación con la causa. Se reemplaza el control SDH675CT, por el control SDH671CT. Causa SDH668C, se ajustó nombre, descripción y factor de riesgo cambiando de tecnología a evento externo. Control SDH299CT, se ajustó la descripción y las calificaciones de diseño de automático a manual y de no documentado a documentado. Del control SDH570CT, se modificó la descripción. Control SDH589CT, se modificó de documentado a no documentado. Se eliminó el control SDH675CT, al no tener relación con la causa.
</t>
    </r>
    <r>
      <rPr>
        <b/>
        <sz val="8"/>
        <color theme="1"/>
        <rFont val="Arial Narrow"/>
        <family val="2"/>
      </rPr>
      <t>Riesgo SDH607R:</t>
    </r>
    <r>
      <rPr>
        <sz val="8"/>
        <color theme="1"/>
        <rFont val="Arial Narrow"/>
        <family val="2"/>
      </rPr>
      <t xml:space="preserve"> Se revaloró el impacto económico, de menor a leve, operación, de mayor a menor y legal, de moderado a leve, dejando el riesgo inherente en alto, con probabilidad posible e impacto moderado, dejando el riesgo residual en moderado con probabilidad de rara vez y dejando el impacto en moderado. Causa SDH638C, se ajustó la descripción, objetivo y evidencia del control SDH671CT. Causa SDH639C, se ajustó la descripción, objetivo y evidencia del control SDH032CT. Causa SDH675C, se ajustó la descripción, evidencia y frecuencia, de trimestral a continuo del control SDH671CT.
* Se crea la matriz de riesgos de corrupción del proceso CPR-34, incluyendo el riesgo R72CRR y se agregó el control CRR170CT.</t>
    </r>
  </si>
  <si>
    <t>Recoge cambios de julio a diciembre de 2023</t>
  </si>
  <si>
    <r>
      <rPr>
        <b/>
        <sz val="8"/>
        <color theme="1"/>
        <rFont val="Arial Narrow"/>
        <family val="2"/>
      </rPr>
      <t>Unificación de los proc0esos CPR-01 y CPR-58:</t>
    </r>
    <r>
      <rPr>
        <sz val="8"/>
        <color theme="1"/>
        <rFont val="Arial Narrow"/>
        <family val="2"/>
      </rPr>
      <t xml:space="preserve">
Para el riesgo SDH082R Entrega inoportuna de informes y/o reportes se eliminó la causa SDH647C Demoras en la revisión y consolidación de la información y el control asociado SDH127CT Definición de plazos y fechas de reportes a través de circulares, memorandos y correos electrónicos.
Para el riesgo SDH082R Entrega inoportuna de informes y/o reportes se modificó la redacción de la causa SDH234C	Fallas tecnológicas y de conectividad internas quedando de la siguiente manera: SDH234C Fallas tecnológicas y de conectividad.
Para el riesgo SDH273R Ineficacia de las metodologías y mecanismos para el seguimiento de la gestión y la planeación institucional se eliminó la causa SDH634 Desconocimiento de las metodologías y mecanismos de seguimiento por parte de los funcionarios de la OAP y se insertó a la causa SDH571C Desconocimiento de las metodologías y mecanismos de seguimiento el control SDH548CT Solicitar conceptos para la unificación de criterios en la aplicación de la norma.
Lo siguientes controles ajustaron su redacción quedando así:
SDH047CT	Asesoría por parte de la OAP.
SDH548CT	Solicitar conceptos para la unificación de criterios en la aplicación de la norma.
SDH524CT	Realizar mesas de trabajo
SDH147CT	Ejecutar procedimientos y lineamientos establecidos de acuerdo al sistema de gestión.
SDH147CT	Ejecutar procedimientos y lineamientos establecidos de acuerdo al sistema de gestión.
SDH228CT	Verificar que los procedimientos y/o lineamientos del SG relacionado con la ejecución de auditorías internas, sean socializados
SDH520CT	Verificar y solicitar ajustes.
Los siguientes controles modificaron la descripción:
SDH131CT	Indicar tiempos de entrega oportuna de información.
SDH530CT	Alertar sobre posibles incumplimientos en la ejecución física y financiera de los proyectos de inversión y realizar seguimiento a la gestión de los procesos de la SDH.
SDH530CT	Alertar sobre posibles incumplimientos en la ejecución física y financiera de los proyectos de inversión y realizar seguimiento a la gestión de los procesos de la SDH.
SDH047CT	Asegurar la eficacia en la implementación de las metodologías y mecanismos de seguimiento.
SDH228CT	verificar que los lineamientos y documentación de procesos del Sistema de Gestión sean socializados a los respectivos grupos de interés 
SDH413CT	Generar las alertas a la alta dirección en las instancias que correspondan.
Por último, los siguientes controles ajustaron sus evidencias:
SDH530CT	Informe de retroalimentación al seguimiento de los proyectos de inversión. Retroalimentación de los reportes periódicos de seguimiento a la gestión.
SDH131CT	Circulares, memorandos y/o correos electrónicos, procedimientos internos de la OAP.
* Incorporación del riesgo R53CRR del proceso CPR-58, que fue integrado al proceso CPR-01, modificando el nombre y descripción de la evidencia del control CRR38CT.
* Modificación del nombre y descripción del riesgo R2CRR y del nombre y descripción de la evidencia de los controles CRR20CT y CRR21CT.</t>
    </r>
  </si>
  <si>
    <r>
      <rPr>
        <b/>
        <sz val="8"/>
        <color theme="1"/>
        <rFont val="Arial Narrow"/>
        <family val="2"/>
      </rPr>
      <t>Para el proceso CPR-47:</t>
    </r>
    <r>
      <rPr>
        <sz val="8"/>
        <color theme="1"/>
        <rFont val="Arial Narrow"/>
        <family val="2"/>
      </rPr>
      <t xml:space="preserve">
Por materialización de riesgo SHD134R, se actualizó la valoración de la probabilidad, pasando de 3 - posible a 4 - probable, modificando la valoración del riesgo inherente, manteniéndose en la zona alta. Se recalificó el control SDH570CT, pasando de fuerte a moderado, quedando su efectividad en débil. Con estos ajustes se recalificó el riesgo residual, quedando en zona de riesgo moderada. El riesgo no cuenta con controles correctivos, por lo que su calificación de impacto no varió, únicamente su probabilidad. Se clasificó el riesgo, además de operacional, como de continuidad dce negocio y de seguridad de la información.</t>
    </r>
  </si>
  <si>
    <r>
      <rPr>
        <b/>
        <sz val="8"/>
        <color theme="1"/>
        <rFont val="Arial Narrow"/>
        <family val="2"/>
      </rPr>
      <t>Para el proceso CPR-102:</t>
    </r>
    <r>
      <rPr>
        <sz val="8"/>
        <color theme="1"/>
        <rFont val="Arial Narrow"/>
        <family val="2"/>
      </rPr>
      <t xml:space="preserve">
La matriz se actualiza producto del monitoreo de controles, se modifica la Calificación de ejecución del control y monitoreo para los controles  SDH379CT y SDH350CT, pasando de fuerte a moderado.
* Para el riesgo R8CRR se actualizó la redacción del control CRR91CT quedando de la siguiente forma: 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 Se ajusta también la evidencia correspondiente a dicho control: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t>
    </r>
  </si>
  <si>
    <r>
      <rPr>
        <b/>
        <sz val="8"/>
        <color theme="1"/>
        <rFont val="Arial Narrow"/>
        <family val="2"/>
      </rPr>
      <t>Para el proceso CPR-103:</t>
    </r>
    <r>
      <rPr>
        <sz val="8"/>
        <color theme="1"/>
        <rFont val="Arial Narrow"/>
        <family val="2"/>
      </rPr>
      <t xml:space="preserve">
Se elimina la causa SDH514C Variables de riesgo utilizadas para el cálculo del anteproyecto de presupuesto inferiores a los valores reales.
Se elimina el control SDH313CT Revisar analizar y comparar contra otras fuentes de información.
Se elimina la causa SDH357C Errores en la información entregada a la calificadora.
Se elimina el control SDH283CT Realizar revisión del informe preliminar
Se ajusta la descrición de los controles:
SDH055CT Asignar las preguntas del cuestionario de calificación al área competente y revisar la consistencia de las respuestas. 
SDH206CT Hacer seguimiento de los mercados financieros.
SDH594CT Planear con tiempo suficiente la consecución de créditos con banca multilateral
CRR91CT 
SDH544CT Mantener disponibles otras fuentes de financiamiento.</t>
    </r>
  </si>
  <si>
    <r>
      <rPr>
        <b/>
        <sz val="8"/>
        <color theme="1"/>
        <rFont val="Arial Narrow"/>
        <family val="2"/>
      </rPr>
      <t>Para el procedimiento 105-P-01:</t>
    </r>
    <r>
      <rPr>
        <sz val="8"/>
        <color theme="1"/>
        <rFont val="Arial Narrow"/>
        <family val="2"/>
      </rPr>
      <t xml:space="preserve">
Se actualizó el objetivo del procedimiento al vigente según versión 15 del 10May2023.
Riesgo SDH065R: Se ajustó el nombre y descripción del riesgo. Causa SDH141C, se ajustó nombre y descripción del control SDH549CT. Causa SDH165C, se ajustó nombre y descripción y se eliminó el control SDH443CT, reemplazándolo por el control SDH549CT, ajustando nombre y descripción. Se eliminó la causa SDH544C y el control SDH598CT.
Riesgo SDH166R: Causa SDH601C, se ajustó descripción y se adicionó el control SDH598CT.
Riesgo SDH263R: Causa SDH121C, se ajustó descripción, control SDH077CT, se ajustaron nombre y descripción. Causa SDH139C, se ajustó descripción, se eliminó el control SDH549CT y se creó nuevo control, se ajustó descripción y evidencia del control SDH640CT. Causa SDH545C, se ajustó descripción y del control SDH483CT, igualmente se ajustó descripción. Se creó nueva causa (SDH453C), con nuevo control (SDH704CT).
Se trasladó el riesgo de corrupción R60CRR al CPR-120 por solicitud del 105-P-01, que fue validado con el nuevo proceso, quién lo aceptó y modificó.
Se incluyó un nuevo riesgo de corrupción R69CRR, con el control nuevo CRR149CT.</t>
    </r>
  </si>
  <si>
    <r>
      <rPr>
        <b/>
        <sz val="8"/>
        <color theme="1"/>
        <rFont val="Arial Narrow"/>
        <family val="2"/>
      </rPr>
      <t>Para el procedimiento 105-P-02:</t>
    </r>
    <r>
      <rPr>
        <sz val="8"/>
        <color theme="1"/>
        <rFont val="Arial Narrow"/>
        <family val="2"/>
      </rPr>
      <t xml:space="preserve">
Se ajustó objetivo del proceso en el riesgo SDH616R y la descripción del control SDH354CT</t>
    </r>
  </si>
  <si>
    <r>
      <rPr>
        <b/>
        <sz val="8"/>
        <color theme="1"/>
        <rFont val="Arial Narrow"/>
        <family val="2"/>
      </rPr>
      <t>Para el procedimiento 105-P-03:</t>
    </r>
    <r>
      <rPr>
        <sz val="8"/>
        <color theme="1"/>
        <rFont val="Arial Narrow"/>
        <family val="2"/>
      </rPr>
      <t xml:space="preserve">
Se ajustó la descripción del control CRR80CT y se eliminó el control CRR72CT, ambos del riesgo R41CRR.
* Se unifica el trámite de predial y de vehículos y se elimina el riesgo R39CRR, con sus dos controles asociados CRR88CT y CRR56CT, quedando solamente el riesgo R40CRR, que también cuenta con esos mismos dos controles. Se especifica que el riesgo R39CRR y R40CRR, son exactamente iguales, solo que estaban enfocados a impuesto predial e impuesto de vehículos.
* Se incorporó el riesgo R40CRR de los trámites "Impuesto predial unificado" y “Devolución y/o compensación de pagos en exceso y pagos de lo no debido”, que se encontraba asociado al CPR-105 y como resultado de la revisión realizada, se asoció directamente al procedimiento 105-P-03.</t>
    </r>
  </si>
  <si>
    <r>
      <rPr>
        <b/>
        <sz val="8"/>
        <color theme="1"/>
        <rFont val="Arial Narrow"/>
        <family val="2"/>
      </rPr>
      <t>Para el procedimiento 105-P-04:</t>
    </r>
    <r>
      <rPr>
        <sz val="8"/>
        <color theme="1"/>
        <rFont val="Arial Narrow"/>
        <family val="2"/>
      </rPr>
      <t xml:space="preserve">
* Se ajustó el nombre y descripción del control CRR40CT.
* Se incorporaron los riesgos R63CRR y R64CRR del trámite "Consulta de obligaciones tributarias pendientes", que se encontraban asociados al CPR-105 y como resultado de la revisión realizada, se asociaron directamente al procedimiento 105-P-04.
* El control CRR144CT que estaba asociado a los riesgos R63CRR y R64CRR, fue reemplazdo por el control CRR40CT y toda su línea al ser el mismo control que se aplica frente a los riesgos indicados.
Por solicitud del Jefe de la Oficina de Administración Funcional del Sistema se retiran los riesgos R63CRR y R64CRR ya que se asignan al responsable del trámite Oficina de Cuentas Corrientes y Devoluciones (105-P-05 y 105-P-11). Sin embargo, el control CRR40CT sigue estando a cargo de la Oficina de Administración Funcional del Sistema 105-P-04.</t>
    </r>
  </si>
  <si>
    <r>
      <rPr>
        <b/>
        <sz val="8"/>
        <color theme="1"/>
        <rFont val="Arial Narrow"/>
        <family val="2"/>
      </rPr>
      <t>Para los procedimientos 105-P-05 y 105-P-11:</t>
    </r>
    <r>
      <rPr>
        <sz val="8"/>
        <color theme="1"/>
        <rFont val="Arial Narrow"/>
        <family val="2"/>
      </rPr>
      <t xml:space="preserve">
* Construcción de la matriz de riesgos completa para los procedimientos 105-P-05 y 105-P-11, con ocasión de la creación del proceso CPR-105 y de los procedimientos de la Oficina de Cuentas Corrientes y Devoluciones. Se realizó levantamiento, identificación y valoración de riesgos, identificación de causas, identificación de controles y su valoración para determinación del riesgo residual del riesgo SDH619R, las causas SDH699C; SDH700C; SDH701C y SDH702C y de los controles SDH708CT; SDH709CT; SDH710CT y SDH711CT.
* Incorporación de los riesgos de corrupción identificados para la dependencia, revisados y actualizados por autogestión, por recomendaciones de la OCI y de la OACR.
* Se asignan completamente los riesgos R63CRR y R64CRR a la Oficina de Cuentas Corrientes y Devoluciones (105-P-05 y 105-P-11), sin embargo, el control CRR40CT permanece a cargo de la Oficina de Administración Funcional del Sistema 105-P-04.
* De acuerdo con el seguimiento realizado por la OCI, se realiza revisión y modificación de la redacción del control CRR89CT de los riesgos R45CRR y R61CRR.</t>
    </r>
  </si>
  <si>
    <r>
      <rPr>
        <b/>
        <sz val="8"/>
        <color theme="1"/>
        <rFont val="Arial Narrow"/>
        <family val="2"/>
      </rPr>
      <t>Para los procedimientos 105-P-06 y 105-P-07:</t>
    </r>
    <r>
      <rPr>
        <sz val="8"/>
        <color theme="1"/>
        <rFont val="Arial Narrow"/>
        <family val="2"/>
      </rPr>
      <t xml:space="preserve">
* Se ajusta nombre de la causa del riesgo de corrupción R54CRR, se incluye nombre al control CRR34CT y se ajusta descripción de éste.
* Los riesgos y controles son los mismos para los impuestos de predial y de vehículos, por lo tanto el riesgo se individualiza según lo concerniente a cada procedimiento.
* Se unifica el trámite de predial y de vehículos y se elimina el riesgo R44CRR, quedando solamente el riesgo R43CRR. Se unifica el nombre y descripción del riesgo R43CRR, incluyendo la información del impuesto predial. Se unifican las consecuencias de los riesgos, quedando 5 en total. Se incluye propósito del control, frecuencia y evidencia del control CRR65CT.
* Se incluye el riesgo SDH616R de posibilidad de interrupción de las operaciones, con su causa y control.
* Riesgo SDH245R: Se marcó el riesgo como de seguridad de la información. se incluyó la casusa SDH362C y en ella el control SDH018CT con nombre y descripción nuevos. Control SDH690CT de la causa SDH139C: Se ajustaron nombre y descripción. Control SDH413CT de la causa SDH309C: Se ajustó descripción. Control SDH299CT de la causa SDH688C: Se ajustó descripción.
* Riesgo SHR269R: Se marcó el riesgo como de seguridad de la información. Causa SDH309C: Se ajustó descripción y en el control SDH413CT de la misma causa se modificó la descripción. Control SDH018CT de la causa SDH362C: Se ajustaron nombre y descripción. Control SDH299CT de la causa SDH601C: Se ajustó la descripción. Causa SDH602C: Se elimina el control SDH018CT y se crea el nuevo control SDH706CT</t>
    </r>
  </si>
  <si>
    <r>
      <rPr>
        <b/>
        <sz val="8"/>
        <color theme="1"/>
        <rFont val="Arial Narrow"/>
        <family val="2"/>
      </rPr>
      <t>Para el procedimiento 105-P-08:</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1 (diciembre de 2022) para la Oficina de Registro y Gestión de la Información</t>
    </r>
  </si>
  <si>
    <r>
      <rPr>
        <b/>
        <sz val="8"/>
        <color theme="1"/>
        <rFont val="Arial Narrow"/>
        <family val="2"/>
      </rPr>
      <t>Para el procedimiento 105-P-12:</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</si>
  <si>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105-P-13:</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</si>
  <si>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105-P-14:</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</si>
  <si>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105-P-15:</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</si>
  <si>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proceso CPR-106:</t>
    </r>
    <r>
      <rPr>
        <sz val="8"/>
        <color theme="1"/>
        <rFont val="Arial Narrow"/>
        <family val="2"/>
      </rPr>
      <t xml:space="preserve">
1. Se modificó la descripción Específica del riesgo SDH103R Errores en la solicitud de traslado de recursos, quedando de la siguiente manera: Para la elaboración de la solicitud de traslado existe un alto nivel de dependencia de información de terceros generada mediante procesos manuales lo que incrementa la probabilidad de error además de problemas en la formulación de la herramienta HAL, que podría derivar en incumplimientos a la transacción diaria de la DDT.
2. Se modificó la Descripción Específica de la causa SDH235C Fallas tecnológicas, quedando de la siguiente manera: Posibilidad de presentar errores en los registros producto por inconvenientes con la conectividad y funcionamiento de las herramientas tecnológicas que soportan la operación, al estar operando de manera remota.(internet, VPN, SAP).
3. Se modificó la descripción ejecución del control SDH414CT Validación por parte del responsable, quedando de la suguiente manera: La Oficina de Inversiones remite diariamente al profesional de la OOF en archivo Excel el reporte de saldos y tasas, con el cual el profesional a cargo valida esta información. Si encuentra alguna diferencia la informa por correo electrónico para validar y realizar los ajustes que correspondan.
4. Se modificó la descripción ejecución del control SDH282CT Realizar un control dual, quedando de la suguiente manera: Los profesionales del BackOffice de la OOF validan en un control dual las condiciones de negociación entregadas por la oficina de inversiones contra los sistemas de negociación y registro y así mismo la información presentada a los entes de control. En caso de encontrar inconsistencias se notifica al front y al jefe inmediato para su respectiva corrección.
5. Se modificó la descripción ejecución del control SDH353CT Revisar y aprobar los traslados, quedando de la suguiente manera: El trader de la oficina de inversiones envía al jefe para revisión la solicitud de traslado. si se presenta alguna inconsistencia se rechaza el traslado por el jefe y/o subdirector. Así mismo se debe validar la información que es cargada en SAP contra las necesidades enviadas.
6. Se modificó la evidencia del controlSDH501CTRevisar y aprobar los traslados, quedando como nueva evidencia, diario contable en SAP y el reporte del portafolio de inversiones.
7. Se modificó la evidencia del control SDH577CTReunión de seguimiento y estrategia, quedando como nueva evidencia, formato control de asistencia, presentaciones, ayudas de memoria compartidas en SharePoint, reuniones virtuales, grabaciones.
8. Se modificó la evidencia del control SDH501CTRevisar y aprobar los traslados, quedando como nueva evidencia, diario contable en SAP y el reporte del portafolio de inversiones.
9. Se modificó la evidencia del control SDH052CTAsignar backups de personal, quedando como nueva evidencia correo electrónicos, archivo en Excel.
10. Se modificó la evidencia del control SDH224CTJornadas de retroalimentación y/o mesas de trabajo, quedando como nueva evidencia, formato control de asistencia o capacitación virtual (Teams), presentaciones o citaciones.
11. Como resultado del monitoreo de controles las calificaciones de monitoreo pasaron de fuerte a moderado para los controles SDH501CT y SDH018CT
</t>
    </r>
  </si>
  <si>
    <r>
      <rPr>
        <b/>
        <sz val="8"/>
        <color theme="1"/>
        <rFont val="Arial Narrow"/>
        <family val="2"/>
      </rPr>
      <t>Para el proceso CPR-107:</t>
    </r>
    <r>
      <rPr>
        <sz val="8"/>
        <color theme="1"/>
        <rFont val="Arial Narrow"/>
        <family val="2"/>
      </rPr>
      <t xml:space="preserve">
1. Se modificó el nombre de la causa SDH600C Falta de entrega de desarrollos de algunos módulos en el marco del proyecto SAP quedando de la siguiente manera: Falta de entrega de desarrollos y mejoras en algunos módulos de BogData.
2. Se modifica la descripción del control SDH422CT Validar información contra soportes físicos y/o digitales, quedando de la siguiente manera: los funcionarios encargados de la legalización validan información contra soportes físicos. si encuentran alguna inconsistencia se devuelven los soportes solicitando la verificación o la validación de la información recibida y el ajuste correspondiente.
*Se ajusta la evidencia también: Bases de Excel de control, Transacciones de ajustes en SAP y correos electrónicos.
3. Producto del monitoreo se  ajusta la calificación de ejecución del control y monitoreo pasando de fuerte a moderado </t>
    </r>
  </si>
  <si>
    <r>
      <rPr>
        <b/>
        <sz val="8"/>
        <color theme="1"/>
        <rFont val="Arial Narrow"/>
        <family val="2"/>
      </rPr>
      <t>Para el proceso CPR-108:</t>
    </r>
    <r>
      <rPr>
        <sz val="8"/>
        <color theme="1"/>
        <rFont val="Arial Narrow"/>
        <family val="2"/>
      </rPr>
      <t xml:space="preserve">
Se actualiza la calificacion del monitoreo de controles cambiando de fuerte a moderado los controles SDH379CT, SDH350CT, SDH255CT.</t>
    </r>
  </si>
  <si>
    <r>
      <rPr>
        <b/>
        <sz val="8"/>
        <color theme="1"/>
        <rFont val="Arial Narrow"/>
        <family val="2"/>
      </rPr>
      <t>Para el proceso CPR-109:</t>
    </r>
    <r>
      <rPr>
        <sz val="8"/>
        <color theme="1"/>
        <rFont val="Arial Narrow"/>
        <family val="2"/>
      </rPr>
      <t xml:space="preserve">
Resultado del evento de riesgo materializado ID#101. Se incluyó nuevo riesgo, causa y control y se realizó su valoración. Igualmente, todos los riesgos adicionalmente se asociaron a seguridad de la información, ya que algunas de sus causas se cnuentran asociadas a afectaciones en alguna característica de la informació (confidencialidad, integridad, disponibilidad)</t>
    </r>
  </si>
  <si>
    <r>
      <rPr>
        <b/>
        <sz val="8"/>
        <color theme="1"/>
        <rFont val="Arial Narrow"/>
        <family val="2"/>
      </rPr>
      <t>Para el proceso CPR-110:</t>
    </r>
    <r>
      <rPr>
        <sz val="8"/>
        <color theme="1"/>
        <rFont val="Arial Narrow"/>
        <family val="2"/>
      </rPr>
      <t xml:space="preserve">
* Se ajustó la redacción de la descripción de los riesgos SDH050R; SDH071R y SDH250R a fin de que quedarán mejor descritos y con la información completa para las Subdirecciones de Cobro Tributario y No Tributario.
* Se marcó el riesgo SDH616R - Posibilidad de interrupción total o parcial del proceso, como operacional, además de ser de continuidad de negocio y de seguridad de la información.
* Riesgo SDH050R: se ajustó la redacción incluyendo a la Subdirección de Cobro No Tributario. Se modificó el nombre de la causa SDH602C, pasando de: “Migración deficiente e incompleta de información.”, a “Cargue deficiente e incompleto de información en sistemas de información tributaria.” Para la causa SDH602C que no tenía control, se creó el nuevo control SDH712CT y se realizó la valoración del registro modificando la calificación del riesgo residual, al contar con dos controles cuya fortaleza es superior al 83%. Con ocasión del nuevo control, el riesgo inherente pasó de “alto” a “moderado2 en el riesgo residual.
* Riesgo SDH205R: Se modificó el nombre de la causa SDH392C, pasando de: “Los actos administrativos no se comunican dentro de los términos establecidos”, a “Los actos administrativos no se notifican dentro de los términos establecidos”. Se creó un nuevo control en esta causa siendo el SDH712CT y se valoró toda la línea, sin que se hubiera producido cambio en la calificación del riesgo residual. Se modificó la descripción de la causa SDH296C, pasando de: “Falta de títulos ejecutivos o actos administrativos (evidencia física) que incidan en la cobrabilidad de la obligación.”, a “Falta de títulos ejecutivos o actos administrativos (evidencia física o virtual) que incidan en la cobrabilidad de la obligación.” Para la misma causa se modificó el nombre, descripción y frecuencia del control SDH507CT. Para la causa SDH471C, se modificó la frecuencia del control SDH624CT. Para la causa SDH600C, se modificó la frecuencia del control SDH530CT. Para la causa SDH650C, se modificó el nombre y la frecuencia del control SDH652CT.
* Riesgo SDH142R: Se modificó la descripción de la causa SDH201C, pasando de: “Falta de acuses de recibo o actuaciones dentro del expediente de cobro que genera inconvenientes o retrasos en la ejecución de los procesos de cobro, debido a causas asociadas a indebida gestión documental y las dificultades originadas por la pandemia que imposibilitan la gestión adecuada de los acuses dentro del expediente.”, a “Falta de archivo de documentos en el expediente físico y/o falta de asociación de documentos al expediente digital o al caso de cobro o desconocimiento de los lineamientos de archivo físico, digital e híbrido que no permiten tener acceso a la totalidad de documentos y actuaciones asociadas a un caso de cobro”. Para esta misma causa se modificó la descripción y evidencia del control SDH602CT. Se modificó la descripción de la causa SDH579C, pasando de: “La información consignada en los módulos de gestión depositados en herramientas ofimáticas no coincide con la contenida en el expediente. Con la implementación de BOGDATA no se cuenta con la funcionalidad para la generación de reportes afectando la toma de decisiones dentro de las etapas procesales.”, a “La información consignada en los módulos de gestión depositados en herramientas ofimáticas no coincide con la contenida en el expediente. Con la implementación de BOGDATA no se cuenta con la totalidad de las funcionalidades, entre ellas la reportería no se encuentra completa ni se han entregado desarrollos de TDJ y facilidades de pago entre otros”. Para esta misma causa se modificó el nombre, descripción, frecuencia y evidencia del control SDH467CT y la descripción, frecuencia y evidencia del control SDH604CT. Para la causa SDH648C, se modificó el nombre y evidencia del control SDH651CT.
* Riesgo SDH159R: Se modificó la descripción de la causa SDH600C, pasando de: “La no disponibilidad de la generación de reportes dificulta la entrega de información a los entes de control.”, a “La falta de entrega de funcionalidades como TDJ, facilidades de pago, copropietarios y codeudores, reportes, entre otros dificulta la elaboración de informes, la conciliación de la información y las respuestas a órganos de control”. Para esta misma causa se modificó la frecuencia del control SDH530CT. Para la causa SDH486C se modificó la evidencia del control SDH648CT.
* Riesgo SDH071R: Para la causa SDH546C, se modificó la descripción y evidencia del control SDH081CT. Para la causa SDH600C, se modificó la evidencia y la frecuencia del control SDH530CT.
* Riesgo SDH092R: Para la causa SDH171C, se modificó la descripción y objetivo del control SDH453CT y la descripción y frecuencia del control SDH502CT.
* Riesgo SDH093R: Para la causa SDH580C, se modificó la descripción y objetivo del control SDH018CT y el nombre, descripción, objetivo, evidencia y frecuencia del control SDH317CT. Parta la causa SDH600C, se modificó la frecuencia del control SDH530CT.
* Riesgo SDH142R: Para la causa SDH010C, se modificó la frecuencia del control SDH261CT.
* Riesgo SDH250R: Para la causa SDH327C, se modificó la evidencia del control SDH601CT.
Para los riesgos de corrupción:
* Se solicita eliminar el riesgo R55CRR (Proferir actos administrativos en cualquier etapa del proceso de cobro, arbitrarios y contrarios a la ley y a los intereses de la entidad) y los controles CRR63CT y CRR64CT, teniendo en cuenta que, los riesgos: 
- R12CRR: Emitir o adulterar actos administrativos de manera ilegal.
- R13CRR: Ofrecer al contribuyente una gestión privilegiada. 
Reflejan actividades para llevar a cabo el control de las decisiones tomadas frente a la situación particular de cobro del impuesto vehicular y predial, que estén debidamente sustentadas frente a la norma tributaria.  El control que actualmente se aplica para mitigar este riesgo es el CRR8CT.
*Se solicita la eliminación del control CRR33CT que actualmente hace parte del riesgo R35CRR, por considerarse que no es una actividad que se relacione con la matriz anticorrupción sino que hace parte de la matriz dde control operacional.</t>
    </r>
  </si>
  <si>
    <r>
      <rPr>
        <b/>
        <sz val="8"/>
        <color theme="1"/>
        <rFont val="Arial Narrow"/>
        <family val="2"/>
      </rPr>
      <t>Para el proceso CPR-111:</t>
    </r>
    <r>
      <rPr>
        <sz val="8"/>
        <color theme="1"/>
        <rFont val="Arial Narrow"/>
        <family val="2"/>
      </rPr>
      <t xml:space="preserve">
En el riesgo (SDH106R) se realizó inclusión de la causa (SDH697C) y de tres controles (SDH132CT); (SDH169CT) y (SDH703CT). Lo anterior como resultado de las recomendaciones dadas por la Oficina de Control Interno en el informe de seguimiento al Sistema de Control Interno Contable del proceso de elaboración de los Estados Financieros consolidados vigencia 2022 radicado el 03May2023 y del análisis del evento de riesgo ID#83 que dio como resultado que no se materializó ningún riesgo del CPR-111, pero donde se vio la necesidad de incluir en la matriz de riesgos, la causa y controles que ya viene ejecutando el proceso. Las sesiones de actualización se llevaron a cabo a finales de mayo y la primera semana de junio de 2023.
Por autogestión del área se realizaron los siguientes cambios: 
1.	Se ajustó la redacción SDH106R	
2.	Se ajusto la descripción especifica de la causa SDH373C
3.	Para los controles SDH169CT, SDH703CT se ajusta el nombre y la descripción, para el segundo adicionalmente se ajusta también el propósito.
4.	Para el control SDH008CT se modificó la descripción del control.
5.	Para los controles SDH132CT, SDH169CT, SDH703CT se modificó la evidencia.
El área atiende las recomendaciones del monitoreo de controles 
Al control SDH320CT se le ajusto la periodicidad de continua a esporádica.
para el riesgo SDH106R se adicionó a la causa SDH109C el control SDH174CT Generar alertas automáticas.
Para el control SDH131CT se ajustó la descripción.
Para el control SDH008CT se ajustó la periodicidad de continua a esporádica.</t>
    </r>
  </si>
  <si>
    <r>
      <rPr>
        <b/>
        <sz val="8"/>
        <color theme="1"/>
        <rFont val="Arial Narrow"/>
        <family val="2"/>
      </rPr>
      <t>Para el proceso CPR-112:</t>
    </r>
    <r>
      <rPr>
        <sz val="8"/>
        <color theme="1"/>
        <rFont val="Arial Narrow"/>
        <family val="2"/>
      </rPr>
      <t xml:space="preserve">
Por solicitud de Jaidy Saedith Vargas Fonseca mediante correo electrónico remitido el 20/06/2023 se insertaron los riesgos: SDH135R, 2DH585R, SDH589R, SDH274R correspondientes al CPR-85, con sus respectivas causas y controles.</t>
    </r>
  </si>
  <si>
    <r>
      <rPr>
        <b/>
        <sz val="8"/>
        <color theme="1"/>
        <rFont val="Arial Narrow"/>
        <family val="2"/>
      </rPr>
      <t>Para el proceso CPR-114:</t>
    </r>
    <r>
      <rPr>
        <sz val="8"/>
        <color theme="1"/>
        <rFont val="Arial Narrow"/>
        <family val="2"/>
      </rPr>
      <t xml:space="preserve">
Con correo del 01Dic2023 de la funcionaria Diana Surely Meneses Pinto se realiza el ajuste de la descripción del control CRR69CT, la cual señalaba, mesas de trabajo trimestrales y en la frecuencia Esporádica, por lo que se elimina "trimestrales".</t>
    </r>
  </si>
  <si>
    <r>
      <rPr>
        <b/>
        <sz val="8"/>
        <color theme="1"/>
        <rFont val="Arial Narrow"/>
        <family val="2"/>
      </rPr>
      <t>Para el proceso CPR-124:</t>
    </r>
    <r>
      <rPr>
        <sz val="8"/>
        <color theme="1"/>
        <rFont val="Arial Narrow"/>
        <family val="2"/>
      </rPr>
      <t xml:space="preserve">
* Se incluyeron tres nuevos riesgos de corrupción derivados de la revisión realizada sobre la matriz entregada por naciones unidas.
* Se ajustó el nombre y descripción del control SDH610CT.
* Se incluyó un nuevo control a la causal de riesgo de corrupción R10CRR, dicho control CRR75CT ya se encuentra documentado en la matriz de riesgo del CPR-105.
* Se incluyeron nuevos controles sobre las causales de riesgos SDH235C - Fallas tecnológicas, SDH453C - Personal insuficiente y SDH603C - Implementación BOGDATA, los cuales, si bien no mitigan o impiden la materialización del riesgo, corresponden a la gestión que puede adelantarse desde la Subdirección.
* La causal de riesgo SDH591C - Restricciones en la realización de actividades o eventos y prestación presencial del servicio, así como su control SDH607CT - Utilización de canales virtuales para la prestación del servicio, se elimina de la matriz teniendo en cuenta que estaban asociados a la emergencia sanitaria declarada en el año 2020.
* Se incluye riesgo de continuidad del negocio SDH616R, en razón a que la sudirección ya cuenta con plan de continuidad.</t>
    </r>
  </si>
  <si>
    <r>
      <rPr>
        <b/>
        <sz val="8"/>
        <color theme="1"/>
        <rFont val="Arial Narrow"/>
        <family val="2"/>
      </rPr>
      <t>Para el proceso CPR-125:</t>
    </r>
    <r>
      <rPr>
        <sz val="8"/>
        <color theme="1"/>
        <rFont val="Arial Narrow"/>
        <family val="2"/>
      </rPr>
      <t xml:space="preserve">
Se realizaron ajustes en la fortalea de los controles como resultado del monitoreo efectuado</t>
    </r>
  </si>
  <si>
    <r>
      <rPr>
        <b/>
        <sz val="8"/>
        <color theme="1"/>
        <rFont val="Arial Narrow"/>
        <family val="2"/>
      </rPr>
      <t>Para el proceso CPR-126:</t>
    </r>
    <r>
      <rPr>
        <sz val="8"/>
        <color theme="1"/>
        <rFont val="Arial Narrow"/>
        <family val="2"/>
      </rPr>
      <t xml:space="preserve">
* Se cambió la redacción del riesgo SDH061R Posibilidad de presentar dificultades para la transmisión y recepción del mensaje en los espacios de comunicación directa, quedando de la siguiente manera: SDH061R Posibilidad de presentar dificultades para la transmisión y recepción del mensaje en los espacios de comunicación directa organizados por la OACOM.
* Para el riesgo SDH061R Posibilidad de presentar dificultades para la transmisión y recepción del mensaje en los espacios de comunicación directa, se eliminó la causa SDH456C Planificación y/o ejecución inadecuada de la actividad o evento a realizar y se insertó la causa SDH547C Factores externos a la SDH (problemas de orden público, inseguridad, clima, movilidad, entre otros), se mantuvo el control SDH252CT Realizar actividades pre-evento.
* Para el riesgo SDH068R Posibilidad de divulgar información inexacta, errada, incompleta o con enfoque negativo respecto de la SDH con la causa SDH072C Deficiencias en la información, se modifica la redacción del control SDH365CT Revisión detallada de cifras, nombres y datos entregados por cada una de las áreas. la información debe ser validada por la secretaria de hacienda antes de su difusión, quedando de la siguiente manera: Revisión detallada de cifras, nombres y datos entregados por cada una de las dependencias. la información debe ser validada por la secretaria de hacienda antes de su difusión.
* Para el riesgo SDH068R Posibilidad de divulgar información inexacta, errada, incompleta o con enfoque negativo respecto de la SDH se agregó la causa SDH698C Usuarios de impacto publican mensajes errados y/o negativos en redes sociales y el control SDH707CT Monitoreo permanente a las redes sociales de la Entidad.
* Finalmente se agregó un nuevo riesgo SHR277R  Imposibilidad de difundir y/o transmitir información a los grupos de valor e interés, con la causa SDH449C Pérdida de disponibilidad de la página web de la entidad y el control SDH297CT Reportar falla a la DIT.</t>
    </r>
  </si>
  <si>
    <r>
      <rPr>
        <b/>
        <sz val="8"/>
        <color theme="1"/>
        <rFont val="Arial Narrow"/>
        <family val="2"/>
      </rPr>
      <t>Para el proceso CPR-128:</t>
    </r>
    <r>
      <rPr>
        <sz val="8"/>
        <color theme="1"/>
        <rFont val="Arial Narrow"/>
        <family val="2"/>
      </rPr>
      <t xml:space="preserve">
* A los riesgos: SDH167R, SDH208R, SDH210R, SDH264R se le agregó la causa SDH388C 	Ausencia por causas fortuitas, en caso de que simultáneamente todos los colaboradores del proceso faltaran.
* Se ajusta fecha de la matriz y se incluen las observaciones de corrupción.
* en la columna  “consecuencias” se incluyó un numeral 3. Sanciones disciplinarias
* en la columna  “control de riesgo inherente” se revisó y actualizo la redacción.
1. Se modificó la descripción de los controles SDH132CT y SDH282CT de las causas SDH248C y SDH486C del riesgo SDH167R.
2. Se modificó la evidencia de los controles SDH306CT; SDH132CT y SDH282CT de las causas SDH248C; SDH486C y SDH592C del riesgo SDH167R.
3. Se eliminó el control SDH418CT de la causa SDH361C del riesgo SDH168R.
4. Se creó el control SDH701CT en la causa SDH361C en el riesgo SDH168R y se realizó valoración del control.
5. Se modificó la descripción de la causa SDH385C del riesgo SDH208R.
6. Se eliminaron los controles SDH003CT y SDH133CT de la causa SDH385C, del riesgo SDH208R.
7. Se creó el control SDH702CT en la causa SDH385C, en el riesgo SDH208R.
8. Se modificó el atributo “tipo de control” de correctivo a preventivo del control SDH298CT, cambiando la calificación de diseño y de efectividad, disminuyendo la probabilidad y no el impacto, de la causa SDH230C del riesgo SDH208R.
9. Se modificó la periodicidad del control SDH532CT de continuo a mensual, de la causa SDH230C del riesgo SDH208R.
10. Se modificó la descripción y evidencia del control SDH173CT, de la causa SDH561C del riesgo SDH208R.
11. Se eliminó la causa SDH530C y los dos controles (SDH133CT y SDH532CT) que tenía asignados en el riesgo SDH208R.
12. Se eliminó la causa SDH601C y el control SDH530CT del riesgo SDH264R.
13. Se incluyó la causa SDH592C y el control SDH680CT y se realizó valoración del control en el riesgo SDH264R.
14. Debido a que se eliminó un control correctivo y se reemplazó por un control preventivo, el riesgo SDH264R cambia su valoración residual de probable - menor - alto a probable - moderado - alto.</t>
    </r>
  </si>
  <si>
    <t>Versión 1 - 2024</t>
  </si>
  <si>
    <r>
      <rPr>
        <b/>
        <sz val="8"/>
        <color theme="1"/>
        <rFont val="Arial Narrow"/>
        <family val="2"/>
      </rPr>
      <t>Para el proceso CPR-124:</t>
    </r>
    <r>
      <rPr>
        <sz val="8"/>
        <color theme="1"/>
        <rFont val="Arial Narrow"/>
        <family val="2"/>
      </rPr>
      <t xml:space="preserve">
* Eliminación del riesgo R58CRR, ya que se encuentra contenido en el riesgo R10CRR.
* Eliminación del control CRR46CT, ya que se encuentra contenido en el control CRR47CT y CRR75CT, por eliminación del riesgo R58CRR.
* En el riesgo R10CRR se incluyeron y especificaron 9 trámites (tomados de la relación de trámites y servicios remitida por la OAP el 19Ene2024) que son atendidos por todos los canales que atiende la Oficina de Gestión del Servicio. Se ajustó la causa incluyendo lo relacionado con los contratistas.
* Eliminación del riesgo R16CRR, ya que se encuentra contenido en el riesgo R56CRR.
* Eliminación de los controles CRR46CT y CRR44CT, por eliminación del riesgo R16CRR.
* En el riesgo R56CRR se incluyeron y especificaron 9 trámites (tomados de la relación de trámites y servicios remitida por la OAP el 19Ene2024) que son atendidos por todos los canales que atiende la Oficina de Gestión del Servicio. Se ajustó la causa incluyendo lo relacionado con el exceso de manualidad en las actividades a realizar.
* Eliminación de los riesgos, causas y controles de los riesgos R43CRR y R65CRR, ya que se encuentran contenidos en el riesgo R56CRR.
* En el riesgo R24CRR se incluyeron y especificaron 4 trámites (tomados de la relación de trámites y servicios remitida por la OAP el 19Ene2024) que son atendidos por la Oficina de Gestión del Servicio.
* Se ajustó el nombre del riesgo R10CRR, incluyendo el verbo "manipular".
* Se ajustó el control CRR115CT, retirando los nombres taxativos de los puntos de atención presencial y dejando de manera general que el control se ejecutará en esos puntos de atención.
* Se ajustó el control CRR47CT, incluyendo el cumplimiento de las directrices respecto del reporte y entrega de las dádivas.
* Se ajustó la descripción del control SDH610CT.</t>
    </r>
  </si>
  <si>
    <t>Enero de 2024</t>
  </si>
  <si>
    <r>
      <rPr>
        <b/>
        <sz val="8"/>
        <color theme="1"/>
        <rFont val="Arial Narrow"/>
        <family val="2"/>
      </rPr>
      <t>Para el proceso CPR-110:</t>
    </r>
    <r>
      <rPr>
        <sz val="8"/>
        <color theme="1"/>
        <rFont val="Arial Narrow"/>
        <family val="2"/>
      </rPr>
      <t xml:space="preserve">
* Se actualizó el objetivo del proceso de acuerdo con la versión 15 (21Nov2023) de la caracterización.
* Se marcaron los riesgos de corrupción, también como operacionales, ya que todos los riesgos surgen de las actividades desarrolladas por los procesos, por lo que todos los riesgos son operacionales y también de otras tipologías específicas.
* Se modificó la calificación de diseño del control SDH698CT, ya que se encoentraba incorrecta.
* Se ajustaron las calificaciones de probabilidad, impacto y riesgo residual del riesgo SDH093R. Impacto residual de los riesgos SDH071R y SDH142R y probabilidad residual del riesgo SDH263R, ajustando la información a la metodología de calificación.</t>
    </r>
  </si>
  <si>
    <r>
      <rPr>
        <b/>
        <sz val="8"/>
        <color theme="1"/>
        <rFont val="Arial Narrow"/>
        <family val="2"/>
      </rPr>
      <t>Para el proceso CPR-119:</t>
    </r>
    <r>
      <rPr>
        <sz val="8"/>
        <color theme="1"/>
        <rFont val="Arial Narrow"/>
        <family val="2"/>
      </rPr>
      <t xml:space="preserve">
* Para el riesgo SDH107R -Estados financieros e informes financieros y contables inconsistentes, asociado a la causa SDH165C Error humano, se ajustó la redacción de la descripción del control SDH331CT quedando de la siguiente manera: El funcionario asignado realiza validación del formulario CGN001 en el aplicativo de consolidación contable y comunica mediante correo electrónico los resultados de la validación, posteriormente el subdirector y los profesionales de manera mensual realizan reuniones de revisión por segmentos, si encuentran inconsistencias se corrigen inmediatamente o se establecen compromisos para la siguiente revisión.</t>
    </r>
  </si>
  <si>
    <r>
      <t>Por solicitud efectuada por la OAP en revisión de la matriz de riesgos de corrupción se modificaron los</t>
    </r>
    <r>
      <rPr>
        <b/>
        <sz val="8"/>
        <color theme="1"/>
        <rFont val="Arial Narrow"/>
        <family val="2"/>
      </rPr>
      <t xml:space="preserve"> encabezados de los títulos de las celdas de identificación del proceso:</t>
    </r>
    <r>
      <rPr>
        <sz val="8"/>
        <color theme="1"/>
        <rFont val="Arial Narrow"/>
        <family val="2"/>
      </rPr>
      <t xml:space="preserve"> Cambió de: Área - Código proceso - Nombre del proceso - Objetivo del proceso, a Dependencia - Código proceso / procedimiento - Nombre del proceso / procedimiento - Objetivo del proceso / procedimiento</t>
    </r>
  </si>
  <si>
    <t>Versión 2 - 2024</t>
  </si>
  <si>
    <r>
      <rPr>
        <b/>
        <sz val="8"/>
        <color theme="1"/>
        <rFont val="Arial Narrow"/>
        <family val="2"/>
      </rPr>
      <t>Para el procedimiento 105-P-01:
11Mar2024:</t>
    </r>
    <r>
      <rPr>
        <sz val="8"/>
        <color theme="1"/>
        <rFont val="Arial Narrow"/>
        <family val="2"/>
      </rPr>
      <t xml:space="preserve"> Por autogestión de la dependencia se actualizó el nombre, descripción, evidencia y atributo de naturaleza del control, pasando de combinado a manual del control SDH077CT de la causa SDH121C, del riesgo SDH263R.
</t>
    </r>
    <r>
      <rPr>
        <b/>
        <sz val="8"/>
        <color theme="1"/>
        <rFont val="Arial Narrow"/>
        <family val="2"/>
      </rPr>
      <t>14Mar2024:</t>
    </r>
    <r>
      <rPr>
        <sz val="8"/>
        <color theme="1"/>
        <rFont val="Arial Narrow"/>
        <family val="2"/>
      </rPr>
      <t xml:space="preserve"> Por materialización del riesgo SDH263R, donde se vieron involucrados los controles SDH077CT y SDH705CT, se realizó ajuste de la calificación de la fortaleza de los controles pasando de fuerte a débil y del riesgo residual que pasó de probabilidad rara vez a improbable, sin que se modificara el impacto o la zona de riesgo, situándose aún en zona baja.</t>
    </r>
  </si>
  <si>
    <t>Marzo de 2024</t>
  </si>
  <si>
    <r>
      <rPr>
        <b/>
        <sz val="8"/>
        <color theme="1"/>
        <rFont val="Arial Narrow"/>
        <family val="2"/>
      </rPr>
      <t>Para los procedimientos 105-P-05 y 105-P-11:</t>
    </r>
    <r>
      <rPr>
        <sz val="8"/>
        <color theme="1"/>
        <rFont val="Arial Narrow"/>
        <family val="2"/>
      </rPr>
      <t xml:space="preserve">
Continuando con el trabajo realizado en 2023 y en programación conjunta con la dependencia, se realizó levantamiento, identificación y valoración de riesgos, identificación de causas, identificación de controles y su calificación de atributos para la determinación del riesgo residual del riesgo SDH621R; causas SDH699C; SDH704C y SDH705C y controles SDH717CT; SDH718CT y SDH719CT. Y del riesgo SDH622R; causas SDH706C; SDH707C y SDH704 y controles SDH720CT; SDH721CT y SDH718CT.</t>
    </r>
  </si>
  <si>
    <r>
      <rPr>
        <b/>
        <sz val="8"/>
        <color theme="1"/>
        <rFont val="Arial Narrow"/>
        <family val="2"/>
      </rPr>
      <t>Para el CPR-117:</t>
    </r>
    <r>
      <rPr>
        <sz val="8"/>
        <color theme="1"/>
        <rFont val="Arial Narrow"/>
        <family val="2"/>
      </rPr>
      <t xml:space="preserve">
En mesa de trabajo del 21/02/2023 se realizó una revisión completa de la matriz de riesgo del CPR-117, de la cual surgieron diferentes cambios producto del monitoreo de controles 2023, revisiones internas realizadas por el área y recomendaciones de la OACR sobre la forma de elaborar la matriz e identificación de riesgos, priorizando situaciones críticas, producto de esto obtuvimos una matriz con tres riesgos resumida de la siguiente manera:
los ajustes se citan a continuación y cuentan con el visto bueno del responsable
del proceso. 
1.	Se ajustan las calificaciones de monitoreo pasando de moderado a fuerte, toda vez que las recomendaciones de la OACR fueron atendidas.
2.	Ajuste redacción riego SDH010R quedando de la siguiente forma: Posibilidad de incurrir en pago de sanciones al darse incumplimientos de la normatividad ambiental por cambios o desconocimiento de la misma.
3.	Ajuste redacción del control SDH145CT “Analizar la normativa vigente” quedando de la siguiente manera: El profesional con el rol de referente ambiental revisa y analiza la normativa vigente y las condiciones ambientales internas, para determinar si es o no aplicable a la SDH. Los cambios normativos identificados son incorporados en el normograma y en el formato (Informe SDA  03 Storm Planificación)
4.	Ajuste de la evidencia: 
•	Normograma SDH
•	Formato (informe SDA  03 storm planificación)
•	Correos electrónicos
	Para el criterio tipo de control se modifica de detectivo a preventivo
5.	Para el riesgo SDH010R Posibilidad de incurrir en pago de sanciones al darse incumplimientos de la normatividad ambiental por cambios o desconocimiento de la misma, se elimina la causa SDH008C Rotación o reducción de personal y el control asociado SDH052CT Asignar backups de personal, se determina que no es una causa asociada a incumplimiento normativo y el control no aplicaría en este caso por parte de la Subdirección Administrativa y Financiera.
6.	Para el riesgo SDH078R Posibilidad de incumplimiento u omisión de cláusulas ambientales en los contratos asociados al Plan Anual de Adquisiciones. Se elimina el control SDH145CT Analizar la normativa vigente y se crea el siguiente control: El profesional con el rol de referente ambiental revisa las condiciones ambientales que deben cumplir los contratos priorizados dentro del Plan Anual de Adquisiciones, con la evaluación de los criterios respectivos.
7.	Se elimina el riesgo SDH153R	Posibilidad de incrementar los costos/consumo de servicios públicos por malas prácticas ambientales con la causa SDH258CManejo inadecuado de los recursos y el control SDH075CT Promover y ejecutar campañas educativas ambientales. Dentro de análisis de la mesa de trabajo se concluyó que el incremento de los costos o el consumo está determinado por diferentes factores y si bien es una situación a la que se enfrenta el proceso no constituye un riesgo.
8.	Se elimina el riesgo SHR273R	Posibilidad de afectación a la salud ambiental y/o humana por el manejo de residuos peligrosos durante el transporte con la causa asociada SDH620CManipulación inadecuada de residuos o desechos peligrosos durante el traslado entre sedes y en vehículos institucionales y el control SDH545CT Realizar seguimiento a solicitudes radicadas y anexos en el aplicativo de correspondencia, toda vez que la SDH no manipula ni transporta residuos entre sedes, ni en vehículos institucionales, esta actividad es realizada por el contratista y vigilada por el supervisor de dicho contrato, adicionalmente la clausulas ambientales están establecidas en el anexo técnico.
9.	Para el riego de corrupción R30CRR	Hurto y/o venta de residuos aprovechables se eliminan las causas:
1. Falta de control en el manejo de los residuos aprovechables generados en la Entidad para su ingreso en la economía circular.
 2. Falta de inspección y capacitaciones en manejo integral de residuos de la entidad.
Quedando solamente la causa:
1. Acceso no controlado al centro de acopio (Bodega número 1).
10.	Para el riego de corrupción R30CRR se eliminan los controles:
CRR84CT 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
CRR108CT 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CRR68CT El Subdirector Administrativo y Financiero proyecta según las necesidades de la entidad el acuerdo de corresponsabilidad con una asociación de recicladores avalada por la UAESP, cumpliendo así lo establecido en el Decreto 400 de 2004.
Esos controles son actividades que se realizan en cumplimiento del acuerdo de corresponsabilidad vigente, pero no atacan la causa 1. Acceso no controlado al centro de acopio (Bodega número 1).</t>
    </r>
  </si>
  <si>
    <r>
      <t xml:space="preserve">Para el CPR-103:
</t>
    </r>
    <r>
      <rPr>
        <sz val="8"/>
        <color theme="1"/>
        <rFont val="Arial Narrow"/>
        <family val="2"/>
      </rPr>
      <t>Despues de publicada la versión 1 del 2024, para el CPR-103 se recibe correo electrónico (Jue 7/03/2024 9:45 AM) solicitando un ajuste en la redacción de la descripción del control quedando de la siguiente manera: La recepción de las propuestas económicas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r>
  </si>
  <si>
    <r>
      <t>Para los procedimientos 105-P-06 y 105-P-07:</t>
    </r>
    <r>
      <rPr>
        <sz val="8"/>
        <color theme="1"/>
        <rFont val="Arial Narrow"/>
        <family val="2"/>
      </rPr>
      <t xml:space="preserve">
* Por programación conjunta con la dependencia, se realizó la revisión de la matriz de riesgos identificando un nuevo control SDH747CT  en la causa SDH362C y riesgo SDH245R. Se realizó calificación de los atributos. El nuevo control es detectivo y no se modificó el riesgo residual.
* Se recalificó el tipo de control de preventivo a detectivo del control CRR65CT del riesgo de corrupción R43CRR, sin que se hubiera modificado el riesgo residual</t>
    </r>
  </si>
  <si>
    <t>Versión V3
2024</t>
  </si>
  <si>
    <r>
      <rPr>
        <b/>
        <sz val="8"/>
        <color theme="1"/>
        <rFont val="Arial Narrow"/>
        <family val="2"/>
      </rPr>
      <t>Para el CPR-117:</t>
    </r>
    <r>
      <rPr>
        <sz val="8"/>
        <color theme="1"/>
        <rFont val="Arial Narrow"/>
        <family val="2"/>
      </rPr>
      <t xml:space="preserve">
Se elimina el riesgo de corrupción para el CPR-117 por solicitud de responsable del proceso Edson Ernesto Rojas Bayona mediante correo electrónico remito el día jueves 01/08/2024 argumanto lo siguiente:
Los residuos aprovechables no se encuentran en los inventarios, por lo tanto no sería posible identificar perdidas y/o daño patrimonial
bodegas con cortinas-puertas que están bajo llave
Se cuenta con un acuerdo de corresponsabilidad vigente para la gestión de residuos.
no se cuenta con antecedentes de hurto de este tipo de residuos.
no está prohibido que residentes del CAD extraigan residuos para reutilizar, por ejemplo, navidad, Halloween, eventos especiales.
las bodegas de residuos aparte de contar con puertas con llave están rodeadas de dos rejas antes de tener contacto con el exterior del CAD.
las llaves las tiene el contratista, es decir el personal del acuerdo de corresponsabilidad.
en los procedimientos de la gestión documental está establecido avisar a PIGA sobre el retiro de cajas con documentos y estas son gestionadas por el acuerdo de corresponsabilidad.</t>
    </r>
  </si>
  <si>
    <r>
      <rPr>
        <b/>
        <sz val="8"/>
        <color theme="1"/>
        <rFont val="Arial Narrow"/>
        <family val="2"/>
      </rPr>
      <t>Para el CPR-121:</t>
    </r>
    <r>
      <rPr>
        <sz val="8"/>
        <color theme="1"/>
        <rFont val="Arial Narrow"/>
        <family val="2"/>
      </rPr>
      <t xml:space="preserve">
Se ajusta la descripción de la causa SDH721C La notificación de novedades de personal por parte de la Subdirección de Talento Humano no se realiza en tiempo real tan pronto se presenta, ni son remitidas a SITIC.
Quedando de la siguiente manera:
Inoportunidad en el reporte de información relacionada con novedades de personal y/o asuntos contractuales que tengan un impacto sobre algún componente tecnológico administrado por la DIT.
Para la misma causa se asigna el control:
Diariamente se ejecuta un control automático a través de la herramienta Script – Powershell que genera la desactivación de los usuarios de red y correo electrónico de office 365 asociados a contratistas, de acuerdo con la fecha de vencimiento del contrato. 
Se ajusta la versión anterior a lo remitido por la dependencia mediante correo electrónico el 18/04/2024
Quedan dos causas sin control las cuales deben ser validadas por la OACR y la Subdirección de Talento Humano</t>
    </r>
  </si>
  <si>
    <t>Se evidencia la base de datos denominada 130-F.19 CERTIFICACIONES 2024, con 243 registros correspondientes a las certificaciones de los meses de mayo, junio, julio y agosto de 2024, en donde en las columnas  P y Q se refleja la persona que elabora y la persona que revisa la certificación, así como las no conformidades encontradas para su respectiva corrección, especialmente si se presenta alguan inconfomidad en el contenido de la certificación que no es acorde con lo solicitado.</t>
  </si>
  <si>
    <t>No hay evidencia la aplicación del control teniendo en cuenta como se encuentra definido actualmente en la matriz casilla AH70 y su descricpión AI70. Sin embargo, del área reportan en correo electrónico: "No se realizó ningún tipo de proceso frente a este control, debido a que los equipos de cómputo que son asignados por parte de tecnología vienen configurados de manera que no se permita el uso de USB ni CD´S, ni otro medio externo que ponga en riesgo tanto la pérdida como la filtración de la información". En el nombre del control se encuentra registrada lo siguiente: "creo que este control ya no deberia ir teniendo en cuenta las modificaciones en permisos en los equipos de la entidad y las restricciones con nueve VPN", por tanto se recomienda revisar con la OACR el respectivo control para tomar las medidas correspondientes sobre el mismo.</t>
  </si>
  <si>
    <t>Efectivo</t>
  </si>
  <si>
    <t>o</t>
  </si>
  <si>
    <t>De acuerdo a los insumos de información aportados, para el segundo cuatrimestre de la vigencia 2024, se evidenció lo siguiente:
* Memorando Rad 2024IE019436C1 de fecha 5/07/2024 de la Dirección de Informática y Tecnología y Subdirección de Asuntos Contractuales para la Dirección Jurídica, Dirección Distrital de Contabilidad, Subdirección de Soluciones de TIC y  Subdirección de Planeación e Inteligencia Tributaria , con asunto: Posible incumplimiento contrato 170363-0-2017.
* Oficio del Concejo de Bogotá  Rad 2024EE11557 de fecha 18/07/2024 al Subdirector Administrativo y Financiero de la SDH, con asunto:  Solicitud proceso sancionatorio por incumplimiento del contrato No. 230418 
Seguimiento realizado por: Silvia Vargas y Cristian Salcedo</t>
  </si>
  <si>
    <t>Para el segundo cuatrimestre de  la vigencia 2024, se observaron 18 activos de información  en los cuales se evidenció la revisión de  requisitos que son objeto de evaluación en los procesos de selección, generando devoluciones o solicitud de ajustes de acuerdo a las distintas mesas de trabajo celebradas con las áreas.
Seguimiento realizado por: Silvia Vargas y Cristian Salcedo</t>
  </si>
  <si>
    <t>Verificados los insumos de información aportados por la dependencia, para el segundo cuatrimestre vigencia 2024, se evidenció  25 fichas técnicas de distintos procesos contractuales de la SHD, en los cuales se evidencian las firmas de los responsables.
Seguimiento realizado por: Silvia Vargas y Cristian Salcedo</t>
  </si>
  <si>
    <t>Se observaron 21 compromisos de anticorrupción suscritos por los proponentes en una muestra de procesos contractuales de la SHD.
Respecto al contenido de los citados documentos, los proponentes manifiestan lo siguiente:
1. Apoyamos la acción del Estado colombiano y de la Secretaría Distrital de Hacienda para fortalecer la transparencia y la rendición de cuentas de la administración pública.
2. Nos comprometemos a no ofrecer y no dar dádivas, sobornos o cualquier forma de halago, retribuciones o prebenda a servidores públicos o asesores de la Secretaría Distrital de Hacienda, directamente o a través de sus empleados, contratistas o terceros.
3. Nos comprometemos a no efectuar acuerdos, o realizar actos o conductas que tengan por objeto o efecto la colusión en el proceso de contratación.
4. Nos comprometemos a revelar la información que sobre el proceso de contratación , nos soliciten los organismos de control de la República de Colombia.
5. Nos comprometemos a comunicar a nuestros empleados y asesores el contenido del presente Compromiso Anticorrupción, explicar su importancia y las consecuencias de su incumplimiento por nuestra parte, y la de nuestros empleados y asesores.
6. Conocemos las consecuencias derivadas del incumplimiento del presente compromiso anticorrupción.
7. No incurrir en falsedad o adulteración de los documentos exigidos para cumplir con los requisitos del proceso de selección
Seguimiento realizado por: Silvia Vargas y Cristian Salcedo</t>
  </si>
  <si>
    <t>Se evidencia: el plan de auditoría de los siguientes ejercicios auditores: Determinación Impuestos: Fiscalización y Liquidación con fecha de inicio del 27 de mayo de 2024, Proceso de Atención al Ciudadano, Sistemas de Información y Atención de Peticiones, Quejas, Reclamos y Sugerencias – PQRS con fecha de inicio del 14 de junio de 2024, las cuales se encuentran firmadas por los Líderes del ejercicio auditor y por los auditados.</t>
  </si>
  <si>
    <r>
      <t xml:space="preserve">De acuerdo con lo informado por la Dirección Distrital de Crédito Público y conforme a las evidencias aportadas, durante el periodo comprendido entre el 1 de mayo y el 31 de agosto de 2024 se llevaron a cabo dos procesos:
1.	</t>
    </r>
    <r>
      <rPr>
        <b/>
        <sz val="11"/>
        <color theme="1"/>
        <rFont val="Arial"/>
        <family val="2"/>
      </rPr>
      <t>Selección de la calificadora internacional:</t>
    </r>
    <r>
      <rPr>
        <sz val="11"/>
        <color theme="1"/>
        <rFont val="Arial"/>
        <family val="2"/>
      </rPr>
      <t xml:space="preserve"> cuyo objeto es prestar los servicios para la calificación de riesgo crediticio de Bogotá D.C. como emisor y a las emisiones externas que este lleve a cabo.
2.	</t>
    </r>
    <r>
      <rPr>
        <b/>
        <sz val="11"/>
        <color theme="1"/>
        <rFont val="Arial"/>
        <family val="2"/>
      </rPr>
      <t>Selección del representante legal de los tenedores de bonos:</t>
    </r>
    <r>
      <rPr>
        <sz val="11"/>
        <color theme="1"/>
        <rFont val="Arial"/>
        <family val="2"/>
      </rPr>
      <t xml:space="preserve"> cuyo objeto es prestar los servicios como Representante Legal de Tenedores de los Bonos de Deuda Pública Interna en el marco del o los Programas de Emisión y Colocación de Bonos de Deuda Pública Interna de Bogotá D.C. Esto incluye el seguimiento de su evolución y la defensa de los intereses de los inversionistas, así como el ejercicio de las actividades operativas derivadas de dicha representación, de conformidad con la propuesta y los estudios previos.
Para cada proceso se aportaron evidencias organizadas que soportan el cumplimiento y aplicación del control. En las actas del 24 de julio de 2024 y del 26 de agosto de 2024 se registra el paso a paso adelantado por la Dirección en cada proceso, así como el registro con la fecha, hora y número de radicado de cada propuesta recibida.
Se resalta que los responsables del proceso acogieron las recomendaciones emitidas por la Oficina de Control Interno en el seguimiento del primer cuatrimestre. Las evidencias aportadas muestran con claridad que las propuestas se recibieron dentro del plazo establecido.
Seguimiento realizado por: Zulma Parales</t>
    </r>
  </si>
  <si>
    <r>
      <t xml:space="preserve">Según lo informado por la Subdirección de Financiemiento con otras Entidades, mediante correo electrónico del 07 de septiembre de 2024 </t>
    </r>
    <r>
      <rPr>
        <i/>
        <sz val="11"/>
        <color theme="1"/>
        <rFont val="Arial"/>
        <family val="2"/>
      </rPr>
      <t>"Cabe aclarar que en el periodo solicitado no se vincularon nuevos funcionarios a la dirección y por ende no se envía el formato de Declaración de aceptación de la Política de Seguridad de la Información firmada"</t>
    </r>
    <r>
      <rPr>
        <sz val="11"/>
        <color theme="1"/>
        <rFont val="Arial"/>
        <family val="2"/>
      </rPr>
      <t>.  Lo anterior evidencia que el control se aplica,  pero al no posesionarse funcionarios o contratistas, no fue  no fue ejecutado en este periodo de seguimiento.
Seguimiento realizado por: Zulma Parales</t>
    </r>
  </si>
  <si>
    <r>
      <rPr>
        <b/>
        <sz val="11"/>
        <color rgb="FF000000"/>
        <rFont val="Arial"/>
        <family val="2"/>
      </rPr>
      <t>Subdirección de Cobro No Tributario</t>
    </r>
    <r>
      <rPr>
        <sz val="11"/>
        <color rgb="FF000000"/>
        <rFont val="Arial"/>
        <family val="2"/>
      </rPr>
      <t>: Se observa como ejecución del control 7  correos electrónicos del 17/06/2024 de la OGC sobre el trámite y gestión de TDJ del periodo 01/04/2024 al 31/05/2024 con soportes del portal del Bco Agrario; correo solicitando legalizar TDJ; tramite devolución TDJ y de la OGCNT solicitando fraccionar TDJ, del 14 y 27 deagosto solicitando devolver un TDJ y fraccionarmiento de dos; del 04/09/2024 remitiendo evidencia del trámite y gestión de TDJ del periodo mayo-agosto/2024. 
Subdirección de Cobro No Tributario: se aportan 4 correos electrónicos de los meses de mayo a junio, uno para aplicación de TDJ y tres relacionados con devoluciones; adicionalmente se observa el Formato 110-F.110 "Solicitud trámite de TDJ", acta de entrega (devolución) de TDJ y oficio dirigido al Banco Agrario para el pago de los titulos.
Seguimiento realizado por Nelson J. Duarte B.</t>
    </r>
  </si>
  <si>
    <r>
      <rPr>
        <sz val="11"/>
        <color rgb="FF000000"/>
        <rFont val="Arial"/>
        <family val="2"/>
      </rPr>
      <t>Se observó documento titulado "GUIA PARA EL EJERCICIO DE LAS FUNCIONES DE SUPERVISIÓN Y OBLIGACIONES DE LA INTERVENTORÍA", versión 14, vigente a partir del 9/01/2024, asociado al proceso CPR 115, el cual se encuentra publicado en el Sistema de Gestión de la entidad. En consideración a lo expuesto, el citado documento establece el siguiente objetivo: "</t>
    </r>
    <r>
      <rPr>
        <i/>
        <sz val="11"/>
        <color rgb="FF000000"/>
        <rFont val="Arial"/>
        <family val="2"/>
      </rPr>
      <t>Servir como herramienta de trabajo con la finalidad de establecer las pautas, criterios y describir los trámites esenciales a ser adelantados por las personas naturales o jurídicas que ejercen las labores o cumplen
obligaciones de Supervisión e Interventoría de los diferentes contratos y convenios celebrados en la Secretaría Distrital de Hacienda.</t>
    </r>
    <r>
      <rPr>
        <sz val="11"/>
        <color rgb="FF000000"/>
        <rFont val="Arial"/>
        <family val="2"/>
      </rPr>
      <t xml:space="preserve">".  Respecto al alcance señala que </t>
    </r>
    <r>
      <rPr>
        <i/>
        <sz val="11"/>
        <color rgb="FF000000"/>
        <rFont val="Arial"/>
        <family val="2"/>
      </rPr>
      <t>" Esta guía comprende además pautas relativas a las actividades generales a realizarse en desarrollo de la ejecución del contrato o convenio estatal (modificaciones, cesiones, procesos sancionatorios o suspensiones del contrato), debe aplicarse tanto por los funcionarios de la Secretaría Distrital de Hacienda que sean designados como Supervisores como por las personas que sean contratadas como Interventores y los funcionarios que designen como supervisores el Concejo de Bogotá en lo que corresponde a los convenios y contratos suscritos para la Unidad Ejecutora 04 para el Concejo de Bogotá, D.C.</t>
    </r>
    <r>
      <rPr>
        <sz val="11"/>
        <color rgb="FF000000"/>
        <rFont val="Arial"/>
        <family val="2"/>
      </rPr>
      <t>"
Seguimiento realizado por: Silvia Vargas y Cristian Salcedo</t>
    </r>
  </si>
  <si>
    <t>Se evidencia en el seguimiento de este cuatrimestre,  que mediante correos del jefe de la Oficina de Cuenta Corriente se efectua la solicitud de roles a los funcionarios de esta Oficina  y se diligencian  las  planillas y formatos de la asignación de roles y correos de validación con la mesa de ayuda.,Para mayor objetividad y transparencia en el proceso, dando cumplimiento  efectivo al contol.
Seguimiento realizado por:  Ana Mercedes Rojas Romero,                                                  Irmis Soraya Maldonado Serrano.</t>
  </si>
  <si>
    <t>Se observa en el seguimiento  que el jefe de la Oficina de Cuentas Corrientes y Devoluciones me diante correos electronicos, solicita a la Dirección de Informática y Tecnología la asignación de los roles de los funcionarios designados a esta dependencia con los formatos establecidos para la correcta asignación de roles de acuerdo a sus funciones y actividades como  tambien  solicitar las modificaciones cuando se requiera. Cumpliendo con lo determinado en el control.
Seguimiento realizado por:  Ana Mercedes Rojas Romero,                                                   Irmis Soraya Maldonado Serrano.</t>
  </si>
  <si>
    <t>Se evidencia en cuatrimestre que el jefe de la Oficina de Cuenta Corriente socializa a los contratistas de esta dependencia la Política de Seguridad de la Información de la Secretaría de Hacienda y se obsrva que el documento se firma por parte de los funcionarios.
Seguimiento realizado por:  Ana Mercedes Rojas Romero,                                                  Irmis Soraya Maldonado Serrano.</t>
  </si>
  <si>
    <t>Se evidencia que con correos electrónicos el jefe de la Oficina de Cuenta Corriente socializa a ls funcionrios de su dependencia, la pieza comuncativa de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Se recomienda actualizar la pieza informativa de las prohibiciones Anticorrupción del(PAAC) por el nuevo Programa de Transparencia y Ética Pública (PTEP).
Seguimiento realizado por:  Ana Mercedes Rojas Romero,                                                   Irmis Soraya Maldonado Serrano.</t>
  </si>
  <si>
    <t>Se evidencia en el cuatrimestre que mediante correos del jefe de la Oficina de Cuenta Corriente, realiza la solicitud de roles para los funcionarios de esta Oficina  diligenciando las  planillas y formatos de la asignación de roles y con correos a la mesa de ayuda para la validacion, para mayor objetividad y transparencia en el proceso,
demostrando la efectividad del control,
Seguimiento realizado por:  Ana Mercedes Rojas Romero,                                             Irmis Soraya Maldonado Serrano.</t>
  </si>
  <si>
    <t>Se evidencia la validación de las solicitudes de los ciudadanos y se registran en base de datos de los Actos inadmisorios, como el reporte consolidado de CRM de las devoluciones y compensaciones del segundo cuatrimestre 2024.
Seguimiento realizado por:  Ana Mercedes Rojas Romero,                                             Irmis Soraya Maldonado Serrano.</t>
  </si>
  <si>
    <t>Se observa mediante correos electrónicos con pantallazos del aplicativo Mao que evidencia las solicitudes de cambio de estado y la validación por parte del jefe de la oficina de Cuenta Corriente.  
Cumpliendo con lo determinado en el control.
Seguimiento realizado por:  Ana Mercedes Rojas Romero,                                             Irmis Soraya Maldonado Serrano.</t>
  </si>
  <si>
    <t>Revisada la información reportada por la Oficina de la Administración Funcional del Sistema, respecto a las solicitudes de roles, se pudo establecer que el control que se realiza por esta área es la verificación que se suministre el rol para los aplicativos de la gestión de la Dirección de Impuestos de Bogotá de acuerdo con el cargo del solicitante. Se recomienda seguir con la validación de las solicitudes de Roles por el competente.
Seguimiento realizado por:  Ana Mercedes Rojas Romero,                                              Irmis Soraya Maldonado Serrano.</t>
  </si>
  <si>
    <t>Se evidencia en el reporte de relación de segunda digitación de mayo a agosto tres modificaciones a las declaraciones, actividad realizada por el grupo de saneamiento general. y la validación por parte del jefe de la oficina de Cuenta Corriente.  
Efectuando lo estipulado en el control.
Seguimiento realizado por:  Ana Mercedes Rojas Romero,                                              Irmis Soraya Maldonado Serrano.</t>
  </si>
  <si>
    <t>Revisada la información reportada por la Oficina de la Administración Funcional del Sistema, respecto a las solicitudes de roles, se pudo establecer que el control que se realiza por esta área es la verificación que se suministre el rol para los aplicativos de la gestión de la Dirección de Impuestos de Bogotá de acuerdo con el cargo del solicitante. Se recomienda seguir con la validación de las solicitudes de Roles por el competente.
Seguimiento realizado por:  Ana Mercedes Rojas Romero,                                              Irmis Soraya Maldonado Serrano.</t>
  </si>
  <si>
    <t>Se evidencia en cuatrimestre que el jefe de la Oficina de Cuenta Corriente socializa a los contratistas de esta dependencia la Política de Seguridad de la Información de la Secretaría de Hacienda y se firma por parte de los funcionarios.
Seguimiento realizado por:  Ana Mercedes Rojas Romero,                                             Irmis Soraya Maldonado Serrano.</t>
  </si>
  <si>
    <t>Se observa que mes a mes se realiza una auditoria por parte de la Oficina de Cuenta corriente de las solicitudes de saneamiento, se realiza el saneamiento, y se da respuesta al solicitante como se puede validar en la base de datos anexa.  
Seguimiento realizado por:  Ana Mercedes Rojas Romero,                                              Irmis Soraya Maldonado Serrano.</t>
  </si>
  <si>
    <t>Se evidencia en el cuatrimestre que mediante correos del jefe de la Oficina de Cuenta Corriente la solicitud de roles a los funcionarios de esta Oficina  y mediante planillas y formatos la asignación de roles y correos de validación con la mesa de ayuda.,Para mayor objetividad y transparencia en el proceso, 
Seguimiento realizado por:  Ana Mercedes Rojas Romero,                                              Irmis Soraya Maldonado Serrano.</t>
  </si>
  <si>
    <t>Revisada la información se evidencian correos de respuesta del revisor dando validación de los actos administrativos a emitir.
Seguimiento realizado por :Ana Mercedes Rojas Romero,                                        Irmis Soraya Maldonado Serrano.</t>
  </si>
  <si>
    <t>Se pudo verificar en el seguimiento a los controles de riesgos de acuerdo con las actividades de cada oficina, los revisores asignados (Fiscalización grandes y general, Control masivos y Liquidación) realizan el control del reparto y la gestión por las poblaciones entregadas para trabajar por Impuestos y el avance por funcionario con bitácoras, mesas de trabajo, correos informando el avance y/o situación presentada en el desarrollo de las actividades de Determinación. Se sugiere seguir adelantando las acciones de control para una buena gestión del área.
Seguimiento realizado por:  Ana Mercedes Rojas Romero,                                              Irmis Soraya Maldonado Serrano.</t>
  </si>
  <si>
    <t>Se realizó la validación del control establecido por el área, con la información de correos que se generan por parte del jefe de las áreas de gestión, solicitando la creación o retiro de roles para los funcionarios de la dependencia que informen. 
Seguimiento realizado por:  Ana Mercedes Rojas Romero,                                              Irmis Soraya Maldonado Serrano.</t>
  </si>
  <si>
    <t>En el seguimiento se observó que se ejecutan los controles respectivos por los funcionarios de la Oficina de Inteligencia Tributaria asignados para la revisión y validación de los registros generados en las bases de datos de las poblaciones a gestionar y las alertas de asignación de población a las áreas de gestión.  
Seguimiento realizado por:  Ana Mercedes Rojas Romero,                                              Irmis Soraya Maldonado Serrano.</t>
  </si>
  <si>
    <t>Se recibieron los formatos 106-F.04 Solicitud de Traslado de moneda extranjera, 106-F,06 Lista de chequeo compra/venta de moneda extranjera y 106-F,07 Confirmación de operacion de los meses de meses de mayo (5, 6 y 8), junio (24 y 28) y agosto (14), asi como los correspondientes correos electronicos de especificación y aprobación de la operacion, documentos que dan cueta del cumplimiento en la ejecucion del control establecido.</t>
  </si>
  <si>
    <r>
      <rPr>
        <b/>
        <sz val="11"/>
        <color rgb="FF000000"/>
        <rFont val="Arial"/>
        <family val="2"/>
      </rPr>
      <t>Subdirección de Cobro No Tributario</t>
    </r>
    <r>
      <rPr>
        <sz val="11"/>
        <color rgb="FF000000"/>
        <rFont val="Arial"/>
        <family val="2"/>
      </rPr>
      <t xml:space="preserve">: Se aporta como ejecución del control trazabilidad de correo electrónico del 02/05/2024 de la Oficina de Gestión de Cobro, dirigido a la Oficina de Operación del Sistema de Gestión Documental solicitando digitalización de expediente con el registro en WCC.  
</t>
    </r>
    <r>
      <rPr>
        <b/>
        <sz val="11"/>
        <color rgb="FF000000"/>
        <rFont val="Arial"/>
        <family val="2"/>
      </rPr>
      <t>Subdirección de Cobro Tributario</t>
    </r>
    <r>
      <rPr>
        <sz val="11"/>
        <color rgb="FF000000"/>
        <rFont val="Arial"/>
        <family val="2"/>
      </rPr>
      <t>: Se observa como ejecución del control archivos de correos electrónicos y PDF con trazabilidad de las OCG y OCE solicitando el préstamo de expedientes, dirigido a archivodibcobro@shd.gov.co,  para el periodo mayo-junio; así como el Formato 120-F.19 para consulta y préstamo de expedientes (Solicitud ONDF_240359)
Seguimiento realizado por Nelson J. Duarte B.</t>
    </r>
  </si>
  <si>
    <r>
      <rPr>
        <b/>
        <sz val="11"/>
        <color theme="1"/>
        <rFont val="Arial"/>
        <family val="2"/>
      </rPr>
      <t>Subdirección de Cobro Tributario</t>
    </r>
    <r>
      <rPr>
        <sz val="11"/>
        <color theme="1"/>
        <rFont val="Arial"/>
        <family val="2"/>
      </rPr>
      <t>: Se observa como ejecución del control archivos de correos electrónicos y PDF con trazabilidad de la OCE relacionado con la devolución de expedientes, dirigido a devolucionescobro@shd.gov.co,  así como el Formato 120-F.19 para consulta y préstamo de expedientes (DEV 240150).
Seguimiento realizado por Nelson J. Duarte B.</t>
    </r>
  </si>
  <si>
    <r>
      <rPr>
        <b/>
        <sz val="11"/>
        <color theme="1"/>
        <rFont val="Arial"/>
        <family val="2"/>
      </rPr>
      <t>Subdirección de Cobro Tributario</t>
    </r>
    <r>
      <rPr>
        <sz val="11"/>
        <color theme="1"/>
        <rFont val="Arial"/>
        <family val="2"/>
      </rPr>
      <t>: Se aporta como ejecución del control archivos de correos electrónicos y PDF con trazabilidad de las OCG y  OCE relacionado con el préstmo y/o devolución de expedientes, dirigido a archivodibcobro@shd.gov.co y  devolucionescobro@shd.gov.co,  así como el Formato 120-F.19 para consulta y préstamo de expedientes, para las solicitudes DCO-240595, DCO-240529, DCO-240472 ONDF 240261 y DEV 240150.
Seguimiento realizado por Nelson J. Duarte B.</t>
    </r>
  </si>
  <si>
    <r>
      <rPr>
        <b/>
        <sz val="11"/>
        <color rgb="FF000000"/>
        <rFont val="Arial"/>
        <family val="2"/>
      </rPr>
      <t>Subdirección de Cobro Tributario</t>
    </r>
    <r>
      <rPr>
        <sz val="11"/>
        <color rgb="FF000000"/>
        <rFont val="Arial"/>
        <family val="2"/>
      </rPr>
      <t>. Como ejecución del control se observa el memorandos Nos 2024IE018864O1 del 28/06/2024 de la Oficina de Cobro General, designado la funcionaria encargadas del manejo de la caja fuerte y de la custodia, administración y gestión de los TDJ, teniendo en cuenta las instrucciones sobre el manejo y seguridad de los títulos de depósito judicial del deben estar sujetas de conformidad con el instructivo 110-I.05. 
Seguimiento realizado por Nelson J. Duarte B.</t>
    </r>
  </si>
  <si>
    <r>
      <rPr>
        <b/>
        <sz val="11"/>
        <color rgb="FF000000"/>
        <rFont val="Arial"/>
        <family val="2"/>
      </rPr>
      <t>Subdirección de Cobro Tributario</t>
    </r>
    <r>
      <rPr>
        <sz val="11"/>
        <color rgb="FF000000"/>
        <rFont val="Arial"/>
        <family val="2"/>
      </rPr>
      <t xml:space="preserve">: Se observa como ejecución del control, oficio No. 2024EE238462O1 del 11/07/204, dirigido al Bco. Agrario solicitando la creación de 4 usuarios y la cancelación de 2 en el Portal Web Transaccional de Depósitos Judiciales y informando que se adjunta el formato SB-FT-158 “Creacidn/Inactivación de Usuario Administrador".
Seguimiento realizado por Nelson J. Duarte B.
</t>
    </r>
  </si>
  <si>
    <r>
      <rPr>
        <b/>
        <sz val="11"/>
        <color rgb="FF000000"/>
        <rFont val="Arial"/>
        <family val="2"/>
      </rPr>
      <t>Subdirección de Cobro No Tributario</t>
    </r>
    <r>
      <rPr>
        <sz val="11"/>
        <color rgb="FF000000"/>
        <rFont val="Arial"/>
        <family val="2"/>
      </rPr>
      <t xml:space="preserve">: Como aplicación del control se aportan 19 archivos de correos electrónicos relacionados con la trazabilidad de la revisión y solicitud de firma para gestión de Facilidades de Pago en los que se remite la resolución de FP, oficio de respuesta al peticionario y oficios desembargo a bancos.
</t>
    </r>
    <r>
      <rPr>
        <b/>
        <sz val="11"/>
        <color rgb="FF000000"/>
        <rFont val="Arial"/>
        <family val="2"/>
      </rPr>
      <t>Subdirección de Cobro Tributario</t>
    </r>
    <r>
      <rPr>
        <sz val="11"/>
        <color rgb="FF000000"/>
        <rFont val="Arial"/>
        <family val="2"/>
      </rPr>
      <t>: Se observa como ejecución del control cinco archivos en PDf con trazabilidad de solicitud de revisión de gestión de F.P. (resoluciones y otros), y lista de chequeo de la F.P. DCO-045646 del 14/05/2024.
Seguimiento realizado por Nelson J. Duarte B.</t>
    </r>
  </si>
  <si>
    <r>
      <rPr>
        <b/>
        <sz val="11"/>
        <color rgb="FF000000"/>
        <rFont val="Arial"/>
        <family val="2"/>
      </rPr>
      <t xml:space="preserve">Subdirección de Cobro No Tributario: </t>
    </r>
    <r>
      <rPr>
        <sz val="11"/>
        <color rgb="FF000000"/>
        <rFont val="Arial"/>
        <family val="2"/>
      </rPr>
      <t xml:space="preserve">Se evidencia como soporte de aplicación del control, 6 memorandos de la Oficina de Gestión de Cobro dirigidos a la Oficina de Gestión de Ingresos relacionados con la legalización de ingreso, aplicación y pago de TDJ: 2024IE015698O1 del 30/05/2024, aplicación de 41 TDJ; sin número del 04/06/2024 para la aplicación de 2 TDJ; 24/05/2024 legalización ingreso 1 TDJ; dos memorandos sin número del 28/05/2024, legalización de dos TDJ; 29/05/2024 diez TDJ. 
</t>
    </r>
    <r>
      <rPr>
        <b/>
        <sz val="11"/>
        <color rgb="FF000000"/>
        <rFont val="Arial"/>
        <family val="2"/>
      </rPr>
      <t xml:space="preserve">
Subdirección de Cobro Tributario:</t>
    </r>
    <r>
      <rPr>
        <sz val="11"/>
        <color rgb="FF000000"/>
        <rFont val="Arial"/>
        <family val="2"/>
      </rPr>
      <t xml:space="preserve"> Se evidencia como soporte de aplicación del control los oficios 2024EE166026O1 del 16/05/2024 al Banco Agrario para el pago de un TDJ con sus soportes; 2024EE250607 del 24/07/2024 pago de dos TDJ; resolución terminación de proceso DCO-084672 del 12/08/2024; oficio 2024EE269069 del 12/08/2024 al contribuyente.
Seguimiento realizado por Nelson J. Duarte B.</t>
    </r>
  </si>
  <si>
    <r>
      <rPr>
        <b/>
        <sz val="11"/>
        <color rgb="FF000000"/>
        <rFont val="Arial"/>
        <family val="2"/>
      </rPr>
      <t>Subdirección de Cobro No Tributario:</t>
    </r>
    <r>
      <rPr>
        <sz val="11"/>
        <color rgb="FF000000"/>
        <rFont val="Arial"/>
        <family val="2"/>
      </rPr>
      <t xml:space="preserve"> Se evidencia como soporte de aplicación del control, registro y control de salidas no conformes presenta para mayo 39 para y junio 43, sin exceder el límite de aceptación del 7% mensual. Adicionalmente, se observa trazabilidad de correo electrónico del 17/06/2024 de la OGC solicitando revisión/corrección de actos administrativos.
</t>
    </r>
    <r>
      <rPr>
        <b/>
        <sz val="11"/>
        <color rgb="FF000000"/>
        <rFont val="Arial"/>
        <family val="2"/>
      </rPr>
      <t>Subdirección de Cobro Tributario:</t>
    </r>
    <r>
      <rPr>
        <sz val="11"/>
        <color rgb="FF000000"/>
        <rFont val="Arial"/>
        <family val="2"/>
      </rPr>
      <t xml:space="preserve"> Se evidencia como soporte de aplicación del control archivos en PDF y correos electrónicos con trazabilidad: del 14 y 16 de junio/2024 de la OCE, 2 correos del 13/06/2024 de la OCG, correo OCP del 16/07/2024 FP con trazabilidad y vinculo a carpeta para revisión. Adicionalmente, 3 archivos Excel de Salidas No Conformes a mayo-junio/2024 de la OCE con 6 SNC y OCG 2 SNC.
Seguimiento realizado por Nelson J. Duarte B.</t>
    </r>
  </si>
  <si>
    <r>
      <rPr>
        <b/>
        <sz val="11"/>
        <color rgb="FF000000"/>
        <rFont val="Arial"/>
        <family val="2"/>
      </rPr>
      <t xml:space="preserve">Subdirección de Cobro Tributario: </t>
    </r>
    <r>
      <rPr>
        <sz val="11"/>
        <color rgb="FF000000"/>
        <rFont val="Arial"/>
        <family val="2"/>
      </rPr>
      <t>Se evidencia como soporte de aplicación del control archivos en PDF de las resoluciones 2024EE101779 del 05/04/2024, 2024EE173618 del 23/05/2024 y 2024EE21757601 del 27/06/2024, las cuales registran en su parte final el I.D. de los aplicativos SAP y MAO. De igual manera se observan estado de cuenta del 28/06/2024 con acto adtivo cargado y pantallazo de cargue de las resoluciones en SAP y MAO. 
Seguimiento realizado por Nelson J. Duarte B.</t>
    </r>
  </si>
  <si>
    <r>
      <rPr>
        <b/>
        <sz val="11"/>
        <color rgb="FF000000"/>
        <rFont val="Arial"/>
        <family val="2"/>
      </rPr>
      <t>Subdirección de Cobro Tributario:</t>
    </r>
    <r>
      <rPr>
        <sz val="11"/>
        <color rgb="FF000000"/>
        <rFont val="Arial"/>
        <family val="2"/>
      </rPr>
      <t xml:space="preserve"> Se evidencia como soporte de aplicación del control pantallazo de cargue en MAO de la resolución 2024EE21757601 y, 2 en SAP_CRM del proceso 202311294300221656 y del 202405225000002207. Adicionalmente, se observa en las resoluciones 2024EE173618 del 23/05/2024 y 2024EE21757601 del 27/06/2024, en su parte final, el I.D. de los aplicativos SAP y MAO.
Seguimiento realizado por Nelson J. Duarte B.</t>
    </r>
  </si>
  <si>
    <r>
      <rPr>
        <b/>
        <sz val="11"/>
        <color rgb="FF000000"/>
        <rFont val="Arial"/>
        <family val="2"/>
      </rPr>
      <t>Subdirección de Cobro No Tributario:</t>
    </r>
    <r>
      <rPr>
        <sz val="11"/>
        <color rgb="FF000000"/>
        <rFont val="Arial"/>
        <family val="2"/>
      </rPr>
      <t xml:space="preserve"> Se evidencia como soporte de aplicación del control, pantallazos de la OGC de la gestión adelantada en los procesos de cobro según Trazabilidad de Expedientes Digitales SAP ID: 8100111531, SAP ID: 8100026782, SAP ID: 8100078797, 
</t>
    </r>
    <r>
      <rPr>
        <b/>
        <sz val="11"/>
        <color rgb="FF000000"/>
        <rFont val="Arial"/>
        <family val="2"/>
      </rPr>
      <t>Subdirección de Cobro Tributario:</t>
    </r>
    <r>
      <rPr>
        <sz val="11"/>
        <color rgb="FF000000"/>
        <rFont val="Arial"/>
        <family val="2"/>
      </rPr>
      <t xml:space="preserve"> Se evidencia como soporte de aplicación del control el memorando 2024IE010845O1 del 16/04/2024 mediante el cual se reiteración a un funcionario de la OCG su asignación como apoyo en la gestión de bases de datos para el periodo 2.024, así como trazabilidad de correo electrónico del 10/07/2024 relacionado con el memorando 2024IE016927O1 “Asignación de funcionarios para consulta de bases de datos”. 
Seguimiento realizado por Nelson J. Duarte B.
</t>
    </r>
  </si>
  <si>
    <r>
      <rPr>
        <b/>
        <sz val="11"/>
        <color rgb="FF000000"/>
        <rFont val="Arial"/>
        <family val="2"/>
      </rPr>
      <t>Subdirección de Cobro No Tributario:</t>
    </r>
    <r>
      <rPr>
        <sz val="11"/>
        <color rgb="FF000000"/>
        <rFont val="Arial"/>
        <family val="2"/>
      </rPr>
      <t xml:space="preserve"> Se evidencia como soporte de aplicación del control, trazabilidad de correos electrónicos de la OGC relacionados con: del 29/05/2024 solicitud roles CRM y TRM a 2 funcionarios y, de la Subdirección Técnica de CNT cierre solicitud 438553, del 21/05/2024 de la Oficina de Operación del Sistema de Gestión Documental confirmando creación de roles; del 12/06/2024 de la OTSGD informando la configuración Roles y Acceso a Series Ticket 437907, a 12 funcionarios; del 11/06/2024 solicitud acceso a SICO a 6 funcionarios, del 04/06/2024 solicitando clave de SICO a 5 funcionarios.
</t>
    </r>
    <r>
      <rPr>
        <b/>
        <sz val="11"/>
        <color rgb="FF000000"/>
        <rFont val="Arial"/>
        <family val="2"/>
      </rPr>
      <t>Subdirección de Cobro Tributario:</t>
    </r>
    <r>
      <rPr>
        <sz val="11"/>
        <color rgb="FF000000"/>
        <rFont val="Arial"/>
        <family val="2"/>
      </rPr>
      <t xml:space="preserve"> Se evidencia como soporte de aplicación del control mediante trazabilidad de correo del 10/07/2024 de la SCT, relacionado con el memorando 2024IE016927O1 “Asignación de funcionarios para consulta de bases de datos”, y memorando 2024IE010845O1 del 16/04/2024 mediante el cual se reiteración a un funcionario de la OCG su asignación como apoyo en la gestión de bases de datos para el periodo 2.024.
Seguimiento realizado por Nelson J. Duarte B.</t>
    </r>
  </si>
  <si>
    <r>
      <rPr>
        <b/>
        <sz val="11"/>
        <color rgb="FF000000"/>
        <rFont val="Arial"/>
        <family val="2"/>
      </rPr>
      <t>Subdirección de Cobro No Tributario:</t>
    </r>
    <r>
      <rPr>
        <sz val="11"/>
        <color rgb="FF000000"/>
        <rFont val="Arial"/>
        <family val="2"/>
      </rPr>
      <t xml:space="preserve"> Se encuentra correo electrónico de confirmación de creación de usuario de BogData CRP módulo CRM con fecha del 21 de mayo de 2024, solicitud de configuración de roles y permisos de acceso a la aplicación WCC con fecha de 24 de mayo, solicitud Roles CRM y TRM con correo de fecha del 28 de mayo, correo con solicitud para habilitar VPN con fecha del 29 de mayo, correo con la solicitud de clave de SICO con fecha del 4 de junio de 2024, correo electrónico con la solicitud de permiso para consultar el aplicativo de SICO con fecha del 11 de junio de 2024. 
Subdirección de Cobro Tributario: Se encuentran correos electrónicos con las siguientes solicitudes: cración de roles TRM  -Profesionales con fecha del 05 de junio; creación de roles en SAP-CRM, SAP-TRM y creación de roles al SIstema Legado y MAO con fecha del 21 de junio de 2024.
</t>
    </r>
    <r>
      <rPr>
        <b/>
        <sz val="11"/>
        <color rgb="FF000000"/>
        <rFont val="Arial"/>
        <family val="2"/>
      </rPr>
      <t>Oficina de Gestión del Servicio y Notificaciones:</t>
    </r>
    <r>
      <rPr>
        <sz val="11"/>
        <color rgb="FF000000"/>
        <rFont val="Arial"/>
        <family val="2"/>
      </rPr>
      <t xml:space="preserve"> Se encuentra correo electrónico con fecha del 05 de julio de 2024 realizando la solicitud de creación de usuario de red y correo Institucional, así como el correo con la solicitud de creación y activación de usuario y roles en SAP/CRM (Módulo de Notificaciones) del 17 de julio de 2024.</t>
    </r>
  </si>
  <si>
    <r>
      <rPr>
        <b/>
        <sz val="11"/>
        <color rgb="FF000000"/>
        <rFont val="Arial"/>
        <family val="2"/>
      </rPr>
      <t>Subdirección de Cobro No Tributario:</t>
    </r>
    <r>
      <rPr>
        <sz val="11"/>
        <color rgb="FF000000"/>
        <rFont val="Arial"/>
        <family val="2"/>
      </rPr>
      <t xml:space="preserve"> Se evidencian los siguientes oficios con comunicaciones a las entidades con los siguientes radicados: No. 202EE154179 con asunto de respuesta a solicitud de información con fecha del 14 de mayo, No. 2024171218 del 20 de mayo de 2018 con asunto de respuesta del estado actual del cobro coactivo, radicado No. 2024EE184345 con asunto de respuesta de solicitud de información del 05 de junio, No. 2024EE184407 del 5 de junio de 2024 con asunto de  soliitud de información, radicado No. 2024EE228813 con asunto de respuesta de información de títulos y No. 2024EE228414 con respuesta solicitud de información Proceso de cobro coactivo del 07 de julio de 2024.</t>
    </r>
  </si>
  <si>
    <r>
      <rPr>
        <b/>
        <sz val="11"/>
        <color rgb="FF000000"/>
        <rFont val="Arial"/>
        <family val="2"/>
      </rPr>
      <t>Subdirección de Cobro No Tributario:</t>
    </r>
    <r>
      <rPr>
        <sz val="11"/>
        <color rgb="FF000000"/>
        <rFont val="Arial"/>
        <family val="2"/>
      </rPr>
      <t xml:space="preserve"> Se evidencian los siguientes correos electrónicos con solicitud de correcciones y ajustes: fecha del 28 y 30 de mayo, del 04, 12, 14, 18 de junio,02  de julio y 12 de agosto de 2024.</t>
    </r>
  </si>
  <si>
    <r>
      <rPr>
        <b/>
        <sz val="11"/>
        <color theme="1"/>
        <rFont val="Arial"/>
        <family val="2"/>
      </rPr>
      <t xml:space="preserve">La Subdirección de Cobro No Tributario: </t>
    </r>
    <r>
      <rPr>
        <sz val="11"/>
        <color theme="1"/>
        <rFont val="Arial"/>
        <family val="2"/>
      </rPr>
      <t xml:space="preserve">
Evidencian correo elctrónico con fecha de 01 de agosto de 2024 con asunto "Reporte julio de 2024 OGECO" incluyendo enlace de reportes de julio de 2024. </t>
    </r>
  </si>
  <si>
    <r>
      <rPr>
        <b/>
        <sz val="11"/>
        <color theme="1"/>
        <rFont val="Arial"/>
        <family val="2"/>
      </rPr>
      <t xml:space="preserve">Subdirección de Cobro Tributario: </t>
    </r>
    <r>
      <rPr>
        <sz val="11"/>
        <color theme="1"/>
        <rFont val="Arial"/>
        <family val="2"/>
      </rPr>
      <t>Se encuentra correo electrónico del 17 de agosto de 2024 con reporte de información base con vencimientos .</t>
    </r>
  </si>
  <si>
    <r>
      <rPr>
        <b/>
        <sz val="11"/>
        <color theme="1"/>
        <rFont val="Arial"/>
        <family val="2"/>
      </rPr>
      <t>Subdirección de Cobro No Tributario:</t>
    </r>
    <r>
      <rPr>
        <sz val="11"/>
        <color theme="1"/>
        <rFont val="Arial"/>
        <family val="2"/>
      </rPr>
      <t xml:space="preserve"> Se evidencia correos electrónicos con fecha del 27 y 29 de mayo, del 12, 13 y 18 de junio de 2024 con el reparto de títulos para gestión.
Se evidencia archivo excel con relación de asignación de reparto de 425 requerimientos a 13 profesionales. por parte de las Subdirecciones de Cobro.</t>
    </r>
  </si>
  <si>
    <r>
      <rPr>
        <b/>
        <sz val="11"/>
        <color theme="1"/>
        <rFont val="Arial"/>
        <family val="2"/>
      </rPr>
      <t>Oficina de Gestión del Servicio y Notificaciones:</t>
    </r>
    <r>
      <rPr>
        <sz val="11"/>
        <color theme="1"/>
        <rFont val="Arial"/>
        <family val="2"/>
      </rPr>
      <t xml:space="preserve"> Se observa el registro 124- F.01, diligenciado con fecha del 08 y 09 de mayo, 17 de junio y 11 de julio, 09 de agosto de 2024, firmados. 
</t>
    </r>
    <r>
      <rPr>
        <b/>
        <sz val="11"/>
        <color theme="1"/>
        <rFont val="Arial"/>
        <family val="2"/>
      </rPr>
      <t>Subdirección de Cobro Tributario (SCT)</t>
    </r>
    <r>
      <rPr>
        <sz val="11"/>
        <color theme="1"/>
        <rFont val="Arial"/>
        <family val="2"/>
      </rPr>
      <t>: Lista de asistencia a capacitación con fecha del 20 de mayo con lineamientos de Getión de embargos, correo electrónico del 29 de mayo de 2024, correos electrónicos de socialización de tiempos oportunos de actos administrativos a notificar, correo del 19 de junio con lineamientos de las pautas para envío de anexos CEE con peso superior a 13M, correo con fecha e 19 de junio con los lineamientos para el manejo y consulta de expedientes de la DCO.</t>
    </r>
  </si>
  <si>
    <r>
      <rPr>
        <b/>
        <sz val="11"/>
        <color theme="1"/>
        <rFont val="Arial"/>
        <family val="2"/>
      </rPr>
      <t>Subdirección de Cobro No Tributario:</t>
    </r>
    <r>
      <rPr>
        <sz val="11"/>
        <color theme="1"/>
        <rFont val="Arial"/>
        <family val="2"/>
      </rPr>
      <t xml:space="preserve"> Se evidencia la aplicación del control soportado con e correo electrónico del 20 de mayo, con trazabilidad del reporte de la salida no conforme  de la Resolución del mandamiento de pago.Se evidencia matriz de salidas no conforme demayo y junio de 2024 con su respectivo análisis.
</t>
    </r>
    <r>
      <rPr>
        <b/>
        <sz val="11"/>
        <color theme="1"/>
        <rFont val="Arial"/>
        <family val="2"/>
      </rPr>
      <t>Subdirección de Cobro Tributario:</t>
    </r>
    <r>
      <rPr>
        <sz val="11"/>
        <color theme="1"/>
        <rFont val="Arial"/>
        <family val="2"/>
      </rPr>
      <t xml:space="preserve"> Se evidencia trazabilidad de correo de la salida no conforme enviado el 06 de mayo y con últimas correcciones del 10 de mayo de 2024, y correo  con asunto de documentos dispuestos para aprobación y firma  con trazabilidad de revisión para realizar el Cordis con fecha del 16 de julio de 2024.Se encuentra correo del 02 y del 07 de mayo con cargue en SAP de documentos. Se evidencia matriz de salidas no conformes de abril y junio. </t>
    </r>
  </si>
  <si>
    <r>
      <rPr>
        <b/>
        <sz val="11"/>
        <color theme="1"/>
        <rFont val="Arial"/>
        <family val="2"/>
      </rPr>
      <t>Subdirección de Cobro No Tributario:</t>
    </r>
    <r>
      <rPr>
        <sz val="11"/>
        <color theme="1"/>
        <rFont val="Arial"/>
        <family val="2"/>
      </rPr>
      <t xml:space="preserve"> Se evidencia la aplicación del control soportado con e correo electrónico del 20 de mayo, con trazabilidad del reporte de la salida no conforme  de la Resolución del mandamiento de pago.Se evidencia matriz de salidas no conforme demayo y junio de 2024 con su respectivo análisis.
</t>
    </r>
    <r>
      <rPr>
        <b/>
        <sz val="11"/>
        <color theme="1"/>
        <rFont val="Arial"/>
        <family val="2"/>
      </rPr>
      <t>Subdirección de Cobro Tributario</t>
    </r>
    <r>
      <rPr>
        <sz val="11"/>
        <color theme="1"/>
        <rFont val="Arial"/>
        <family val="2"/>
      </rPr>
      <t xml:space="preserve">: Se evidencia trazabilidad de correo de la salida no conforme enviado el 06 de mayo y con últimas correcciones del 10 de mayo de 2024, y correo  con asunto de documentos dispuestos para aprobación y firma  con trazabilidad de revisión para realizar el Cordis con fecha del 16 de julio de 2024.Se encuentra correo del 02 y del 07 de mayo con cargue en SAP de documentos. Se evidencia matriz de salidas no conformes de abril y junio. </t>
    </r>
  </si>
  <si>
    <r>
      <rPr>
        <b/>
        <sz val="11"/>
        <color theme="1"/>
        <rFont val="Arial"/>
        <family val="2"/>
      </rPr>
      <t>Oficina de Gestión del Servicio y Notificaciones:</t>
    </r>
    <r>
      <rPr>
        <sz val="11"/>
        <color theme="1"/>
        <rFont val="Arial"/>
        <family val="2"/>
      </rPr>
      <t xml:space="preserve"> Se observa como aplicación del control los siguientes correos electrónicos con fechas: 22, 27 y 29 de julio, 12, 13, 21 , 22, 23, 26 de agosto de 2024 identificando inconsistencias.</t>
    </r>
  </si>
  <si>
    <t>Se evidenciaron las piezas comunicativas recordando a los funcionarios del área el cumplimiento de sus funciones en el marco de la gestión ética. De igual manera en los meses de mayo, junio julio y agosto de 2024 se realizaron en los SuperCades: CAD, 20 de Julio, Suba, Américas, Manitas, Bosa en donde se efectúa por parte de los Coordinadores la retroalimentación a los funcionarios en diferentes temas, entre ellos: identificación de oportunidades de mejora, información de correos relevantes, Cumplimiento de protocolos de atención actualización de trámites y temas tributarios que impactan la gestión del servicio, temas de integridad, reportes cartas falsas, entre otros.
Lo anterior evidencia la aplicación del control, tal como se especifica
Seguimiento realizado por: Ana Mercedes Rojas Romero, Irmis Soraya Maldonado Serrano.</t>
  </si>
  <si>
    <t>En el periodo de seguimiento agosto 31 se constató mediante correos electrónicos del Jefe de la Oficina las novedades en el personal para la atención del servicio en Cades y SuperCades, tanto presencial como escrita, cubriendo los puestos de trabajo por necesidades del servicio, ausencias temporales ocasionadas por vacaciones, descanso compensado y rotación de Coordinadores, entre otros. Lo que evidencia que se está dando cumplimiento a la aplicación del control.
Seguimiento realizado por: Ana Mercedes Rojas Romero, Irmis Soraya Maldonado Serrano.</t>
  </si>
  <si>
    <t xml:space="preserve">Se evidencia aplicación del control con el diligenciamiento del formato 124-F-01 para funcionarios y Contratistas, en el periodo de seguimiento realizado (en el segundo cuatrimestre de 2024), el formato de verificación del protocolo de atención presencial firmado por el coordinador funcionarios de los diferentes Cades y Super Cades.
Dando así el cumplimiento del control establecido.
Seguimiento realizado por: Ana Mercedes Rojas Romero, Irmis Soraya Maldonado Serrano.
</t>
  </si>
  <si>
    <t>Se evidencia el cumplimiento del control con archivos en formato PDF de listas de “Control de Asistencia”, en los cuales se visualiza capacitación en temas relacionados con: entrenamiento Registro de Información Tributaria-RIT, protocolos, atributos y verificación de Calidad del canal de escritos, procedimiento y paquete Tributario, Alivios Tributarios  temas de diferentes impuestos, cobro y otros importantes para facilitar la comprensión de los funcionarios de la Oficina de Gestión del Servicio.
Capacitacion y Socialización de registro de tramites DIB.
Seguimiento realizado por: Ana Mercedes Rojas Romero,                                   Irmis Soraya Maldonado Serrano</t>
  </si>
  <si>
    <t>Se observa en las evidencias aportadas mediante correos electrónicos del Jefe de la Oficina de Gestión del Servicio, las diferentes novedades del personal para la atención del servicio en Cades y SuperCades, en el periodo del seguimiento. Lo que evidencia que se está dando cumplimiento a la aplicación del control.
Seguimiento realizado por: Ana Mercedes Rojas Romero,                                           Irmis Soraya Maldonado Serrano</t>
  </si>
  <si>
    <t>Se evidenciaron actas denominadas “Pre-turno” en el periodo evaluado realizadas en los SuperCades: CAD, 20 de Julio, Suba, Américas, Bosa, Manitas en donde se realiza por parte de los Coordinadores, retroalimentación a los funcionarios en diferentes temas, entre ellos: identificación de oportunidades de mejora, información de correos relevantes, actualización de trámites y temas tributarios que impactan la gestión del servicio, temas de integridad, reportes cartas falsas, entre otros. De igual manera, se evidenció el envío mensual de piezas comunicativas recordando a los funcionarios del área el cumplimiento de sus funciones en el marco de la gestión ética. Lo anterior evidencia la aplicación del control.
Seguimiento realizado por: Ana Mercedes Rojas Romero,                                             Irmis Soraya Maldonado Serrano</t>
  </si>
  <si>
    <t>Se evidenciaron actas denominadas “Pre-turno” en el periodo evaluado realizadas en los SuperCades: CAD, 20 de Julio, Suba, Américas, Bosa, Manitas en donde se realiza por parte de los Coordinadores, retroalimentación a los funcionarios en diferentes temas, entre ellos: identificación de oportunidades de mejora, información de correos relevantes, actualización de trámites y temas tributarios que impactan la gestión del servicio, temas de integridad, reportes cartas falsas, entre otros. De igual manera, se evidenció el envío mensual de piezas comunicativas recordando a los funcionarios del área el cumplimiento de sus funciones en el marco de la gestión ética. Campañas de boletines informaticos de Impuestos Lo anterior evidencia la aplicación del control.
Seguimiento realizado por: Ana Mercedes Rojas Romero,                                             Irmis Soraya Maldonado Serrano</t>
  </si>
  <si>
    <t>Se evidencia en el seguimiento, que el supervisor a cada contratista que ejecuta sus actividades al área de servicio según el lapso del Contrato, se le solicita firmado el documento de la aceptación del tratamiento de datos y confidencialidad de la información de la SDH, en relación con la Política de Seguridad de la Información de la Entidad.    
Seguimiento realizado por: Ana Mercedes Rojas Romero,                                                           Irmis Soraya Maldonado Serrano</t>
  </si>
  <si>
    <t>Se evidencia en el seguimiento que el control se realiza con la verificación del protocolo de atención presencial y telefónico según los formatos 124-F.01 y 124-F.07 a cada uno de los funcionarios que atienden en los SuperCades  y que orientan en las líneas telefónicas debidamente firmados.
Seguimiento realizado por : Ana Mercedes Rojas Romero,                                                           Irmis Soraya Maldonado Serrano.</t>
  </si>
  <si>
    <r>
      <t xml:space="preserve">La DIT manifiesta que la Matriz está desactualizada y que la  ultima versión fue presentada por la OACR el 21 de agosto, y en esta matriz el control en referencia corresponde al CRR 158 CT.
</t>
    </r>
    <r>
      <rPr>
        <sz val="11"/>
        <color rgb="FF000000"/>
        <rFont val="Arial"/>
        <family val="2"/>
      </rPr>
      <t>En cuanto a las evidencias se observa  el reporte  de activación o suspensión de servicios y cuenta inactiva, de la OCI;   memorando de la Subdirección Jurídica de Hacienda, solicitando información sobre acceso a correos electrónicos y la respuesta dada a dicha solicitud. 
Estas solicitudes son exporadicas y para este cuatrimestre, no se presentaron solicitudes.
Seguimiento realizado por: Fabio Salazar</t>
    </r>
  </si>
  <si>
    <t>De conformidad con las evidencias enviadas por la OAP, se obsevan correos de asignación de los equipos de auditoria, para la auditoria de calidad, de los procesos del SGC, según el programa de auditoria aprobado para la vigencia, específicamente los realizados durante el primer semestre 2024. Así mismo mencionan las mesas de trabajo realizadas con los equipos auditores. No se informa, como tampoco hay evidencia, de la reasignación de algún auditor a otro equipo de auditoria por conflicto de intereses, tal como lo menciona el control del riesgo. 
Seguimiento realizado por: Fabio Salazar</t>
  </si>
  <si>
    <t>El doble compromiso por parte del auditor y del auditado, se identifica en los formatos de planes de auditoria realizados al Sistema de Gestión donde se observan las firmas del compromiso de representación de la información por parte de los auditados, y de confidencialidad y seguridad de la información por parte del equipo auditor.  En total la OAP anexa los planes de los procesos CPR-101, CPR-121, CPR-103, CPR-107, CPR-129, CPR-117, CPR-120, CPR-113, CPR-115, CPR-114, CPR-01, CPR-125, CPR-127 y CPR-122, todos correspondientes a las auditorias al Sistema de Gestión de Calidad, realizadas en los meses de abril y mayo de 2024. 
Seguimiento realizado por: Fabio Salazar</t>
  </si>
  <si>
    <t>Las evidencias enviadas corresponden a las fichas EBI de todos los proyectos  de inversión de la SDH, actualizadas al 12  y 13 de junio de 2024. El control establece que a traves de una lista de verificación el  Jefe de la OAP, verifica que el proyecto cumpla con todos los requistos de viabilidad, para proceder a general la ficha. Dentro de las fichas se observa el numeral 17 concepto de viabilidad que corresponde a un cuestionario de evaluación que realiza el Jefe de la OAP para determinar si el proyecto cumple con los requisitos determinados para su viabilidad.
Seguimiento realizado por: Fabio Salazar</t>
  </si>
  <si>
    <t>Se evidencian cuatro bases de datos (mayo, junio, julio y agosto) con los radicados de los documentos asignados a la Oficina de Atención al Ciudadano,evidenciando la gestión en CRM, además se encuentra un documento donde se menciona que la jefe de la oficina de atención al ciudadano verifica que las respuestas son de fondo. Se recomienda revisar el control porque se menciona que lo deben realizar todas las dependencias y solo se visualiza el control realizado por la dependencia de atención al ciudadano, por lo tanto se recomienda que se revise el control.</t>
  </si>
  <si>
    <t>Se evidencian cuatro bases de datos (mayo, junio, julio y agosto) con los radicados de los documentos asignados a la Oficina de Atención al Ciudadano,evidenciando la gestión en CRM. Se visualizan tambien varios correos de la asistente administrativa sobre los radicados que se encuentran pendientes y dos archivos con estos radicados.</t>
  </si>
  <si>
    <t>Se evidenció copia de las pólizas de seguros cuyo beneficiario es la Secretaría Distrital de Hacienda, entre las que se tienen:  Póliza por automóvil, manejo global bancario, manejo global entidades oficiales, responsabilidad civil general, riesgo cibernético, todo riesgo materiales, transporte automático de mercancias y de valores, constituidas con Mapfre, Axa Colpatria y Previsora Seguros.  Durante el periodo se dieron dos reclamaciones por equipos tecnológicos.</t>
  </si>
  <si>
    <t xml:space="preserve">Se observó para los meses de mayo, junio, julio y agosto de 2024, muestra aleatoria del diligenciamiento de los formatos 116-F.05 "Autorización de movimiento de bienes de consumo, activos fijos y otros", junto con los soportes de formato de traslado y el ticket de solicitud. </t>
  </si>
  <si>
    <t>La Subdirección Administrativa y Financiera aportó copia del contrato No. 220399 suscrito con la empresa Seguridad Superior Ltda., de igual manera las tres modificaciones realizadas al contrato, la fecha final será el 30/09/2024. El objeto del contrato es "Prestar los servicios de vigilancia y seguridad privada para la permanente y adecuada protección de los funcionarios, contratistas, visitantes, contribuyentes y usuarios de la Secretaría Distrital de Hacienda, áreas comunes del Centro Administrativo Distrital-CAD y los bienes muebles e inmuebles objeto de esta contratación, de conformidad con lo dispuesto en el pliego de condiciones".</t>
  </si>
  <si>
    <t>Se evidenciaron los pedidos de insumos de aseo y cafetería para los meses de mayo, junio, julio y agosto de 2024, así como los formatos de "Retiro de insumos y elementos bodegas aseo y cafetería" de la empresa Limpieza Institucional Lasu, S.A.S., correspondiente a los mismos meses, para las diferentes dependencias. (Adicionalmente, se revisaron los siguientes documentos Contrato No. 220430. Modificación No. 3 fecha de terminación 30/09/2024, informes de supervisión</t>
  </si>
  <si>
    <t xml:space="preserve">Se evidencia formato Arqueo de Caja Menor # 118.F-05, realizado el 23/05/2024, 28/06/24, 26/08/24; y formatos de control de caja menor de los meses de mayo, junio y agosto/24.   </t>
  </si>
  <si>
    <t xml:space="preserve">Se observa orden de trabajo del 29 de agosto de 2024, realizada por la empresa Indultec S.A.S., con el siguiente diagnóstico: …"Se realiza mantenimiento preventivo a la caja fuerte y cambio de clave". </t>
  </si>
  <si>
    <t>Se evidencia certificación emitida por el Banco Davivienda indicando las firmas registradas y autorizadas para el manejo de la cuenta corriente de la entidad responsabilidad de la SAF. Documento emitido el 21 de agosto de 2024.</t>
  </si>
  <si>
    <t>Se evidenciaron los formatos 120-F.07 "Consulta de documentos del archivo central" para los meses de mayo, junio, julio y agosto de 2024.  De igual manera, la dependencia allegó una captura de pantalla con el flujo de trabajo en el aplicativo.</t>
  </si>
  <si>
    <t>Se observó el Reporte de Préstamos SGDEA, correspondiente al II cuatrimestre 2024,  para 4.023 expedientes en préstamo expedientes correspondientes a las series de procesos de gestión tributaria y procesos de cobro coactivo, con  la identificación de los expedientes solicitados para consulta y tramitados, de acuerdo con el procedimiento.  De igual manera, se evidenciaron los correos electrónicos soporte con la trazabilidad de la solicitud.</t>
  </si>
  <si>
    <t>Se evidenció en el reporte "Permisos Series Documentales" la relación de los tickets por dependencia, por roles, detalles de tickets (Número de ticket, Fecha de solicitud, Usuarios, Nombres, Oficina, Rol, Fecha Respuesta, Respuesta-radicado, Estado, Observaciones y Responsable del Trámite).  Asimismo, se observan los Formatos 120-F-25 "Permisos de acceso a series" diligenciados (El área allegó una muestra aleatoria de 55).  Para el presente cuatrimestre se tramitaron 152 tickets.</t>
  </si>
  <si>
    <t xml:space="preserve">Se evidenció el seguimiento de la OOSGD a través de correos electrónicos, los formatos 120-F.19 diligenciados y el reporte de préstamos obtenidos del SGDEA (WCC) con la entrega de 4.023 expedientes correspondientes a las series de Procesos de Gestión Tributaria y Procesos de Cobro Coactivo.  </t>
  </si>
  <si>
    <t>Se evidencian los formatos 120-F-46  DEVOLUCIÓN DE EXPEDIENTES ARCHIVOS CENTRALIZADOS DE LA DIRECCIÓN DISTRITAL DE IMPUESTOS DE BOGOTÁ – DIB Y LA DIRECCIÓN DISTRITAL DE COBRO – DCO debidamente diligenciados (el área allegó una muestra aleatoria de 91 documentos), así como correos electrónicos.</t>
  </si>
  <si>
    <t xml:space="preserve">Se evidenciaron ocho (8) solicitudes de ticket a la mesa de servicio (correos electrónicos) a la Subdirección Administrativa y Financiera para la expedición de la Tarjeta de Proximidad para acceso a los espacios de archivo con biométricos, de los funcionarios requeridos por los jefes de las diferentes dependencias de la entidad. </t>
  </si>
  <si>
    <t>Se evidenció en el "Reporte II cuatrimestre 2024"con corte al 30 de agosto de 2024 que se radicaron  117.054, Comunicaciones Externas Recibidas (CER), 67.410 Comunicaciones Externas Enviadas (CEE) y 15.376 Comunicaciones Intenas Enviadas (CIE).</t>
  </si>
  <si>
    <t xml:space="preserve">La dependencia aportó los correos electrónicos dando respuesta a la solicitud de permisos generada a través de ticket  (verificando el procedimiento 120-P.05 Organización documental este documento no debe ser radicado) . </t>
  </si>
  <si>
    <t>Con respecto a la evidencia del memorando informativo al jefe de la dependencia del funcionario al que se le otorgaron los permisos; este no se encuentra establecido en el procedimiento, por tal motivo se solicita a la Subdirección de Gestión Documental solicitar la modificación de la evidencia.</t>
  </si>
  <si>
    <t>Para el presente cuatrimestre, no se presentó ninguna negación de permisos.</t>
  </si>
  <si>
    <t>Se evidencia el reporte en Excel, así mismo el área remite una muestra aleatoria de los formatos debidamente diligenciados.  De igual manera, se observan los registros fotográficos de cajas zunchadas, que se encuentran en custodia de un tercero</t>
  </si>
  <si>
    <t>Para el presente cuatrimestre se atendieron 487 solicitudes de digitalización, a dependencia allegó una muestra de 540 formatos 120-F-43 "Recepción y entrega de documentos para digitalizar"  diligenciados. con número de ticket, cantidad de folios, subserie documental, entre otros campos.</t>
  </si>
  <si>
    <t xml:space="preserve">Mediante memorandos de fechas 17 de junio, 11 de julio y 2 de agosto de 2024, la jefe de OACR envía a  Andres Felipe Uribe Medina - Presidente Comité de Riesgo, el reporte de resultados de los controles operativos al Riesgo de Mercado para inversiones de la SDH de los meses de: Mayo, Junio y Julio de 2024. A la fecha del seguimiento no recibimos evidencia del reporte del mes de agosto.
</t>
  </si>
  <si>
    <r>
      <t xml:space="preserve">¿Observa  ejecución o aplicación del control? 
</t>
    </r>
    <r>
      <rPr>
        <sz val="11"/>
        <color rgb="FF000000"/>
        <rFont val="Arial"/>
        <family val="2"/>
      </rPr>
      <t xml:space="preserve">(Si se evidencia coloque 1 de lo contrario 0)
</t>
    </r>
    <r>
      <rPr>
        <b/>
        <sz val="11"/>
        <color rgb="FF000000"/>
        <rFont val="Arial"/>
        <family val="2"/>
      </rPr>
      <t>En la columna de observaciones sustente la respuesta</t>
    </r>
  </si>
  <si>
    <r>
      <t xml:space="preserve">¿Se deja evidencias  de la ejecución del control? 
</t>
    </r>
    <r>
      <rPr>
        <sz val="11"/>
        <color rgb="FF000000"/>
        <rFont val="Arial"/>
        <family val="2"/>
      </rPr>
      <t xml:space="preserve">(Si se evidencia coloque 1 de lo contrario 0)
</t>
    </r>
    <r>
      <rPr>
        <b/>
        <sz val="11"/>
        <color rgb="FF000000"/>
        <rFont val="Arial"/>
        <family val="2"/>
      </rPr>
      <t>En la columna de observaciones: sustente la respuesta</t>
    </r>
  </si>
  <si>
    <r>
      <t xml:space="preserve">¿El control previene o mitiga la probabilidad de ocurrencia del riesgo?
</t>
    </r>
    <r>
      <rPr>
        <sz val="11"/>
        <color rgb="FF000000"/>
        <rFont val="Arial"/>
        <family val="2"/>
      </rPr>
      <t xml:space="preserve">(Si se evidencia coloque 1 de lo contrario 0)
</t>
    </r>
    <r>
      <rPr>
        <b/>
        <sz val="11"/>
        <color rgb="FF000000"/>
        <rFont val="Arial"/>
        <family val="2"/>
      </rPr>
      <t>En la columna de observaciones sustente la respuesta</t>
    </r>
  </si>
  <si>
    <r>
      <t xml:space="preserve">¿Ha establecido acciones para fortalecer el control? 
</t>
    </r>
    <r>
      <rPr>
        <sz val="11"/>
        <color rgb="FF000000"/>
        <rFont val="Arial"/>
        <family val="2"/>
      </rPr>
      <t xml:space="preserve">(Si se evidencia coloque 1 de lo contrario 0)
</t>
    </r>
    <r>
      <rPr>
        <b/>
        <sz val="11"/>
        <color rgb="FF000000"/>
        <rFont val="Arial"/>
        <family val="2"/>
      </rPr>
      <t xml:space="preserve">en la columna de observaciones describirlas </t>
    </r>
    <r>
      <rPr>
        <sz val="11"/>
        <color rgb="FF000000"/>
        <rFont val="Arial"/>
        <family val="2"/>
      </rPr>
      <t>(si aplica)</t>
    </r>
  </si>
  <si>
    <t>La recepción de las propuestas economicas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</si>
  <si>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r>
      <rPr>
        <b/>
        <sz val="11"/>
        <color theme="1"/>
        <rFont val="Arial"/>
        <family val="2"/>
      </rPr>
      <t>Momento 1:</t>
    </r>
    <r>
      <rPr>
        <sz val="11"/>
        <color theme="1"/>
        <rFont val="Arial"/>
        <family val="2"/>
      </rPr>
      <t xml:space="preserve">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t>
    </r>
    <r>
      <rPr>
        <b/>
        <sz val="11"/>
        <color theme="1"/>
        <rFont val="Arial"/>
        <family val="2"/>
      </rPr>
      <t>Momento 2:</t>
    </r>
    <r>
      <rPr>
        <sz val="11"/>
        <color theme="1"/>
        <rFont val="Arial"/>
        <family val="2"/>
      </rPr>
      <t xml:space="preserve">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t>
    </r>
    <r>
      <rPr>
        <b/>
        <sz val="11"/>
        <color theme="1"/>
        <rFont val="Arial"/>
        <family val="2"/>
      </rPr>
      <t>Momento 3:</t>
    </r>
    <r>
      <rPr>
        <sz val="11"/>
        <color theme="1"/>
        <rFont val="Arial"/>
        <family val="2"/>
      </rPr>
      <t xml:space="preserve"> Finalmente, el revisor debe validar nuevamente los requisitos para avalar el fallo.</t>
    </r>
  </si>
  <si>
    <r>
      <t xml:space="preserve">Al momento de posesionar a un </t>
    </r>
    <r>
      <rPr>
        <sz val="11"/>
        <color theme="4" tint="-0.249977111117893"/>
        <rFont val="Arial"/>
        <family val="2"/>
      </rPr>
      <t>funcionario,</t>
    </r>
    <r>
      <rPr>
        <sz val="11"/>
        <color theme="1"/>
        <rFont val="Arial"/>
        <family val="2"/>
      </rPr>
      <t xml:space="preserv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r>
  </si>
  <si>
    <t>Se evidencia una presentación de PPT elaborada en el mes de junio de la evaluación de las respuestas de la SDH del primer trimestre de 2024. La frecuencia es trimestral y hasta ahora se encuentra la evaluación del primer trimestre que no corresponde al período evaluado en este seguimiento, no se encuentra el informe del segundo trimestre, por lo tanto se cumple parcialmente. Además en la evidencia que se tiene establecida que es el informe mensual de PQRS y no se encuentra esta evaluación en ninguno de los informes.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</si>
</sst>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m\-yyyy"/>
    <numFmt numFmtId="165" formatCode="0.0%"/>
    <numFmt numFmtId="166" formatCode="0.0"/>
    <numFmt numFmtId="167" formatCode="#,##0.0"/>
  </numFmts>
  <fonts count="30" x14ac:knownFonts="1">
    <font>
      <sz val="11"/>
      <color theme="1"/>
      <name val="Calibri"/>
      <family val="2"/>
      <scheme val="minor"/>
    </font>
    <font>
      <sz val="10"/>
      <name val="Arial"/>
      <family val="2"/>
    </font>
    <font>
      <b/>
      <sz val="10"/>
      <name val="Arial"/>
      <family val="2"/>
    </font>
    <font>
      <sz val="10"/>
      <name val="Arial"/>
      <family val="2"/>
    </font>
    <font>
      <b/>
      <sz val="9"/>
      <name val="Arial"/>
      <family val="2"/>
    </font>
    <font>
      <sz val="11"/>
      <color theme="1"/>
      <name val="Calibri"/>
      <family val="2"/>
      <scheme val="minor"/>
    </font>
    <font>
      <b/>
      <sz val="11"/>
      <name val="Arial"/>
      <family val="2"/>
    </font>
    <font>
      <b/>
      <sz val="12"/>
      <name val="Arial"/>
      <family val="2"/>
    </font>
    <font>
      <b/>
      <sz val="12"/>
      <color theme="0"/>
      <name val="Calibri"/>
      <family val="2"/>
      <scheme val="minor"/>
    </font>
    <font>
      <sz val="10"/>
      <name val="Arial"/>
      <family val="2"/>
    </font>
    <font>
      <sz val="9"/>
      <name val="Arial"/>
      <family val="2"/>
    </font>
    <font>
      <sz val="10"/>
      <name val="Arial"/>
      <family val="2"/>
    </font>
    <font>
      <b/>
      <sz val="11"/>
      <color theme="1"/>
      <name val="Calibri"/>
      <family val="2"/>
      <scheme val="minor"/>
    </font>
    <font>
      <sz val="10"/>
      <name val="Arial"/>
      <family val="2"/>
    </font>
    <font>
      <sz val="9"/>
      <color theme="1"/>
      <name val="Arial"/>
      <family val="2"/>
    </font>
    <font>
      <b/>
      <sz val="9"/>
      <color theme="1"/>
      <name val="Arial"/>
      <family val="2"/>
    </font>
    <font>
      <sz val="8"/>
      <color theme="1"/>
      <name val="Arial Narrow"/>
      <family val="2"/>
    </font>
    <font>
      <b/>
      <sz val="8"/>
      <color theme="1"/>
      <name val="Arial Narrow"/>
      <family val="2"/>
    </font>
    <font>
      <b/>
      <sz val="11"/>
      <color theme="1"/>
      <name val="Arial"/>
      <family val="2"/>
    </font>
    <font>
      <sz val="11"/>
      <color theme="1"/>
      <name val="Arial"/>
      <family val="2"/>
    </font>
    <font>
      <i/>
      <sz val="11"/>
      <color theme="1"/>
      <name val="Arial"/>
      <family val="2"/>
    </font>
    <font>
      <b/>
      <sz val="11"/>
      <color rgb="FF000000"/>
      <name val="Arial"/>
      <family val="2"/>
    </font>
    <font>
      <sz val="11"/>
      <color rgb="FF000000"/>
      <name val="Arial"/>
      <family val="2"/>
    </font>
    <font>
      <i/>
      <sz val="11"/>
      <color rgb="FF000000"/>
      <name val="Arial"/>
      <family val="2"/>
    </font>
    <font>
      <sz val="11"/>
      <name val="Arial"/>
      <family val="2"/>
    </font>
    <font>
      <u/>
      <sz val="11"/>
      <color rgb="FF000000"/>
      <name val="Arial"/>
      <family val="2"/>
    </font>
    <font>
      <b/>
      <sz val="11"/>
      <color theme="0"/>
      <name val="Arial"/>
      <family val="2"/>
    </font>
    <font>
      <sz val="11"/>
      <color theme="4" tint="-0.249977111117893"/>
      <name val="Arial"/>
      <family val="2"/>
    </font>
    <font>
      <sz val="11"/>
      <color rgb="FF201F1E"/>
      <name val="Arial"/>
      <family val="2"/>
    </font>
    <font>
      <b/>
      <sz val="20"/>
      <color theme="1"/>
      <name val="Arial"/>
      <family val="2"/>
    </font>
  </fonts>
  <fills count="17">
    <fill>
      <patternFill patternType="none"/>
    </fill>
    <fill>
      <patternFill patternType="gray125"/>
    </fill>
    <fill>
      <patternFill patternType="solid">
        <fgColor rgb="FFFFFF00"/>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rgb="FFFF0000"/>
        <bgColor indexed="64"/>
      </patternFill>
    </fill>
    <fill>
      <patternFill patternType="solid">
        <fgColor rgb="FF000000"/>
        <bgColor rgb="FF000000"/>
      </patternFill>
    </fill>
    <fill>
      <patternFill patternType="solid">
        <fgColor theme="0"/>
        <bgColor indexed="64"/>
      </patternFill>
    </fill>
    <fill>
      <patternFill patternType="solid">
        <fgColor theme="4" tint="-0.249977111117893"/>
        <bgColor indexed="64"/>
      </patternFill>
    </fill>
    <fill>
      <patternFill patternType="solid">
        <fgColor theme="4" tint="0.79998168889431442"/>
        <bgColor theme="4" tint="0.79998168889431442"/>
      </patternFill>
    </fill>
    <fill>
      <patternFill patternType="solid">
        <fgColor rgb="FFFF9900"/>
        <bgColor indexed="64"/>
      </patternFill>
    </fill>
    <fill>
      <patternFill patternType="solid">
        <fgColor rgb="FF00FF00"/>
        <bgColor indexed="64"/>
      </patternFill>
    </fill>
    <fill>
      <patternFill patternType="solid">
        <fgColor rgb="FFFF8C00"/>
        <bgColor indexed="64"/>
      </patternFill>
    </fill>
    <fill>
      <patternFill patternType="solid">
        <fgColor rgb="FFFFFFFF"/>
        <bgColor rgb="FF000000"/>
      </patternFill>
    </fill>
    <fill>
      <patternFill patternType="solid">
        <fgColor rgb="FFFFC000"/>
        <bgColor indexed="64"/>
      </patternFill>
    </fill>
    <fill>
      <patternFill patternType="solid">
        <fgColor rgb="FFFFC000"/>
        <bgColor rgb="FF000000"/>
      </patternFill>
    </fill>
    <fill>
      <patternFill patternType="solid">
        <fgColor rgb="FF00B050"/>
        <bgColor rgb="FF000000"/>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bottom style="thin">
        <color indexed="64"/>
      </bottom>
      <diagonal/>
    </border>
  </borders>
  <cellStyleXfs count="9">
    <xf numFmtId="0" fontId="0" fillId="0" borderId="0"/>
    <xf numFmtId="0" fontId="1" fillId="0" borderId="0"/>
    <xf numFmtId="0" fontId="3" fillId="0" borderId="0"/>
    <xf numFmtId="9" fontId="5" fillId="0" borderId="0" applyFont="0" applyFill="0" applyBorder="0" applyAlignment="0" applyProtection="0"/>
    <xf numFmtId="9" fontId="1" fillId="0" borderId="0" applyFont="0" applyFill="0" applyBorder="0" applyAlignment="0" applyProtection="0"/>
    <xf numFmtId="0" fontId="1" fillId="0" borderId="0"/>
    <xf numFmtId="0" fontId="9" fillId="0" borderId="0"/>
    <xf numFmtId="0" fontId="1" fillId="0" borderId="0"/>
    <xf numFmtId="0" fontId="11" fillId="0" borderId="0"/>
  </cellStyleXfs>
  <cellXfs count="209">
    <xf numFmtId="0" fontId="0" fillId="0" borderId="0" xfId="0"/>
    <xf numFmtId="0" fontId="8" fillId="8" borderId="1" xfId="0" applyFont="1" applyFill="1" applyBorder="1" applyAlignment="1">
      <alignment horizontal="center" vertical="center" wrapText="1"/>
    </xf>
    <xf numFmtId="9" fontId="0" fillId="0" borderId="0" xfId="3" applyFont="1" applyFill="1"/>
    <xf numFmtId="0" fontId="0" fillId="0" borderId="0" xfId="0" applyAlignment="1">
      <alignment horizontal="left"/>
    </xf>
    <xf numFmtId="0" fontId="12" fillId="3" borderId="1" xfId="0" applyFont="1" applyFill="1" applyBorder="1" applyAlignment="1">
      <alignment horizontal="center"/>
    </xf>
    <xf numFmtId="0" fontId="0" fillId="0" borderId="1" xfId="0" applyBorder="1" applyAlignment="1">
      <alignment horizontal="center" vertical="center" wrapText="1"/>
    </xf>
    <xf numFmtId="15" fontId="0" fillId="0" borderId="5" xfId="0" applyNumberFormat="1" applyBorder="1" applyAlignment="1">
      <alignment horizontal="center" vertical="center"/>
    </xf>
    <xf numFmtId="0" fontId="1" fillId="0" borderId="0" xfId="7"/>
    <xf numFmtId="0" fontId="10" fillId="0" borderId="1" xfId="0" applyFont="1" applyBorder="1" applyAlignment="1">
      <alignment horizontal="center" vertical="center" wrapText="1"/>
    </xf>
    <xf numFmtId="10" fontId="0" fillId="0" borderId="0" xfId="0" applyNumberFormat="1"/>
    <xf numFmtId="0" fontId="0" fillId="0" borderId="0" xfId="0" pivotButton="1" applyAlignment="1">
      <alignment horizontal="center" vertical="center" wrapText="1"/>
    </xf>
    <xf numFmtId="0" fontId="0" fillId="0" borderId="0" xfId="0" applyAlignment="1">
      <alignment horizontal="center" vertical="center" wrapText="1"/>
    </xf>
    <xf numFmtId="165" fontId="12" fillId="9" borderId="1" xfId="3" applyNumberFormat="1" applyFont="1" applyFill="1" applyBorder="1" applyAlignment="1">
      <alignment horizontal="center" vertical="center"/>
    </xf>
    <xf numFmtId="165" fontId="0" fillId="0" borderId="1" xfId="3" applyNumberFormat="1" applyFont="1" applyFill="1" applyBorder="1" applyAlignment="1">
      <alignment horizontal="center" vertical="center"/>
    </xf>
    <xf numFmtId="0" fontId="14" fillId="0" borderId="1" xfId="0" applyFont="1" applyBorder="1" applyAlignment="1">
      <alignment horizontal="center" vertical="center" wrapText="1"/>
    </xf>
    <xf numFmtId="0" fontId="2" fillId="0" borderId="0" xfId="7" applyFont="1" applyAlignment="1">
      <alignment horizontal="center" vertical="center"/>
    </xf>
    <xf numFmtId="0" fontId="1" fillId="0" borderId="0" xfId="7" applyAlignment="1">
      <alignment horizontal="center" vertical="center"/>
    </xf>
    <xf numFmtId="0" fontId="6" fillId="0" borderId="0" xfId="7" applyFont="1" applyAlignment="1">
      <alignment horizontal="center" vertical="center"/>
    </xf>
    <xf numFmtId="0" fontId="7" fillId="0" borderId="0" xfId="7" applyFont="1" applyAlignment="1">
      <alignment horizontal="center" vertical="center" wrapText="1"/>
    </xf>
    <xf numFmtId="0" fontId="13" fillId="0" borderId="0" xfId="0" applyFont="1"/>
    <xf numFmtId="0" fontId="14" fillId="0" borderId="3" xfId="0" applyFont="1" applyBorder="1" applyAlignment="1">
      <alignment horizontal="center" vertical="center" wrapText="1"/>
    </xf>
    <xf numFmtId="0" fontId="15" fillId="0" borderId="8" xfId="0" applyFont="1" applyBorder="1" applyAlignment="1">
      <alignment horizontal="center" vertical="center" wrapText="1"/>
    </xf>
    <xf numFmtId="0" fontId="14" fillId="5" borderId="2"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5" fillId="0" borderId="9" xfId="0" applyFont="1" applyBorder="1" applyAlignment="1">
      <alignment horizontal="center" vertical="center" wrapText="1"/>
    </xf>
    <xf numFmtId="0" fontId="14" fillId="5" borderId="4" xfId="0" applyFont="1" applyFill="1" applyBorder="1" applyAlignment="1">
      <alignment horizontal="center" vertical="center" wrapText="1"/>
    </xf>
    <xf numFmtId="0" fontId="14" fillId="0" borderId="8" xfId="0" applyFont="1" applyBorder="1" applyAlignment="1">
      <alignment horizontal="center" vertical="center" wrapText="1"/>
    </xf>
    <xf numFmtId="0" fontId="14" fillId="0" borderId="9" xfId="0" applyFont="1" applyBorder="1" applyAlignment="1">
      <alignment horizontal="center" vertical="center" wrapText="1"/>
    </xf>
    <xf numFmtId="0" fontId="10" fillId="0" borderId="1" xfId="7" applyFont="1" applyBorder="1" applyAlignment="1">
      <alignment horizontal="center" vertical="center" wrapText="1"/>
    </xf>
    <xf numFmtId="10" fontId="0" fillId="0" borderId="0" xfId="3" applyNumberFormat="1" applyFont="1"/>
    <xf numFmtId="0" fontId="16" fillId="0" borderId="5" xfId="0" applyFont="1" applyBorder="1" applyAlignment="1">
      <alignment horizontal="justify" vertical="center" wrapText="1"/>
    </xf>
    <xf numFmtId="0" fontId="16" fillId="0" borderId="6" xfId="0" applyFont="1" applyBorder="1" applyAlignment="1">
      <alignment horizontal="justify" vertical="center" wrapText="1"/>
    </xf>
    <xf numFmtId="0" fontId="16" fillId="0" borderId="10" xfId="0" applyFont="1" applyBorder="1" applyAlignment="1">
      <alignment horizontal="justify" vertical="center" wrapText="1"/>
    </xf>
    <xf numFmtId="0" fontId="16" fillId="0" borderId="0" xfId="0" applyFont="1"/>
    <xf numFmtId="0" fontId="14" fillId="10" borderId="2" xfId="0" applyFont="1" applyFill="1" applyBorder="1" applyAlignment="1">
      <alignment horizontal="center" vertical="center" wrapText="1"/>
    </xf>
    <xf numFmtId="0" fontId="4" fillId="0" borderId="8" xfId="7" applyFont="1" applyBorder="1" applyAlignment="1">
      <alignment horizontal="center" vertical="center" wrapText="1"/>
    </xf>
    <xf numFmtId="0" fontId="10" fillId="0" borderId="8" xfId="7" applyFont="1" applyBorder="1" applyAlignment="1">
      <alignment horizontal="center" vertical="center" wrapText="1"/>
    </xf>
    <xf numFmtId="0" fontId="10" fillId="0" borderId="8" xfId="0" applyFont="1" applyBorder="1" applyAlignment="1">
      <alignment horizontal="center" vertical="center" wrapText="1"/>
    </xf>
    <xf numFmtId="0" fontId="10" fillId="2" borderId="2" xfId="0" applyFont="1" applyFill="1" applyBorder="1" applyAlignment="1">
      <alignment horizontal="center" vertical="center" wrapText="1"/>
    </xf>
    <xf numFmtId="0" fontId="10" fillId="10" borderId="2" xfId="0" applyFont="1" applyFill="1" applyBorder="1" applyAlignment="1">
      <alignment horizontal="center" vertical="center" wrapText="1"/>
    </xf>
    <xf numFmtId="0" fontId="10" fillId="10" borderId="2" xfId="7" applyFont="1" applyFill="1" applyBorder="1" applyAlignment="1">
      <alignment horizontal="center" vertical="center" wrapText="1"/>
    </xf>
    <xf numFmtId="0" fontId="4" fillId="0" borderId="8" xfId="0" applyFont="1" applyBorder="1" applyAlignment="1">
      <alignment horizontal="center" vertical="center" wrapText="1"/>
    </xf>
    <xf numFmtId="49" fontId="15" fillId="0" borderId="8" xfId="0" applyNumberFormat="1" applyFont="1" applyBorder="1" applyAlignment="1">
      <alignment horizontal="center" vertical="center" wrapText="1"/>
    </xf>
    <xf numFmtId="0" fontId="15" fillId="0" borderId="8" xfId="7" applyFont="1" applyBorder="1" applyAlignment="1">
      <alignment horizontal="center" vertical="center" wrapText="1"/>
    </xf>
    <xf numFmtId="0" fontId="16" fillId="0" borderId="1" xfId="0" applyFont="1" applyBorder="1" applyAlignment="1">
      <alignment vertical="top" wrapText="1"/>
    </xf>
    <xf numFmtId="4" fontId="6" fillId="0" borderId="13" xfId="7" applyNumberFormat="1" applyFont="1" applyBorder="1" applyAlignment="1">
      <alignment horizontal="center" vertical="center" wrapText="1"/>
    </xf>
    <xf numFmtId="0" fontId="16" fillId="0" borderId="1" xfId="0" applyFont="1" applyBorder="1" applyAlignment="1">
      <alignment vertical="center" wrapText="1"/>
    </xf>
    <xf numFmtId="0" fontId="6" fillId="0" borderId="15" xfId="7" applyFont="1" applyBorder="1" applyAlignment="1">
      <alignment horizontal="center" vertical="center" wrapText="1"/>
    </xf>
    <xf numFmtId="0" fontId="6" fillId="0" borderId="15" xfId="7" applyFont="1" applyBorder="1" applyAlignment="1">
      <alignment horizontal="center" vertical="center"/>
    </xf>
    <xf numFmtId="0" fontId="6" fillId="0" borderId="13" xfId="7" applyFont="1" applyBorder="1" applyAlignment="1">
      <alignment horizontal="center" vertical="center" wrapText="1"/>
    </xf>
    <xf numFmtId="0" fontId="6" fillId="0" borderId="14" xfId="7" applyFont="1" applyBorder="1" applyAlignment="1">
      <alignment horizontal="center" vertical="center" wrapText="1"/>
    </xf>
    <xf numFmtId="0" fontId="14" fillId="0" borderId="2" xfId="0" applyFont="1" applyBorder="1" applyAlignment="1">
      <alignment vertical="center" wrapText="1"/>
    </xf>
    <xf numFmtId="0" fontId="14" fillId="0" borderId="2" xfId="0" applyFont="1" applyBorder="1" applyAlignment="1">
      <alignment horizontal="justify" vertical="center" wrapText="1"/>
    </xf>
    <xf numFmtId="0" fontId="10" fillId="0" borderId="2" xfId="7" applyFont="1" applyBorder="1" applyAlignment="1">
      <alignment vertical="center" wrapText="1"/>
    </xf>
    <xf numFmtId="0" fontId="10" fillId="0" borderId="2" xfId="0" applyFont="1" applyBorder="1" applyAlignment="1">
      <alignment vertical="center" wrapText="1"/>
    </xf>
    <xf numFmtId="0" fontId="10" fillId="0" borderId="2" xfId="0" applyFont="1" applyBorder="1" applyAlignment="1">
      <alignment horizontal="left" vertical="center" wrapText="1"/>
    </xf>
    <xf numFmtId="0" fontId="10" fillId="0" borderId="2" xfId="0" applyFont="1" applyBorder="1" applyAlignment="1">
      <alignment horizontal="justify" vertical="center" wrapText="1"/>
    </xf>
    <xf numFmtId="0" fontId="14" fillId="0" borderId="4" xfId="0" applyFont="1" applyBorder="1" applyAlignment="1">
      <alignment horizontal="justify" vertical="center" wrapText="1"/>
    </xf>
    <xf numFmtId="0" fontId="10" fillId="0" borderId="2" xfId="7" applyFont="1" applyBorder="1" applyAlignment="1">
      <alignment horizontal="center" vertical="center" wrapText="1"/>
    </xf>
    <xf numFmtId="0" fontId="14" fillId="0" borderId="2" xfId="7" applyFont="1" applyBorder="1" applyAlignment="1">
      <alignment vertical="center" wrapText="1"/>
    </xf>
    <xf numFmtId="0" fontId="14" fillId="0" borderId="4" xfId="0" applyFont="1" applyBorder="1" applyAlignment="1">
      <alignment vertical="center" wrapText="1"/>
    </xf>
    <xf numFmtId="0" fontId="0" fillId="0" borderId="0" xfId="0" pivotButton="1"/>
    <xf numFmtId="0" fontId="10" fillId="7" borderId="11" xfId="7" applyFont="1" applyFill="1" applyBorder="1" applyAlignment="1">
      <alignment vertical="center" wrapText="1"/>
    </xf>
    <xf numFmtId="0" fontId="14" fillId="0" borderId="11" xfId="0" applyFont="1" applyBorder="1" applyAlignment="1">
      <alignment horizontal="justify" vertical="center" wrapText="1"/>
    </xf>
    <xf numFmtId="0" fontId="14" fillId="5" borderId="11" xfId="0" applyFont="1" applyFill="1" applyBorder="1" applyAlignment="1">
      <alignment horizontal="center" vertical="center" wrapText="1"/>
    </xf>
    <xf numFmtId="0" fontId="17" fillId="0" borderId="1" xfId="0" applyFont="1" applyBorder="1" applyAlignment="1">
      <alignment vertical="top" wrapText="1"/>
    </xf>
    <xf numFmtId="0" fontId="16" fillId="0" borderId="1" xfId="0" applyFont="1" applyBorder="1" applyAlignment="1">
      <alignment horizontal="justify" vertic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left" vertical="center"/>
    </xf>
    <xf numFmtId="0" fontId="0" fillId="7" borderId="7" xfId="0" applyFill="1" applyBorder="1" applyAlignment="1">
      <alignment horizontal="center" vertical="center" wrapText="1"/>
    </xf>
    <xf numFmtId="0" fontId="0" fillId="0" borderId="6" xfId="0" applyBorder="1" applyAlignment="1">
      <alignment horizontal="center" vertical="center" wrapText="1"/>
    </xf>
    <xf numFmtId="0" fontId="19" fillId="0" borderId="0" xfId="0" applyFont="1"/>
    <xf numFmtId="0" fontId="19" fillId="0" borderId="1" xfId="0" applyFont="1" applyBorder="1" applyAlignment="1">
      <alignment horizontal="center" vertical="center"/>
    </xf>
    <xf numFmtId="0" fontId="19" fillId="0" borderId="1" xfId="0" applyFont="1" applyBorder="1" applyAlignment="1">
      <alignment horizontal="justify" vertical="center" wrapText="1"/>
    </xf>
    <xf numFmtId="0" fontId="19" fillId="0" borderId="1" xfId="0" applyFont="1" applyBorder="1" applyAlignment="1">
      <alignment horizontal="left" vertical="center" wrapText="1"/>
    </xf>
    <xf numFmtId="0" fontId="22" fillId="0" borderId="1" xfId="0" applyFont="1" applyBorder="1" applyAlignment="1">
      <alignment horizontal="left" vertical="center" wrapText="1"/>
    </xf>
    <xf numFmtId="0" fontId="19" fillId="0" borderId="11" xfId="0" applyFont="1" applyBorder="1" applyAlignment="1">
      <alignment horizontal="center" vertical="center"/>
    </xf>
    <xf numFmtId="0" fontId="22" fillId="0" borderId="1" xfId="0" applyFont="1" applyBorder="1" applyAlignment="1">
      <alignment horizontal="center" vertical="center"/>
    </xf>
    <xf numFmtId="0" fontId="22" fillId="0" borderId="29" xfId="0" applyFont="1" applyBorder="1" applyAlignment="1">
      <alignment horizontal="center" vertical="center"/>
    </xf>
    <xf numFmtId="0" fontId="22" fillId="16" borderId="1" xfId="0" applyFont="1" applyFill="1" applyBorder="1" applyAlignment="1">
      <alignment horizontal="center" vertical="center"/>
    </xf>
    <xf numFmtId="0" fontId="22" fillId="0" borderId="10" xfId="0" applyFont="1" applyBorder="1" applyAlignment="1">
      <alignment horizontal="center" vertical="center"/>
    </xf>
    <xf numFmtId="0" fontId="22" fillId="0" borderId="32" xfId="0" applyFont="1" applyBorder="1" applyAlignment="1">
      <alignment horizontal="center" vertical="center"/>
    </xf>
    <xf numFmtId="0" fontId="19" fillId="7" borderId="0" xfId="0" applyFont="1" applyFill="1"/>
    <xf numFmtId="0" fontId="24" fillId="0" borderId="31" xfId="0" applyFont="1" applyBorder="1" applyAlignment="1">
      <alignment horizontal="left" vertical="top" wrapText="1"/>
    </xf>
    <xf numFmtId="0" fontId="24" fillId="0" borderId="31" xfId="0" applyFont="1" applyBorder="1" applyAlignment="1">
      <alignment horizontal="left" vertical="center" wrapText="1"/>
    </xf>
    <xf numFmtId="0" fontId="19" fillId="0" borderId="0" xfId="0" applyFont="1" applyAlignment="1">
      <alignment horizontal="left"/>
    </xf>
    <xf numFmtId="0" fontId="24" fillId="0" borderId="1" xfId="0" applyFont="1" applyBorder="1" applyAlignment="1">
      <alignment horizontal="left" vertical="center" wrapText="1"/>
    </xf>
    <xf numFmtId="0" fontId="25" fillId="0" borderId="1" xfId="0" applyFont="1" applyBorder="1" applyAlignment="1">
      <alignment horizontal="left" vertical="center" wrapText="1"/>
    </xf>
    <xf numFmtId="0" fontId="6" fillId="4" borderId="21" xfId="7" applyFont="1" applyFill="1" applyBorder="1" applyAlignment="1">
      <alignment horizontal="center" vertical="center" wrapText="1"/>
    </xf>
    <xf numFmtId="0" fontId="6" fillId="0" borderId="15" xfId="7" applyFont="1" applyBorder="1" applyAlignment="1">
      <alignment horizontal="left" vertical="center" wrapText="1"/>
    </xf>
    <xf numFmtId="0" fontId="6" fillId="7" borderId="1" xfId="7" applyFont="1" applyFill="1" applyBorder="1" applyAlignment="1">
      <alignment horizontal="center" vertical="center" wrapText="1"/>
    </xf>
    <xf numFmtId="0" fontId="6" fillId="0" borderId="13" xfId="7" applyFont="1" applyBorder="1" applyAlignment="1">
      <alignment horizontal="center" vertical="center"/>
    </xf>
    <xf numFmtId="0" fontId="6" fillId="11" borderId="13" xfId="7" applyFont="1" applyFill="1" applyBorder="1" applyAlignment="1">
      <alignment horizontal="center" vertical="center" wrapText="1"/>
    </xf>
    <xf numFmtId="0" fontId="6" fillId="7" borderId="13" xfId="7" applyFont="1" applyFill="1" applyBorder="1" applyAlignment="1">
      <alignment horizontal="center" vertical="center" wrapText="1"/>
    </xf>
    <xf numFmtId="0" fontId="6" fillId="0" borderId="13" xfId="5" applyFont="1" applyBorder="1" applyAlignment="1">
      <alignment horizontal="center" vertical="center" wrapText="1"/>
    </xf>
    <xf numFmtId="1" fontId="6" fillId="0" borderId="13" xfId="7" applyNumberFormat="1" applyFont="1" applyBorder="1" applyAlignment="1">
      <alignment horizontal="center" vertical="center" wrapText="1"/>
    </xf>
    <xf numFmtId="0" fontId="21" fillId="15" borderId="1" xfId="0" applyFont="1" applyFill="1" applyBorder="1" applyAlignment="1">
      <alignment horizontal="center" vertical="center" wrapText="1"/>
    </xf>
    <xf numFmtId="0" fontId="18" fillId="14" borderId="1" xfId="0" applyFont="1" applyFill="1" applyBorder="1" applyAlignment="1">
      <alignment horizontal="center" vertical="center" wrapText="1"/>
    </xf>
    <xf numFmtId="0" fontId="21" fillId="15" borderId="29" xfId="0" applyFont="1" applyFill="1" applyBorder="1" applyAlignment="1">
      <alignment horizontal="center" vertical="center" wrapText="1"/>
    </xf>
    <xf numFmtId="0" fontId="19" fillId="0" borderId="8" xfId="0" applyFont="1" applyBorder="1" applyAlignment="1">
      <alignment horizontal="left" vertical="center" wrapText="1"/>
    </xf>
    <xf numFmtId="0" fontId="18" fillId="7" borderId="1" xfId="0" applyFont="1" applyFill="1" applyBorder="1" applyAlignment="1">
      <alignment horizontal="center" vertical="center" wrapText="1"/>
    </xf>
    <xf numFmtId="0" fontId="19" fillId="0" borderId="1" xfId="0" applyFont="1" applyBorder="1" applyAlignment="1">
      <alignment vertical="center" wrapText="1"/>
    </xf>
    <xf numFmtId="0" fontId="19"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24" fillId="0" borderId="1" xfId="7" applyFont="1" applyBorder="1" applyAlignment="1">
      <alignment horizontal="center" vertical="center" wrapText="1"/>
    </xf>
    <xf numFmtId="166" fontId="19" fillId="0" borderId="1" xfId="0" applyNumberFormat="1" applyFont="1" applyBorder="1" applyAlignment="1">
      <alignment horizontal="center" vertical="center" wrapText="1"/>
    </xf>
    <xf numFmtId="1" fontId="24" fillId="0" borderId="1" xfId="7" applyNumberFormat="1" applyFont="1" applyBorder="1" applyAlignment="1">
      <alignment horizontal="center" vertical="center" wrapText="1"/>
    </xf>
    <xf numFmtId="0" fontId="24" fillId="0" borderId="1" xfId="0" applyFont="1" applyBorder="1" applyAlignment="1">
      <alignment horizontal="center" vertical="center" wrapText="1"/>
    </xf>
    <xf numFmtId="0" fontId="24" fillId="0" borderId="11" xfId="0" applyFont="1" applyBorder="1" applyAlignment="1">
      <alignment horizontal="center" vertical="center" wrapText="1"/>
    </xf>
    <xf numFmtId="0" fontId="19" fillId="10" borderId="1" xfId="0" applyFont="1" applyFill="1" applyBorder="1" applyAlignment="1">
      <alignment horizontal="center" vertical="center" wrapText="1"/>
    </xf>
    <xf numFmtId="0" fontId="24" fillId="0" borderId="8" xfId="7" applyFont="1" applyBorder="1" applyAlignment="1">
      <alignment horizontal="left" vertical="center" wrapText="1"/>
    </xf>
    <xf numFmtId="0" fontId="24" fillId="0" borderId="1" xfId="7" applyFont="1" applyBorder="1" applyAlignment="1">
      <alignment vertical="center" wrapText="1"/>
    </xf>
    <xf numFmtId="0" fontId="24" fillId="0" borderId="1" xfId="0" applyFont="1" applyBorder="1" applyAlignment="1">
      <alignment horizontal="justify" vertical="center" wrapText="1"/>
    </xf>
    <xf numFmtId="0" fontId="24" fillId="7" borderId="8" xfId="7" applyFont="1" applyFill="1" applyBorder="1" applyAlignment="1">
      <alignment horizontal="left" vertical="center" wrapText="1"/>
    </xf>
    <xf numFmtId="0" fontId="24" fillId="7" borderId="1" xfId="7" applyFont="1" applyFill="1" applyBorder="1" applyAlignment="1">
      <alignment vertical="center" wrapText="1"/>
    </xf>
    <xf numFmtId="0" fontId="24" fillId="0" borderId="1" xfId="0" applyFont="1" applyBorder="1" applyAlignment="1">
      <alignment vertical="center" wrapText="1"/>
    </xf>
    <xf numFmtId="0" fontId="6" fillId="0" borderId="1" xfId="7" applyFont="1" applyBorder="1" applyAlignment="1">
      <alignment horizontal="center" vertical="center" wrapText="1"/>
    </xf>
    <xf numFmtId="0" fontId="24" fillId="7" borderId="1" xfId="7" applyFont="1" applyFill="1" applyBorder="1" applyAlignment="1">
      <alignment horizontal="center" vertical="center" wrapText="1"/>
    </xf>
    <xf numFmtId="0" fontId="6" fillId="0" borderId="1" xfId="0" applyFont="1" applyBorder="1" applyAlignment="1">
      <alignment horizontal="center" vertical="center" wrapText="1"/>
    </xf>
    <xf numFmtId="0" fontId="24" fillId="10" borderId="1" xfId="7" applyFont="1" applyFill="1" applyBorder="1" applyAlignment="1">
      <alignment horizontal="center" vertical="center" wrapText="1"/>
    </xf>
    <xf numFmtId="0" fontId="24" fillId="7" borderId="1" xfId="7" applyFont="1" applyFill="1" applyBorder="1" applyAlignment="1">
      <alignment horizontal="justify" vertical="center"/>
    </xf>
    <xf numFmtId="0" fontId="24" fillId="7" borderId="1" xfId="7" applyFont="1" applyFill="1" applyBorder="1" applyAlignment="1">
      <alignment horizontal="justify" vertical="center" wrapText="1"/>
    </xf>
    <xf numFmtId="167" fontId="24" fillId="7" borderId="1" xfId="7" applyNumberFormat="1" applyFont="1" applyFill="1" applyBorder="1" applyAlignment="1">
      <alignment horizontal="center" vertical="center" wrapText="1"/>
    </xf>
    <xf numFmtId="167" fontId="24" fillId="0" borderId="1" xfId="7" applyNumberFormat="1" applyFont="1" applyBorder="1" applyAlignment="1">
      <alignment horizontal="center" vertical="center" wrapText="1"/>
    </xf>
    <xf numFmtId="1" fontId="24" fillId="7" borderId="1" xfId="7" applyNumberFormat="1" applyFont="1" applyFill="1" applyBorder="1" applyAlignment="1">
      <alignment horizontal="center" vertical="center" wrapText="1"/>
    </xf>
    <xf numFmtId="0" fontId="19" fillId="5"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0" borderId="1" xfId="0" applyFont="1" applyBorder="1" applyAlignment="1">
      <alignment horizontal="center" vertical="center"/>
    </xf>
    <xf numFmtId="0" fontId="19" fillId="5" borderId="1" xfId="0" applyFont="1" applyFill="1" applyBorder="1" applyAlignment="1">
      <alignment horizontal="center" vertical="center"/>
    </xf>
    <xf numFmtId="0" fontId="19" fillId="0" borderId="1" xfId="0" applyFont="1" applyBorder="1" applyAlignment="1">
      <alignment horizontal="justify" vertical="center"/>
    </xf>
    <xf numFmtId="166" fontId="24" fillId="0" borderId="1" xfId="7" applyNumberFormat="1" applyFont="1" applyBorder="1" applyAlignment="1">
      <alignment horizontal="center" vertical="center" wrapText="1"/>
    </xf>
    <xf numFmtId="0" fontId="6" fillId="7" borderId="1" xfId="0" applyFont="1" applyFill="1" applyBorder="1" applyAlignment="1">
      <alignment horizontal="center" vertical="center" wrapText="1"/>
    </xf>
    <xf numFmtId="0" fontId="24" fillId="13" borderId="1" xfId="0" applyFont="1" applyFill="1" applyBorder="1" applyAlignment="1">
      <alignment horizontal="left" vertical="center" wrapText="1"/>
    </xf>
    <xf numFmtId="0" fontId="24" fillId="2" borderId="1" xfId="0" applyFont="1" applyFill="1" applyBorder="1" applyAlignment="1">
      <alignment horizontal="center" vertical="center" wrapText="1"/>
    </xf>
    <xf numFmtId="49" fontId="18" fillId="0" borderId="1" xfId="0" applyNumberFormat="1" applyFont="1" applyBorder="1" applyAlignment="1">
      <alignment horizontal="center" vertical="center" wrapText="1"/>
    </xf>
    <xf numFmtId="0" fontId="28" fillId="0" borderId="1" xfId="0" applyFont="1" applyBorder="1" applyAlignment="1">
      <alignment vertical="center" wrapText="1"/>
    </xf>
    <xf numFmtId="0" fontId="24" fillId="0" borderId="1" xfId="7" applyFont="1" applyBorder="1" applyAlignment="1">
      <alignment horizontal="justify" vertical="center" wrapText="1"/>
    </xf>
    <xf numFmtId="0" fontId="19" fillId="0" borderId="8" xfId="7" applyFont="1" applyBorder="1" applyAlignment="1">
      <alignment horizontal="left" vertical="center" wrapText="1"/>
    </xf>
    <xf numFmtId="0" fontId="18" fillId="7" borderId="1" xfId="7" applyFont="1" applyFill="1" applyBorder="1" applyAlignment="1">
      <alignment horizontal="center" vertical="center" wrapText="1"/>
    </xf>
    <xf numFmtId="0" fontId="19" fillId="0" borderId="1" xfId="7" applyFont="1" applyBorder="1" applyAlignment="1">
      <alignment vertical="center" wrapText="1"/>
    </xf>
    <xf numFmtId="0" fontId="19" fillId="0" borderId="1" xfId="7" applyFont="1" applyBorder="1" applyAlignment="1">
      <alignment horizontal="justify" vertical="center" wrapText="1"/>
    </xf>
    <xf numFmtId="0" fontId="19" fillId="7" borderId="1" xfId="0" applyFont="1" applyFill="1" applyBorder="1" applyAlignment="1">
      <alignment horizontal="justify" vertical="center" wrapText="1"/>
    </xf>
    <xf numFmtId="0" fontId="19" fillId="0" borderId="9" xfId="0" applyFont="1" applyBorder="1" applyAlignment="1">
      <alignment horizontal="left" vertical="center" wrapText="1"/>
    </xf>
    <xf numFmtId="0" fontId="18" fillId="7" borderId="3" xfId="0" applyFont="1" applyFill="1" applyBorder="1" applyAlignment="1">
      <alignment horizontal="center" vertical="center" wrapText="1"/>
    </xf>
    <xf numFmtId="0" fontId="19" fillId="0" borderId="3" xfId="0" applyFont="1" applyBorder="1" applyAlignment="1">
      <alignment vertical="center" wrapText="1"/>
    </xf>
    <xf numFmtId="0" fontId="19" fillId="0" borderId="3" xfId="0" applyFont="1" applyBorder="1" applyAlignment="1">
      <alignment horizontal="center" vertical="center" wrapText="1"/>
    </xf>
    <xf numFmtId="0" fontId="18" fillId="0" borderId="3" xfId="0" applyFont="1" applyBorder="1" applyAlignment="1">
      <alignment horizontal="center" vertical="center" wrapText="1"/>
    </xf>
    <xf numFmtId="0" fontId="19" fillId="0" borderId="3" xfId="0" applyFont="1" applyBorder="1" applyAlignment="1">
      <alignment horizontal="justify" vertical="center" wrapText="1"/>
    </xf>
    <xf numFmtId="0" fontId="19" fillId="0" borderId="3" xfId="0" applyFont="1" applyBorder="1" applyAlignment="1">
      <alignment horizontal="center" vertical="center"/>
    </xf>
    <xf numFmtId="0" fontId="24" fillId="0" borderId="3" xfId="7" applyFont="1" applyBorder="1" applyAlignment="1">
      <alignment horizontal="center" vertical="center" wrapText="1"/>
    </xf>
    <xf numFmtId="166" fontId="19" fillId="0" borderId="3" xfId="0" applyNumberFormat="1" applyFont="1" applyBorder="1" applyAlignment="1">
      <alignment horizontal="center" vertical="center" wrapText="1"/>
    </xf>
    <xf numFmtId="1" fontId="24" fillId="0" borderId="3" xfId="7" applyNumberFormat="1" applyFont="1" applyBorder="1" applyAlignment="1">
      <alignment horizontal="center" vertical="center" wrapText="1"/>
    </xf>
    <xf numFmtId="0" fontId="24" fillId="0" borderId="3" xfId="0" applyFont="1" applyBorder="1" applyAlignment="1">
      <alignment horizontal="center" vertical="center" wrapText="1"/>
    </xf>
    <xf numFmtId="0" fontId="24" fillId="0" borderId="30"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6" xfId="0" applyFont="1" applyBorder="1" applyAlignment="1">
      <alignment horizontal="center" vertical="center" wrapText="1"/>
    </xf>
    <xf numFmtId="0" fontId="19" fillId="0" borderId="10" xfId="0" applyFont="1" applyBorder="1" applyAlignment="1">
      <alignment horizontal="center" vertical="center" wrapText="1"/>
    </xf>
    <xf numFmtId="0" fontId="24" fillId="7" borderId="5" xfId="7" applyFont="1" applyFill="1" applyBorder="1" applyAlignment="1">
      <alignment horizontal="center" vertical="center" wrapText="1"/>
    </xf>
    <xf numFmtId="0" fontId="24" fillId="7" borderId="6" xfId="7" applyFont="1" applyFill="1" applyBorder="1" applyAlignment="1">
      <alignment horizontal="center" vertical="center" wrapText="1"/>
    </xf>
    <xf numFmtId="0" fontId="24" fillId="7" borderId="10" xfId="7" applyFont="1" applyFill="1" applyBorder="1" applyAlignment="1">
      <alignment horizontal="center"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9" fillId="14" borderId="0" xfId="0" applyFont="1" applyFill="1" applyAlignment="1">
      <alignment horizontal="right" wrapText="1"/>
    </xf>
    <xf numFmtId="0" fontId="29" fillId="14" borderId="0" xfId="0" applyFont="1" applyFill="1" applyAlignment="1">
      <alignment horizontal="right"/>
    </xf>
    <xf numFmtId="0" fontId="29" fillId="14" borderId="28" xfId="0" applyFont="1" applyFill="1" applyBorder="1" applyAlignment="1">
      <alignment horizontal="right"/>
    </xf>
    <xf numFmtId="0" fontId="19" fillId="2" borderId="1" xfId="0" applyFont="1" applyFill="1" applyBorder="1" applyAlignment="1">
      <alignment horizontal="center" vertical="center" wrapText="1"/>
    </xf>
    <xf numFmtId="0" fontId="19" fillId="10" borderId="1" xfId="0" applyFont="1" applyFill="1" applyBorder="1" applyAlignment="1">
      <alignment horizontal="center" vertical="center" wrapText="1"/>
    </xf>
    <xf numFmtId="0" fontId="6" fillId="4" borderId="22" xfId="7" applyFont="1" applyFill="1" applyBorder="1" applyAlignment="1">
      <alignment horizontal="center" vertical="center" wrapText="1"/>
    </xf>
    <xf numFmtId="0" fontId="6" fillId="4" borderId="23" xfId="7" applyFont="1" applyFill="1" applyBorder="1" applyAlignment="1">
      <alignment horizontal="center" vertical="center" wrapText="1"/>
    </xf>
    <xf numFmtId="0" fontId="6" fillId="4" borderId="24" xfId="7" applyFont="1" applyFill="1" applyBorder="1" applyAlignment="1">
      <alignment horizontal="center" vertical="center" wrapText="1"/>
    </xf>
    <xf numFmtId="0" fontId="26" fillId="6" borderId="11" xfId="5" applyFont="1" applyFill="1" applyBorder="1" applyAlignment="1">
      <alignment horizontal="left" vertical="center" wrapText="1"/>
    </xf>
    <xf numFmtId="0" fontId="26" fillId="6" borderId="12" xfId="5" applyFont="1" applyFill="1" applyBorder="1" applyAlignment="1">
      <alignment horizontal="left" vertical="center" wrapText="1"/>
    </xf>
    <xf numFmtId="0" fontId="6" fillId="4" borderId="25" xfId="7" applyFont="1" applyFill="1" applyBorder="1" applyAlignment="1">
      <alignment horizontal="center" vertical="center" wrapText="1"/>
    </xf>
    <xf numFmtId="0" fontId="6" fillId="4" borderId="26" xfId="7" applyFont="1" applyFill="1" applyBorder="1" applyAlignment="1">
      <alignment horizontal="center" vertical="center" wrapText="1"/>
    </xf>
    <xf numFmtId="0" fontId="6" fillId="4" borderId="27" xfId="7" applyFont="1" applyFill="1" applyBorder="1" applyAlignment="1">
      <alignment horizontal="center" vertical="center" wrapText="1"/>
    </xf>
    <xf numFmtId="0" fontId="19" fillId="5" borderId="1" xfId="0" applyFont="1" applyFill="1" applyBorder="1" applyAlignment="1">
      <alignment horizontal="center" vertical="center" wrapText="1"/>
    </xf>
    <xf numFmtId="0" fontId="19" fillId="0" borderId="3" xfId="0" applyFont="1" applyBorder="1" applyAlignment="1">
      <alignment horizontal="center" vertical="center" wrapText="1"/>
    </xf>
    <xf numFmtId="0" fontId="19" fillId="5" borderId="3" xfId="0" applyFont="1" applyFill="1" applyBorder="1" applyAlignment="1">
      <alignment horizontal="center" vertical="center" wrapText="1"/>
    </xf>
    <xf numFmtId="0" fontId="19" fillId="12" borderId="1" xfId="0" applyFont="1" applyFill="1" applyBorder="1" applyAlignment="1">
      <alignment horizontal="center" vertical="center" wrapText="1"/>
    </xf>
    <xf numFmtId="0" fontId="19" fillId="5" borderId="5" xfId="0" applyFont="1" applyFill="1" applyBorder="1" applyAlignment="1">
      <alignment horizontal="center" vertical="center" wrapText="1"/>
    </xf>
    <xf numFmtId="0" fontId="19" fillId="5" borderId="6" xfId="0" applyFont="1" applyFill="1" applyBorder="1" applyAlignment="1">
      <alignment horizontal="center" vertical="center" wrapText="1"/>
    </xf>
    <xf numFmtId="0" fontId="19" fillId="5" borderId="10" xfId="0" applyFont="1" applyFill="1" applyBorder="1" applyAlignment="1">
      <alignment horizontal="center" vertical="center" wrapText="1"/>
    </xf>
    <xf numFmtId="0" fontId="24" fillId="0" borderId="1" xfId="0" applyFont="1" applyBorder="1" applyAlignment="1">
      <alignment horizontal="center" vertical="center" wrapText="1"/>
    </xf>
    <xf numFmtId="0" fontId="24" fillId="1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5" xfId="0" applyFont="1" applyBorder="1" applyAlignment="1">
      <alignment horizontal="center" vertical="center"/>
    </xf>
    <xf numFmtId="0" fontId="18" fillId="0" borderId="6" xfId="0" applyFont="1" applyBorder="1" applyAlignment="1">
      <alignment horizontal="center" vertical="center"/>
    </xf>
    <xf numFmtId="0" fontId="18" fillId="0" borderId="10" xfId="0" applyFont="1" applyBorder="1" applyAlignment="1">
      <alignment horizontal="center" vertical="center"/>
    </xf>
    <xf numFmtId="0" fontId="6" fillId="4" borderId="17" xfId="7" applyFont="1" applyFill="1" applyBorder="1" applyAlignment="1">
      <alignment horizontal="center" vertical="center" wrapText="1"/>
    </xf>
    <xf numFmtId="0" fontId="6" fillId="4" borderId="16" xfId="7" applyFont="1" applyFill="1" applyBorder="1" applyAlignment="1">
      <alignment horizontal="center" vertical="center" wrapText="1"/>
    </xf>
    <xf numFmtId="0" fontId="6" fillId="4" borderId="18" xfId="7" applyFont="1" applyFill="1" applyBorder="1" applyAlignment="1">
      <alignment horizontal="center" vertical="center" wrapText="1"/>
    </xf>
    <xf numFmtId="0" fontId="6" fillId="4" borderId="19" xfId="7" applyFont="1" applyFill="1" applyBorder="1" applyAlignment="1">
      <alignment horizontal="center" vertical="center" wrapText="1"/>
    </xf>
    <xf numFmtId="0" fontId="6" fillId="4" borderId="20" xfId="7" applyFont="1" applyFill="1" applyBorder="1" applyAlignment="1">
      <alignment horizontal="center" vertical="center"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0" fillId="0" borderId="10" xfId="0" applyBorder="1" applyAlignment="1">
      <alignment horizontal="center" vertical="top" wrapText="1"/>
    </xf>
    <xf numFmtId="164" fontId="0" fillId="0" borderId="5" xfId="0" applyNumberFormat="1" applyBorder="1" applyAlignment="1">
      <alignment horizontal="center" vertical="top"/>
    </xf>
    <xf numFmtId="164" fontId="0" fillId="0" borderId="6" xfId="0" applyNumberFormat="1" applyBorder="1" applyAlignment="1">
      <alignment horizontal="center" vertical="top"/>
    </xf>
    <xf numFmtId="164" fontId="0" fillId="0" borderId="10" xfId="0" applyNumberFormat="1" applyBorder="1" applyAlignment="1">
      <alignment horizontal="center" vertical="top"/>
    </xf>
    <xf numFmtId="0" fontId="16" fillId="0" borderId="1" xfId="0" applyFont="1" applyBorder="1" applyAlignment="1">
      <alignment horizontal="left" vertical="top" wrapText="1"/>
    </xf>
    <xf numFmtId="0" fontId="0" fillId="0" borderId="1" xfId="0" applyBorder="1" applyAlignment="1">
      <alignment horizontal="center" vertical="top" wrapText="1"/>
    </xf>
    <xf numFmtId="164" fontId="0" fillId="0" borderId="1" xfId="0" applyNumberFormat="1" applyBorder="1" applyAlignment="1">
      <alignment horizontal="center" vertical="top"/>
    </xf>
    <xf numFmtId="0" fontId="0" fillId="0" borderId="1" xfId="0" applyBorder="1" applyAlignment="1">
      <alignment horizontal="center" vertical="center" wrapText="1"/>
    </xf>
    <xf numFmtId="0" fontId="16" fillId="0" borderId="1" xfId="0" applyFont="1" applyBorder="1" applyAlignment="1">
      <alignment vertical="center" wrapText="1"/>
    </xf>
  </cellXfs>
  <cellStyles count="9">
    <cellStyle name="Normal" xfId="0" builtinId="0"/>
    <cellStyle name="Normal 2" xfId="1" xr:uid="{00000000-0005-0000-0000-000001000000}"/>
    <cellStyle name="Normal 2 2" xfId="5" xr:uid="{00000000-0005-0000-0000-000002000000}"/>
    <cellStyle name="Normal 3" xfId="2" xr:uid="{00000000-0005-0000-0000-000003000000}"/>
    <cellStyle name="Normal 3 2" xfId="8" xr:uid="{00000000-0005-0000-0000-000004000000}"/>
    <cellStyle name="Normal 4" xfId="6" xr:uid="{00000000-0005-0000-0000-000005000000}"/>
    <cellStyle name="Normal 4 2" xfId="7" xr:uid="{00000000-0005-0000-0000-000006000000}"/>
    <cellStyle name="Porcentaje" xfId="3" builtinId="5"/>
    <cellStyle name="Porcentaje 2" xfId="4" xr:uid="{00000000-0005-0000-0000-000008000000}"/>
  </cellStyles>
  <dxfs count="87">
    <dxf>
      <font>
        <color theme="0"/>
      </font>
      <fill>
        <patternFill>
          <bgColor rgb="FFFF0000"/>
        </patternFill>
      </fill>
    </dxf>
    <dxf>
      <fill>
        <patternFill>
          <bgColor rgb="FF00B050"/>
        </patternFill>
      </fill>
    </dxf>
    <dxf>
      <fill>
        <patternFill>
          <bgColor theme="5" tint="0.39994506668294322"/>
        </patternFill>
      </fill>
    </dxf>
    <dxf>
      <alignment wrapText="1"/>
    </dxf>
    <dxf>
      <alignment wrapText="1"/>
    </dxf>
    <dxf>
      <font>
        <b val="0"/>
        <i val="0"/>
        <strike val="0"/>
        <condense val="0"/>
        <extend val="0"/>
        <outline val="0"/>
        <shadow val="0"/>
        <u val="none"/>
        <vertAlign val="baseline"/>
        <sz val="11"/>
        <color theme="1"/>
        <name val="Calibri"/>
        <family val="2"/>
        <scheme val="minor"/>
      </font>
    </dxf>
    <dxf>
      <fill>
        <patternFill patternType="none">
          <bgColor auto="1"/>
        </patternFill>
      </fill>
    </dxf>
    <dxf>
      <fill>
        <patternFill patternType="none">
          <bgColor auto="1"/>
        </patternFill>
      </fill>
    </dxf>
    <dxf>
      <border>
        <left style="thin">
          <color indexed="64"/>
        </left>
        <top style="thin">
          <color indexed="64"/>
        </top>
        <vertical style="thin">
          <color indexed="64"/>
        </vertical>
        <horizontal style="thin">
          <color indexed="64"/>
        </horizontal>
      </border>
    </dxf>
    <dxf>
      <border>
        <bottom/>
      </border>
    </dxf>
    <dxf>
      <border>
        <bottom/>
      </border>
    </dxf>
    <dxf>
      <border>
        <bottom/>
      </border>
    </dxf>
    <dxf>
      <fill>
        <patternFill patternType="solid">
          <bgColor theme="0"/>
        </patternFill>
      </fill>
    </dxf>
    <dxf>
      <fill>
        <patternFill patternType="solid">
          <bgColor theme="0"/>
        </patternFill>
      </fill>
    </dxf>
    <dxf>
      <fill>
        <patternFill patternType="solid">
          <bgColor theme="0"/>
        </patternFill>
      </fill>
    </dxf>
    <dxf>
      <font>
        <color theme="0"/>
      </font>
    </dxf>
    <dxf>
      <fill>
        <patternFill patternType="solid">
          <bgColor theme="4" tint="-0.249977111117893"/>
        </patternFill>
      </fill>
    </dxf>
    <dxf>
      <border>
        <top/>
        <bottom/>
      </border>
    </dxf>
    <dxf>
      <border>
        <top/>
        <bottom/>
      </border>
    </dxf>
    <dxf>
      <border>
        <top/>
        <bottom/>
      </border>
    </dxf>
    <dxf>
      <fill>
        <patternFill>
          <bgColor auto="1"/>
        </patternFill>
      </fill>
    </dxf>
    <dxf>
      <fill>
        <patternFill>
          <bgColor auto="1"/>
        </patternFill>
      </fill>
    </dxf>
    <dxf>
      <fill>
        <patternFill>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border>
        <left/>
        <right/>
        <top/>
        <bottom/>
        <vertical/>
      </border>
    </dxf>
    <dxf>
      <border>
        <left/>
        <right/>
        <top/>
        <bottom/>
        <vertical/>
      </border>
    </dxf>
    <dxf>
      <fill>
        <patternFill patternType="solid">
          <bgColor theme="0"/>
        </patternFill>
      </fill>
    </dxf>
    <dxf>
      <fill>
        <patternFill patternType="solid">
          <bgColor theme="0"/>
        </patternFill>
      </fill>
    </dxf>
    <dxf>
      <font>
        <sz val="12"/>
      </font>
    </dxf>
    <dxf>
      <font>
        <color theme="0"/>
      </font>
    </dxf>
    <dxf>
      <fill>
        <patternFill patternType="solid">
          <bgColor theme="4" tint="-0.249977111117893"/>
        </patternFill>
      </fill>
    </dxf>
    <dxf>
      <font>
        <b/>
      </font>
    </dxf>
    <dxf>
      <alignment horizontal="center"/>
    </dxf>
    <dxf>
      <alignment wrapText="1"/>
    </dxf>
    <dxf>
      <alignment horizontal="left"/>
    </dxf>
    <dxf>
      <alignment horizontal="left"/>
    </dxf>
    <dxf>
      <alignment horizontal="center"/>
    </dxf>
    <dxf>
      <alignment horizontal="center"/>
    </dxf>
    <dxf>
      <alignment horizontal="center"/>
    </dxf>
    <dxf>
      <alignment vertical="center" indent="0"/>
    </dxf>
    <dxf>
      <alignment vertical="center" indent="0"/>
    </dxf>
    <dxf>
      <alignment vertical="center" indent="0"/>
    </dxf>
    <dxf>
      <alignment vertical="center" indent="0"/>
    </dxf>
    <dxf>
      <alignment vertical="center" indent="0"/>
    </dxf>
    <dxf>
      <alignment vertic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solid">
          <bgColor theme="4" tint="-0.249977111117893"/>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b/>
        <sz val="12"/>
        <color theme="0"/>
      </font>
      <fill>
        <patternFill patternType="solid">
          <fgColor indexed="64"/>
          <bgColor theme="4" tint="-0.249977111117893"/>
        </patternFill>
      </fill>
    </dxf>
    <dxf>
      <font>
        <b/>
        <sz val="12"/>
        <color theme="0"/>
      </font>
      <fill>
        <patternFill patternType="solid">
          <fgColor indexed="64"/>
          <bgColor theme="4" tint="-0.249977111117893"/>
        </patternFill>
      </fill>
    </dxf>
    <dxf>
      <alignment wrapText="1"/>
    </dxf>
    <dxf>
      <alignment wrapText="1"/>
    </dxf>
    <dxf>
      <alignment vertical="center"/>
    </dxf>
    <dxf>
      <alignment vertical="center"/>
    </dxf>
    <dxf>
      <alignment vertical="center"/>
    </dxf>
    <dxf>
      <alignment vertical="center"/>
    </dxf>
    <dxf>
      <alignment horizontal="center" indent="0"/>
    </dxf>
    <dxf>
      <alignment horizontal="center" indent="0"/>
    </dxf>
    <dxf>
      <alignment horizontal="center" indent="0"/>
    </dxf>
    <dxf>
      <alignment horizontal="center" indent="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vertical="center"/>
    </dxf>
    <dxf>
      <alignment vertical="center"/>
    </dxf>
    <dxf>
      <alignment horizontal="center"/>
    </dxf>
    <dxf>
      <alignment horizontal="center"/>
    </dxf>
    <dxf>
      <alignment wrapText="1"/>
    </dxf>
    <dxf>
      <alignment wrapText="1"/>
    </dxf>
    <dxf>
      <alignment horizontal="center" vertical="center" wrapText="1"/>
    </dxf>
    <dxf>
      <alignment horizontal="center" vertical="center"/>
    </dxf>
    <dxf>
      <numFmt numFmtId="14" formatCode="0.00%"/>
    </dxf>
    <dxf>
      <alignment wrapText="1"/>
    </dxf>
  </dxfs>
  <tableStyles count="0" defaultTableStyle="TableStyleMedium2" defaultPivotStyle="PivotStyleLight16"/>
  <colors>
    <mruColors>
      <color rgb="FF1DA60A"/>
      <color rgb="FFFF99CC"/>
      <color rgb="FFFFFF00"/>
      <color rgb="FF00CC00"/>
      <color rgb="FF00FF00"/>
      <color rgb="FFFF9900"/>
      <color rgb="FFFF8C00"/>
      <color rgb="FF3EFB25"/>
      <color rgb="FFFF6600"/>
      <color rgb="FF54FB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V3 2024 final.xlsx]Perfiles de Riesgo!TablaDinámica1</c:name>
    <c:fmtId val="0"/>
  </c:pivotSource>
  <c:chart>
    <c:title>
      <c:tx>
        <c:rich>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r>
              <a:rPr lang="es-CO" sz="1800" b="1" i="0" u="none" strike="noStrike" baseline="0">
                <a:effectLst/>
              </a:rPr>
              <a:t>Perfil de riesgo inherente SDH  2024</a:t>
            </a:r>
            <a:endParaRPr lang="en-US" sz="1800"/>
          </a:p>
        </c:rich>
      </c:tx>
      <c:layout>
        <c:manualLayout>
          <c:xMode val="edge"/>
          <c:yMode val="edge"/>
          <c:x val="0.11766858090107156"/>
          <c:y val="0.22120151647710704"/>
        </c:manualLayout>
      </c:layout>
      <c:overlay val="0"/>
      <c:spPr>
        <a:noFill/>
        <a:ln>
          <a:noFill/>
        </a:ln>
        <a:effectLst/>
      </c:spPr>
      <c:txPr>
        <a:bodyPr rot="0" spcFirstLastPara="1" vertOverflow="ellipsis" vert="horz" wrap="square" anchor="ctr" anchorCtr="1"/>
        <a:lstStyle/>
        <a:p>
          <a:pPr>
            <a:defRPr sz="18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Riesgo'!$B$3</c:f>
              <c:strCache>
                <c:ptCount val="1"/>
                <c:pt idx="0">
                  <c:v>No. de riesgos inherentes</c:v>
                </c:pt>
              </c:strCache>
            </c:strRef>
          </c:tx>
          <c:dPt>
            <c:idx val="0"/>
            <c:bubble3D val="0"/>
            <c:spPr>
              <a:solidFill>
                <a:srgbClr val="FFFF00"/>
              </a:solidFill>
              <a:ln>
                <a:noFill/>
              </a:ln>
              <a:effectLst/>
              <a:sp3d/>
            </c:spPr>
            <c:extLst>
              <c:ext xmlns:c16="http://schemas.microsoft.com/office/drawing/2014/chart" uri="{C3380CC4-5D6E-409C-BE32-E72D297353CC}">
                <c16:uniqueId val="{00000002-66D4-450A-ADD5-5EFB4BE6E7B0}"/>
              </c:ext>
            </c:extLst>
          </c:dPt>
          <c:dPt>
            <c:idx val="1"/>
            <c:bubble3D val="0"/>
            <c:spPr>
              <a:solidFill>
                <a:srgbClr val="FF6600"/>
              </a:solidFill>
              <a:ln>
                <a:noFill/>
              </a:ln>
              <a:effectLst/>
              <a:sp3d/>
            </c:spPr>
            <c:extLst>
              <c:ext xmlns:c16="http://schemas.microsoft.com/office/drawing/2014/chart" uri="{C3380CC4-5D6E-409C-BE32-E72D297353CC}">
                <c16:uniqueId val="{00000003-66D4-450A-ADD5-5EFB4BE6E7B0}"/>
              </c:ext>
            </c:extLst>
          </c:dPt>
          <c:dPt>
            <c:idx val="2"/>
            <c:bubble3D val="0"/>
            <c:spPr>
              <a:solidFill>
                <a:srgbClr val="FF0000"/>
              </a:solidFill>
              <a:ln>
                <a:noFill/>
              </a:ln>
              <a:effectLst/>
              <a:sp3d/>
            </c:spPr>
            <c:extLst>
              <c:ext xmlns:c16="http://schemas.microsoft.com/office/drawing/2014/chart" uri="{C3380CC4-5D6E-409C-BE32-E72D297353CC}">
                <c16:uniqueId val="{00000004-66D4-450A-ADD5-5EFB4BE6E7B0}"/>
              </c:ext>
            </c:extLst>
          </c:dPt>
          <c:dPt>
            <c:idx val="3"/>
            <c:bubble3D val="0"/>
            <c:spPr>
              <a:solidFill>
                <a:schemeClr val="accent4"/>
              </a:solidFill>
              <a:ln>
                <a:noFill/>
              </a:ln>
              <a:effectLst/>
              <a:sp3d/>
            </c:spPr>
            <c:extLst>
              <c:ext xmlns:c16="http://schemas.microsoft.com/office/drawing/2014/chart" uri="{C3380CC4-5D6E-409C-BE32-E72D297353CC}">
                <c16:uniqueId val="{00000005-66D4-450A-ADD5-5EFB4BE6E7B0}"/>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Riesgo'!$A$4:$A$7</c:f>
              <c:strCache>
                <c:ptCount val="3"/>
                <c:pt idx="0">
                  <c:v>2 - MODERADO</c:v>
                </c:pt>
                <c:pt idx="1">
                  <c:v>3 - ALTO</c:v>
                </c:pt>
                <c:pt idx="2">
                  <c:v>4 - EXTREMO</c:v>
                </c:pt>
              </c:strCache>
            </c:strRef>
          </c:cat>
          <c:val>
            <c:numRef>
              <c:f>'Perfiles de Riesgo'!$B$4:$B$7</c:f>
              <c:numCache>
                <c:formatCode>General</c:formatCode>
                <c:ptCount val="3"/>
                <c:pt idx="0">
                  <c:v>6</c:v>
                </c:pt>
                <c:pt idx="1">
                  <c:v>34</c:v>
                </c:pt>
                <c:pt idx="2">
                  <c:v>19</c:v>
                </c:pt>
              </c:numCache>
            </c:numRef>
          </c:val>
          <c:extLst>
            <c:ext xmlns:c16="http://schemas.microsoft.com/office/drawing/2014/chart" uri="{C3380CC4-5D6E-409C-BE32-E72D297353CC}">
              <c16:uniqueId val="{00000000-66D4-450A-ADD5-5EFB4BE6E7B0}"/>
            </c:ext>
          </c:extLst>
        </c:ser>
        <c:ser>
          <c:idx val="1"/>
          <c:order val="1"/>
          <c:tx>
            <c:strRef>
              <c:f>'Perfiles de Riesgo'!$C$3</c:f>
              <c:strCache>
                <c:ptCount val="1"/>
                <c:pt idx="0">
                  <c:v>% Riesgo Inherente</c:v>
                </c:pt>
              </c:strCache>
            </c:strRef>
          </c:tx>
          <c:dPt>
            <c:idx val="0"/>
            <c:bubble3D val="0"/>
            <c:spPr>
              <a:solidFill>
                <a:schemeClr val="accent1"/>
              </a:solidFill>
              <a:ln>
                <a:noFill/>
              </a:ln>
              <a:effectLst/>
              <a:sp3d/>
            </c:spPr>
            <c:extLst>
              <c:ext xmlns:c16="http://schemas.microsoft.com/office/drawing/2014/chart" uri="{C3380CC4-5D6E-409C-BE32-E72D297353CC}">
                <c16:uniqueId val="{00000009-75A9-4E31-9411-A1A8864C7AC9}"/>
              </c:ext>
            </c:extLst>
          </c:dPt>
          <c:dPt>
            <c:idx val="1"/>
            <c:bubble3D val="0"/>
            <c:spPr>
              <a:solidFill>
                <a:schemeClr val="accent2"/>
              </a:solidFill>
              <a:ln>
                <a:noFill/>
              </a:ln>
              <a:effectLst/>
              <a:sp3d/>
            </c:spPr>
            <c:extLst>
              <c:ext xmlns:c16="http://schemas.microsoft.com/office/drawing/2014/chart" uri="{C3380CC4-5D6E-409C-BE32-E72D297353CC}">
                <c16:uniqueId val="{0000000B-75A9-4E31-9411-A1A8864C7AC9}"/>
              </c:ext>
            </c:extLst>
          </c:dPt>
          <c:dPt>
            <c:idx val="2"/>
            <c:bubble3D val="0"/>
            <c:spPr>
              <a:solidFill>
                <a:schemeClr val="accent3"/>
              </a:solidFill>
              <a:ln>
                <a:noFill/>
              </a:ln>
              <a:effectLst/>
              <a:sp3d/>
            </c:spPr>
            <c:extLst>
              <c:ext xmlns:c16="http://schemas.microsoft.com/office/drawing/2014/chart" uri="{C3380CC4-5D6E-409C-BE32-E72D297353CC}">
                <c16:uniqueId val="{0000000D-75A9-4E31-9411-A1A8864C7AC9}"/>
              </c:ext>
            </c:extLst>
          </c:dPt>
          <c:dPt>
            <c:idx val="3"/>
            <c:bubble3D val="0"/>
            <c:spPr>
              <a:solidFill>
                <a:schemeClr val="accent4"/>
              </a:solidFill>
              <a:ln>
                <a:noFill/>
              </a:ln>
              <a:effectLst/>
              <a:sp3d/>
            </c:spPr>
            <c:extLst>
              <c:ext xmlns:c16="http://schemas.microsoft.com/office/drawing/2014/chart" uri="{C3380CC4-5D6E-409C-BE32-E72D297353CC}">
                <c16:uniqueId val="{0000000F-75A9-4E31-9411-A1A8864C7AC9}"/>
              </c:ext>
            </c:extLst>
          </c:dPt>
          <c:cat>
            <c:strRef>
              <c:f>'Perfiles de Riesgo'!$A$4:$A$7</c:f>
              <c:strCache>
                <c:ptCount val="3"/>
                <c:pt idx="0">
                  <c:v>2 - MODERADO</c:v>
                </c:pt>
                <c:pt idx="1">
                  <c:v>3 - ALTO</c:v>
                </c:pt>
                <c:pt idx="2">
                  <c:v>4 - EXTREMO</c:v>
                </c:pt>
              </c:strCache>
            </c:strRef>
          </c:cat>
          <c:val>
            <c:numRef>
              <c:f>'Perfiles de Riesgo'!$C$4:$C$7</c:f>
              <c:numCache>
                <c:formatCode>0.00%</c:formatCode>
                <c:ptCount val="3"/>
                <c:pt idx="0">
                  <c:v>0.10169491525423729</c:v>
                </c:pt>
                <c:pt idx="1">
                  <c:v>0.57627118644067798</c:v>
                </c:pt>
                <c:pt idx="2">
                  <c:v>0.32203389830508472</c:v>
                </c:pt>
              </c:numCache>
            </c:numRef>
          </c:val>
          <c:extLst>
            <c:ext xmlns:c16="http://schemas.microsoft.com/office/drawing/2014/chart" uri="{C3380CC4-5D6E-409C-BE32-E72D297353CC}">
              <c16:uniqueId val="{00000006-66D4-450A-ADD5-5EFB4BE6E7B0}"/>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a:softEdge rad="0"/>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V3 2024 final.xlsx]Perfiles de Riesgo!TablaDinámica3</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Perfil de riesgo residual SDH  2024</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extLst>
            <c:ext xmlns:c15="http://schemas.microsoft.com/office/drawing/2012/chart" uri="{CE6537A1-D6FC-4f65-9D91-7224C49458BB}"/>
          </c:extLst>
        </c:dLbl>
      </c:pivotFmt>
      <c:pivotFmt>
        <c:idx val="1"/>
        <c:spPr>
          <a:solidFill>
            <a:srgbClr val="00CC00"/>
          </a:solidFill>
          <a:ln>
            <a:noFill/>
          </a:ln>
          <a:effectLst/>
          <a:sp3d/>
        </c:spPr>
      </c:pivotFmt>
      <c:pivotFmt>
        <c:idx val="2"/>
        <c:spPr>
          <a:solidFill>
            <a:srgbClr val="FFFF00"/>
          </a:solidFill>
          <a:ln>
            <a:noFill/>
          </a:ln>
          <a:effectLst/>
          <a:sp3d/>
        </c:spPr>
      </c:pivotFmt>
      <c:pivotFmt>
        <c:idx val="3"/>
        <c:spPr>
          <a:solidFill>
            <a:srgbClr val="FF6600"/>
          </a:solidFill>
          <a:ln>
            <a:noFill/>
          </a:ln>
          <a:effectLst/>
          <a:sp3d/>
        </c:spPr>
      </c:pivotFmt>
      <c:pivotFmt>
        <c:idx val="4"/>
        <c:spPr>
          <a:solidFill>
            <a:srgbClr val="FF0000"/>
          </a:solidFill>
          <a:ln>
            <a:noFill/>
          </a:ln>
          <a:effectLst/>
          <a:sp3d/>
        </c:spPr>
      </c:pivotFmt>
      <c:pivotFmt>
        <c:idx val="5"/>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a:sp3d/>
        </c:spPr>
      </c:pivotFmt>
      <c:pivotFmt>
        <c:idx val="7"/>
        <c:spPr>
          <a:solidFill>
            <a:schemeClr val="accent1"/>
          </a:solidFill>
          <a:ln>
            <a:noFill/>
          </a:ln>
          <a:effectLst/>
          <a:sp3d/>
        </c:spPr>
      </c:pivotFmt>
      <c:pivotFmt>
        <c:idx val="8"/>
        <c:spPr>
          <a:solidFill>
            <a:schemeClr val="accent1"/>
          </a:solidFill>
          <a:ln>
            <a:noFill/>
          </a:ln>
          <a:effectLst/>
          <a:sp3d/>
        </c:spPr>
      </c:pivotFmt>
      <c:pivotFmt>
        <c:idx val="9"/>
        <c:spPr>
          <a:solidFill>
            <a:schemeClr val="accent1"/>
          </a:solidFill>
          <a:ln>
            <a:noFill/>
          </a:ln>
          <a:effectLst/>
          <a:sp3d/>
        </c:spPr>
      </c:pivotFmt>
    </c:pivotFmts>
    <c:view3D>
      <c:rotX val="30"/>
      <c:rotY val="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'Perfiles de Riesgo'!$H$3</c:f>
              <c:strCache>
                <c:ptCount val="1"/>
                <c:pt idx="0">
                  <c:v>No. de riesgos residuales</c:v>
                </c:pt>
              </c:strCache>
            </c:strRef>
          </c:tx>
          <c:dPt>
            <c:idx val="0"/>
            <c:bubble3D val="0"/>
            <c:spPr>
              <a:solidFill>
                <a:srgbClr val="FFFF00"/>
              </a:solidFill>
              <a:ln>
                <a:noFill/>
              </a:ln>
              <a:effectLst/>
              <a:sp3d/>
            </c:spPr>
            <c:extLst>
              <c:ext xmlns:c16="http://schemas.microsoft.com/office/drawing/2014/chart" uri="{C3380CC4-5D6E-409C-BE32-E72D297353CC}">
                <c16:uniqueId val="{00000002-8D53-4BF3-9ABB-D970E8430A26}"/>
              </c:ext>
            </c:extLst>
          </c:dPt>
          <c:dPt>
            <c:idx val="1"/>
            <c:bubble3D val="0"/>
            <c:spPr>
              <a:solidFill>
                <a:srgbClr val="FF6600"/>
              </a:solidFill>
              <a:ln>
                <a:noFill/>
              </a:ln>
              <a:effectLst/>
              <a:sp3d/>
            </c:spPr>
            <c:extLst>
              <c:ext xmlns:c16="http://schemas.microsoft.com/office/drawing/2014/chart" uri="{C3380CC4-5D6E-409C-BE32-E72D297353CC}">
                <c16:uniqueId val="{00000003-8D53-4BF3-9ABB-D970E8430A26}"/>
              </c:ext>
            </c:extLst>
          </c:dPt>
          <c:dPt>
            <c:idx val="2"/>
            <c:bubble3D val="0"/>
            <c:spPr>
              <a:solidFill>
                <a:srgbClr val="FF0000"/>
              </a:solidFill>
              <a:ln>
                <a:noFill/>
              </a:ln>
              <a:effectLst/>
              <a:sp3d/>
            </c:spPr>
            <c:extLst>
              <c:ext xmlns:c16="http://schemas.microsoft.com/office/drawing/2014/chart" uri="{C3380CC4-5D6E-409C-BE32-E72D297353CC}">
                <c16:uniqueId val="{00000004-8D53-4BF3-9ABB-D970E8430A26}"/>
              </c:ext>
            </c:extLst>
          </c:dPt>
          <c:dPt>
            <c:idx val="3"/>
            <c:bubble3D val="0"/>
            <c:spPr>
              <a:solidFill>
                <a:schemeClr val="accent4"/>
              </a:solidFill>
              <a:ln>
                <a:noFill/>
              </a:ln>
              <a:effectLst/>
              <a:sp3d/>
            </c:spPr>
            <c:extLst>
              <c:ext xmlns:c16="http://schemas.microsoft.com/office/drawing/2014/chart" uri="{C3380CC4-5D6E-409C-BE32-E72D297353CC}">
                <c16:uniqueId val="{00000005-8D53-4BF3-9ABB-D970E8430A26}"/>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'Perfiles de Riesgo'!$G$4:$G$7</c:f>
              <c:strCache>
                <c:ptCount val="3"/>
                <c:pt idx="0">
                  <c:v>2 - MODERADO</c:v>
                </c:pt>
                <c:pt idx="1">
                  <c:v>3 - ALTO</c:v>
                </c:pt>
                <c:pt idx="2">
                  <c:v>4 - EXTREMO</c:v>
                </c:pt>
              </c:strCache>
            </c:strRef>
          </c:cat>
          <c:val>
            <c:numRef>
              <c:f>'Perfiles de Riesgo'!$H$4:$H$7</c:f>
              <c:numCache>
                <c:formatCode>General</c:formatCode>
                <c:ptCount val="3"/>
                <c:pt idx="0">
                  <c:v>8</c:v>
                </c:pt>
                <c:pt idx="1">
                  <c:v>36</c:v>
                </c:pt>
                <c:pt idx="2">
                  <c:v>15</c:v>
                </c:pt>
              </c:numCache>
            </c:numRef>
          </c:val>
          <c:extLst>
            <c:ext xmlns:c16="http://schemas.microsoft.com/office/drawing/2014/chart" uri="{C3380CC4-5D6E-409C-BE32-E72D297353CC}">
              <c16:uniqueId val="{00000000-8D53-4BF3-9ABB-D970E8430A26}"/>
            </c:ext>
          </c:extLst>
        </c:ser>
        <c:ser>
          <c:idx val="1"/>
          <c:order val="1"/>
          <c:tx>
            <c:strRef>
              <c:f>'Perfiles de Riesgo'!$I$3</c:f>
              <c:strCache>
                <c:ptCount val="1"/>
                <c:pt idx="0">
                  <c:v>% Riesgo Residual</c:v>
                </c:pt>
              </c:strCache>
            </c:strRef>
          </c:tx>
          <c:dPt>
            <c:idx val="0"/>
            <c:bubble3D val="0"/>
            <c:spPr>
              <a:solidFill>
                <a:schemeClr val="accent1"/>
              </a:solidFill>
              <a:ln>
                <a:noFill/>
              </a:ln>
              <a:effectLst/>
              <a:sp3d/>
            </c:spPr>
            <c:extLst>
              <c:ext xmlns:c16="http://schemas.microsoft.com/office/drawing/2014/chart" uri="{C3380CC4-5D6E-409C-BE32-E72D297353CC}">
                <c16:uniqueId val="{00000009-4200-4910-B2FB-9D0A66294931}"/>
              </c:ext>
            </c:extLst>
          </c:dPt>
          <c:dPt>
            <c:idx val="1"/>
            <c:bubble3D val="0"/>
            <c:spPr>
              <a:solidFill>
                <a:schemeClr val="accent2"/>
              </a:solidFill>
              <a:ln>
                <a:noFill/>
              </a:ln>
              <a:effectLst/>
              <a:sp3d/>
            </c:spPr>
            <c:extLst>
              <c:ext xmlns:c16="http://schemas.microsoft.com/office/drawing/2014/chart" uri="{C3380CC4-5D6E-409C-BE32-E72D297353CC}">
                <c16:uniqueId val="{0000000B-4200-4910-B2FB-9D0A66294931}"/>
              </c:ext>
            </c:extLst>
          </c:dPt>
          <c:dPt>
            <c:idx val="2"/>
            <c:bubble3D val="0"/>
            <c:spPr>
              <a:solidFill>
                <a:schemeClr val="accent3"/>
              </a:solidFill>
              <a:ln>
                <a:noFill/>
              </a:ln>
              <a:effectLst/>
              <a:sp3d/>
            </c:spPr>
            <c:extLst>
              <c:ext xmlns:c16="http://schemas.microsoft.com/office/drawing/2014/chart" uri="{C3380CC4-5D6E-409C-BE32-E72D297353CC}">
                <c16:uniqueId val="{0000000D-4200-4910-B2FB-9D0A66294931}"/>
              </c:ext>
            </c:extLst>
          </c:dPt>
          <c:dPt>
            <c:idx val="3"/>
            <c:bubble3D val="0"/>
            <c:spPr>
              <a:solidFill>
                <a:schemeClr val="accent4"/>
              </a:solidFill>
              <a:ln>
                <a:noFill/>
              </a:ln>
              <a:effectLst/>
              <a:sp3d/>
            </c:spPr>
            <c:extLst>
              <c:ext xmlns:c16="http://schemas.microsoft.com/office/drawing/2014/chart" uri="{C3380CC4-5D6E-409C-BE32-E72D297353CC}">
                <c16:uniqueId val="{0000000F-4200-4910-B2FB-9D0A66294931}"/>
              </c:ext>
            </c:extLst>
          </c:dPt>
          <c:cat>
            <c:strRef>
              <c:f>'Perfiles de Riesgo'!$G$4:$G$7</c:f>
              <c:strCache>
                <c:ptCount val="3"/>
                <c:pt idx="0">
                  <c:v>2 - MODERADO</c:v>
                </c:pt>
                <c:pt idx="1">
                  <c:v>3 - ALTO</c:v>
                </c:pt>
                <c:pt idx="2">
                  <c:v>4 - EXTREMO</c:v>
                </c:pt>
              </c:strCache>
            </c:strRef>
          </c:cat>
          <c:val>
            <c:numRef>
              <c:f>'Perfiles de Riesgo'!$I$4:$I$7</c:f>
              <c:numCache>
                <c:formatCode>0.00%</c:formatCode>
                <c:ptCount val="3"/>
                <c:pt idx="0">
                  <c:v>0.13559322033898305</c:v>
                </c:pt>
                <c:pt idx="1">
                  <c:v>0.61016949152542377</c:v>
                </c:pt>
                <c:pt idx="2">
                  <c:v>0.25423728813559321</c:v>
                </c:pt>
              </c:numCache>
            </c:numRef>
          </c:val>
          <c:extLst>
            <c:ext xmlns:c16="http://schemas.microsoft.com/office/drawing/2014/chart" uri="{C3380CC4-5D6E-409C-BE32-E72D297353CC}">
              <c16:uniqueId val="{00000006-8D53-4BF3-9ABB-D970E8430A26}"/>
            </c:ext>
          </c:extLst>
        </c:ser>
        <c:dLbls>
          <c:showLegendKey val="0"/>
          <c:showVal val="0"/>
          <c:showCatName val="0"/>
          <c:showSerName val="0"/>
          <c:showPercent val="0"/>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orientation="portrait"/>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V3 2024 final.xlsx]ANALISIS CAUSAS!TablaDinámica9</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Análisis de Causas </a:t>
            </a:r>
            <a:endParaRPr lang="es-CO">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'ANALISIS CAUSAS'!$B$3</c:f>
              <c:strCache>
                <c:ptCount val="1"/>
                <c:pt idx="0">
                  <c:v>Total</c:v>
                </c:pt>
              </c:strCache>
            </c:strRef>
          </c:tx>
          <c:spPr>
            <a:solidFill>
              <a:schemeClr val="accent1"/>
            </a:solidFill>
            <a:ln>
              <a:noFill/>
            </a:ln>
            <a:effectLst/>
          </c:spPr>
          <c:invertIfNegative val="0"/>
          <c:dLbls>
            <c:numFmt formatCode="General"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CAUSAS'!$A$4:$A$6</c:f>
              <c:strCache>
                <c:ptCount val="2"/>
                <c:pt idx="0">
                  <c:v>06 - Procesos</c:v>
                </c:pt>
                <c:pt idx="1">
                  <c:v>07 - Talento humano</c:v>
                </c:pt>
              </c:strCache>
            </c:strRef>
          </c:cat>
          <c:val>
            <c:numRef>
              <c:f>'ANALISIS CAUSAS'!$B$4:$B$6</c:f>
              <c:numCache>
                <c:formatCode>General</c:formatCode>
                <c:ptCount val="2"/>
                <c:pt idx="0">
                  <c:v>7</c:v>
                </c:pt>
                <c:pt idx="1">
                  <c:v>139</c:v>
                </c:pt>
              </c:numCache>
            </c:numRef>
          </c:val>
          <c:extLst>
            <c:ext xmlns:c16="http://schemas.microsoft.com/office/drawing/2014/chart" uri="{C3380CC4-5D6E-409C-BE32-E72D297353CC}">
              <c16:uniqueId val="{00000000-0C23-402D-AC92-785958FDB6B8}"/>
            </c:ext>
          </c:extLst>
        </c:ser>
        <c:dLbls>
          <c:showLegendKey val="0"/>
          <c:showVal val="0"/>
          <c:showCatName val="0"/>
          <c:showSerName val="0"/>
          <c:showPercent val="0"/>
          <c:showBubbleSize val="0"/>
        </c:dLbls>
        <c:gapWidth val="150"/>
        <c:axId val="1152257456"/>
        <c:axId val="1152257872"/>
      </c:barChart>
      <c:catAx>
        <c:axId val="115225745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872"/>
        <c:crosses val="autoZero"/>
        <c:auto val="1"/>
        <c:lblAlgn val="ctr"/>
        <c:lblOffset val="100"/>
        <c:noMultiLvlLbl val="0"/>
      </c:catAx>
      <c:valAx>
        <c:axId val="11522578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15225745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orientation="portrait"/>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[Mapa de riesgos de corrupción V3 2024 final.xlsx]ANALISIS CONTROLES!TablaDinámica12</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800" b="1" i="0" baseline="0">
                <a:effectLst/>
              </a:rPr>
              <a:t>Gráfica Análsis de Controles</a:t>
            </a:r>
            <a:endParaRPr lang="es-CO">
              <a:effectLst/>
            </a:endParaRPr>
          </a:p>
        </c:rich>
      </c:tx>
      <c:layout>
        <c:manualLayout>
          <c:xMode val="edge"/>
          <c:yMode val="edge"/>
          <c:x val="0.27875771853120773"/>
          <c:y val="0.1278189926966400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stacked"/>
        <c:varyColors val="0"/>
        <c:ser>
          <c:idx val="0"/>
          <c:order val="0"/>
          <c:tx>
            <c:strRef>
              <c:f>'ANALISIS CONTROLES'!$B$3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'ANALISIS CONTROLES'!$A$4:$A$7</c:f>
              <c:strCache>
                <c:ptCount val="3"/>
                <c:pt idx="0">
                  <c:v>10 - CORRECTIVO</c:v>
                </c:pt>
                <c:pt idx="1">
                  <c:v>15 - DETECTIVO</c:v>
                </c:pt>
                <c:pt idx="2">
                  <c:v>25 - PREVENTIVO</c:v>
                </c:pt>
              </c:strCache>
            </c:strRef>
          </c:cat>
          <c:val>
            <c:numRef>
              <c:f>'ANALISIS CONTROLES'!$B$4:$B$7</c:f>
              <c:numCache>
                <c:formatCode>General</c:formatCode>
                <c:ptCount val="3"/>
                <c:pt idx="0">
                  <c:v>2</c:v>
                </c:pt>
                <c:pt idx="1">
                  <c:v>10</c:v>
                </c:pt>
                <c:pt idx="2">
                  <c:v>132</c:v>
                </c:pt>
              </c:numCache>
            </c:numRef>
          </c:val>
          <c:extLst>
            <c:ext xmlns:c16="http://schemas.microsoft.com/office/drawing/2014/chart" uri="{C3380CC4-5D6E-409C-BE32-E72D297353CC}">
              <c16:uniqueId val="{00000005-624A-4352-BD59-FCEE45BB2C03}"/>
            </c:ext>
          </c:extLst>
        </c:ser>
        <c:dLbls>
          <c:showLegendKey val="0"/>
          <c:showVal val="0"/>
          <c:showCatName val="0"/>
          <c:showSerName val="0"/>
          <c:showPercent val="0"/>
          <c:showBubbleSize val="0"/>
        </c:dLbls>
        <c:gapWidth val="219"/>
        <c:overlap val="100"/>
        <c:axId val="1393293552"/>
        <c:axId val="1393287312"/>
      </c:barChart>
      <c:catAx>
        <c:axId val="1393293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87312"/>
        <c:crosses val="autoZero"/>
        <c:auto val="1"/>
        <c:lblAlgn val="ctr"/>
        <c:lblOffset val="100"/>
        <c:noMultiLvlLbl val="0"/>
      </c:catAx>
      <c:valAx>
        <c:axId val="139328731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3932935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2180241</xdr:colOff>
      <xdr:row>4</xdr:row>
      <xdr:rowOff>173491</xdr:rowOff>
    </xdr:to>
    <xdr:pic>
      <xdr:nvPicPr>
        <xdr:cNvPr id="2" name="Imagen 1">
          <a:extLst>
            <a:ext uri="{FF2B5EF4-FFF2-40B4-BE49-F238E27FC236}">
              <a16:creationId xmlns:a16="http://schemas.microsoft.com/office/drawing/2014/main" id="{54FF0AEA-E73F-4D17-B602-B34D57FC53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368395" cy="8810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9</xdr:row>
      <xdr:rowOff>4762</xdr:rowOff>
    </xdr:from>
    <xdr:to>
      <xdr:col>4</xdr:col>
      <xdr:colOff>752475</xdr:colOff>
      <xdr:row>23</xdr:row>
      <xdr:rowOff>80962</xdr:rowOff>
    </xdr:to>
    <xdr:graphicFrame macro="">
      <xdr:nvGraphicFramePr>
        <xdr:cNvPr id="2" name="Gráfico 1">
          <a:extLst>
            <a:ext uri="{FF2B5EF4-FFF2-40B4-BE49-F238E27FC236}">
              <a16:creationId xmlns:a16="http://schemas.microsoft.com/office/drawing/2014/main" id="{0D29F19D-B176-0D54-E265-70ACF36A67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9525</xdr:colOff>
      <xdr:row>9</xdr:row>
      <xdr:rowOff>23812</xdr:rowOff>
    </xdr:from>
    <xdr:to>
      <xdr:col>10</xdr:col>
      <xdr:colOff>723900</xdr:colOff>
      <xdr:row>23</xdr:row>
      <xdr:rowOff>100012</xdr:rowOff>
    </xdr:to>
    <xdr:graphicFrame macro="">
      <xdr:nvGraphicFramePr>
        <xdr:cNvPr id="3" name="Gráfico 2">
          <a:extLst>
            <a:ext uri="{FF2B5EF4-FFF2-40B4-BE49-F238E27FC236}">
              <a16:creationId xmlns:a16="http://schemas.microsoft.com/office/drawing/2014/main" id="{83EEEB8E-7308-C67B-CED8-78049C74A5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3</xdr:col>
      <xdr:colOff>171450</xdr:colOff>
      <xdr:row>0</xdr:row>
      <xdr:rowOff>80961</xdr:rowOff>
    </xdr:from>
    <xdr:to>
      <xdr:col>7</xdr:col>
      <xdr:colOff>1057275</xdr:colOff>
      <xdr:row>16</xdr:row>
      <xdr:rowOff>47624</xdr:rowOff>
    </xdr:to>
    <xdr:graphicFrame macro="">
      <xdr:nvGraphicFramePr>
        <xdr:cNvPr id="2" name="Gráfico 1">
          <a:extLst>
            <a:ext uri="{FF2B5EF4-FFF2-40B4-BE49-F238E27FC236}">
              <a16:creationId xmlns:a16="http://schemas.microsoft.com/office/drawing/2014/main" id="{87D62CA9-BF20-DA8A-0467-34270859AA3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342899</xdr:colOff>
      <xdr:row>0</xdr:row>
      <xdr:rowOff>0</xdr:rowOff>
    </xdr:from>
    <xdr:to>
      <xdr:col>10</xdr:col>
      <xdr:colOff>152400</xdr:colOff>
      <xdr:row>15</xdr:row>
      <xdr:rowOff>157162</xdr:rowOff>
    </xdr:to>
    <xdr:graphicFrame macro="">
      <xdr:nvGraphicFramePr>
        <xdr:cNvPr id="2" name="Gráfico 1">
          <a:extLst>
            <a:ext uri="{FF2B5EF4-FFF2-40B4-BE49-F238E27FC236}">
              <a16:creationId xmlns:a16="http://schemas.microsoft.com/office/drawing/2014/main" id="{92A84283-0334-BC10-CB17-F8FE1293F9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19050</xdr:colOff>
      <xdr:row>0</xdr:row>
      <xdr:rowOff>0</xdr:rowOff>
    </xdr:from>
    <xdr:to>
      <xdr:col>2</xdr:col>
      <xdr:colOff>3429000</xdr:colOff>
      <xdr:row>3</xdr:row>
      <xdr:rowOff>152399</xdr:rowOff>
    </xdr:to>
    <xdr:pic>
      <xdr:nvPicPr>
        <xdr:cNvPr id="2" name="Imagen 1">
          <a:extLst>
            <a:ext uri="{FF2B5EF4-FFF2-40B4-BE49-F238E27FC236}">
              <a16:creationId xmlns:a16="http://schemas.microsoft.com/office/drawing/2014/main" id="{74CF2A61-5BED-45B0-ACBA-41D887F4F3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76200"/>
          <a:ext cx="4171950"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Users/BRAMIR~1/AppData/Local/Temp/Rar$DIa1971848.17219/2021-05-26_Formato_mapa_riesgos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11 FORMULAS"/>
      <sheetName val="9 RIESGO DEL PROCESO"/>
      <sheetName val="10 CONTROL DE CAMBIOS"/>
    </sheetNames>
    <sheetDataSet>
      <sheetData sheetId="0"/>
      <sheetData sheetId="1">
        <row r="1">
          <cell r="B1" t="str">
            <v>MAPA DE RIESGOS</v>
          </cell>
        </row>
      </sheetData>
      <sheetData sheetId="2">
        <row r="9">
          <cell r="E9">
            <v>0.4</v>
          </cell>
          <cell r="X9" t="str">
            <v>Menor a 10 SMLMV</v>
          </cell>
          <cell r="Y9" t="str">
            <v>El riesgo afecta la imagen de algún área de la organización.</v>
          </cell>
        </row>
        <row r="10">
          <cell r="X10" t="str">
            <v>Entre 10 y 50 SMLMV</v>
          </cell>
          <cell r="Y10" t="str">
            <v>El riesgo afecta la imagen de la entidad internamente, de conocimiento general nivel interno, de junta directiva y accionistas y/o de proveedores.</v>
          </cell>
        </row>
        <row r="11">
          <cell r="X11" t="str">
            <v>Entre 50 y 100 SMLMV</v>
          </cell>
          <cell r="Y11" t="str">
            <v>El riesgo afecta la imagen de la entidad con algunos usuarios de relevancia frente al logro de los objetivos.</v>
          </cell>
        </row>
        <row r="12">
          <cell r="X12" t="str">
            <v>Entre 100 y 500 SMLMV</v>
          </cell>
          <cell r="Y12" t="str">
            <v>El riesgo afecta la imagen de la entidad con efecto publicitario sostenido a nivel de sector administrativo, nivel departamental o municipal.</v>
          </cell>
        </row>
        <row r="13">
          <cell r="X13" t="str">
            <v>Mayor a 500 SMLMV</v>
          </cell>
          <cell r="Y13" t="str">
            <v>El riesgo afecta la imagen de la entidad a nivel nacional, con efecto publicitario sostenido a nivel país</v>
          </cell>
        </row>
        <row r="14">
          <cell r="X14" t="str">
            <v>N/A</v>
          </cell>
          <cell r="Y14" t="str">
            <v>N/A</v>
          </cell>
        </row>
      </sheetData>
      <sheetData sheetId="3"/>
      <sheetData sheetId="4"/>
      <sheetData sheetId="5"/>
      <sheetData sheetId="6"/>
      <sheetData sheetId="7"/>
      <sheetData sheetId="8">
        <row r="4">
          <cell r="A4" t="str">
            <v>A_Ejecución_y_Administración_de_procesos</v>
          </cell>
        </row>
        <row r="5">
          <cell r="A5" t="str">
            <v>B_Fraude_Externo</v>
          </cell>
        </row>
        <row r="6">
          <cell r="A6" t="str">
            <v>C_Fraude_Interno</v>
          </cell>
        </row>
        <row r="7">
          <cell r="A7" t="str">
            <v>D_Fallas_Tecnológicas</v>
          </cell>
        </row>
        <row r="8">
          <cell r="A8" t="str">
            <v>E_Relaciones_Laborales</v>
          </cell>
        </row>
        <row r="9">
          <cell r="A9" t="str">
            <v>F_Usuarios_Productos_y_Prácticas_Organizacionales</v>
          </cell>
        </row>
        <row r="10">
          <cell r="A10" t="str">
            <v>G_Daños_Activos_Físicos</v>
          </cell>
        </row>
      </sheetData>
      <sheetData sheetId="9"/>
      <sheetData sheetId="10"/>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Ivonne Andrea Torres Cruz" refreshedDate="45520.682087499998" createdVersion="8" refreshedVersion="8" minRefreshableVersion="3" recordCount="59" xr:uid="{B04CC506-9A94-497A-A908-8E30BE217EA7}">
  <cacheSource type="worksheet">
    <worksheetSource ref="A2:J61" sheet="Evaluación por riesgo"/>
  </cacheSource>
  <cacheFields count="10">
    <cacheField name="Código proceso / procedimiento" numFmtId="0">
      <sharedItems count="46">
        <s v="CPR-01"/>
        <s v="CPR-34"/>
        <s v="CPR-47"/>
        <s v="CPR-52"/>
        <s v="CPR-76"/>
        <s v="CPR-103"/>
        <s v="CPR-105_x000a_105-P-01"/>
        <s v="CPR-105_x000a_105-P-02"/>
        <s v="CPR-105_x000a_105-P-03"/>
        <s v="CPR-105_x000a_105-P-04"/>
        <s v="CPR-105_x000a_105-P-05_x000a_105-P-11"/>
        <s v="CPR-105_x000a_105-P-06_x000a_105-P-07"/>
        <s v="CPR-105_x000a_105-P-08"/>
        <s v="CPR-105_x000a_105-P-09"/>
        <s v="CPR-106"/>
        <s v="CPR-110"/>
        <s v="CPR-112"/>
        <s v="CPR-113"/>
        <s v="CPR-114"/>
        <s v="CPR-115"/>
        <s v="CPR-116"/>
        <s v="CPR-118"/>
        <s v="CPR-120"/>
        <s v="CPR-121"/>
        <s v="CPR-122"/>
        <s v="CPR-124"/>
        <s v="CPR-125"/>
        <s v="CPR-127"/>
        <s v="CPR-128"/>
        <s v="TODOS LOS PROCESOS DE LA ENTIDAD"/>
        <s v="CPR-117" u="1"/>
        <s v="CPR-70" u="1"/>
        <s v="CPR-101" u="1"/>
        <s v="CPR-102" u="1"/>
        <s v="CPR-105_x000a_105-P-10" u="1"/>
        <s v="CPR-105_x000a_105-P-12" u="1"/>
        <s v="CPR-105_x000a_105-P-13" u="1"/>
        <s v="CPR-105_x000a_105-P-14" u="1"/>
        <s v="CPR-105_x000a_105-P-15" u="1"/>
        <s v="CPR-107" u="1"/>
        <s v="CPR-108" u="1"/>
        <s v="CPR-109" u="1"/>
        <s v="CPR-111" u="1"/>
        <s v="CPR-119" u="1"/>
        <s v="CPR-126" u="1"/>
        <s v="CPR-129" u="1"/>
      </sharedItems>
    </cacheField>
    <cacheField name="Nombre del proceso / procedimiento" numFmtId="0">
      <sharedItems/>
    </cacheField>
    <cacheField name="Código Riesgo" numFmtId="0">
      <sharedItems/>
    </cacheField>
    <cacheField name="Nombre del riesgo" numFmtId="0">
      <sharedItems/>
    </cacheField>
    <cacheField name="Probabilidad" numFmtId="0">
      <sharedItems/>
    </cacheField>
    <cacheField name="Impacto" numFmtId="0">
      <sharedItems/>
    </cacheField>
    <cacheField name="Riesgo Inherente" numFmtId="0">
      <sharedItems count="4">
        <s v="2 - MODERADO"/>
        <s v="3 - ALTO"/>
        <s v="4 - EXTREMO"/>
        <s v="1 - BAJO" u="1"/>
      </sharedItems>
    </cacheField>
    <cacheField name="Probabilidad2" numFmtId="0">
      <sharedItems/>
    </cacheField>
    <cacheField name="Impacto2" numFmtId="0">
      <sharedItems/>
    </cacheField>
    <cacheField name="Riesgo Residual" numFmtId="0">
      <sharedItems count="4">
        <s v="2 - MODERADO"/>
        <s v="3 - ALTO"/>
        <s v="4 - EXTREMO"/>
        <s v="1 - BAJO" u="1"/>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Ivonne Andrea Torres Cruz" refreshedDate="45520.689402430558" createdVersion="8" refreshedVersion="8" minRefreshableVersion="3" recordCount="146" xr:uid="{8D8B4358-CB9E-4114-8E26-E9CD3CA0F957}">
  <cacheSource type="worksheet">
    <worksheetSource ref="A9:BH155" sheet="MATRIZ CONSOLIDADA"/>
  </cacheSource>
  <cacheFields count="60">
    <cacheField name="Dependencia" numFmtId="0">
      <sharedItems count="18">
        <s v="Oficina Asesora de Planeación"/>
        <s v="Oficina de análisis y control de riesgo"/>
        <s v="Subdirección de Proyectos Especiales"/>
        <s v="Dirección Distrital de Crédito Público"/>
        <s v="Dirección Distrital de Impuestos"/>
        <s v="Dirección Distrital de Tesorería"/>
        <s v="Dirección Distrital de Cobro"/>
        <s v="Dirección de Gestión Corporativa"/>
        <s v="Dirección Jurídica"/>
        <s v="Dirección de Informática y Tecnología"/>
        <s v="Oficina de Control Interno"/>
        <s v="Oficina de Atención al Ciudadano"/>
        <s v="Oficina de Control Disciplinario Interno"/>
        <s v="TODOS LOS PROCESOS DE LA ENTIDAD"/>
        <s v="Dirección de Estadísticas y Estudios Fiscales" u="1"/>
        <s v="Dirección Distrital de Presupuesto" u="1"/>
        <s v="Dirección Distrital de Contabilidad" u="1"/>
        <s v="Oficina Asesora de Comunicaciones" u="1"/>
      </sharedItems>
    </cacheField>
    <cacheField name="Código proceso / procedimiento" numFmtId="0">
      <sharedItems/>
    </cacheField>
    <cacheField name="Nombre del proceso / procedimiento" numFmtId="0">
      <sharedItems/>
    </cacheField>
    <cacheField name="Objetivo del proceso / procedimiento" numFmtId="0">
      <sharedItems longText="1"/>
    </cacheField>
    <cacheField name="Trámite" numFmtId="0">
      <sharedItems longText="1"/>
    </cacheField>
    <cacheField name="Código Riesgo" numFmtId="0">
      <sharedItems/>
    </cacheField>
    <cacheField name="Nombre del riesgo" numFmtId="0">
      <sharedItems/>
    </cacheField>
    <cacheField name="Descripción Específica del riesgo" numFmtId="0">
      <sharedItems longText="1"/>
    </cacheField>
    <cacheField name="Operacional" numFmtId="0">
      <sharedItems containsBlank="1"/>
    </cacheField>
    <cacheField name="Corrupción" numFmtId="0">
      <sharedItems containsBlank="1"/>
    </cacheField>
    <cacheField name="Seguridad de la_x000a_información" numFmtId="0">
      <sharedItems containsBlank="1"/>
    </cacheField>
    <cacheField name="Continuidad _x000a_del negocio" numFmtId="0">
      <sharedItems containsNonDate="0" containsString="0" containsBlank="1"/>
    </cacheField>
    <cacheField name="LAFT" numFmtId="0">
      <sharedItems containsNonDate="0" containsString="0" containsBlank="1"/>
    </cacheField>
    <cacheField name="SST" numFmtId="0">
      <sharedItems containsNonDate="0" containsString="0" containsBlank="1"/>
    </cacheField>
    <cacheField name="Ambiental" numFmtId="0">
      <sharedItems containsNonDate="0" containsString="0" containsBlank="1"/>
    </cacheField>
    <cacheField name="Código causa" numFmtId="0">
      <sharedItems/>
    </cacheField>
    <cacheField name="Nombre de la causa" numFmtId="0">
      <sharedItems longText="1"/>
    </cacheField>
    <cacheField name="Descripción Específica de la causa" numFmtId="0">
      <sharedItems longText="1"/>
    </cacheField>
    <cacheField name="Factor de Riesgo" numFmtId="0">
      <sharedItems count="6">
        <s v="07 - Talento humano"/>
        <s v="06 - Procesos"/>
        <s v="09 - Tecnología" u="1"/>
        <s v="03 - Evento externo" u="1"/>
        <s v="05 - Infraestructura" u="1"/>
        <s v="10 - Eventos externos" u="1"/>
      </sharedItems>
    </cacheField>
    <cacheField name="Confidencialidad" numFmtId="0">
      <sharedItems containsBlank="1"/>
    </cacheField>
    <cacheField name="Integridad" numFmtId="0">
      <sharedItems containsBlank="1"/>
    </cacheField>
    <cacheField name="Disponibilidad" numFmtId="0">
      <sharedItems containsBlank="1"/>
    </cacheField>
    <cacheField name="CONSECUENCIA" numFmtId="0">
      <sharedItems longText="1"/>
    </cacheField>
    <cacheField name="Económico" numFmtId="0">
      <sharedItems containsNonDate="0" containsString="0" containsBlank="1"/>
    </cacheField>
    <cacheField name="Operación" numFmtId="0">
      <sharedItems containsNonDate="0" containsString="0" containsBlank="1"/>
    </cacheField>
    <cacheField name="Legal" numFmtId="0">
      <sharedItems containsNonDate="0" containsString="0" containsBlank="1"/>
    </cacheField>
    <cacheField name="Reputacional" numFmtId="0">
      <sharedItems containsNonDate="0" containsString="0" containsBlank="1"/>
    </cacheField>
    <cacheField name="Corrupción2" numFmtId="0">
      <sharedItems containsBlank="1"/>
    </cacheField>
    <cacheField name="Contagio (SARLAFT)" numFmtId="0">
      <sharedItems containsNonDate="0" containsString="0" containsBlank="1"/>
    </cacheField>
    <cacheField name="Probabilidad" numFmtId="0">
      <sharedItems containsBlank="1"/>
    </cacheField>
    <cacheField name="Impacto" numFmtId="0">
      <sharedItems containsBlank="1"/>
    </cacheField>
    <cacheField name="Riesgo Inherente" numFmtId="0">
      <sharedItems containsBlank="1"/>
    </cacheField>
    <cacheField name="Código del control" numFmtId="0">
      <sharedItems containsBlank="1"/>
    </cacheField>
    <cacheField name="Nombre del control" numFmtId="0">
      <sharedItems containsBlank="1" longText="1"/>
    </cacheField>
    <cacheField name="Descripción ejecución del control" numFmtId="0">
      <sharedItems containsBlank="1" longText="1"/>
    </cacheField>
    <cacheField name="Objetivo del control" numFmtId="0">
      <sharedItems containsBlank="1" longText="1"/>
    </cacheField>
    <cacheField name="Evidencia" numFmtId="0">
      <sharedItems containsBlank="1" longText="1"/>
    </cacheField>
    <cacheField name="Calificación de ejecución del control y monitoreo" numFmtId="0">
      <sharedItems containsBlank="1"/>
    </cacheField>
    <cacheField name="Responsable asignado" numFmtId="0">
      <sharedItems containsBlank="1"/>
    </cacheField>
    <cacheField name="Oportunidad" numFmtId="0">
      <sharedItems containsBlank="1"/>
    </cacheField>
    <cacheField name="Tipo de control" numFmtId="0">
      <sharedItems containsBlank="1" count="5">
        <s v="25 - PREVENTIVO"/>
        <s v="15 - DETECTIVO"/>
        <s v="10 - CORRECTIVO"/>
        <m/>
        <s v="15 - DETECTIVO - 10 - CORRECTIVO" u="1"/>
      </sharedItems>
    </cacheField>
    <cacheField name="Naturaleza del control" numFmtId="0">
      <sharedItems containsBlank="1"/>
    </cacheField>
    <cacheField name="Documentación del control" numFmtId="0">
      <sharedItems containsBlank="1"/>
    </cacheField>
    <cacheField name="Evidencia de la ejecución del control" numFmtId="0">
      <sharedItems containsBlank="1"/>
    </cacheField>
    <cacheField name="Calificación diseño del control" numFmtId="0">
      <sharedItems containsString="0" containsBlank="1" containsNumber="1" minValue="67.400000000000006" maxValue="100"/>
    </cacheField>
    <cacheField name="Calificación efectividad del control" numFmtId="0">
      <sharedItems containsString="0" containsBlank="1" containsNumber="1" minValue="83.7" maxValue="100"/>
    </cacheField>
    <cacheField name="Fortaleza del Control" numFmtId="0">
      <sharedItems containsBlank="1"/>
    </cacheField>
    <cacheField name="¿Debe establecer acciones para fortalecer el control?" numFmtId="0">
      <sharedItems containsBlank="1"/>
    </cacheField>
    <cacheField name="El control disminuye" numFmtId="0">
      <sharedItems containsBlank="1"/>
    </cacheField>
    <cacheField name="Frecuencia" numFmtId="0">
      <sharedItems containsBlank="1"/>
    </cacheField>
    <cacheField name="Probabilidad2" numFmtId="0">
      <sharedItems containsBlank="1"/>
    </cacheField>
    <cacheField name="Impacto2" numFmtId="0">
      <sharedItems containsBlank="1"/>
    </cacheField>
    <cacheField name="Riesgo Residual" numFmtId="0">
      <sharedItems containsBlank="1"/>
    </cacheField>
    <cacheField name="Fecha" numFmtId="0">
      <sharedItems/>
    </cacheField>
    <cacheField name="Fecha Inicio" numFmtId="0">
      <sharedItems/>
    </cacheField>
    <cacheField name="Fecha Final" numFmtId="0">
      <sharedItems/>
    </cacheField>
    <cacheField name="Clase" numFmtId="0">
      <sharedItems/>
    </cacheField>
    <cacheField name="Objetivos" numFmtId="0">
      <sharedItems/>
    </cacheField>
    <cacheField name="Responsable" numFmtId="0">
      <sharedItems/>
    </cacheField>
    <cacheField name="Estado"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9">
  <r>
    <x v="0"/>
    <s v="Direccionamiento Estratégico"/>
    <s v="R2CRR"/>
    <s v="Omisión de evidencias por parte del auditor interno"/>
    <s v="2 - IMPROBABLE"/>
    <s v="3 - MODERADO"/>
    <x v="0"/>
    <s v="1 - RARA VEZ"/>
    <s v="3 - MODERADO"/>
    <x v="0"/>
  </r>
  <r>
    <x v="0"/>
    <s v="Direccionamiento Estratégico"/>
    <s v="R53CRR"/>
    <s v="Otorgar concepto favorable a un proyecto de inversión que no cumple con los requisitos."/>
    <s v="2 - IMPROBABLE"/>
    <s v="4 - MAYOR"/>
    <x v="1"/>
    <s v="1 - RARA VEZ"/>
    <s v="4 - MAYOR"/>
    <x v="1"/>
  </r>
  <r>
    <x v="1"/>
    <s v="Gestión de las obligaciones contingentes"/>
    <s v="R72CRR"/>
    <s v="Posibilidad de emitir un concepto errado por coerción, influencia indebida o inducción con el fin de obtener un beneficio particular en los proyectos APP (Asociaciones Público Privadas)"/>
    <s v="1 - RARA VEZ"/>
    <s v="4 - MAYOR"/>
    <x v="1"/>
    <s v="1 - RARA VEZ"/>
    <s v="4 - MAYOR"/>
    <x v="1"/>
  </r>
  <r>
    <x v="2"/>
    <s v="Gestión de riesgo financiero"/>
    <s v="R15CRR"/>
    <s v="Excluir o alterar los parámetros o la información insumo para la estimación del riesgo financiero."/>
    <s v="1 - RARA VEZ"/>
    <s v="4 - MAYOR"/>
    <x v="1"/>
    <s v="1 - RARA VEZ"/>
    <s v="3 - MODERADO"/>
    <x v="0"/>
  </r>
  <r>
    <x v="3"/>
    <s v="Administración de entidades liquidadas o suprimidas"/>
    <s v="R11CRR"/>
    <s v="Elaborar y suscribir certificaciones de manera fraudulenta con el fin de beneficiar a un tercero. "/>
    <s v="1 - RARA VEZ"/>
    <s v="4 - MAYOR"/>
    <x v="1"/>
    <s v="1 - RARA VEZ"/>
    <s v="4 - MAYOR"/>
    <x v="1"/>
  </r>
  <r>
    <x v="4"/>
    <s v="Administración del riesgo operacional, de la seguridad de la información y de continuidad del negocio"/>
    <s v="R14CRR"/>
    <s v="Entregar información de vulnerabilidades a un tercero a cambio de un beneficio particular."/>
    <s v="2 - IMPROBABLE"/>
    <s v="4 - MAYOR"/>
    <x v="1"/>
    <s v="1 - RARA VEZ"/>
    <s v="4 - MAYOR"/>
    <x v="1"/>
  </r>
  <r>
    <x v="5"/>
    <s v="Administración de Operaciones de Crédito Público"/>
    <s v="R8CRR"/>
    <s v="Divulgar información pública clasificada que pueda afectar la contratación de operaciones de crédito."/>
    <s v="1 - RARA VEZ"/>
    <s v="4 - MAYOR"/>
    <x v="1"/>
    <s v="1 - RARA VEZ"/>
    <s v="4 - MAYOR"/>
    <x v="1"/>
  </r>
  <r>
    <x v="6"/>
    <s v="Notificaciones"/>
    <s v="R69CRR"/>
    <s v="Manipular la notificación de actos administrativos"/>
    <s v="2 - IMPROBABLE"/>
    <s v="4 - MAYOR"/>
    <x v="1"/>
    <s v="1 - RARA VEZ"/>
    <s v="4 - MAYOR"/>
    <x v="1"/>
  </r>
  <r>
    <x v="7"/>
    <s v="Asesoría jurídico tributaria"/>
    <s v="R19CRR"/>
    <s v="Falsedad ideológica o material de un documento."/>
    <s v="1 - RARA VEZ"/>
    <s v="5 - CATASTROFICO"/>
    <x v="2"/>
    <s v="1 - RARA VEZ"/>
    <s v="5 - CATASTROFICO"/>
    <x v="2"/>
  </r>
  <r>
    <x v="8"/>
    <s v="Recursos tributarios"/>
    <s v="R41CRR"/>
    <s v="Manipular el fallo de un recurso por acción u omisión sin sustento jurídico a favor de un contribuyente y en contra de la administración."/>
    <s v="1 - RARA VEZ"/>
    <s v="4 - MAYOR"/>
    <x v="1"/>
    <s v="1 - RARA VEZ"/>
    <s v="4 - MAYOR"/>
    <x v="1"/>
  </r>
  <r>
    <x v="8"/>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x v="8"/>
    <s v="Recursos tributarios"/>
    <s v="R40CRR"/>
    <s v="Manipular el fallo de un recurso por acción u omisión a favor de un contribuyente y en contra de la administración, omitiendo las pruebas que respaldan dicho fallo, con el fin de obtener un beneficio propio o para un tercero."/>
    <s v="1 - RARA VEZ"/>
    <s v="3 - MODERADO"/>
    <x v="0"/>
    <s v="1 - RARA VEZ"/>
    <s v="3 - MODERADO"/>
    <x v="0"/>
  </r>
  <r>
    <x v="9"/>
    <s v="Administración del sistema de información tributario"/>
    <s v="R49CRR"/>
    <s v="Modificar información sin los requisitos establecidos en el sistema de información Tributaria."/>
    <s v="1 - RARA VEZ"/>
    <s v="4 - MAYOR"/>
    <x v="1"/>
    <s v="1 - RARA VEZ"/>
    <s v="4 - MAYOR"/>
    <x v="1"/>
  </r>
  <r>
    <x v="10"/>
    <s v="Devoluciones y/o Compensaciones_x000a_Análisis de Cuenta y Corrección de la Información Tributaria Causada"/>
    <s v="R45CRR"/>
    <s v="Manipular información privilegiada relacionada con los valores a devolver y/o compensar."/>
    <s v="1 - RARA VEZ"/>
    <s v="3 - MODERADO"/>
    <x v="0"/>
    <s v="1 - RARA VEZ"/>
    <s v="3 - MODERADO"/>
    <x v="0"/>
  </r>
  <r>
    <x v="10"/>
    <s v="Devoluciones y/o Compensaciones_x000a_Análisis de Cuenta y Corrección de la Información Tributaria Causada"/>
    <s v="R67CRR"/>
    <s v="Omitir o alterar el cumplimiento de los requisitos protocolarios para otorgarle la devolución de saldos."/>
    <s v="2 - IMPROBABLE"/>
    <s v="4 - MAYOR"/>
    <x v="1"/>
    <s v="1 - RARA VEZ"/>
    <s v="4 - MAYOR"/>
    <x v="1"/>
  </r>
  <r>
    <x v="10"/>
    <s v="Devoluciones y/o Compensaciones_x000a_Análisis de Cuenta y Corrección de la Información Tributaria Causada"/>
    <s v="R63CRR"/>
    <s v="Alterar actos administrativos para afectar la cuenta corriente de un contribuyente."/>
    <s v="1 - RARA VEZ"/>
    <s v="4 - MAYOR"/>
    <x v="1"/>
    <s v="1 - RARA VEZ"/>
    <s v="4 - MAYOR"/>
    <x v="1"/>
  </r>
  <r>
    <x v="10"/>
    <s v="Devoluciones y/o Compensaciones_x000a_Análisis de Cuenta y Corrección de la Información Tributaria Causada"/>
    <s v="R64CRR"/>
    <s v="Aplicar el pago del impuesto que ha realizado un contribuyente a otro."/>
    <s v="1 - RARA VEZ"/>
    <s v="4 - MAYOR"/>
    <x v="1"/>
    <s v="1 - RARA VEZ"/>
    <s v="4 - MAYOR"/>
    <x v="1"/>
  </r>
  <r>
    <x v="10"/>
    <s v="Devoluciones y/o Compensaciones_x000a_Análisis de Cuenta y Corrección de la Información Tributaria Causada"/>
    <s v="R61CRR"/>
    <s v="Manipular información privilegiada relacionada con la aplicación  y/o clarificación de pagos y corrección de la información tributaria en la cuenta corriente de los contribuyentes."/>
    <s v="1 - RARA VEZ"/>
    <s v="3 - MODERADO"/>
    <x v="0"/>
    <s v="1 - RARA VEZ"/>
    <s v="3 - MODERADO"/>
    <x v="0"/>
  </r>
  <r>
    <x v="10"/>
    <s v="Devoluciones y/o Compensaciones_x000a_Análisis de Cuenta y Corrección de la Información Tributaria Causada"/>
    <s v="R66CRR"/>
    <s v="Modificar cualquier campo dentro de la declaración y pago de un impuesto."/>
    <s v="1 - RARA VEZ"/>
    <s v="4 - MAYOR"/>
    <x v="1"/>
    <s v="1 - RARA VEZ"/>
    <s v="4 - MAYOR"/>
    <x v="1"/>
  </r>
  <r>
    <x v="11"/>
    <s v="Fiscalización de impuestos_x000a_Liquidación de impuestos"/>
    <s v="R54CRR"/>
    <s v="Permitir dolosamente el vencimiento de términos."/>
    <s v="1 - RARA VEZ"/>
    <s v="5 - CATASTROFICO"/>
    <x v="2"/>
    <s v="1 - RARA VEZ"/>
    <s v="5 - CATASTROFICO"/>
    <x v="2"/>
  </r>
  <r>
    <x v="11"/>
    <s v="Fiscalización de impuestos_x000a_Liquidación de impuestos"/>
    <s v="R43CRR"/>
    <s v="Manipular información privilegiada relacionada con los impuestos predial y/o de vehículos."/>
    <s v="2 - IMPROBABLE"/>
    <s v="5 - CATASTROFICO"/>
    <x v="2"/>
    <s v="1 - RARA VEZ"/>
    <s v="5 - CATASTROFICO"/>
    <x v="2"/>
  </r>
  <r>
    <x v="12"/>
    <s v="Obtención y disposición de la información tributaria"/>
    <s v="R50CRR"/>
    <s v="Modificar marcas en el RIT sin los requisitos establecidos."/>
    <s v="1 - RARA VEZ"/>
    <s v="4 - MAYOR"/>
    <x v="1"/>
    <s v="1 - RARA VEZ"/>
    <s v="4 - MAYOR"/>
    <x v="1"/>
  </r>
  <r>
    <x v="13"/>
    <s v="Inteligencia Tributaria"/>
    <s v="R48CRR"/>
    <s v="Modificar información  de los programas a ejecutar por la DIB."/>
    <s v="1 - RARA VEZ"/>
    <s v="5 - CATASTROFICO"/>
    <x v="2"/>
    <s v="1 - RARA VEZ"/>
    <s v="5 - CATASTROFICO"/>
    <x v="2"/>
  </r>
  <r>
    <x v="14"/>
    <s v="Administración de Liquidez e Inversiones"/>
    <s v="R62CRR"/>
    <s v="Manipulación de precios del mercado."/>
    <s v="1 - RARA VEZ"/>
    <s v="5 - CATASTROFICO"/>
    <x v="2"/>
    <s v="1 - RARA VEZ"/>
    <s v="5 - CATASTROFICO"/>
    <x v="2"/>
  </r>
  <r>
    <x v="15"/>
    <s v="Gestión de Cobro"/>
    <s v="R52CRR"/>
    <s v="Omitir o alterar el cumplimiento de los requisitos protocolarios para otorgar facilidad de pago que resulta con el levantamiento de medidas cautelares o con la suspensión del proceso de cobro. "/>
    <s v="2 - IMPROBABLE"/>
    <s v="3 - MODERADO"/>
    <x v="0"/>
    <s v="1 - RARA VEZ"/>
    <s v="3 - MODERADO"/>
    <x v="0"/>
  </r>
  <r>
    <x v="15"/>
    <s v="Gestión de Cobro"/>
    <s v="R35CRR"/>
    <s v="Manipulación indebida de documentos de cobro."/>
    <s v="2 - IMPROBABLE"/>
    <s v="4 - MAYOR"/>
    <x v="1"/>
    <s v="1 - RARA VEZ"/>
    <s v="4 - MAYOR"/>
    <x v="1"/>
  </r>
  <r>
    <x v="15"/>
    <s v="Gestión de Cobro"/>
    <s v="R34CRR"/>
    <s v="Manipulación fraudulenta de Títulos de Depósito Judicial."/>
    <s v="1 - RARA VEZ"/>
    <s v="4 - MAYOR"/>
    <x v="1"/>
    <s v="1 - RARA VEZ"/>
    <s v="4 - MAYOR"/>
    <x v="1"/>
  </r>
  <r>
    <x v="15"/>
    <s v="Gestión de Cobro"/>
    <s v="R12CRR"/>
    <s v="Emitir o adulterar actos administrativos de manera ilegal."/>
    <s v="1 - RARA VEZ"/>
    <s v="4 - MAYOR"/>
    <x v="1"/>
    <s v="1 - RARA VEZ"/>
    <s v="4 - MAYOR"/>
    <x v="1"/>
  </r>
  <r>
    <x v="15"/>
    <s v="Gestión de Cobro"/>
    <s v="R3CRR"/>
    <s v="Alterar bases de datos."/>
    <s v="2 - IMPROBABLE"/>
    <s v="4 - MAYOR"/>
    <x v="1"/>
    <s v="1 - RARA VEZ"/>
    <s v="4 - MAYOR"/>
    <x v="1"/>
  </r>
  <r>
    <x v="15"/>
    <s v="Gestión de Cobro"/>
    <s v="R47CRR"/>
    <s v="Manipular, divulgar y/o entregar información reservada o privilegiada."/>
    <s v="3 - POSIBLE"/>
    <s v="4 - MAYOR"/>
    <x v="2"/>
    <s v="2 - IMPROBABLE"/>
    <s v="4 - MAYOR"/>
    <x v="1"/>
  </r>
  <r>
    <x v="15"/>
    <s v="Gestión de Cobro"/>
    <s v="R32CRR"/>
    <s v="Manipulación de términos legales. No aplicar los términos legales para la gestión."/>
    <s v="1 - RARA VEZ"/>
    <s v="4 - MAYOR"/>
    <x v="1"/>
    <s v="1 - RARA VEZ"/>
    <s v="4 - MAYOR"/>
    <x v="1"/>
  </r>
  <r>
    <x v="15"/>
    <s v="Gestión de Cobro"/>
    <s v="R13CRR"/>
    <s v="Ofrecer al contribuyente una gestión privilegiada."/>
    <s v="1 - RARA VEZ"/>
    <s v="4 - MAYOR"/>
    <x v="1"/>
    <s v="1 - RARA VEZ"/>
    <s v="4 - MAYOR"/>
    <x v="1"/>
  </r>
  <r>
    <x v="15"/>
    <s v="Gestión de Cobro"/>
    <s v="R31CRR"/>
    <s v="Indebida notificación de actos de cobro."/>
    <s v="1 - RARA VEZ"/>
    <s v="4 - MAYOR"/>
    <x v="1"/>
    <s v="1 - RARA VEZ"/>
    <s v="4 - MAYOR"/>
    <x v="1"/>
  </r>
  <r>
    <x v="16"/>
    <s v="Gestión del talento humano"/>
    <s v="R46CRR"/>
    <s v="Manipular los procesos de vinculación de personal."/>
    <s v="1 - RARA VEZ"/>
    <s v="4 - MAYOR"/>
    <x v="1"/>
    <s v="1 - RARA VEZ"/>
    <s v="4 - MAYOR"/>
    <x v="1"/>
  </r>
  <r>
    <x v="16"/>
    <s v="Gestión del talento humano"/>
    <s v="R4CRR"/>
    <s v="Alterar u omitir información de la nómina."/>
    <s v="1 - RARA VEZ"/>
    <s v="4 - MAYOR"/>
    <x v="1"/>
    <s v="1 - RARA VEZ"/>
    <s v="4 - MAYOR"/>
    <x v="1"/>
  </r>
  <r>
    <x v="16"/>
    <s v="Gestión del talento humano"/>
    <s v="R18CRR"/>
    <s v="Expedir actos administrativos adulterando u omitiendo información."/>
    <s v="2 - IMPROBABLE"/>
    <s v="4 - MAYOR"/>
    <x v="1"/>
    <s v="1 - RARA VEZ"/>
    <s v="4 - MAYOR"/>
    <x v="1"/>
  </r>
  <r>
    <x v="17"/>
    <s v="Asesoría jurídica"/>
    <s v="R7CRR"/>
    <s v="Direccionar la elaboración y revisión de conceptos."/>
    <s v="1 - RARA VEZ"/>
    <s v="4 - MAYOR"/>
    <x v="1"/>
    <s v="1 - RARA VEZ"/>
    <s v="4 - MAYOR"/>
    <x v="1"/>
  </r>
  <r>
    <x v="17"/>
    <s v="Asesoría jurídica"/>
    <s v="R6CRR"/>
    <s v="Direccionar la elaboración y revisión de actos administrativos."/>
    <s v="1 - RARA VEZ"/>
    <s v="4 - MAYOR"/>
    <x v="1"/>
    <s v="1 - RARA VEZ"/>
    <s v="4 - MAYOR"/>
    <x v="1"/>
  </r>
  <r>
    <x v="18"/>
    <s v="Defensa jurídica"/>
    <s v="R59CRR"/>
    <s v="Utilización indebida o manipulación de información privilegiada."/>
    <s v="1 - RARA VEZ"/>
    <s v="4 - MAYOR"/>
    <x v="1"/>
    <s v="1 - RARA VEZ"/>
    <s v="4 - MAYOR"/>
    <x v="1"/>
  </r>
  <r>
    <x v="19"/>
    <s v="Provisión de Bienes y Servicios"/>
    <s v="R5CRR"/>
    <s v="Direccionar de forma indebida el proceso de selección para la contratación de bienes y/o servicios."/>
    <s v="1 - RARA VEZ"/>
    <s v="5 - CATASTROFICO"/>
    <x v="2"/>
    <s v="1 - RARA VEZ"/>
    <s v="5 - CATASTROFICO"/>
    <x v="2"/>
  </r>
  <r>
    <x v="19"/>
    <s v="Provisión de Bienes y Servicios"/>
    <s v="R21CRR"/>
    <s v="Favorecimiento de proveedores y/o contratistas en la etapa de ejecución contractual."/>
    <s v="1 - RARA VEZ"/>
    <s v="5 - CATASTROFICO"/>
    <x v="2"/>
    <s v="1 - RARA VEZ"/>
    <s v="5 - CATASTROFICO"/>
    <x v="2"/>
  </r>
  <r>
    <x v="20"/>
    <s v="Gestión de bienes y servicios"/>
    <s v="R27CRR"/>
    <s v="Hurto de bienes de la entidad."/>
    <s v="3 - POSIBLE"/>
    <s v="4 - MAYOR"/>
    <x v="2"/>
    <s v="1 - RARA VEZ"/>
    <s v="3 - MODERADO"/>
    <x v="0"/>
  </r>
  <r>
    <x v="20"/>
    <s v="Gestión de bienes y servicios"/>
    <s v="R28CRR"/>
    <s v="Hurto de insumos para prestación de servicios de aseo y cafetería."/>
    <s v="1 - RARA VEZ"/>
    <s v="4 - MAYOR"/>
    <x v="1"/>
    <s v="1 - RARA VEZ"/>
    <s v="4 - MAYOR"/>
    <x v="1"/>
  </r>
  <r>
    <x v="21"/>
    <s v="Gestión presupuesto de gastos e inversiones"/>
    <s v="R29CRR"/>
    <s v="Hurto o jineteo de dinero o cheques administrados en la caja menor."/>
    <s v="1 - RARA VEZ"/>
    <s v="4 - MAYOR"/>
    <x v="1"/>
    <s v="1 - RARA VEZ"/>
    <s v="4 - MAYOR"/>
    <x v="1"/>
  </r>
  <r>
    <x v="22"/>
    <s v="Gestión Documental"/>
    <s v="R26CRR"/>
    <s v="Hurtar, adulterar u ocultar un expediente, documento o información (física o electrónica), cuya custodia esté a cargo de las oficinas de Operación y/o Técnica del Sistema de Gestión Documental, de la Subdirección de Gestión Documental."/>
    <s v="1 - RARA VEZ"/>
    <s v="4 - MAYOR"/>
    <x v="1"/>
    <s v="1 - RARA VEZ"/>
    <s v="4 - MAYOR"/>
    <x v="1"/>
  </r>
  <r>
    <x v="22"/>
    <s v="Gestión Documental"/>
    <s v="R23CRR"/>
    <s v="Filtrar o perder  información pública reservada."/>
    <s v="1 - RARA VEZ"/>
    <s v="5 - CATASTROFICO"/>
    <x v="2"/>
    <s v="1 - RARA VEZ"/>
    <s v="5 - CATASTROFICO"/>
    <x v="2"/>
  </r>
  <r>
    <x v="22"/>
    <s v="Gestión Documental"/>
    <s v="R20CRR"/>
    <s v="Falsificar una comunicación radicada en el aplicativo de correspondencia."/>
    <s v="2 - IMPROBABLE"/>
    <s v="5 - CATASTROFICO"/>
    <x v="2"/>
    <s v="1 - RARA VEZ"/>
    <s v="5 - CATASTROFICO"/>
    <x v="2"/>
  </r>
  <r>
    <x v="22"/>
    <s v="Gestión Documental"/>
    <s v="R68CRR"/>
    <s v="Acceder a información confidencial sin los permisos autorizados"/>
    <s v="3 - POSIBLE"/>
    <s v="4 - MAYOR"/>
    <x v="2"/>
    <s v="2 - IMPROBABLE"/>
    <s v="4 - MAYOR"/>
    <x v="1"/>
  </r>
  <r>
    <x v="23"/>
    <s v="Gestión Estratégica de Servicios de TI"/>
    <s v="R70CRR"/>
    <s v="Activos de información de la entidad, utilizados en beneficio propio o de un tercero."/>
    <s v="1 - RARA VEZ"/>
    <s v="5 - CATASTROFICO"/>
    <x v="2"/>
    <s v="1 - RARA VEZ"/>
    <s v="5 - CATASTROFICO"/>
    <x v="2"/>
  </r>
  <r>
    <x v="23"/>
    <s v="Gestión Estratégica de Servicios de TI"/>
    <s v="R71CRR"/>
    <s v="Información pública reservada y/o clasificada expuesta a pérdida o fuga de información."/>
    <s v="3 - POSIBLE"/>
    <s v="5 - CATASTROFICO"/>
    <x v="2"/>
    <s v="1 - RARA VEZ"/>
    <s v="5 - CATASTROFICO"/>
    <x v="2"/>
  </r>
  <r>
    <x v="24"/>
    <s v="Evaluación del sistema de control interno"/>
    <s v="R51CRR"/>
    <s v="Ocultar o manipular información de los resultados del ejercicio auditor afectando la realidad de lo evidenciado a cambio de una dádiva que beneficia al auditor."/>
    <s v="2 - IMPROBABLE"/>
    <s v="4 - MAYOR"/>
    <x v="1"/>
    <s v="1 - RARA VEZ"/>
    <s v="4 - MAYOR"/>
    <x v="1"/>
  </r>
  <r>
    <x v="25"/>
    <s v="Educación Tributaria y Servicio"/>
    <s v="R24CRR"/>
    <s v="Generar liquidaciones de forma indebida."/>
    <s v="2 - IMPROBABLE"/>
    <s v="5 - CATASTROFICO"/>
    <x v="2"/>
    <s v="1 - RARA VEZ"/>
    <s v="5 - CATASTROFICO"/>
    <x v="2"/>
  </r>
  <r>
    <x v="25"/>
    <s v="Educación Tributaria y Servicio"/>
    <s v="R56CRR"/>
    <s v="Recibir o solicitar dádivas a contribuyentes."/>
    <s v="3 - POSIBLE"/>
    <s v="4 - MAYOR"/>
    <x v="2"/>
    <s v="1 - RARA VEZ"/>
    <s v="4 - MAYOR"/>
    <x v="1"/>
  </r>
  <r>
    <x v="25"/>
    <s v="Educación Tributaria y Servicio"/>
    <s v="R10CRR"/>
    <s v="Divulgar, manipular y entregar información sujeta a reserva tributaria."/>
    <s v="1 - RARA VEZ"/>
    <s v="4 - MAYOR"/>
    <x v="1"/>
    <s v="1 - RARA VEZ"/>
    <s v="4 - MAYOR"/>
    <x v="1"/>
  </r>
  <r>
    <x v="26"/>
    <s v="Atención al Ciudadano"/>
    <s v="R42CRR"/>
    <s v="Manipular el trámite de peticiones, quejas, reclamos, denuncias y felicitaciones."/>
    <s v="1 - RARA VEZ"/>
    <s v="4 - MAYOR"/>
    <x v="1"/>
    <s v="1 - RARA VEZ"/>
    <s v="4 - MAYOR"/>
    <x v="1"/>
  </r>
  <r>
    <x v="27"/>
    <s v="Investigaciones disciplinarias"/>
    <s v="R33CRR"/>
    <s v="Manipulación del trámite de las quejas e investigaciones disciplinarias"/>
    <s v="2 - IMPROBABLE"/>
    <s v="5 - CATASTROFICO"/>
    <x v="2"/>
    <s v="1 - RARA VEZ"/>
    <s v="5 - CATASTROFICO"/>
    <x v="2"/>
  </r>
  <r>
    <x v="27"/>
    <s v="Investigaciones disciplinarias"/>
    <s v="R36CRR"/>
    <s v="Manipulación indebida de los expedientes disciplinarios."/>
    <s v="2 - IMPROBABLE"/>
    <s v="5 - CATASTROFICO"/>
    <x v="2"/>
    <s v="1 - RARA VEZ"/>
    <s v="5 - CATASTROFICO"/>
    <x v="2"/>
  </r>
  <r>
    <x v="28"/>
    <s v="Gestión de consolidación de operaciones tesorales"/>
    <s v="R37CRR"/>
    <s v="Manipular  y entregar información exógena adulterada de terceros."/>
    <s v="1 - RARA VEZ"/>
    <s v="4 - MAYOR"/>
    <x v="1"/>
    <s v="1 - RARA VEZ"/>
    <s v="4 - MAYOR"/>
    <x v="1"/>
  </r>
  <r>
    <x v="29"/>
    <s v="TODOS LOS PROCESOS DE LA ENTIDAD"/>
    <s v="R57CRR"/>
    <s v="Uso indebido de información clasificada o reservada."/>
    <s v="5 - CASI CIERTO"/>
    <s v="5 - CATASTROFICO"/>
    <x v="2"/>
    <s v="3 - POSIBLE"/>
    <s v="5 - CATASTROFICO"/>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46">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y enfoque basado en la evidencia, para obtener un beneficio propio o favorecer a un tercero."/>
    <s v="X"/>
    <s v="X"/>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s v="3 - MODERADO"/>
    <m/>
    <s v="2 - IMPROBABLE"/>
    <s v="3 - MODERADO"/>
    <s v="2 - MODERADO"/>
    <s v="CRR20CT"/>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
    <s v="Evitar el conflicto de intereses en el proceso de auditorías. "/>
    <s v="- Solicitud a la Subdirección de Talento Humano de la confirmación de cargo, dependencia y situaciones administrativas de los equipos auditores._x000a_- Comunicación de la asignación o reasignación de procesos a auditar a los respectivos equipos auditores luego de la validación. _x000a_- Correo electrónico del auditor comunicando el conflicto de interés. "/>
    <s v="100 - FUERTE"/>
    <s v="25 - ASIGNADO"/>
    <s v="25 - OPORTUNA"/>
    <x v="0"/>
    <s v="10 - MANUAL"/>
    <s v="25 - DOCUMENTADO"/>
    <s v="25 - CON EVIDENCIA"/>
    <n v="89.8"/>
    <n v="94.9"/>
    <s v="Moderado"/>
    <s v="No"/>
    <s v="PROBABILIDAD"/>
    <s v="ESPORADICO"/>
    <s v="1 - RARA VEZ"/>
    <s v="3 - MODERADO"/>
    <s v="2 - MODERADO"/>
    <s v="N/A"/>
    <s v="N/A"/>
    <s v="N/A"/>
    <s v="N/A"/>
    <s v="N/A"/>
    <s v="N/A"/>
    <s v="N/A"/>
  </r>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2CRR"/>
    <s v="Omisión de evidencias por parte del auditor interno"/>
    <s v="Omisión de evidencias por parte del auditor interno en el desarrollo de la auditoría interna, faltando a los principios de la auditoría de integridad, presentación imparcial, independencia y enfoque basado en la evidencia, para obtener un beneficio propio o favorecer a un tercero."/>
    <m/>
    <m/>
    <m/>
    <m/>
    <m/>
    <m/>
    <m/>
    <s v="Corrupción"/>
    <s v="1. Presión por parte de tercero._x000a_2. No declaración intencional del conflicto de intereses. _x000a_3. Interés particular de cometer el acto de corrupción a cambio de algún tipo de dádiva."/>
    <s v="1. Presión por parte de tercero._x000a_2. No declaración intencional del conflicto de intereses. _x000a_3. Interés particular de cometer el acto de corrupción a cambio de algún tipo de dádiva."/>
    <x v="0"/>
    <m/>
    <m/>
    <m/>
    <s v="1. Pérdida de imagen, confianza y credibilidad en la gestión del área._x000a__x000a_2. Investigaciones y sanciones en contra del servidor público que comete el hecho."/>
    <m/>
    <m/>
    <m/>
    <m/>
    <m/>
    <m/>
    <m/>
    <m/>
    <m/>
    <s v="CRR21CT"/>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El equipo coordinador de auditoría de la OAP, cada vez que se requiera, verifica que se realice un doble compromiso por parte del auditado y el auditor mediante la firma de los respectivos documentos:_x000a_1. compromiso de representación (auditado)_x000a_2. compromiso de confidencialidad y seguridad de la información (auditor)_x000a_El equipo auditor debe remitir a la OAP la totalidad de los documentos que soportan el desarrollo de la auditoría interna conforme con lo establecido en el procedimiento 01-P-05."/>
    <s v="Garantizar la transparencia y el cumplimiento de los principios de la auditoria:_x000a_Integridad, Presentación imparcial, Debido cuidado profesional, Confidencialidad, Independencia, enfoque basado en la evidencia."/>
    <s v="Compromisos firmados._x000a_1. compromiso de representación (auditado)_x000a_2. compromiso de confidencialidad y seguridad de la información (auditor)"/>
    <s v="100 - FUERTE"/>
    <s v="25 - ASIGNADO"/>
    <s v="25 - OPORTUNA"/>
    <x v="0"/>
    <s v="10 - MANUAL"/>
    <s v="25 - DOCUMENTADO"/>
    <s v="25 - CON EVIDENCIA"/>
    <n v="89.8"/>
    <n v="94.9"/>
    <s v="Moderado"/>
    <s v="No"/>
    <s v="PROBABILIDAD"/>
    <s v="ESPORADICO"/>
    <m/>
    <m/>
    <m/>
    <s v="N/A"/>
    <s v="N/A"/>
    <s v="N/A"/>
    <s v="N/A"/>
    <s v="N/A"/>
    <s v="N/A"/>
    <s v="N/A"/>
  </r>
  <r>
    <x v="0"/>
    <s v="CPR-01"/>
    <s v="Direccionamiento Estratégico"/>
    <s v="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
    <s v="N/A"/>
    <s v="R53CRR"/>
    <s v="Otorgar concepto favorable a un proyecto de inversión que no cumple con los requisitos."/>
    <s v="Otorgar concepto favorable a un proyecto de inversión en ejercicio de las funciones propias del cargo, para darle viabilidad sin el cumplimiento de los requisitos, con el fin de obtener un beneficio propio o favorecer a un tercero."/>
    <s v="X"/>
    <s v="X"/>
    <s v="X"/>
    <m/>
    <m/>
    <m/>
    <m/>
    <s v="Corrupción"/>
    <s v="1. Presión por parte de tercero._x000a_2. Interés particular de cometer el acto de corrupción a cambio de algún tipo de dádiva."/>
    <s v="1. Presión por parte de tercero._x000a_2. Interés particular de cometer el acto de corrupción a cambio de algún tipo de dádiva."/>
    <x v="0"/>
    <m/>
    <s v="X"/>
    <m/>
    <s v="1. Pérdida de imagen, confianza y credibilidad en la gestión del área._x000a__x000a_2. Investigaciones y sanciones en contra del servidor público que comete el hecho._x000a__x000a_3. Detrimento patrimonial."/>
    <m/>
    <m/>
    <m/>
    <m/>
    <s v="4 - MAYOR"/>
    <m/>
    <s v="2 - IMPROBABLE"/>
    <s v="4 - MAYOR"/>
    <s v="3 - ALTO"/>
    <s v="CRR38CT"/>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  _x000a_"/>
    <s v="Evitar el incumplimiento de los requisitos que debe tener un proyecto de inversión."/>
    <s v="Comunicación del concepto (Proyecto no viable)_x000a_Ficha EBI (Proyecto viable)"/>
    <s v="100 - FUERTE"/>
    <s v="25 - ASIGNADO"/>
    <s v="25 - OPORTUNA"/>
    <x v="0"/>
    <s v="10 - MANUAL"/>
    <s v="25 - DOCUMENTADO"/>
    <s v="25 - CON EVIDENCIA"/>
    <n v="89.8"/>
    <n v="94.9"/>
    <s v="Moderado"/>
    <s v="No"/>
    <s v="PROBABILIDAD"/>
    <s v="ESPORADICO"/>
    <s v="1 - RARA VEZ"/>
    <s v="4 - MAYOR"/>
    <s v="3 - ALTO"/>
    <s v="N/A"/>
    <s v="N/A"/>
    <s v="N/A"/>
    <s v="N/A"/>
    <s v="N/A"/>
    <s v="N/A"/>
    <s v="N/A"/>
  </r>
  <r>
    <x v="1"/>
    <s v="CPR-34"/>
    <s v="Gestión de las obligaciones contingentes"/>
    <s v="Proveer información relacionada con las obligaciones contingentes derivadas de procesos judiciales, contratos públicos distritales y operaciones de crédito público para la toma de decisiones sobre eventos que puedan generar un impacto adverso sobre las finanzas distritales y mejora continua al módulo de contingentes judiciales en el Siproj Web y a los reportes y conceptos generados"/>
    <s v="N/A"/>
    <s v="R72CRR"/>
    <s v="Posibilidad de emitir un concepto errado por coerción, influencia indebida o inducción con el fin de obtener un beneficio particular en los proyectos APP (Asociaciones Público Privadas)"/>
    <s v="Posibilidad de emitir un concepto errado por coerción, influencia indebida o inducción con el fin de obtener un beneficio particular en los proyectos APP (Asociaciones Público Privadas)"/>
    <s v="X"/>
    <s v="X"/>
    <s v="X"/>
    <m/>
    <m/>
    <m/>
    <m/>
    <s v="Corrupción"/>
    <s v="1. Presión por parte de tercero._x000a_2. Interés particular de cometer el acto de corrupción a cambio de algún tipo de dádiva._x000a_3. Conflicto de intereses no manifestado por parte del funcionario(s)."/>
    <s v="1. Presión por parte de tercero._x000a_2. Interés particular de cometer el acto de corrupción a cambio de algún tipo de dádiva._x000a_3. Conflicto de intereses no manifestado por parte del funcionario(s)."/>
    <x v="0"/>
    <s v="X"/>
    <s v="X"/>
    <m/>
    <s v="1. Posible pérdidas económicas (Detrimento patrimonial)._x000a_2. Deterioro de la imagen de la entidad."/>
    <m/>
    <m/>
    <m/>
    <m/>
    <s v="4 - MAYOR"/>
    <m/>
    <s v="1 - RARA VEZ"/>
    <s v="4 - MAYOR"/>
    <s v="3 - ALTO"/>
    <s v="CRR170CT"/>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Los conceptos se elaboran por el equipo que gestiona los riesgos de obligaciones contingentes, por demanda y con base en la información remitida por el tercero y lo contemplado en la Resolución 866 de 2004, posteriormente pasa a validación por parte del asesor y el jefe de la OACR. En caso de encontrar inconsistencias se devuelve para ajustes a través de correo electrónico, de lo contrario se aprueba"/>
    <s v="Asegurar que el concepto cumpla con los requisitos de la resolución y sea beneficioso para la entidad y para la ciudad"/>
    <s v="Concepto final emitido, correo electrónico"/>
    <s v="100 - FUERTE"/>
    <s v="25 - ASIGNADO"/>
    <s v="25 - OPORTUNA"/>
    <x v="0"/>
    <s v="10 - MANUAL"/>
    <s v="25 - DOCUMENTADO"/>
    <s v="25 - CON EVIDENCIA"/>
    <n v="89.8"/>
    <n v="94.9"/>
    <s v="Moderado"/>
    <s v="No"/>
    <s v="PROBABILIDAD"/>
    <s v="ESPORADICO"/>
    <s v="1 - RARA VEZ"/>
    <s v="4 - MAYOR"/>
    <s v="3 - ALTO"/>
    <s v="N/A"/>
    <s v="N/A"/>
    <s v="N/A"/>
    <s v="N/A"/>
    <s v="N/A"/>
    <s v="N/A"/>
    <s v="N/A"/>
  </r>
  <r>
    <x v="1"/>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s v="X"/>
    <s v="X"/>
    <s v="X"/>
    <m/>
    <m/>
    <m/>
    <m/>
    <s v="Corrupción"/>
    <s v="1. Manipulación indebida de la información con el fin de obtener un beneficio particular."/>
    <s v="1. Manipulación indebida de la información con el fin de obtener un beneficio particular."/>
    <x v="0"/>
    <m/>
    <s v="X"/>
    <m/>
    <s v="1. Posible pérdidas económicas (Detrimento patrimonial)._x000a__x000a_2. Deterioro de la imagen de la entidad."/>
    <m/>
    <m/>
    <m/>
    <m/>
    <s v="4 - MAYOR"/>
    <m/>
    <s v="1 - RARA VEZ"/>
    <s v="4 - MAYOR"/>
    <s v="3 - ALTO"/>
    <s v="CRR7CT"/>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Cada vez que se ejecuta el proceso, el funcionario de rol asesor o un funcionario diferente a quien elabora, revisa la consistencia de la información mediante confrontación de los datos verificables contra las fuentes de información y solicita ajustes cuando se encuentren inconsistencias."/>
    <s v="Evitar la manipulación indebida de la información."/>
    <s v="Correos electrónicos _x000a_formatos con proyección revisión y aprobación."/>
    <s v="100 - FUERTE"/>
    <s v="25 - ASIGNADO"/>
    <s v="25 - OPORTUNA"/>
    <x v="1"/>
    <s v="10 - MANUAL"/>
    <s v="25 - DOCUMENTADO"/>
    <s v="25 - CON EVIDENCIA"/>
    <n v="83.4"/>
    <n v="91.7"/>
    <s v="Moderado"/>
    <s v="No"/>
    <s v="PROBABILIDAD"/>
    <s v="ESPORADICO"/>
    <s v="1 - RARA VEZ"/>
    <s v="3 - MODERADO"/>
    <s v="2 - MODERADO"/>
    <s v="N/A"/>
    <s v="N/A"/>
    <s v="N/A"/>
    <s v="N/A"/>
    <s v="N/A"/>
    <s v="N/A"/>
    <s v="N/A"/>
  </r>
  <r>
    <x v="1"/>
    <s v="CPR-47"/>
    <s v="Gestión de riesgo financiero"/>
    <s v="Gestionar el riesgo financiero inherente a los portafolios de inversión y de deuda administrados por la SDH."/>
    <s v="N/A"/>
    <s v="R15CRR"/>
    <s v="Excluir o alterar los parámetros o la información insumo para la estimación del riesgo financiero."/>
    <s v="Alteración de los parámetros para cálculo de riesgo financiero por parte del funcionario a cargo de la evaluación con el fin de favorecer a un participante (entidad financiera, proponente, etc.) a cambio de la obtención de una dádiva o beneficio propio o para un tercero relacionado."/>
    <m/>
    <m/>
    <m/>
    <m/>
    <m/>
    <m/>
    <m/>
    <s v="Corrupción"/>
    <s v="1. Manipulación indebida de la información con el fin de obtener un beneficio particular."/>
    <s v="1. Manipulación indebida de la información con el fin de obtener un beneficio particular."/>
    <x v="0"/>
    <m/>
    <m/>
    <m/>
    <s v="1. Posible pérdidas económicas (Detrimento patrimonial)._x000a__x000a_2. Deterioro de la imagen de la entidad."/>
    <m/>
    <m/>
    <m/>
    <m/>
    <m/>
    <m/>
    <m/>
    <m/>
    <m/>
    <s v="CRR140CT"/>
    <s v="El Profesional asignado en caso de identificar alguna irregularidad o posible materialización del riesgo elabora nuevamente los informes con la correcta estimación del riesgo financiero."/>
    <s v="El Profesional asignado en caso de identificar alguna irregularidad o posible materialización del riesgo elabora nuevamente los informes con la correcta estimación del riesgo financiero."/>
    <s v="Corregir la información del cálculo del riesgo financiero."/>
    <s v="Correo electrónico con el informe corregido remitido."/>
    <s v="100 - FUERTE"/>
    <s v="25 - ASIGNADO"/>
    <s v="25 - OPORTUNA"/>
    <x v="2"/>
    <s v="10 - MANUAL"/>
    <s v="25 - DOCUMENTADO"/>
    <s v="25 - CON EVIDENCIA"/>
    <n v="80.2"/>
    <n v="90.1"/>
    <s v="Moderado"/>
    <s v="No"/>
    <s v="IMPACTO"/>
    <s v="ESPORADICO"/>
    <m/>
    <m/>
    <m/>
    <s v="N/A"/>
    <s v="N/A"/>
    <s v="N/A"/>
    <s v="N/A"/>
    <s v="N/A"/>
    <s v="N/A"/>
    <s v="N/A"/>
  </r>
  <r>
    <x v="2"/>
    <s v="CPR-52"/>
    <s v="Administración de entidades liquidadas o suprimidas"/>
    <s v="Representar administrativamente las entidades liquidadas o suprimidas y administrar sus activos, pasivos y documentación"/>
    <s v="N/A"/>
    <s v="R11CRR"/>
    <s v="Elaborar y suscribir certificaciones de manera fraudulenta con el fin de beneficiar a un tercero. "/>
    <s v="Elaborar y suscribir certificaciones aprovechando la calidad de servidor público y el acceso a la información de manera fraudulenta, con el fin de beneficiar a un tercero. "/>
    <s v="X"/>
    <s v="X"/>
    <s v="X"/>
    <m/>
    <m/>
    <m/>
    <m/>
    <s v="Corrupción"/>
    <s v="1. Intereses particulares."/>
    <s v="1. Intereses particulares."/>
    <x v="0"/>
    <s v="X"/>
    <s v="X"/>
    <m/>
    <s v="1. Pérdida de recursos."/>
    <m/>
    <m/>
    <m/>
    <m/>
    <s v="4 - MAYOR"/>
    <m/>
    <s v="1 - RARA VEZ"/>
    <s v="4 - MAYOR"/>
    <s v="3 - ALTO"/>
    <s v="CRR26CT"/>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
    <s v="Asegurar que la información se ajusta a los registros."/>
    <s v="Certificaciones emitidas."/>
    <s v="100 - FUERTE"/>
    <s v="25 - ASIGNADO"/>
    <s v="25 - OPORTUNA"/>
    <x v="0"/>
    <s v="10 - MANUAL"/>
    <s v="25 - DOCUMENTADO"/>
    <s v="25 - CON EVIDENCIA"/>
    <n v="89.8"/>
    <n v="94.9"/>
    <s v="Moderado"/>
    <s v="No"/>
    <s v="PROBABILIDAD"/>
    <s v="CONTINUO"/>
    <s v="1 - RARA VEZ"/>
    <s v="4 - MAYOR"/>
    <s v="3 - ALTO"/>
    <s v="N/A"/>
    <s v="N/A"/>
    <s v="N/A"/>
    <s v="N/A"/>
    <s v="N/A"/>
    <s v="N/A"/>
    <s v="N/A"/>
  </r>
  <r>
    <x v="1"/>
    <s v="CPR-76"/>
    <s v="Administración del riesgo operacional, de la seguridad de la información y de continuidad del negocio"/>
    <s v="Desarrollar, implementar y mejorar continuamente la gestión de los riesgos Operacionales, de Corrupción, de Seguridad de la Información y de Continuidad del Negocio al interior de la SDH, a través de la aplicación de metodologías para identificar, medir, controlar y monitorear las mencionadas tipologías de riesgo a las cuales se ve expuesta la entidad en el desarrollo de sus actividades"/>
    <s v="N/A"/>
    <s v="R14CRR"/>
    <s v="Entregar información de vulnerabilidades a un tercero a cambio de un beneficio particular."/>
    <s v="Entregar información de vulnerabilidades a un tercero aprovechando el acceso a la información en cumplimiento al desarrollo de las funciones, exponiendo la información de las vulnerabilidades presentes en la SDH a cambio de algún beneficio propio o de un tercero."/>
    <s v="X"/>
    <s v="X"/>
    <s v="X"/>
    <m/>
    <m/>
    <m/>
    <m/>
    <s v="Corrupción"/>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s v="1. Interés particular por el ofrecimiento de un tercero de algún tipo de dádiva._x000a__x000a_2. Presiones o amenazas de un tercero o un superior._x000a__x000a_3. Inconformidad por parte del funcionario a cargo._x000a__x000a_4. Vinculación de personas perteneciente a organizaciones al margen de la ley."/>
    <x v="0"/>
    <s v="X"/>
    <m/>
    <m/>
    <s v="1. Pérdidas económicas (Detrimento patrimonial)._x000a__x000a_2. Deterioro de la imagen de la entidad."/>
    <m/>
    <m/>
    <m/>
    <m/>
    <s v="4 - MAYOR"/>
    <m/>
    <s v="2 - IMPROBABLE"/>
    <s v="4 - MAYOR"/>
    <s v="3 - ALTO"/>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25 - DOCUMENTADO"/>
    <s v="25 - CON EVIDENCIA"/>
    <n v="89.8"/>
    <n v="94.9"/>
    <s v="Moderado"/>
    <s v="No"/>
    <s v="PROBABILIDAD"/>
    <s v="ESPORADICO"/>
    <s v="1 - RARA VEZ"/>
    <s v="4 - MAYOR"/>
    <s v="3 - ALTO"/>
    <s v="N/A"/>
    <s v="N/A"/>
    <s v="N/A"/>
    <s v="N/A"/>
    <s v="N/A"/>
    <s v="N/A"/>
    <s v="N/A"/>
  </r>
  <r>
    <x v="3"/>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s v="X"/>
    <s v="X"/>
    <s v="X"/>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s v="X"/>
    <m/>
    <m/>
    <s v="1. Mayor costo en la financiación."/>
    <m/>
    <m/>
    <m/>
    <m/>
    <s v="4 - MAYOR"/>
    <m/>
    <s v="1 - RARA VEZ"/>
    <s v="4 - MAYOR"/>
    <s v="3 - ALTO"/>
    <s v="CRR91CT"/>
    <s v="La recepción de las propuestas economicas para créditos y operacion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La recepción de las propuestas econo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s v="Evitar el favorecimiento a terceros en la contratación de operaciones de crédito"/>
    <s v="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
    <s v="100 - FUERTE"/>
    <s v="25 - ASIGNADO"/>
    <s v="25 - OPORTUNA"/>
    <x v="0"/>
    <s v="10 - MANUAL"/>
    <s v="25 - DOCUMENTADO"/>
    <s v="25 - CON EVIDENCIA"/>
    <n v="89.8"/>
    <n v="94.9"/>
    <s v="Moderado"/>
    <s v="No"/>
    <s v="PROBABILIDAD"/>
    <s v="ESPORADICO"/>
    <s v="1 - RARA VEZ"/>
    <s v="4 - MAYOR"/>
    <s v="3 - ALTO"/>
    <s v="N/A"/>
    <s v="N/A"/>
    <s v="N/A"/>
    <s v="N/A"/>
    <s v="N/A"/>
    <s v="N/A"/>
    <s v="N/A"/>
  </r>
  <r>
    <x v="3"/>
    <s v="CPR-103"/>
    <s v="Administración de Operaciones de Crédito Público"/>
    <s v="Elaborar y ejecutar la estrategia de financiamiento anual de la Administración Central del Distrito Capital, así como administrar su portafolio de deuda pública con criterios que contribuyan a su sostenibilidad fiscal y financiera"/>
    <s v="N/A"/>
    <s v="R8CRR"/>
    <s v="Divulgar información pública clasificada que pueda afectar la contratación de operaciones de crédito."/>
    <s v="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
    <m/>
    <m/>
    <m/>
    <m/>
    <m/>
    <m/>
    <m/>
    <s v="Corrupción"/>
    <s v="1. Interés particular por el ofrecimiento de un tercero de algún tipo de dádiva._x000a_2. Presiones o amenazas de un tercero o un superior."/>
    <s v="1. Interés particular por el ofrecimiento de un tercero de algún tipo de dádiva._x000a_2. Presiones o amenazas de un tercero o un superior."/>
    <x v="0"/>
    <m/>
    <m/>
    <m/>
    <s v="1. Mayor costo en la financiación."/>
    <m/>
    <m/>
    <m/>
    <m/>
    <m/>
    <m/>
    <m/>
    <m/>
    <m/>
    <s v="CRR2CT"/>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candidat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Evitar el favorecimiento a terceros en la contratación de operaciones de crédito"/>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r>
    <x v="4"/>
    <s v="CPR-105_x000a_105-P-01"/>
    <s v="Notificaciones"/>
    <s v="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
    <s v="N/A"/>
    <s v="R69CRR"/>
    <s v="Manipular la notificación de actos administrativos"/>
    <s v="No notificar o manipular la notificación de actos administrativos para dilatar los procesos del ciclo tributario, buscando que la entidad pierda la facultad administrativa de ejecutar el cobro de las obligaciones, en beneficio de un tercero a cambio de algún tipo de dádiva. "/>
    <s v="X"/>
    <s v="X"/>
    <s v="X"/>
    <m/>
    <m/>
    <m/>
    <m/>
    <s v="Corrup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s v="Interés particular para beneficio propio o de un tercero_x000a_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
    <x v="0"/>
    <m/>
    <s v="X"/>
    <m/>
    <s v="1. Favorecimiento a terceros_x000a__x000a_2. Ocasionar pérdidas económicas a la entidad (detrimento patrimonial)_x000a__x000a_3. Investigación disciplinaria, fiscal y/o penal_x000a__x000a_4. Afectación de la imagen de la entidad"/>
    <m/>
    <m/>
    <m/>
    <m/>
    <s v="4 - MAYOR"/>
    <m/>
    <s v="2 - IMPROBABLE"/>
    <s v="4 - MAYOR"/>
    <s v="3 - ALTO"/>
    <s v="CRR149CT"/>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Sensibilizar al personal sobre el desempeño de sus funciones en el marco de una gestión ética._x000a_El profesional designado por el Jefe de la Oficina de Notificaciones y Documentación Fiscal realiza el envío de piezas comunicativas con el fin de recordar a los funcionarios del área el cumplimiento de sus funciones en el marco de una gestión ética. "/>
    <s v="Evitar la manipulación de actos administrativos para beneficio personal o de un tercero"/>
    <s v="Correos electrónicos."/>
    <s v="100 - FUERTE"/>
    <s v="25 - ASIGNADO"/>
    <s v="25 - OPORTUNA"/>
    <x v="0"/>
    <s v="10 - MANUAL"/>
    <s v="0 - NO DOCUMENTADO"/>
    <s v="25 - CON EVIDENCIA"/>
    <n v="73.8"/>
    <n v="86.9"/>
    <s v="Moderado"/>
    <s v="Si"/>
    <s v="PROBABILIDAD"/>
    <s v="SEMESTRAL"/>
    <s v="1 - RARA VEZ"/>
    <s v="4 - MAYOR"/>
    <s v="3 - ALTO"/>
    <s v="N/A"/>
    <s v="N/A"/>
    <s v="N/A"/>
    <s v="N/A"/>
    <s v="N/A"/>
    <s v="N/A"/>
    <s v="N/A"/>
  </r>
  <r>
    <x v="4"/>
    <s v="CPR-105_x000a_105-P-02"/>
    <s v="Asesoría jurídico tributaria"/>
    <s v="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
    <s v="N/A"/>
    <s v="R19CRR"/>
    <s v="Falsedad ideológica o material de un documento."/>
    <s v="Emitir conceptos, doctrina, proyectos de norma,  respuesta a tutelas, apoyos judiciales y  revocatorias directas para beneficio o perjuicio privado o de un tercero."/>
    <s v="X"/>
    <s v="X"/>
    <s v="X"/>
    <m/>
    <m/>
    <m/>
    <m/>
    <s v="Corrupción"/>
    <s v="1. Interés particular, beneficio o perjuicio de un tercero."/>
    <s v="1. Interés particular, beneficio o perjuicio de un tercero."/>
    <x v="0"/>
    <m/>
    <s v="X"/>
    <m/>
    <s v="1. Deterioro de imagen de la entidad._x000a__x000a_2. Posibilidad de pérdidas o disminución en el monto del recaudo que conlleven a un detrimento patrimonial."/>
    <m/>
    <m/>
    <m/>
    <m/>
    <s v="5 - CATASTROFICO"/>
    <m/>
    <s v="1 - RARA VEZ"/>
    <s v="5 - CATASTROFICO"/>
    <s v="4 - EXTREMO"/>
    <s v="CRR25CT"/>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El funcionario responsable proyecta memorando, oficios, conceptos, proyectos de norma, respuestas a las tutelas de la subdirección, fallos de recursos y revocatorias permanentemente, para el visto bueno y/o firma del Subdirector Jurídico Tributario, ante alguna observación o inconformidad se devolverá para realizar los ajustes pertinentes."/>
    <s v="Asegurar que el contenido de los documentos este conforme a la normatividad vigente."/>
    <s v="Correos con observaciones."/>
    <s v="100 - FUERTE"/>
    <s v="25 - ASIGNADO"/>
    <s v="25 - OPORTUNA"/>
    <x v="0"/>
    <s v="10 - MANUAL"/>
    <s v="25 - DOCUMENTADO"/>
    <s v="25 - CON EVIDENCIA"/>
    <n v="89.8"/>
    <n v="94.9"/>
    <s v="Moderado"/>
    <s v="No"/>
    <s v="PROBABILIDAD"/>
    <s v="CONTINUO"/>
    <s v="1 - RARA VEZ"/>
    <s v="5 - CATASTROFICO"/>
    <s v="4 - EXTREM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s v="X"/>
    <s v="X"/>
    <s v="X"/>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s v="X"/>
    <m/>
    <s v="1. Detrimento patrimonial al verse afectadas las metas de recaudo y/o gastos procesales._x000a__x000a_2. Investigaciones y sanciones contra el servidor público._x000a__x000a_3. Pérdida de imagen, confianza y credibilidad en la gestión de la entidad."/>
    <m/>
    <m/>
    <m/>
    <m/>
    <s v="4 - MAYOR"/>
    <m/>
    <s v="1 - RARA VEZ"/>
    <s v="4 - MAYOR"/>
    <s v="3 - ALTO"/>
    <s v="CRR61CT"/>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El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
    <s v="Asegurar la correcta y efectiva generación de los recursos."/>
    <s v="Correos electrónicos."/>
    <s v="100 - FUERTE"/>
    <s v="25 - ASIGNADO"/>
    <s v="25 - OPORTUNA"/>
    <x v="0"/>
    <s v="10 - MANUAL"/>
    <s v="25 - DOCUMENTADO"/>
    <s v="25 - CON EVIDENCIA"/>
    <n v="89.8"/>
    <n v="94.9"/>
    <s v="Moderado"/>
    <s v="No"/>
    <s v="PROBABILIDAD"/>
    <s v="CONTINUO"/>
    <s v="1 - RARA VEZ"/>
    <s v="4 - MAYOR"/>
    <s v="3 - ALT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27CT"/>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s v="Verificar que el sentido del fallo corresponda entre lo sustanciado, revisado y aprobado por la Jefatura."/>
    <s v="Correos electrónicos (en caso de identificar desviaciones)."/>
    <s v="100 - FUERTE"/>
    <s v="25 - ASIGNADO"/>
    <s v="25 - OPORTUNA"/>
    <x v="0"/>
    <s v="10 - MANUAL"/>
    <s v="25 - DOCUMENTADO"/>
    <s v="25 - CON EVIDENCIA"/>
    <n v="89.8"/>
    <n v="94.9"/>
    <s v="Moderado"/>
    <s v="No"/>
    <s v="PROBABILIDAD"/>
    <s v="TRIMESTR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90CT"/>
    <s v="La jefe de oficina de Recursos Tributarios de manera mensual realiza el reparto de los recursos para su fallo de  fondo de forma aleatoria a los sustanciadores, teniendo en cuenta la experticia y el orden cronológico de radicación."/>
    <s v="La jefe de oficina de Recursos Tributarios de manera mensual realiza el reparto de los recursos para su fallo de  fondo de forma aleatoria a los sustanciadores, teniendo en cuenta la experticia y el orden cronológico de radicación."/>
    <s v="Prevenir la manipulación en la asignación de los recursos."/>
    <s v="Correos electrónicos y la TUC."/>
    <s v="100 - FUERTE"/>
    <s v="25 - ASIGNADO"/>
    <s v="25 - OPORTUNA"/>
    <x v="0"/>
    <s v="10 - MANUAL"/>
    <s v="25 - DOCUMENTADO"/>
    <s v="25 - CON EVIDENCIA"/>
    <n v="89.8"/>
    <n v="94.9"/>
    <s v="Moderado"/>
    <s v="No"/>
    <s v="PROBABILIDAD"/>
    <s v="MENS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0CT"/>
    <s v="El/la Jefe de Oficina de Recursos Tributarios al menos una vez al año rotará a los revisores."/>
    <s v="El/la Jefe de Oficina de Recursos Tributarios al menos una vez al año rotará a los revisores."/>
    <s v="Evitar la generación de vínculos de confianza que pueden influir en el sentido de los fallos."/>
    <s v="Acta y correos electrónicos."/>
    <s v="100 - FUERTE"/>
    <s v="25 - ASIGNADO"/>
    <s v="25 - OPORTUNA"/>
    <x v="0"/>
    <s v="10 - MANUAL"/>
    <s v="25 - DOCUMENTADO"/>
    <s v="25 - CON EVIDENCIA"/>
    <n v="89.8"/>
    <n v="94.9"/>
    <s v="Moderado"/>
    <s v="No"/>
    <s v="PROBABILIDAD"/>
    <s v="AN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N/A"/>
    <s v="R41CRR"/>
    <s v="Manipular el fallo de un recurso por acción u omisión sin sustento jurídico a favor de un contribuyente y en contra de la administración."/>
    <s v="Ejercer las funciones propias del cargo, manipulando el fallo de un recurso por acción u omisión a favor de un contribuyente y en contra de la administración, sin el sustento jurídico y/o pruebas correspondientes, con el fin de obtener un beneficio propio o para un tercero."/>
    <m/>
    <m/>
    <m/>
    <m/>
    <m/>
    <m/>
    <m/>
    <s v="Corrupción"/>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s v="1. Comportamiento indebido por parte los servidores de la Oficina de Recursos Tributarios._x000a__x000a_2. Realizar tareas de manera manual sin el seguimiento adecuado._x000a__x000a_3. La influencia o presión de un tercero._x000a__x000a_4. Manejo de la información en una herramienta de control insegura._x000a__x000a_5. Incumpliendo de las funciones de los servidores."/>
    <x v="0"/>
    <m/>
    <m/>
    <m/>
    <s v="1. Detrimento patrimonial al verse afectadas las metas de recaudo y/o gastos procesales._x000a__x000a_2. Investigaciones y sanciones contra el servidor público._x000a__x000a_3. Pérdida de imagen, confianza y credibilidad en la gestión de la entidad."/>
    <m/>
    <m/>
    <m/>
    <m/>
    <m/>
    <m/>
    <m/>
    <m/>
    <m/>
    <s v="CRR87CT"/>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 "/>
    <s v="Prevenir la emisión de fallos de fondo que no correspondan a las normas, jurisprudencia o doctrina."/>
    <s v="Correos electrónicos."/>
    <s v="100 - FUERTE"/>
    <s v="25 - ASIGNADO"/>
    <s v="25 - OPORTUNA"/>
    <x v="0"/>
    <s v="10 - MANUAL"/>
    <s v="25 - DOCUMENTADO"/>
    <s v="25 - CON EVIDENCIA"/>
    <n v="89.8"/>
    <n v="94.9"/>
    <s v="Moderado"/>
    <s v="No"/>
    <s v="PROBABILIDAD"/>
    <s v="ESPORADICO"/>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Impuestos predial y/o de vehículos"/>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s v="X"/>
    <s v="X"/>
    <s v="X"/>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s v="X"/>
    <s v="X"/>
    <s v="1. Detrimento patrimonial al verse afectadas las metas de recaudo._x000a_2. Investigaciones y sanciones contra el servidor público._x000a_3. Pérdida de imagen, confianza y credibilidad en la gestión de la entidad."/>
    <m/>
    <m/>
    <m/>
    <m/>
    <s v="3 - MODERADO"/>
    <m/>
    <s v="1 - RARA VEZ"/>
    <s v="3 - MODERADO"/>
    <s v="2 - MODERADO"/>
    <s v="CRR88CT"/>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La Jefe de la Oficina de Recursos Tributarios revisa la totalidad de los fallos emitidos y cada vez que se requiere,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s v="1 - RARA VEZ"/>
    <s v="3 - MODERADO"/>
    <s v="2 - MODERADO"/>
    <s v="N/A"/>
    <s v="N/A"/>
    <s v="N/A"/>
    <s v="N/A"/>
    <s v="N/A"/>
    <s v="N/A"/>
    <s v="N/A"/>
  </r>
  <r>
    <x v="4"/>
    <s v="CPR-105_x000a_105-P-03"/>
    <s v="Recursos tributarios"/>
    <s v="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
    <s v="Devolución y/o compensación de pagos en exceso y pagos de lo no debido"/>
    <s v="R40CRR"/>
    <s v="Manipular el fallo de un recurso por acción u omisión a favor de un contribuyente y en contra de la administración, omitiendo las pruebas que respaldan dicho fallo, con el fin de obtener un beneficio propio o para un tercero."/>
    <s v="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
    <m/>
    <m/>
    <m/>
    <m/>
    <m/>
    <m/>
    <m/>
    <s v="Corrupción"/>
    <s v="1. Falta de un comportamiento íntegro por parte los servidores de la entidad._x000a_2.Realizar tareas de manera manual sin el seguimiento adecuado._x000a_3. La influencia o presión de un tercero."/>
    <s v="1. Falta de un comportamiento íntegro por parte los servidores de la entidad._x000a_2.Realizar tareas de manera manual sin el seguimiento adecuado._x000a_3. La influencia o presión de un tercero."/>
    <x v="0"/>
    <m/>
    <m/>
    <m/>
    <s v="1. Detrimento patrimonial al verse afectadas las metas de recaudo._x000a_2. Investigaciones y sanciones contra el servidor público._x000a_3. Pérdida de imagen, confianza y credibilidad en la gestión de la entidad."/>
    <m/>
    <m/>
    <m/>
    <m/>
    <m/>
    <m/>
    <m/>
    <m/>
    <m/>
    <s v="CRR56CT"/>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
    <s v="Prevenir la emisión de fallos de fondo que no correspondan a las normas, jurisprudencia o doctrina."/>
    <s v="Correo electrónico."/>
    <s v="100 - FUERTE"/>
    <s v="25 - ASIGNADO"/>
    <s v="25 - OPORTUNA"/>
    <x v="0"/>
    <s v="10 - MANUAL"/>
    <s v="25 - DOCUMENTADO"/>
    <s v="25 - CON EVIDENCIA"/>
    <n v="89.8"/>
    <n v="94.9"/>
    <s v="Moderado"/>
    <s v="No"/>
    <s v="PROBABILIDAD"/>
    <s v="MENSUAL"/>
    <m/>
    <m/>
    <m/>
    <s v="N/A"/>
    <s v="N/A"/>
    <s v="N/A"/>
    <s v="N/A"/>
    <s v="N/A"/>
    <s v="N/A"/>
    <s v="N/A"/>
  </r>
  <r>
    <x v="4"/>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s v="X"/>
    <s v="X"/>
    <s v="X"/>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s v="X"/>
    <m/>
    <s v="1. Acceso no autorizado a la información del Sistema de Información Tributario._x000a_2. Modificación de información._x000a_3. Posibles pérdidas de recursos."/>
    <m/>
    <m/>
    <m/>
    <m/>
    <s v="4 - MAYOR"/>
    <m/>
    <s v="1 - RARA VEZ"/>
    <s v="4 - MAYOR"/>
    <s v="3 - ALTO"/>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s v="1 - RARA VEZ"/>
    <s v="4 - MAYOR"/>
    <s v="3 - ALTO"/>
    <s v="N/A"/>
    <s v="N/A"/>
    <s v="N/A"/>
    <s v="N/A"/>
    <s v="N/A"/>
    <s v="N/A"/>
    <s v="N/A"/>
  </r>
  <r>
    <x v="4"/>
    <s v="CPR-105_x000a_105-P-04"/>
    <s v="Administración del sistema de información tributario"/>
    <s v="Administrar y Mantener actualizado el Sistema Información Tributario, así como los permisos de acceso (roles) al mismo, acorde a la normativa vigente y/o a los cambios requeridos por usuarios internos o externos a la administración"/>
    <s v="N/A"/>
    <s v="R49CRR"/>
    <s v="Modificar información sin los requisitos establecidos en el sistema de información Tributaria."/>
    <s v="Modificar de manera no autorizada o indebida la información que se encuentra en el Sistema de  Información Tributario, con el fin de obtener un beneficio propio o para un tercero."/>
    <m/>
    <m/>
    <m/>
    <m/>
    <m/>
    <m/>
    <m/>
    <s v="Corrupción"/>
    <s v="1. Solicitar la habilitación de roles a funcionarios que de acuerdo con las funciones de su cargo no lo requieren, o la  inhabilitación tardía de los mismos a funcionarios que cambien de dependencia o se retiren de la entidad."/>
    <s v="1. Solicitar la habilitación de roles a funcionarios que de acuerdo con las funciones de su cargo no lo requieren, o la  inhabilitación tardía de los mismos a funcionarios que cambien de dependencia o se retiren de la entidad."/>
    <x v="0"/>
    <m/>
    <m/>
    <m/>
    <s v="1. Acceso no autorizado a la información del Sistema de Información Tributario._x000a_2. Modificación de información._x000a_3. Posibles pérdidas de recursos."/>
    <m/>
    <m/>
    <m/>
    <m/>
    <m/>
    <m/>
    <m/>
    <m/>
    <m/>
    <s v="CRR39CT"/>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
    <s v="Asignar responsable(s) de la gestión y verificación de los roles y privilegios solicitados y autoriz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s v="X"/>
    <s v="X"/>
    <s v="X"/>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s v="3 - MODERADO"/>
    <m/>
    <s v="1 - RARA VEZ"/>
    <s v="3 - MODERADO"/>
    <s v="2 - MODERADO"/>
    <s v="CRR76CT"/>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Momento 1: El sustanciador previo análisis, debe establecer el saldo que va a devolver y/o compensar. _x000a_Momento 2:  El revisor deberá establecer el saldo a devolver y/o compensar, para corroborar que el saldo generado por el sustanciador sea correcto, validando además el sustento legal, que se cumpla con lo establecido en los procedimientos y que se utilicen los formatos de calidad._x000a_Momento 3: El jefe de la Oficina de Cuentas Corrientes y Devoluciones verifica que el saldo creado en el sistema, coincida con el dato registrado en la planilla de acces y el generado en el sistema legado y/o SAP TRM, y que además el saldo exista."/>
    <s v="Identificar inconsistencias entre la información de las Planillas  de Acces y la información generada en el sistema legado y/o SAP TRM, con la finalidad de evitar devoluciones improcedentes. _x000a__x000a_Evitar que se profieran actos administrativos de devolución y/o compensación, sin el debido sustento legal y procedimental, así como la verificación de los formatos de calidad que correspondan a la decisión."/>
    <s v="1. Muestra de Planillas de acces firmadas con el visto bueno del Jefe de la Oficina_x000a_2. Relación de las salidas no conformes. "/>
    <s v="100 - FUERTE"/>
    <s v="25 - ASIGNADO"/>
    <s v="25 - OPORTUNA"/>
    <x v="0"/>
    <s v="10 - MANUAL"/>
    <s v="25 - DOCUMENTADO"/>
    <s v="25 - CON EVIDENCIA"/>
    <n v="89.8"/>
    <n v="94.9"/>
    <s v="Moderado"/>
    <s v="No"/>
    <s v="PROBABILIDAD"/>
    <s v="SEMANAL"/>
    <s v="1 - RARA VEZ"/>
    <s v="3 - MODERADO"/>
    <s v="2 - MODERAD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150CT"/>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
    <s v="Garantizar y controlar el acceso de los funcionarios a las herramientas tecnológicas sobre las que realizan la gestión, restringir el acceso al aplicativo únicamente al que se le de autorización."/>
    <s v="1. Reporte de la asignación de roles a los funcionarios de acuerdo son sus actividades. (Correo Electrónico)                                      2. Solitud a la mesa de ayuda de modificación de roles, si aplica."/>
    <s v="100 - FUERTE"/>
    <s v="25 - ASIGNADO"/>
    <s v="25 - OPORTUNA"/>
    <x v="1"/>
    <s v="10 - MANUAL"/>
    <s v="0 - NO DOCUMENTADO"/>
    <s v="25 - CON EVIDENCIA"/>
    <n v="67.400000000000006"/>
    <n v="83.7"/>
    <s v="Débil"/>
    <s v="Si"/>
    <s v="PROBABILIDAD"/>
    <s v="CUATRI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45CRR"/>
    <s v="Manipular información privilegiada relacionada con los valores a devolver y/o compensar."/>
    <s v="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
    <m/>
    <m/>
    <m/>
    <m/>
    <m/>
    <m/>
    <m/>
    <s v="Corrupción"/>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s v="1. Realizar ingreso o registro y ajustes manuales de la información (saldos) por migrar al nuevo sistema de información (SAP - TRM), debido a que este no se encuentra actualizado._x000a_2. Falta de un comportamiento íntegro por parte los servidores de la entidad._x000a_3. La influencia o presión de un tercero._x000a_4. Debilidades en la verificación de los saldos a pagar."/>
    <x v="0"/>
    <m/>
    <s v="X"/>
    <m/>
    <s v="1. Pérdida de imagen, confianza y credibilidad en la gestión de la entidad._x000a_2. Investigaciones disciplinariasy fiscales, asi como, sanciones contra el servidor público._x000a_3. Detrimento patrimonial.                  "/>
    <m/>
    <m/>
    <m/>
    <m/>
    <m/>
    <m/>
    <m/>
    <m/>
    <m/>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s v="X"/>
    <s v="X"/>
    <s v="X"/>
    <m/>
    <m/>
    <m/>
    <m/>
    <s v="Corrupción"/>
    <s v="1. La influencia o presión de un tercero._x000a_2. Falta de un comportamiento íntegro por parte los servidores de la entidad."/>
    <s v="1. La influencia o presión de un tercero._x000a_2. Falta de un comportamiento íntegro por parte los servidores de la entidad."/>
    <x v="0"/>
    <m/>
    <s v="X"/>
    <m/>
    <s v="1. Pérdida de imagen, confianza y credibilidad en la gestión de la entidad._x000a__x000a_2. Investigaciones y sanciones contra el servidor público._x000a__x000a_3. Detrimento patrimonial."/>
    <m/>
    <m/>
    <m/>
    <m/>
    <s v="4 - MAYOR"/>
    <m/>
    <s v="2 - IMPROBABLE"/>
    <s v="4 - MAYOR"/>
    <s v="3 - ALTO"/>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Devolución y/o compensación de pagos en exceso y pagos de lo no debido"/>
    <s v="R67CRR"/>
    <s v="Omitir o alterar el cumplimiento de los requisitos protocolarios para otorgarle la devolución de saldos."/>
    <s v="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
    <m/>
    <m/>
    <m/>
    <m/>
    <m/>
    <m/>
    <m/>
    <s v="Corrupción"/>
    <s v="1. La influencia o presión de un tercero._x000a_2. Falta de un comportamiento íntegro por parte los servidores de la entidad."/>
    <s v="1. La influencia o presión de un tercero._x000a_2. Falta de un comportamiento íntegro por parte los servidores de la entidad."/>
    <x v="0"/>
    <m/>
    <s v="X"/>
    <m/>
    <s v="1. Pérdida de imagen, confianza y credibilidad en la gestión de la entidad._x000a__x000a_2. Investigaciones y sanciones contra el servidor público._x000a__x000a_3. Detrimento patrimonial."/>
    <m/>
    <m/>
    <m/>
    <m/>
    <m/>
    <m/>
    <m/>
    <m/>
    <m/>
    <s v="CRR147CT"/>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_x000a_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_x000a_Momento 3: Finalmente, el revisor debe validar nuevamente los requisitos para avalar el fallo."/>
    <s v="Garantizar que se realicen las revisiones, verificaciones y validaciones para proceder con las devoluciones y/o compensaciones correctamente y de elaborar los autos inadmisorios cuando no procedan las solicitudes."/>
    <s v="* Autos inadmisorios_x000a_* Asignación de trámite de devoluciones y/o compensaciones en CRM_x000a_* Resolución mediante la cual se falla la solicitud"/>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3CRR"/>
    <s v="Alterar actos administrativos para afectar la cuenta corriente de un contribuyente."/>
    <s v="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s v="4 - MAYOR"/>
    <m/>
    <s v="1 - RARA VEZ"/>
    <s v="4 - MAYOR"/>
    <s v="3 - ALTO"/>
    <s v="CRR143CT"/>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 El profesional que tiene a cargo el trámite, solicita cada vez que se requiera, al Jefe de la oficina de cuentas corrientes y devoluciones, los cambios de estado que permiten modificar los actos administrativos; estas solicitudes deben ir debidamente justificadas._x000a_* El profesional que realizó el trámite debe remitir un correo electrónico al jefe de la OCCD, indicando que el acto quedó nuevamente “ajustado y activo” en la cuenta._x000a_* Por otra parte, los cambios de estado en el sistema SIT II, tienen activado el log de auditoría para ser consultado cuando se requiera."/>
    <s v="Realizar seguimiento a las modificaciones de &quot;estado&quot; en SIT2 o sistema legado de los actos oficiales, cuando son requeridos por la dependencia solicitante"/>
    <s v="* Solicitud por correo electrónico al jefe de la OCCD para realizar los cambios de estado que permiten modificar los actos administrativos._x000a_* Correo electrónico donde el funcionario que ha realizado el cambio de estado, indica que éste ya ha sido actualizado y activo en cuenta."/>
    <s v="100 - FUERTE"/>
    <s v="25 - ASIGNADO"/>
    <s v="25 - OPORTUNA"/>
    <x v="0"/>
    <s v="10 - MANUAL"/>
    <s v="25 - DOCUMENTADO"/>
    <s v="25 - CON EVIDENCIA"/>
    <n v="89.8"/>
    <n v="94.9"/>
    <s v="Moderado"/>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
    <m/>
    <m/>
    <m/>
    <m/>
    <m/>
    <m/>
    <m/>
    <m/>
    <m/>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nsulta de obligaciones tributarias pendientes"/>
    <s v="R64CRR"/>
    <s v="Aplicar el pago del impuesto que ha realizado un contribuyente a otro."/>
    <s v="Aceptar o solicitar dádivas (regalos u otro beneficio) en ejercicio de las funciones propias del cargo, a cambio de aplicar el pago del impuesto que ha realizado un contribuyente a otr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2. Pérdida de imagen, confianza y credibilidad en la gestión de la entidad."/>
    <m/>
    <m/>
    <m/>
    <m/>
    <m/>
    <m/>
    <m/>
    <m/>
    <m/>
    <s v="CRR40CT"/>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
    <s v="Verificar que los roles y privilegios solicitados estén acordes con las funciones de las oficinas, asegurando que la solicitud provenga de los jefes o funcionarios delegados."/>
    <s v="Correos electrónicos."/>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s v="X"/>
    <s v="X"/>
    <s v="X"/>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s v="3 - MODERADO"/>
    <m/>
    <s v="1 - RARA VEZ"/>
    <s v="3 - MODERADO"/>
    <s v="2 - MODERADO"/>
    <s v="CRR60CT"/>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 "/>
    <s v="Garantizar y controlar el acceso a las herramientas, la administración de la información, así como el manejo de roles permitidos a los funcionarios, usando los formatos de calidad establecidos para ello."/>
    <s v="Formatos de suscripción de la política de seguridad de la información."/>
    <s v="100 - FUERTE"/>
    <s v="25 - ASIGNADO"/>
    <s v="25 - OPORTUNA"/>
    <x v="0"/>
    <s v="10 - MANUAL"/>
    <s v="25 - DOCUMENTADO"/>
    <s v="25 - CON EVIDENCIA"/>
    <n v="89.8"/>
    <n v="94.9"/>
    <s v="Moderado"/>
    <s v="No"/>
    <s v="PROBABILIDAD"/>
    <s v="ESPORADICO"/>
    <s v="1 - RARA VEZ"/>
    <s v="3 - MODERADO"/>
    <s v="2 - MODERAD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m/>
    <m/>
    <m/>
    <m/>
    <m/>
    <s v="CRR89CT"/>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El Jefe de la Oficina, cada vez que se requiera solicita al correo rolesimpuestos@shd.gov.co de la Oficina de Administración Funcional del Sistema, la asignación de claves de uso personal para ingresar a los aplicativos utilizados en la Oficina de Cuentas Corrientes y Devoluciones."/>
    <s v="Garantizar y controlar el acceso de los funcionarios a las herramientas tecnológicas sobre las que realizan la gestión, restringir el acceso al aplicativo únicamente al que se le de autorización."/>
    <s v="1. Solitud a la mesa de ayuda, de solicitud de usuarios.                                                                          _x000a_2. Archivo en Excel con relación de roles asignados por funcionario."/>
    <s v="100 - FUERTE"/>
    <s v="25 - ASIGNADO"/>
    <s v="25 - OPORTUNA"/>
    <x v="0"/>
    <s v="10 - MANUAL"/>
    <s v="25 - DOCUMENTADO"/>
    <s v="25 - CON EVIDENCIA"/>
    <n v="89.8"/>
    <n v="94.9"/>
    <s v="Moderado"/>
    <s v="No"/>
    <s v="PROBABILIDAD"/>
    <s v="ESPORADICO"/>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N/A"/>
    <s v="R61CRR"/>
    <s v="Manipular información privilegiada relacionada con la aplicación  y/o clarificación de pagos y corrección de la información tributaria en la cuenta corriente de los contribuyentes."/>
    <s v="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
    <m/>
    <m/>
    <m/>
    <m/>
    <m/>
    <m/>
    <m/>
    <s v="Corrupción"/>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s v="1. Realizar ingreso o registro y ajustes manuales de la información al nuevo sistema de información (SAP - TRM)._x000a_2. Falta de un comportamiento íntegro por parte los servidores de la entidad._x000a_3. La influencia o presión de un tercero._x000a_4. Debilidades en la verificación de la información incorporada en la cuenta corriente."/>
    <x v="0"/>
    <m/>
    <s v="X"/>
    <m/>
    <s v="1. Pérdida de imagen, confianza y credibilidad en la gestión de la entidad._x000a_2. Investigaciones disciplinarias y sanciones contra el servidor público._x000a_3. Detrimento patrimonial."/>
    <m/>
    <m/>
    <m/>
    <m/>
    <m/>
    <m/>
    <m/>
    <m/>
    <m/>
    <s v="CRR135CT"/>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_x000a_Momento 2: El Jefe de la oficina auditará cuatrimestralmente una muestra aleatoria de estas solicitudes validando el cumplimiento de los requisitos."/>
    <s v="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
    <s v="Evitar que se realice corrección de la información tributaria, sin el debido sustento legal y procedimental, así como la verificación de los formatos de calidad que correspondan a la decisión._x000a_"/>
    <s v="1. Resultado de la auditoria. _x000a_2. Muestra radicados auditados. "/>
    <s v="100 - FUERTE"/>
    <s v="25 - ASIGNADO"/>
    <s v="25 - OPORTUNA"/>
    <x v="1"/>
    <s v="10 - MANUAL"/>
    <s v="0 - NO DOCUMENTADO"/>
    <s v="25 - CON EVIDENCIA"/>
    <n v="67.400000000000006"/>
    <n v="83.7"/>
    <s v="Débil"/>
    <s v="Si"/>
    <s v="PROBABILIDAD"/>
    <s v="CUATRIMESTRAL"/>
    <m/>
    <m/>
    <m/>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s v="X"/>
    <s v="X"/>
    <s v="X"/>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s v="4 - MAYOR"/>
    <m/>
    <s v="1 - RARA VEZ"/>
    <s v="4 - MAYOR"/>
    <s v="3 - ALTO"/>
    <s v="CRR145CT"/>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
    <s v="Validar o autorizar mediante la segunda digitación que la información corresponde con la corrección de los campos solicitados"/>
    <s v="Reporte de la segunda digitación donde se valida o autoriza la información correspondiente con la corrección de los campos solicitados, la cual queda registrada en el módulo de saneamiento de SIT II."/>
    <s v="100 - FUERTE"/>
    <s v="25 - ASIGNADO"/>
    <s v="25 - OPORTUNA"/>
    <x v="0"/>
    <s v="15 - COMBINADO"/>
    <s v="25 - DOCUMENTADO"/>
    <s v="25 - CON EVIDENCIA"/>
    <n v="93.2"/>
    <n v="96.6"/>
    <s v="Fuerte"/>
    <s v="No"/>
    <s v="PROBABILIDAD"/>
    <s v="ESPORADICO"/>
    <s v="1 - RARA VEZ"/>
    <s v="4 - MAYOR"/>
    <s v="3 - ALTO"/>
    <s v="N/A"/>
    <s v="N/A"/>
    <s v="N/A"/>
    <s v="N/A"/>
    <s v="N/A"/>
    <s v="N/A"/>
    <s v="N/A"/>
  </r>
  <r>
    <x v="4"/>
    <s v="CPR-105_x000a_105-P-05_x000a_105-P-11"/>
    <s v="Devoluciones y/o Compensaciones_x000a_Análisis de Cuenta y Corrección de la Información Tributaria Causada"/>
    <s v="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s v="Corrección de errores e inconsistencias en declaraciones y/o recibos de pago"/>
    <s v="R66CRR"/>
    <s v="Modificar cualquier campo dentro de la declaración y pago de un impuesto."/>
    <s v="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
    <m/>
    <m/>
    <m/>
    <m/>
    <m/>
    <m/>
    <m/>
    <s v="Corrupción"/>
    <s v="1. Falta de un comportamiento íntegro por parte los servidores de la entidad._x000a_2. Puede haber presión por parte de un tercero para la omisión de requisitos."/>
    <s v="1. Falta de un comportamiento íntegro por parte los servidores de la entidad._x000a_2. Puede haber presión por parte de un tercero para la omisión de requisitos."/>
    <x v="0"/>
    <m/>
    <s v="X"/>
    <m/>
    <s v="1. Investigaciones y sanciones contra el servidor público._x000a__x000a_2. Pérdida de imagen, confianza y credibilidad en la gestión de la entidad._x000a__x000a_3. Incumplimiento de las metas de recaudo y detrimento patrimonial."/>
    <m/>
    <m/>
    <m/>
    <m/>
    <m/>
    <m/>
    <m/>
    <m/>
    <m/>
    <s v="CRR86CT"/>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
    <s v="Controlar el sesgo de la información producto de la comunicación directa con el ciudadano o peticionario."/>
    <s v="Correo electrónico de socialización de prohibición. "/>
    <s v="100 - FUERTE"/>
    <s v="25 - ASIGNADO"/>
    <s v="25 - OPORTUNA"/>
    <x v="0"/>
    <s v="10 - MANUAL"/>
    <s v="0 - NO DOCUMENTADO"/>
    <s v="25 - CON EVIDENCIA"/>
    <n v="73.8"/>
    <n v="86.9"/>
    <s v="Moderado"/>
    <s v="Si"/>
    <s v="PROBABILIDAD"/>
    <s v="SEMESTRAL"/>
    <m/>
    <m/>
    <m/>
    <s v="N/A"/>
    <s v="N/A"/>
    <s v="N/A"/>
    <s v="N/A"/>
    <s v="N/A"/>
    <s v="N/A"/>
    <s v="N/A"/>
  </r>
  <r>
    <x v="4"/>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N/A"/>
    <s v="R54CRR"/>
    <s v="Permitir dolosamente el vencimiento de términos."/>
    <s v="Permitir el vencimiento del término para proferir los actos administrativos de determinación, por acciones malintencionadas para beneficio propio o del contribuyente."/>
    <s v="X"/>
    <s v="X"/>
    <m/>
    <m/>
    <m/>
    <m/>
    <m/>
    <s v="Corrupción"/>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s v="1. Omitir por causas injustificadas la aplicación  de directrices, instructivos, listas de chequeo o memorandos de instrucciones para gestionar la población asignada._x000a_2. Ausencia y/o funcionamiento inadecuado en herramientas que controlen de manera automática el vencimiento de términos."/>
    <x v="0"/>
    <m/>
    <m/>
    <m/>
    <s v="1. Pérdida de recursos._x000a__x000a_2. Afectación de la imagen de la entidad."/>
    <m/>
    <m/>
    <m/>
    <m/>
    <s v="5 - CATASTROFICO"/>
    <m/>
    <s v="1 - RARA VEZ"/>
    <s v="5 - CATASTROFICO"/>
    <s v="4 - EXTREMO"/>
    <s v="CRR34CT"/>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
    <s v="Dar cumplimiento a los términos de ley."/>
    <s v="Memorando, correo electrónico, actas de compromiso, cronogramas."/>
    <s v="100 - FUERTE"/>
    <s v="25 - ASIGNADO"/>
    <s v="25 - OPORTUNA"/>
    <x v="0"/>
    <s v="10 - MANUAL"/>
    <s v="25 - DOCUMENTADO"/>
    <s v="25 - CON EVIDENCIA"/>
    <n v="89.8"/>
    <n v="94.9"/>
    <s v="Moderado"/>
    <s v="No"/>
    <s v="PROBABILIDAD"/>
    <s v="ESPORADICO"/>
    <s v="1 - RARA VEZ"/>
    <s v="5 - CATASTROFICO"/>
    <s v="4 - EXTREMO"/>
    <s v="N/A"/>
    <s v="N/A"/>
    <s v="N/A"/>
    <s v="N/A"/>
    <s v="N/A"/>
    <s v="N/A"/>
    <s v="N/A"/>
  </r>
  <r>
    <x v="4"/>
    <s v="CPR-105_x000a_105-P-06_x000a_105-P-07"/>
    <s v="Fiscalización de impuestos_x000a_Liquidación de impuestos"/>
    <s v="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
    <s v="Impuestos predial y/o de vehículos"/>
    <s v="R43CRR"/>
    <s v="Manipular información privilegiada relacionada con los impuestos predial y/o de vehículos."/>
    <s v="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
    <s v="X"/>
    <s v="X"/>
    <s v="X"/>
    <m/>
    <m/>
    <m/>
    <m/>
    <s v="Corrupción"/>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s v="1. Falta de un comportamiento íntegro por parte los servidores de la entidad._x000a_2. Debilidades en el control de las múltiples actividades desarrolladas por un solo servidor._x000a_3. Realizar tareas de manera manual sin el seguimiento adecuado._x000a_4. Hacer liquidaciones sin una autenticación previa que garantice la verificación de identidad del contribuyente, tercero autorizado o del funcionario que realiza el proceso."/>
    <x v="0"/>
    <m/>
    <s v="X"/>
    <m/>
    <s v="1. Incumplimiento de las metas de recaudo._x000a_2. Demandas interpuestas por los ciudadanos en contra de la entidad._x000a_3. Investigaciones y sanciones contra el servidor público._x000a_4. Pérdida de imagen, confianza y credibilidad en la gestión de la entidad._x000a_5. Detrimento patrimonial al verse afectadas las metas de recaudo."/>
    <m/>
    <m/>
    <m/>
    <m/>
    <s v="5 - CATASTROFICO"/>
    <m/>
    <s v="2 - IMPROBABLE"/>
    <s v="5 - CATASTROFICO"/>
    <s v="4 - EXTREMO"/>
    <s v="CRR65CT"/>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
    <s v="Garantizar que los actos administrativos de trámite o cierre cumplan con las características de integridad y confiabilidad."/>
    <s v="Correo electrónico donde el revisor confirma la conformidad o donde realiza observaciones y solicita ajustes"/>
    <s v="100 - FUERTE"/>
    <s v="25 - ASIGNADO"/>
    <s v="25 - OPORTUNA"/>
    <x v="1"/>
    <s v="10 - MANUAL"/>
    <s v="25 - DOCUMENTADO"/>
    <s v="25 - CON EVIDENCIA"/>
    <n v="83.4"/>
    <n v="91.7"/>
    <s v="Moderado"/>
    <s v="No"/>
    <s v="PROBABILIDAD"/>
    <s v="ESPORADICO"/>
    <s v="1 - RARA VEZ"/>
    <s v="5 - CATASTROFICO"/>
    <s v="4 - EXTREMO"/>
    <s v="N/A"/>
    <s v="N/A"/>
    <s v="N/A"/>
    <s v="N/A"/>
    <s v="N/A"/>
    <s v="N/A"/>
    <s v="N/A"/>
  </r>
  <r>
    <x v="4"/>
    <s v="CPR-105_x000a_105-P-08"/>
    <s v="Obtención y disposición de la información tributaria"/>
    <s v="Obtener y disponer la información de los objetos y de los sujetos tributarios, de manera oportuna, confiable y completa, para asegurar la gestión del ciclo tributario"/>
    <s v="N/A"/>
    <s v="R50CRR"/>
    <s v="Modificar marcas en el RIT sin los requisitos establecidos."/>
    <s v="Crear o actualizar el registro en el RIT utilizando los permisos y el acceso a la información para modificar las características de un objeto, con el propósito de dar una condición de exento o excluido que no corresponde, para favorecer a un tercero."/>
    <s v="X"/>
    <s v="X"/>
    <s v="X"/>
    <m/>
    <m/>
    <m/>
    <m/>
    <s v="Corrupción"/>
    <s v="1. Interés particular en el objeto._x000a__x000a_2. Recibir dádivas a cambio de la modificación._x000a__x000a_3. Presiones externas o internas."/>
    <s v="1. Interés particular en el objeto._x000a__x000a_2. Recibir dádivas a cambio de la modificación._x000a__x000a_3. Presiones externas o internas."/>
    <x v="0"/>
    <m/>
    <s v="X"/>
    <m/>
    <s v="1. Pérdida de recursos de la Entidad."/>
    <m/>
    <m/>
    <m/>
    <m/>
    <s v="4 - MAYOR"/>
    <m/>
    <s v="1 - RARA VEZ"/>
    <s v="4 - MAYOR"/>
    <s v="3 - ALTO"/>
    <s v="CRR52CT"/>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
    <s v="Asegurar que los permisos se asignen exclusivamente a los funcionarios autorizados para realizar este tipo de novedades en el sistema."/>
    <s v="Solicitud de roles enviados por correo electrónico."/>
    <s v="100 - FUERTE"/>
    <s v="25 - ASIGNADO"/>
    <s v="25 - OPORTUNA"/>
    <x v="0"/>
    <s v="10 - MANUAL"/>
    <s v="25 - DOCUMENTADO"/>
    <s v="25 - CON EVIDENCIA"/>
    <n v="89.8"/>
    <n v="94.9"/>
    <s v="Moderado"/>
    <s v="No"/>
    <s v="PROBABILIDAD"/>
    <s v="ESPORADICO"/>
    <s v="1 - RARA VEZ"/>
    <s v="4 - MAYOR"/>
    <s v="3 - ALTO"/>
    <s v="N/A"/>
    <s v="N/A"/>
    <s v="N/A"/>
    <s v="N/A"/>
    <s v="N/A"/>
    <s v="N/A"/>
    <s v="N/A"/>
  </r>
  <r>
    <x v="4"/>
    <s v="CPR-105_x000a_105-P-09"/>
    <s v="Inteligencia Tributaria"/>
    <s v="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
    <s v="N/A"/>
    <s v="R48CRR"/>
    <s v="Modificar información  de los programas a ejecutar por la DIB."/>
    <s v="Modificar de forma indebida información en los insumos o los programas generados y/o asignados en la DIB omitiendo, eliminando, alterando, modificando o no gestionando alguno de los registros para favorecer a un tercero."/>
    <s v="X"/>
    <s v="X"/>
    <s v="X"/>
    <m/>
    <m/>
    <m/>
    <m/>
    <s v="Corrupción"/>
    <s v="1. Presión de un superior._x000a__x000a_2. Favorecimiento personal."/>
    <s v="1. Presión de un superior._x000a__x000a_2. Favorecimiento personal."/>
    <x v="0"/>
    <s v="X"/>
    <s v="X"/>
    <m/>
    <s v="1. Acceso no autorizado a la información del Sistema de Información Tributario._x000a__x000a_2. Modificación de información._x000a__x000a_3. Posibles pérdidas de recursos."/>
    <m/>
    <m/>
    <m/>
    <m/>
    <s v="5 - CATASTROFICO"/>
    <m/>
    <s v="1 - RARA VEZ"/>
    <s v="5 - CATASTROFICO"/>
    <s v="4 - EXTREMO"/>
    <s v="CRR48CT"/>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 "/>
    <s v="Evitar mediante un control dual la omisión, eliminación o modificación de registros como resultado de aplicar una lógica de control con la que se genera la población."/>
    <s v="Prueba, ficha, correos de asignación, cronograma con los responsables de generación de  población y elaboración de prueba."/>
    <s v="100 - FUERTE"/>
    <s v="25 - ASIGNADO"/>
    <s v="25 - OPORTUNA"/>
    <x v="0"/>
    <s v="10 - MANUAL"/>
    <s v="25 - DOCUMENTADO"/>
    <s v="25 - CON EVIDENCIA"/>
    <n v="89.8"/>
    <n v="94.9"/>
    <s v="Moderado"/>
    <s v="No"/>
    <s v="PROBABILIDAD"/>
    <s v="ANUAL"/>
    <s v="1 - RARA VEZ"/>
    <s v="5 - CATASTROFICO"/>
    <s v="4 - EXTREMO"/>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s v="X"/>
    <s v="X"/>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s v="5 - CATASTROFICO"/>
    <m/>
    <s v="1 - RARA VEZ"/>
    <s v="5 - CATASTROFICO"/>
    <s v="4 - EXTREMO"/>
    <s v="CRR137CT"/>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El profesional de la Oficina de Análisis y Control de Riesgos para cada operación de compra y/o venta de instrumentos financieros valida de manera posterior los criterios relacionados con las operaciones. Adicionalmente, se informan los resultados a la Oficina de Inversiones, a la Subdirección de Planeación Financiera e Inversiones y a la Dirección Distrital de Tesorería con el fin de que se tomen las medidas y ajustes que correspondan."/>
    <s v="Monitorear que las operaciones financieras se realicen bajo los estándares del mercado."/>
    <s v="Formatos verificación y Control en la Compra, Venta y Reinversión de Instrumentos Financieros."/>
    <s v="100 - FUERTE"/>
    <s v="25 - ASIGNADO"/>
    <s v="25 - OPORTUNA"/>
    <x v="1"/>
    <s v="10 - MANUAL"/>
    <s v="25 - DOCUMENTADO"/>
    <s v="25 - CON EVIDENCIA"/>
    <n v="83.4"/>
    <n v="91.7"/>
    <s v="Moderado"/>
    <s v="No"/>
    <s v="PROBABILIDAD"/>
    <s v="ESPORADICO"/>
    <s v="1 - RARA VEZ"/>
    <s v="5 - CATASTROFICO"/>
    <s v="4 - EXTREMO"/>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8CT"/>
    <s v="El trader, el jefe de la oficina de inversiones y el subdirector realizan la revisión y comparación de las tasas cotizadas de cada una de las contrapartes. si se presenta alguna observación se valida con el banco."/>
    <s v="El trader, el jefe de la oficina de inversiones y el subdirector realizan la revisión y comparación de las tasas cotizadas de cada una de las contrapartes. si se presenta alguna observación se valida con el banco."/>
    <s v="Realizar operaciones de inversión acordes a las condiciones de mercado."/>
    <s v="Planillas de cotización y cierre, correos electrónicos de aprobación."/>
    <s v="100 - FUERTE"/>
    <s v="25 - ASIGNADO"/>
    <s v="25 - OPORTUNA"/>
    <x v="0"/>
    <s v="10 - MANUAL"/>
    <s v="25 - DOCUMENTADO"/>
    <s v="25 - CON EVIDENCIA"/>
    <n v="89.8"/>
    <n v="94.9"/>
    <s v="Moderado"/>
    <s v="No"/>
    <s v="PROBABILIDAD"/>
    <s v="CONTINUO"/>
    <m/>
    <m/>
    <m/>
    <s v="N/A"/>
    <s v="N/A"/>
    <s v="N/A"/>
    <s v="N/A"/>
    <s v="N/A"/>
    <s v="N/A"/>
    <s v="N/A"/>
  </r>
  <r>
    <x v="5"/>
    <s v="CPR-106"/>
    <s v="Administración de Liquidez e Inversiones"/>
    <s v="Dirigir la administración de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y Terceros, considerando los principios de oportunidad y confiabilidad"/>
    <s v="N/A"/>
    <s v="R62CRR"/>
    <s v="Manipulación de precios del mercado."/>
    <s v="Conductas manipulativas y esquemas defraudatorios en el mercado de valores, haciendo uso indebido de las funciones, roles, y/o información a la cual se tiene acceso, con el fin de obtener beneficio personal, para la entidad o para un tercero."/>
    <m/>
    <m/>
    <m/>
    <m/>
    <m/>
    <m/>
    <m/>
    <s v="Corrupción"/>
    <s v="1. Interés particular de cometer el acto de corrupción a cambio de algún tipo de dádiva._x000a_2. Conflicto de intereses no manifestados por parte del funcionario(s)._x000a_3. Presión por parte de terceros internos y/o externos."/>
    <s v="1. Interés particular de cometer el acto de corrupción a cambio de algún tipo de dádiva._x000a_2. Conflicto de intereses no manifestados por parte del funcionario(s)._x000a_3. Presión por parte de terceros internos y/o externos."/>
    <x v="0"/>
    <m/>
    <m/>
    <m/>
    <s v="1. Investigaciones y sanciones disciplinarias, penales y fiscales._x000a__x000a_2. Afectación de la imagen de la entidad."/>
    <m/>
    <m/>
    <m/>
    <m/>
    <m/>
    <m/>
    <m/>
    <m/>
    <m/>
    <s v="CRR139CT"/>
    <s v="Los traders deben realizar para cada cierre de moneda legal al menos 3 cotizaciones y 2 para moneda extranjera, las cuales deben quedar registradas en la planilla de cotización y/o el reporte generado por el Sistema de Información Financiera."/>
    <s v="Los traders deben realizar para cada cierre de moneda legal al menos 3 cotizaciones y 2 para moneda extranjera, las cuales deben quedar registradas en la planilla de cotización y/o el reporte generado por el Sistema de Información Financiera."/>
    <s v="Asegurar el mejor cierre de operación."/>
    <s v="Planilla de cotización y cierre y/o reporte generado por el Sistema de Información Financiera, correos electrónicos de aprobación."/>
    <s v="100 - FUERTE"/>
    <s v="25 - ASIGNADO"/>
    <s v="25 - OPORTUNA"/>
    <x v="0"/>
    <s v="10 - MANUAL"/>
    <s v="25 - DOCUMENTADO"/>
    <s v="25 - CON EVIDENCIA"/>
    <n v="89.8"/>
    <n v="94.9"/>
    <s v="Moderado"/>
    <s v="No"/>
    <s v="PROBABILIDAD"/>
    <s v="CONTINU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Facilidades de pago para los deudores de obligaciones tributarias y no tributarias"/>
    <s v="R52CRR"/>
    <s v="Omitir o alterar el cumplimiento de los requisitos protocolarios para otorgar facilidad de pago que resulta con el levantamiento de medidas cautelares o con la suspensión del proceso de cobro. "/>
    <s v="Omitir o alterar el cumplimiento de los requisitos protocolarios para otorgar facilidad de pago que resulta con el levantamiento de medidas cautelares o con la suspensión del proceso de cobro. "/>
    <s v="X"/>
    <s v="X"/>
    <m/>
    <m/>
    <m/>
    <m/>
    <m/>
    <s v="Corrupción"/>
    <s v="1. Interés particular de beneficiar a un deudor o a un tercero._x000a__x000a_2. Presión por parte de un tercero para la omisión de requisitos."/>
    <s v="1. Interés particular de beneficiar a un deudor o a un tercero._x000a__x000a_2. Presión por parte de un tercero para la omisión de requisitos."/>
    <x v="0"/>
    <m/>
    <m/>
    <m/>
    <s v="1. Pérdida de recursos."/>
    <m/>
    <m/>
    <m/>
    <m/>
    <s v="3 - MODERADO"/>
    <m/>
    <s v="2 - IMPROBABLE"/>
    <s v="3 - MODERADO"/>
    <s v="2 - MODERADO"/>
    <s v="CRR29CT"/>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El gestor de cobro, cuando se requiere, diligencia y verifica mediante lista de chequeo los requisitos, plazos y garantías para otorgar la facilidad de pago. Posteriormente, el revisor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
    <s v="Otorgar facilidades de pago con el lleno de requisitos."/>
    <s v="Correo electrónico o pantallazo del aplicativo SAP de la trazabilidad de revisión de trámite de facilidad de pago desde gestor, revisor y firma de jefe_x000a_y Listas de chequeo_x000a_y Matriz de salida no conforme"/>
    <s v="100 - FUERTE"/>
    <s v="25 - ASIGNADO"/>
    <s v="25 - OPORTUNA"/>
    <x v="0"/>
    <s v="10 - MANUAL"/>
    <s v="25 - DOCUMENTADO"/>
    <s v="25 - CON EVIDENCIA"/>
    <n v="89.8"/>
    <n v="94.9"/>
    <s v="Moderado"/>
    <s v="No"/>
    <s v="PROBABILIDAD"/>
    <s v="ESPORADICO"/>
    <s v="1 - RARA VEZ"/>
    <s v="3 - MODERADO"/>
    <s v="2 - MODERAD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2 - IMPROBABLE"/>
    <s v="4 - MAYOR"/>
    <s v="3 - ALTO"/>
    <s v="CRR128CT"/>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
    <s v="Controlar y llevar la trazabilidad del préstamo de los expedientes, de modo tal que se pueda identificar el funcionario que lo gestiona, para evitar la perdida total o parcial de la información que reposa en los expedientes."/>
    <s v="Formato de consulta de préstamo de expedientes, correos electrónicos, registros en el WCC."/>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8CT"/>
    <s v="El gestor de cobro verifica que la información que reposa en el expediente, no presente enmendaduras y/o tachones y/o faltantes de hojas o documentos  vs la hoja de ruta y lo consignado en el sistema BogData, de encontrarlos, se devuelve a la entidad o área de origen."/>
    <s v="El gestor de cobro verifica que la información que reposa en el expediente, no presente enmendaduras y/o tachones y/o faltantes de hojas o documentos  vs la hoja de ruta y lo consignado en el sistema BogData, de encontrarlos, se devuelve a la entidad o área de origen."/>
    <s v="Validar que el contenido y la integridad del expediente correspondan con lo consignado en la hoja de ruta y que se tengan en cuenta los documentos asociados al mismo expediente que se encuentran dentro del expediente virtual o híbrido"/>
    <s v="Planilla de devolución de expediente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5CRR"/>
    <s v="Manipulación indebida de documentos de cobro."/>
    <s v="Manipulación indebida de documentos de cobro aprovechando los permisos y el acceso a los mismos en ejercicio de las funciones del cargo,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3CT"/>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
    <s v="La Subdirección de Gestión Documental valida que el contenido y la integridad del expediente correspondan con lo consignado en la hoja de ruta, al momento del retorno del expediente al archivo previo préstamo. De esta manera se identificaría quien es el responsable de la perdida o daño de expediente."/>
    <s v="Registros hoja de control de préstamos y consulta de documentos 120-F-46"/>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32CT"/>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Para cobro tributario el Gestor encargado de la actividad de títulos de depósito judicial revisa uno a uno los documentos soporte para la devolución o fraccionamiento del título de depósito judicial. Para la devolución se elabora acta de devolución formato 110-F.99, se registra la solicitud de devolución en la página de depósitos especiales del Banco Agrario por las dos firmas autorizadas. En el caso de cobro No Tributario el gestor de cobro mediante correo electrónico debe informar al funcionario que lleva el control de constitución de TDJ a favor de los procesos de cobro coactivo no tributario y a dos funcionarios con firma aurtorizada en el Banco Agrario con el fin de que se registre la autorización de devolución o fraccionamiento en la página de depósitos especiales del Banco Agrario"/>
    <s v="Controlar y llevar la trazabilidad en la gestión de devolución o fraccionamiento del Titulo de Deposito Judicial."/>
    <s v="Actas de devolución formato 110-F.99, Registros en la página del Banco Agrario, Correos electrónico de fraccionamiento."/>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5CT"/>
    <s v="Las jefaturas de la Subdirección de Cobro Tributario que estén a cargo de cajas fuertes, de forma anual designarán por medio de un memorando interno al funcionario encargado de su custodia y del manejo de los Títulos de depósito judicial de su oficina."/>
    <s v="Las jefaturas de la Subdirección de Cobro Tributario que estén a cargo de cajas fuertes, de forma anual designarán por medio de un memorando interno al funcionario encargado de su custodia y del manejo de los Títulos de depósito judicial de su oficina."/>
    <s v="Garantizar la seguridad en el retiro de los Títulos de Depósito Judicial de la caja fuerte."/>
    <s v="Memorando anual de asignación de funcionario encargado de caja fuerte, reiteración de la asignación o cambio si se requiere."/>
    <s v="100 - FUERTE"/>
    <s v="25 - ASIGNADO"/>
    <s v="25 - OPORTUNA"/>
    <x v="0"/>
    <s v="10 - MANUAL"/>
    <s v="25 - DOCUMENTADO"/>
    <s v="25 - CON EVIDENCIA"/>
    <n v="89.8"/>
    <n v="94.9"/>
    <s v="Moderado"/>
    <s v="No"/>
    <s v="PROBABILIDAD"/>
    <s v="ANU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06CT"/>
    <s v="Los jefes designarán para cada oficina los funcionarios, mediante solicitud de registro de firmas al Banco Agrario para la gestión de títulos de depósito judicial."/>
    <s v="Los jefes designarán para cada oficina los funcionarios, mediante solicitud de registro de firmas al Banco Agrario para la gestión de títulos de depósito judicial."/>
    <s v="Garantizar la seguridad en la gestión de los Títulos de Depósito Judicial."/>
    <s v="Solicitud de registro/actualización de firmas al Banco Agrario "/>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4CRR"/>
    <s v="Manipulación fraudulenta de Títulos de Depósito Judicial."/>
    <s v="Manipulación indebida de Títulos de Depósito Judicial en la aplicación, fraccionamiento o devolución, buscando el favorecimiento económic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62CT"/>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Para cobro tributario el revisor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
    <s v="Adelantar la revisión del cumplimiento de los requisitos para la aplicación, devolución o fraccionamiento del Titulo de Deposito Judicial, así como en la verificación de los formatos de calidad asignados para el proceso."/>
    <s v="Formato de Solicitud de Aplicación de Título de Depósito Judicial._x000a_Correos electrónico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s v="X"/>
    <s v="X"/>
    <s v="X"/>
    <m/>
    <m/>
    <m/>
    <m/>
    <s v="Corrupción"/>
    <s v="1. Favorecer a un tercero._x000a_2. Interés particular._x000a_3. Falta de ética profesional y sentido de pertenencia."/>
    <s v="1. Favorecer a un tercero._x000a_2. Interés particular._x000a_3. Falta de ética profesional y sentido de pertenencia."/>
    <x v="0"/>
    <m/>
    <s v="X"/>
    <m/>
    <s v="1. Pérdida de recursos."/>
    <m/>
    <m/>
    <m/>
    <m/>
    <s v="4 - MAYOR"/>
    <m/>
    <s v="1 - RARA VEZ"/>
    <s v="4 - MAYOR"/>
    <s v="3 - ALTO"/>
    <s v="CRR8CT"/>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
    <s v="Evitar que se profieran actos administrativos sin el debido sustento legal y procedimental y la verificación correcta de la información que contiene el acto administrativ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1CT"/>
    <s v="Para actos de obligaciones tributarias, se debe validar por parte del funcionario -  revisor que el acto generado esté afectando la  cuenta cuando  fuera el caso."/>
    <s v="Para actos de obligaciones tributarias, se debe validar por parte del funcionario -  revisor que el acto generado esté afectando la  cuenta cuando  fuera el caso."/>
    <s v="Garantizar que los actos administrativos cuando fuera el caso afecten la cuenta corriente y que se pueda determinar el valor real de la(s) obligación(es)  de los contribuyentes."/>
    <s v="Resolución determinación con ID que se obtiene del cargue en MAO"/>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2CRR"/>
    <s v="Emitir o adulterar actos administrativos de manera ilegal."/>
    <s v="Emitir actos improcedentes o adulterar los ya existentes, después de  asignado el expediente se puede utilizar esa información para gestionar el proceso de manera ilegal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CT"/>
    <s v="Cada vez que el funcionario ejecutor proyecta un nuevo acto administrativo y éste es aprobado por el revisor se registra la actuación en el sistema generándose automáticamente un número de consecutivo único por el aplicativo SAP."/>
    <s v="Cada vez que el funcionario ejecutor proyecta un nuevo acto administrativo y éste es aprobado por el revisor se registra la actuación en el sistema generándose automáticamente un número de consecutivo único por el aplicativo SAP."/>
    <s v="Controlar y llevar la trazabilidad de que los actos administrativos sean generados a través del aplicativo SAP."/>
    <s v="Pantallazo con los registros en el sistema SAP."/>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2 - IMPROBABLE"/>
    <s v="4 - MAYOR"/>
    <s v="3 - ALTO"/>
    <s v="CRR4CT"/>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_x000a_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
    <s v="Garantizar la seguridad de la información que se almacena en las bases de datos."/>
    <s v="Subdirección de Cobro No Tributario (SCNT): Pantallazo Sistema SAP - BogData_x000a__x000a_Subdirección de Cobro Tributario (SCT): Memorando interno de asignación de funcionario encargado de manejo de bases de datos de la Subdirección de Cobro Tributario y de cada oficina, reiteración de la asignación semestral o cambio si se requiere._x000a_Pantallazo del SharePoint donde se almacenan las bases de datos de la subdirección y de cada oficina (manejo de información sensibl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6CT"/>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_x000a_En cobro tributario se realiza la asignación por parte del Subdirector(a) de roles para consulta y/o edición de las bases de datos al funcionario encargado de su administración. "/>
    <s v="Garantizar y controlar el acceso a las herramientas, así como el manejo de roles permitidos a los funcionarios, usando los formato de calidad establecido para ello."/>
    <s v="Subdirección de Cobro No Tributario (SCNT): Correos electrónicos_x000a__x000a_Subdirección de Cobro Tributario (SCT): Correos electrónicos informando a la Subdirección la asignación o reiteración de funcionarios que se requiere tengan acceso a las bases de consulta de cartera y/o gestión. "/>
    <s v="100 - FUERTE"/>
    <s v="25 - ASIGNADO"/>
    <s v="25 - OPORTUNA"/>
    <x v="0"/>
    <s v="10 - MANUAL"/>
    <s v="25 - DOCUMENTADO"/>
    <s v="25 - CON EVIDENCIA"/>
    <n v="89.8"/>
    <n v="94.9"/>
    <s v="Moderado"/>
    <s v="No"/>
    <s v="PROBABILIDAD"/>
    <s v="SCNT: ESPORADICO_x000a_SCT: SE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CRR"/>
    <s v="Alterar bases de datos."/>
    <s v="Alterar bases de datos aprovechando los permisos y el acceso a las mismas en ejercicio de las funciones del cargo, para  manipular  documentos (adicionar, eliminar, modificar) e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120CT"/>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Los subdirectores de la Dirección de Cobro cada vez que hay rotación de personal solicitan a la  Dirección de Informática y Tecnología que se verifique que los equipos de computo de la Dirección de Cobro estén  acordes con  la política de protección de datos o información  En caso de incumplimiento se seguirá lo estipulado en la Política de protección. creo que este control ya no deberia ir teniendo en cuenta las modificaciones en permisos en los equipos de la entidad y las restricciones con nueve VPN"/>
    <s v="Garantizar el cumplimiento de la política de protección de datos o información que maneja la entidad."/>
    <s v="Memorandos y/o 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s v="X"/>
    <s v="X"/>
    <s v="X"/>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s v="X"/>
    <s v="X"/>
    <m/>
    <s v="1. Pérdida de recursos."/>
    <m/>
    <m/>
    <m/>
    <m/>
    <s v="4 - MAYOR"/>
    <m/>
    <s v="3 - POSIBLE"/>
    <s v="4 - MAYOR"/>
    <s v="4 - EXTREMO"/>
    <s v="CRR2CT"/>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
    <s v="Garantizar que cada funcionario  que se vincula a la Dirección de Cobro de  cumplimiento a la política de protección de datos o información que maneja la entidad y a la reserva tributaria correspondiente."/>
    <s v="Memorandos y correos electrónicos."/>
    <s v="100 - FUERTE"/>
    <s v="25 - ASIGNADO"/>
    <s v="25 - OPORTUNA"/>
    <x v="0"/>
    <s v="10 - MANUAL"/>
    <s v="25 - DOCUMENTADO"/>
    <s v="25 - CON EVIDENCIA"/>
    <n v="89.8"/>
    <n v="94.9"/>
    <s v="Moderado"/>
    <s v="No"/>
    <s v="PROBABILIDAD"/>
    <s v="ESPORADICO"/>
    <s v="2 - IMPROBABLE"/>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47CRR"/>
    <s v="Manipular, divulgar y/o entregar información reservada o privilegiada."/>
    <s v="Entregar y/o gestionar información de la cartera y/o de los procesos a terceros, aprovechando el acceso a la misma en cumplimiento al desarrollo de las funciones,  exponiendo datos sensibles o entregando información privilegiada  a cambio de algún beneficio propio o de un tercero."/>
    <m/>
    <m/>
    <m/>
    <m/>
    <m/>
    <m/>
    <m/>
    <s v="Corrupción"/>
    <s v="1. Favorecer a un tercero._x000a_2. Alterar información de forma manual por la falta de entrega de desarrollos de algunos módulos en el marco del proyecto SAP._x000a_3. Interés particular."/>
    <s v="1. Favorecer a un tercero._x000a_2. Alterar información de forma manual por la falta de entrega de desarrollos de algunos módulos en el marco del proyecto SAP._x000a_3. Interés particular."/>
    <x v="0"/>
    <m/>
    <m/>
    <m/>
    <s v="1. Pérdida de recursos."/>
    <m/>
    <m/>
    <m/>
    <m/>
    <m/>
    <m/>
    <m/>
    <m/>
    <m/>
    <s v="CRR9CT"/>
    <s v="Desde cada Jefatura se solicita cada vez que se requiera, a la Dirección de Informática y Tecnología por correo electrónico la asignación de claves de uso  personal para ingresar a los aplicativos utilizados de la Dirección de Cobro."/>
    <s v="Desde cada Jefatura se solicita cada vez que se requiera, a la Dirección de Informática y Tecnología por correo electrónico la asignación de claves de uso  personal para ingresar a los aplicativos utilizados de la Dirección de Cobro."/>
    <s v="Garantizar y controlar el acceso de los funcionarios de la Dirección de Cobro a las herramientas tecnológicas sobre las que realizan la gestión, dejando trazabilidad de ello."/>
    <s v="Correos electrónicos dirigidos a la Dirección de Informática y Tecnología."/>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1CT"/>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
    <s v="Garantizar que la información de la cartera no tributaria corresponda inequívocamente con la contenida en los registros de las entidades emisoras de los títulos ejecutivos, evitando así inconsistencias."/>
    <s v="Correos electrónicos, comunicaciones a las entidades. "/>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7CT"/>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Para obligaciones no tributarias el  gestor de cobro, permanentemente valida la información del expediente versus la que reposa en el módulo de Cobro Coactivo no tributario de SAP. En caso de encontrar inconsistencias requiere al administrador del aplicativo corrección, la cual debe realizarse con la debida justificación."/>
    <s v="Garantizar la seguridad y  la trazabilidad de cualquier modificación que se realice a la información que reposa en el módulo de Cobro Coactivo no tributario de SAP."/>
    <s v="Correos electrónicos y registros en el módulo de cobro coactivo no tributario."/>
    <s v="100 - FUERTE"/>
    <s v="25 - ASIGNADO"/>
    <s v="25 - OPORTUNA"/>
    <x v="0"/>
    <s v="10 - MANUAL"/>
    <s v="25 - DOCUMENTADO"/>
    <s v="25 - CON EVIDENCIA"/>
    <n v="89.8"/>
    <n v="94.9"/>
    <s v="Moderado"/>
    <s v="No"/>
    <s v="PROBABILIDAD"/>
    <s v="CONTINU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3CT"/>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_x000a__x000a_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
    <s v="Revisar y evidenciar los  registros o expedientes próximos a prescribir, para tomar las medidas necesarias para su gestión en término y cumplir así con el plan operativo pactado."/>
    <s v="Subdirección de Cobro No Tributario (SCNT): Correos electrónicos mensuales con el Informe general de procesos de cobro coactivo no tributario._x000a__x000a_Subdirección de Cobro Tributario (SCT): Presentaciones, correos o informes con los resultados obtenidos del análisis de la prescripción que se haya entregado en el trimestre._x000a_El correo electrónico del informe de los términos de prescripción que realiza cada oficina una vez recibe su cartera."/>
    <s v="100 - FUERTE"/>
    <s v="25 - ASIGNADO"/>
    <s v="25 - OPORTUNA"/>
    <x v="0"/>
    <s v="10 - MANUAL"/>
    <s v="25 - DOCUMENTADO"/>
    <s v="25 - CON EVIDENCIA"/>
    <n v="89.8"/>
    <n v="94.9"/>
    <s v="Moderado"/>
    <s v="No"/>
    <s v="PROBABILIDAD"/>
    <s v="SCNT: MENSUAL_x000a_SCT: TRI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2CRR"/>
    <s v="Manipulación de términos legales. No aplicar los términos legales para la gestión."/>
    <s v="No aplicar los términos legales_x000a_buscando dilatar la gestión del proceso,  para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2CT"/>
    <s v="Para cobro tributario se diligencia la base de control sobre vencimiento de  términos legales para fallos de excepciones y recursos de reposición, para que el gestor a cargo del proceso controle el vencimiento."/>
    <s v="Para cobro tributario se diligencia la base de control sobre vencimiento de  términos legales para fallos de excepciones y recursos de reposición, para que el gestor a cargo del proceso controle el vencimiento."/>
    <s v="Revisar y controlar las fechas de vencimiento de los fallos de excepciones y recursos de reposición, para dar respuesta en término."/>
    <s v="Correos electrónicos."/>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5CT"/>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Asignación del reparto por parte de las Subdirecciones de Cobro, de la DCO._x000a__x000a_Para la Subdirección de Cobro Tributario se efectuará el reparto acorde al modelo de priorización y conforme la certificación de cartera. _x000a__x000a_En el caso de la Subdirección de Cobro No Tributario, el reparto  se  formalizará a través del aplicativo de cobro de acuerdo con la fecha de recepción de los títulos ejecutivos allegados a la SDH._x000a_"/>
    <s v="Garantizar el reparto en las condiciones establecidas en el modelo de priorización para la SCT y en el aplicativo de cobro para la SCNT."/>
    <s v="Registros en SAP y correos electrónicos._x000a_Memorandos en el caso de cobro tributario."/>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129CT"/>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_x000a__x000a_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
    <s v="Oficina de Gestión del Servicio y Notificaciones (OGSN) y  Oficina de Gestión de Cobro (OGC): Controlar la prestación del servicio y la entrega de información privilegiada en los puntos de atención presencial del Superado CAD, sin el lleno de los requisitos y/o por fuera de los procedimientos establecidos por la Entidad. _x000a_Subdirección de Cobro Tributario (SCT): Cada oficina cuente con un equipo que reconozca las adecuadas practicas de trabajo, la reserva y los procedimientos tributarios, conforme a lo establecido en la caracterización del proceso CPR 110."/>
    <s v="Oficina de Gestión del Servicio y Notificaciones (OGSN) y  Oficina de Gestión de Cobro (OGC): Formato 124- F.01, diligenciado._x000a__x000a_Subdirección de Cobro Tributario (SCT): Lista de asistencia a capacitación o correos electrónicos de socialización trimestral en temas de servicio."/>
    <s v="100 - FUERTE"/>
    <s v="25 - ASIGNADO"/>
    <s v="25 - OPORTUNA"/>
    <x v="0"/>
    <s v="10 - MANUAL"/>
    <s v="25 - DOCUMENTADO"/>
    <s v="25 - CON EVIDENCIA"/>
    <n v="89.8"/>
    <n v="94.9"/>
    <s v="Moderado"/>
    <s v="No"/>
    <s v="PROBABILIDAD"/>
    <s v="OGSN - OGC: MENSUAL_x000a_SCT: TRIMESTRAL"/>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13CRR"/>
    <s v="Ofrecer al contribuyente una gestión privilegiada."/>
    <s v="Privilegiar la gestión de un proceso para agilizar el trámite a cargo,  omitiendo los procedimientos establecidos, a cambio de recibir dádivas o inducir al contribuyente al otorgamiento de las mismas."/>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m/>
    <m/>
    <m/>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s v="X"/>
    <s v="X"/>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s v="4 - MAYOR"/>
    <m/>
    <s v="1 - RARA VEZ"/>
    <s v="4 - MAYOR"/>
    <s v="3 - ALTO"/>
    <s v="CRR8CT"/>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l acto administrativo proyectado por las diferentes dependencias de la Dirección de Cobro es revisado por un funcionario (revisor), por lo tanto el gestor de cobro y el revisor verificarán uno a uno los actos administrativos expedidos antes de pasar a firma a la Jefatura, y  finalmente se realizará  una nueva revisión por quien lo suscribe."/>
    <s v="Evitar que se profieran actos administrativos sin el debido sustento legal y procedimental, así como la verificación de los formatos de calidad asignados para el proceso y la verificación de la información contenida en el acto."/>
    <s v="Correo electrónico o pantallazo del aplicativo  SAP donde se revisa la trazabilidad de revisión de trámite desde gestor, revisor y firma de jefe_x000a_Matriz de salida no conforme"/>
    <s v="100 - FUERTE"/>
    <s v="25 - ASIGNADO"/>
    <s v="25 - OPORTUNA"/>
    <x v="0"/>
    <s v="10 - MANUAL"/>
    <s v="25 - DOCUMENTADO"/>
    <s v="25 - CON EVIDENCIA"/>
    <n v="89.8"/>
    <n v="94.9"/>
    <s v="Moderado"/>
    <s v="No"/>
    <s v="PROBABILIDAD"/>
    <s v="ESPORADICO"/>
    <s v="1 - RARA VEZ"/>
    <s v="4 - MAYOR"/>
    <s v="3 - ALTO"/>
    <s v="N/A"/>
    <s v="N/A"/>
    <s v="N/A"/>
    <s v="N/A"/>
    <s v="N/A"/>
    <s v="N/A"/>
    <s v="N/A"/>
  </r>
  <r>
    <x v="6"/>
    <s v="CPR-110"/>
    <s v="Gestión de Cobro"/>
    <s v="Gestionar la cartera de las obligaciones tributarias y no tributarias (estas últimas provenientes del sector central y localidades) hasta su extinción, contribuyendo así al componente financiero que soporta el Plan Distrital de Desarrollo"/>
    <s v="N/A"/>
    <s v="R31CRR"/>
    <s v="Indebida notificación de actos de cobro."/>
    <s v="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
    <m/>
    <m/>
    <m/>
    <m/>
    <m/>
    <m/>
    <m/>
    <s v="Corrupción"/>
    <s v="1. Favorecer a un tercero._x000a_2. Interés particular._x000a_3. Falta de ética profesional y sentido de pertenencia."/>
    <s v="1. Favorecer a un tercero._x000a_2. Interés particular._x000a_3. Falta de ética profesional y sentido de pertenencia."/>
    <x v="0"/>
    <m/>
    <m/>
    <m/>
    <s v="1. Pérdida de recursos."/>
    <m/>
    <m/>
    <m/>
    <m/>
    <m/>
    <m/>
    <m/>
    <m/>
    <m/>
    <s v="CRR22CT"/>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 "/>
    <s v="Identificar inconsistencias entre la información del PDF y la información que reposa en las herramientas tecnológicas de la Entidad, con la finalidad de evitar o dilatar el proceso de notificaciones"/>
    <s v="Correos electrónicos."/>
    <s v="100 - FUERTE"/>
    <s v="25 - ASIGNADO"/>
    <s v="25 - OPORTUNA"/>
    <x v="0"/>
    <s v="10 - MANUAL"/>
    <s v="25 - DOCUMENTADO"/>
    <s v="25 - CON EVIDENCIA"/>
    <n v="89.8"/>
    <n v="94.9"/>
    <s v="Moderado"/>
    <s v="No"/>
    <s v="PROBABILIDAD"/>
    <s v="ESPORADICO"/>
    <m/>
    <m/>
    <m/>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6CRR"/>
    <s v="Manipular los procesos de vinculación de personal."/>
    <s v="Manipular el proceso de vinculación en cualquiera de sus modalidades abusando de las funciones o del nivel jerárquico, dilatando los tiempos para proveer la vacante, con el fin de favorecer a un tercero."/>
    <s v="X"/>
    <s v="X"/>
    <m/>
    <m/>
    <m/>
    <m/>
    <m/>
    <s v="Corrupción"/>
    <s v="1. Presión de un superior._x000a__x000a_2. Recibir o solicitar dádivas._x000a__x000a_3. Manejo indebido de la información."/>
    <s v="1. Presión de un superior._x000a__x000a_2. Recibir o solicitar dádivas._x000a__x000a_3. Manejo indebido de la información."/>
    <x v="0"/>
    <m/>
    <m/>
    <m/>
    <s v="1. Reprocesos._x000a__x000a_2. Investigaciones disciplinarias, judiciales, posibles sanciones."/>
    <m/>
    <m/>
    <m/>
    <m/>
    <s v="4 - MAYOR"/>
    <m/>
    <s v="1 - RARA VEZ"/>
    <s v="4 - MAYOR"/>
    <s v="3 - ALTO"/>
    <s v="CRR107CT"/>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
    <s v="Evitar la dilatación de los tiempos para proveer vacantes."/>
    <s v="Base de datos de Nombramientos y correos electrónicos."/>
    <s v="100 - FUERTE"/>
    <s v="25 - ASIGNADO"/>
    <s v="25 - OPORTUNA"/>
    <x v="0"/>
    <s v="10 - MANUAL"/>
    <s v="25 - DOCUMENTADO"/>
    <s v="25 - CON EVIDENCIA"/>
    <n v="89.8"/>
    <n v="94.9"/>
    <s v="Moderado"/>
    <s v="No"/>
    <s v="PROBABILIDAD"/>
    <s v="TRIMESTRAL"/>
    <s v="1 - RARA VEZ"/>
    <s v="4 - MAYOR"/>
    <s v="3 - ALTO"/>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s v="X"/>
    <s v="X"/>
    <s v="X"/>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s v="X"/>
    <m/>
    <s v="1. Pagos ilegales a los funcionarios._x000a__x000a_2. Investigaciones disciplinarias, judiciales, posibles sanciones."/>
    <m/>
    <m/>
    <m/>
    <m/>
    <s v="4 - MAYOR"/>
    <m/>
    <s v="1 - RARA VEZ"/>
    <s v="4 - MAYOR"/>
    <s v="3 - ALTO"/>
    <s v="CRR57CT"/>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
    <s v="Identificar si hay cambios o alteraciones en los valores devengados o deducidos."/>
    <s v="Bases de datos en Excel con observaciones, archivos de novedades."/>
    <s v="100 - FUERTE"/>
    <s v="25 - ASIGNADO"/>
    <s v="25 - OPORTUNA"/>
    <x v="0"/>
    <s v="10 - MANUAL"/>
    <s v="25 - DOCUMENTADO"/>
    <s v="25 - CON EVIDENCIA"/>
    <n v="89.8"/>
    <n v="94.9"/>
    <s v="Moderado"/>
    <s v="No"/>
    <s v="PROBABILIDAD"/>
    <s v="MENSUAL"/>
    <s v="1 - RARA VEZ"/>
    <s v="4 - MAYOR"/>
    <s v="3 - ALTO"/>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4CRR"/>
    <s v="Alterar u omitir información de la nómina."/>
    <s v="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
    <m/>
    <m/>
    <m/>
    <m/>
    <m/>
    <m/>
    <m/>
    <s v="Corrupción"/>
    <s v="1. Interés económico del funcionario o de un tercero._x000a__x000a_2. Actividades manuales en el marco del proyecto Bog-Data que facilitan la manipulación de datos."/>
    <s v="1. Interés económico del funcionario o de un tercero._x000a__x000a_2. Actividades manuales en el marco del proyecto Bog-Data que facilitan la manipulación de datos."/>
    <x v="0"/>
    <m/>
    <m/>
    <m/>
    <s v="1. Pagos ilegales a los funcionarios._x000a__x000a_2. Investigaciones disciplinarias, judiciales, posibles sanciones."/>
    <m/>
    <m/>
    <m/>
    <m/>
    <m/>
    <m/>
    <m/>
    <m/>
    <m/>
    <s v="CRR71CT"/>
    <s v="El Subdirector de Talento Humano solicita roles y privilegios para cada persona dependiendo de su cargo y funciones, dentro del aplicativo. Si se presenta alguna inconsistencia o novedad se solicita el ajuste de los roles."/>
    <s v="El Subdirector de Talento Humano solicita roles y privilegios para cada persona dependiendo de su cargo y funciones, dentro del aplicativo. Si se presenta alguna inconsistencia o novedad se solicita el ajuste de los roles."/>
    <s v="Restringir el acceso al aplicativo únicamente para aquellos que están involucrados en el procedimiento."/>
    <s v="Registros del formato 121-F.25 Novedades servicios usuarios sistemas."/>
    <s v="100 - FUERTE"/>
    <s v="25 - ASIGNADO"/>
    <s v="25 - OPORTUNA"/>
    <x v="0"/>
    <s v="10 - MANUAL"/>
    <s v="25 - DOCUMENTADO"/>
    <s v="25 - CON EVIDENCIA"/>
    <n v="89.8"/>
    <n v="94.9"/>
    <s v="Moderado"/>
    <s v="No"/>
    <s v="PROBABILIDAD"/>
    <s v="ESPORADICO"/>
    <m/>
    <m/>
    <m/>
    <s v="N/A"/>
    <s v="N/A"/>
    <s v="N/A"/>
    <s v="N/A"/>
    <s v="N/A"/>
    <s v="N/A"/>
    <s v="N/A"/>
  </r>
  <r>
    <x v="7"/>
    <s v="CPR-112"/>
    <s v="Gestión del talento humano"/>
    <s v="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
    <s v="N/A"/>
    <s v="R18CRR"/>
    <s v="Expedir actos administrativos adulterando u omitiendo información."/>
    <s v="Expedir actos administrativos adulterando u omitiendo información (Relacionados con vacaciones, prima técnica, viáticos, etc.) por parte de quien los genera, extralimitándose en el ejercicio de sus funciones, con el fin de obtener un beneficio propio o para un tercero."/>
    <s v="X"/>
    <s v="X"/>
    <s v="X"/>
    <m/>
    <m/>
    <m/>
    <m/>
    <s v="Corrupción"/>
    <s v="1. Acceder a beneficios particulares por parte del funcionario o de un tercero."/>
    <s v="1. Acceder a beneficios particulares por parte del funcionario o de un tercero."/>
    <x v="0"/>
    <m/>
    <s v="X"/>
    <m/>
    <s v="1. Pagos ilegales a los funcionarios._x000a__x000a_2. Indebido reconocimiento de derechos._x000a__x000a_3. Investigaciones disciplinarias, judiciales, posibles sanciones."/>
    <m/>
    <m/>
    <m/>
    <m/>
    <s v="4 - MAYOR"/>
    <m/>
    <s v="2 - IMPROBABLE"/>
    <s v="4 - MAYOR"/>
    <s v="3 - ALTO"/>
    <s v="CRR98CT"/>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
    <s v="Brindar confiabilidad de la información contenida en los actos administrativos."/>
    <s v="Vistos Buenos en el acto administrativo, bases de datos y/o soportes dependiendo la novedad._x000a_Correos electrónicos (en caso de ajustes en el acto administrativo)."/>
    <s v="100 - FUERTE"/>
    <s v="25 - ASIGNADO"/>
    <s v="25 - OPORTUNA"/>
    <x v="0"/>
    <s v="10 - MANUAL"/>
    <s v="25 - DOCUMENTADO"/>
    <s v="25 - CON EVIDENCIA"/>
    <n v="89.8"/>
    <n v="94.9"/>
    <s v="Moderado"/>
    <s v="No"/>
    <s v="PROBABILIDAD"/>
    <s v="ESPORADIC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9CT"/>
    <s v="Los Servidores Públicos de la Dirección Jurídica, fundamentan integralmente cada concepto mediante la utilización de legislación, jurisprudencia y doctrina vigente aplicable a la materia."/>
    <s v="Los Servidores Públicos de la Dirección Jurídica, fundamentan integralmente cada concept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7CT"/>
    <s v="Los Servidores Públicos de la Dirección Jurídica, cuando sea necesario, consignan expresamente el cambio de criterios jurídicos en los conceptos que se hayan emitido con anterioridad."/>
    <s v="Los Servidores Públicos de la Dirección Jurídica, cuando sea necesario, consignan expresamente el cambio de criterios jurídicos en los concept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7CRR"/>
    <s v="Direccionar la elaboración y revisión de conceptos."/>
    <s v="Proyectar y revisar conceptos para favorecer indebidamente intereses de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2CT"/>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s v="X"/>
    <s v="X"/>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s v="4 - MAYOR"/>
    <m/>
    <s v="1 - RARA VEZ"/>
    <s v="4 - MAYOR"/>
    <s v="3 - ALTO"/>
    <s v="CRR118CT"/>
    <s v="Los Servidores Públicos de la Dirección Jurídica, fundamentan integralmente cada acto administrativo mediante la utilización de legislación, jurisprudencia y doctrina vigente aplicable a la materia."/>
    <s v="Los Servidores Públicos de la Dirección Jurídica, fundamentan integralmente cada acto administrativo mediante la utilización de legislación, jurisprudencia y doctrina vigente aplicable a la materia."/>
    <s v="Dar respuesta efectiva a las consultas de acuerdo con las normas vigentes."/>
    <s v="Conceptos"/>
    <s v="100 - FUERTE"/>
    <s v="25 - ASIGNADO"/>
    <s v="25 - OPORTUNA"/>
    <x v="0"/>
    <s v="10 - MANUAL"/>
    <s v="25 - DOCUMENTADO"/>
    <s v="25 - CON EVIDENCIA"/>
    <n v="89.8"/>
    <n v="94.9"/>
    <s v="Moderado"/>
    <s v="No"/>
    <s v="PROBABILIDAD"/>
    <s v="CONTINUO"/>
    <s v="1 - RARA VEZ"/>
    <s v="4 - MAYOR"/>
    <s v="3 - ALTO"/>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6CT"/>
    <s v="Los Servidores Públicos de la Dirección Jurídica, cuando sea necesario, consignan expresamente el cambio de criterios jurídicos en los actos administrativos que se hayan emitido con anterioridad."/>
    <s v="Los Servidores Públicos de la Dirección Jurídica, cuando sea necesario, consignan expresamente el cambio de criterios jurídicos en los actos administrativos que se hayan emitido con anterioridad."/>
    <s v="Asegurar que los conceptos emitidos se encuentren acorde con el criterio normativo vigente."/>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73CT"/>
    <s v="El Subdirector Técnico, cuando lo considere procedente, convoca mesas de trabajo sobre el tema consultado con las dependencias de la entidad y/o entidades del orden distrital o nacional."/>
    <s v="El Subdirector Técnico, cuando lo considere procedente, convoca mesas de trabajo sobre el tema consultado con las dependencias de la entidad y/o entidades del orden distrital o nacional."/>
    <s v="Asegurar que la entidad responda a la necesidad de quienes consultan."/>
    <s v="Conceptos"/>
    <s v="100 - FUERTE"/>
    <s v="25 - ASIGNADO"/>
    <s v="25 - OPORTUNA"/>
    <x v="0"/>
    <s v="10 - MANUAL"/>
    <s v="25 - DOCUMENTADO"/>
    <s v="25 - CON EVIDENCIA"/>
    <n v="89.8"/>
    <n v="94.9"/>
    <s v="Moderado"/>
    <s v="No"/>
    <s v="PROBABILIDAD"/>
    <s v="CONTINUO"/>
    <m/>
    <m/>
    <m/>
    <s v="N/A"/>
    <s v="N/A"/>
    <s v="N/A"/>
    <s v="N/A"/>
    <s v="N/A"/>
    <s v="N/A"/>
    <s v="N/A"/>
  </r>
  <r>
    <x v="8"/>
    <s v="CPR-113"/>
    <s v="Asesoría jurídica"/>
    <s v="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s v="N/A"/>
    <s v="R6CRR"/>
    <s v="Direccionar la elaboración y revisión de actos administrativos."/>
    <s v="Proyectar y revisar actos administrativos de contenido particular y general que favorezcan indebidamente a terceros."/>
    <m/>
    <m/>
    <m/>
    <m/>
    <m/>
    <m/>
    <m/>
    <s v="Corrupción"/>
    <s v="1. Interés de un particular._x000a__x000a_2. Iniciativa del servidor público."/>
    <s v="1. Interés de un particular._x000a__x000a_2. Iniciativa del servidor público."/>
    <x v="0"/>
    <m/>
    <m/>
    <m/>
    <s v="1. Afectación de la imagen y la reputación de la entidad y de los servidores de la misma._x000a__x000a_2. Afectación del patrimonio de la SDH._x000a__x000a_3. Generalización de la conducta irregular."/>
    <m/>
    <m/>
    <m/>
    <m/>
    <m/>
    <m/>
    <m/>
    <m/>
    <m/>
    <s v="CRR111CT"/>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
    <s v="Asegurar la publicidad de los conceptos emitidos por la entidad y facilitar su consulta."/>
    <s v="Conceptos"/>
    <s v="100 - FUERTE"/>
    <s v="25 - ASIGNADO"/>
    <s v="25 - OPORTUNA"/>
    <x v="0"/>
    <s v="10 - MANUAL"/>
    <s v="25 - DOCUMENTADO"/>
    <s v="25 - CON EVIDENCIA"/>
    <n v="89.8"/>
    <n v="94.9"/>
    <s v="Moderado"/>
    <s v="No"/>
    <s v="PROBABILIDAD"/>
    <s v="CONTINUO"/>
    <m/>
    <m/>
    <m/>
    <s v="N/A"/>
    <s v="N/A"/>
    <s v="N/A"/>
    <s v="N/A"/>
    <s v="N/A"/>
    <s v="N/A"/>
    <s v="N/A"/>
  </r>
  <r>
    <x v="8"/>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s v="X"/>
    <s v="X"/>
    <s v="X"/>
    <m/>
    <m/>
    <m/>
    <m/>
    <s v="Corrupción"/>
    <s v="1. Buscar beneficio propio o de un tercero, facilitando el acceso a información privilegiada."/>
    <s v="1. Buscar beneficio propio o de un tercero, facilitando el acceso a información privilegiada."/>
    <x v="0"/>
    <m/>
    <s v="X"/>
    <m/>
    <s v="1. Detrimento patrimonial._x000a__x000a_2. Investigaciones disciplinarias, penales y fiscales._x000a__x000a_3. Afectación de la imagen de la entidad._x000a__x000a_4. Pérdida o alteración de la  información."/>
    <m/>
    <m/>
    <m/>
    <m/>
    <s v="4 - MAYOR"/>
    <m/>
    <s v="1 - RARA VEZ"/>
    <s v="4 - MAYOR"/>
    <s v="3 - ALTO"/>
    <s v="CRR70CT"/>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
    <s v="Garantizar que no se adelanta ninguna asesoría o procesos en contra del Distrito por parte de los contratistas."/>
    <s v="La declaración suscrita por los abogados externos reposa en la carpeta del contrato."/>
    <s v="100 - FUERTE"/>
    <s v="25 - ASIGNADO"/>
    <s v="25 - OPORTUNA"/>
    <x v="0"/>
    <s v="10 - MANUAL"/>
    <s v="25 - DOCUMENTADO"/>
    <s v="25 - CON EVIDENCIA"/>
    <n v="89.8"/>
    <n v="94.9"/>
    <s v="Moderado"/>
    <s v="No"/>
    <s v="PROBABILIDAD"/>
    <s v="ESPORADICO"/>
    <s v="1 - RARA VEZ"/>
    <s v="4 - MAYOR"/>
    <s v="3 - ALTO"/>
    <s v="N/A"/>
    <s v="N/A"/>
    <s v="N/A"/>
    <s v="N/A"/>
    <s v="N/A"/>
    <s v="N/A"/>
    <s v="N/A"/>
  </r>
  <r>
    <x v="8"/>
    <s v="CPR-114"/>
    <s v="Defensa jurídica"/>
    <s v="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
    <s v="N/A"/>
    <s v="R59CRR"/>
    <s v="Utilización indebida o manipulación de información privilegiada."/>
    <s v="Uso indebido o manipulación de información privilegiada (Alteración, destrucción, fuga) proveniente o derivada de la Defensa Jurídica, con el fin de obtener un beneficio propio o para un tercero."/>
    <m/>
    <m/>
    <m/>
    <m/>
    <m/>
    <m/>
    <m/>
    <s v="Corrupción"/>
    <s v="1. Buscar beneficio propio o de un tercero, facilitando el acceso a información privilegiada."/>
    <s v="1. Buscar beneficio propio o de un tercero, facilitando el acceso a información privilegiada."/>
    <x v="0"/>
    <m/>
    <m/>
    <m/>
    <s v="1. Detrimento patrimonial._x000a__x000a_2. Investigaciones disciplinarias, penales y fiscales._x000a__x000a_3. Afectación de la imagen de la entidad._x000a__x000a_4. Pérdida o alteración de la  información."/>
    <m/>
    <m/>
    <m/>
    <m/>
    <m/>
    <m/>
    <m/>
    <m/>
    <m/>
    <s v="CRR69CT"/>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
    <s v="Establecer si los apoderados están actuando bajo los lineamientos para el manejo de la información de la entidad."/>
    <s v="Listas de asistencia, presentaciones utilizadas en mesas de trabajo y publicadas en SharePoint."/>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s v="X"/>
    <s v="X"/>
    <s v="X"/>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s v="X"/>
    <s v="X"/>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s v="5 - CATASTROFICO"/>
    <m/>
    <s v="1 - RARA VEZ"/>
    <s v="5 - CATASTROFICO"/>
    <s v="4 - EXTREMO"/>
    <s v="CRR109CT"/>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
    <s v="Asegurar que la información contenida el  anexo técnico o ficha técnica, corresponda con necesidades reales del área y de la entidad."/>
    <s v="Fichas/Anexos técnicos de los procesos firmados por el responsable del proceso del área solicitante, correos electrónicos solicitando ajustes (En caso de ser necesario)."/>
    <s v="100 - FUERTE"/>
    <s v="25 - ASIGNADO"/>
    <s v="25 - OPORTUNA"/>
    <x v="0"/>
    <s v="10 - MANUAL"/>
    <s v="25 - DOCUMENTADO"/>
    <s v="25 - CON EVIDENCIA"/>
    <n v="89.8"/>
    <n v="94.9"/>
    <s v="Moderado"/>
    <s v="No"/>
    <s v="PROBABILIDAD"/>
    <s v="ESPORADICO"/>
    <s v="1 - RARA VEZ"/>
    <s v="5 - CATASTROFICO"/>
    <s v="4 - EXTREMO"/>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110CT"/>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Los profesionales de la Subdirección de Asuntos Contractuales revisan que los criterios habilitantes y/o de ponderación se definan correctamente en el respectivo formato. En caso de que se identifiquen inconsistencias se realizan mesas de trabajo para realizar los ajustes que correspondan."/>
    <s v="Revisar la pertinencia y coherencia de los requisitos que serán objeto de evaluación en los procesos de selección."/>
    <s v="Correos electrónicos, mesas de trabajo virtuales (TEAMS)."/>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5CRR"/>
    <s v="Direccionar de forma indebida el proceso de selección para la contratación de bienes y/o servicios."/>
    <s v="Direccionar de forma indebida el proceso de selección para la contratación de bienes y/o servicios Haciendo uso de la información del proceso de contratación sesgando la misma en favor de un tercero."/>
    <m/>
    <m/>
    <m/>
    <m/>
    <m/>
    <m/>
    <m/>
    <s v="Corrup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s v="1. Manipular o alterar las especificaciones técnicas, criterios habilitantes, criterios de ponderación de las necesidades de contratación en favor de un proponente por parte del área responsable de definir las especificaciones._x000a_2. Manipulación o alteración de forma malintencionada de la información en beneficio propio o de un tercero._x000a_3. Recibir dádivas de terceros con el fin de favorecer la adjudicación de un contrato._x000a_4. Falta de apropiación o incumplimiento de deberes legales y normativos y procedimientos, relacionados con el proceso de contratación."/>
    <x v="0"/>
    <m/>
    <m/>
    <m/>
    <s v="1. Violación al principio de selección objetiva, igualdad, trasparencia y libre concurrencia._x000a__x000a_2. Que no se supla la necesidad del área de origen._x000a__x000a_3. Detrimento patrimonial._x000a__x000a_4. Pérdida de confianza legítima de la entidad._x000a__x000a_5. Investigaciones de tipo fiscal, disciplinario y penal."/>
    <m/>
    <m/>
    <m/>
    <m/>
    <m/>
    <m/>
    <m/>
    <m/>
    <m/>
    <s v="CRR82CT"/>
    <s v="En los procesos de convocatoria Pública se suscribe un compromiso anticorrupción de parte de los proponentes donde se comprometen a no realizar dichas practicas."/>
    <s v="En los procesos de convocatoria Pública se suscribe un compromiso anticorrupción de parte de los proponentes donde se comprometen a no realizar dichas practicas."/>
    <s v="Conminar al proponente a no realizar actividades corruptas."/>
    <s v="En las propuestas se encuentra el documento suscrito por el proponente."/>
    <s v="100 - FUERTE"/>
    <s v="25 - ASIGNADO"/>
    <s v="25 - OPORTUNA"/>
    <x v="0"/>
    <s v="10 - MANUAL"/>
    <s v="25 - DOCUMENTADO"/>
    <s v="25 - CON EVIDENCIA"/>
    <n v="89.8"/>
    <n v="94.9"/>
    <s v="Moderado"/>
    <s v="No"/>
    <s v="PROBABILIDAD"/>
    <s v="ESPORADICO"/>
    <m/>
    <m/>
    <m/>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s v="X"/>
    <s v="X"/>
    <s v="X"/>
    <m/>
    <m/>
    <m/>
    <m/>
    <s v="Corrupción"/>
    <s v="1. Buscar un beneficio propio (Dádiva) o para un tercero._x000a__x000a_2. Posibles conflictos de intereses no manifestados."/>
    <s v="1. Buscar un beneficio propio (Dádiva) o para un tercero._x000a__x000a_2. Posibles conflictos de intereses no manifestados."/>
    <x v="0"/>
    <s v="X"/>
    <s v="X"/>
    <s v="X"/>
    <s v="1. Posibles pérdidas económicas (Detrimento patrimonial)._x000a__x000a_2. Investigaciones disciplinarias, fiscales y penales que correspondan._x000a__x000a_3. Deterioro de la imagen de la entidad."/>
    <m/>
    <m/>
    <m/>
    <m/>
    <s v="5 - CATASTROFICO"/>
    <m/>
    <s v="1 - RARA VEZ"/>
    <s v="5 - CATASTROFICO"/>
    <s v="4 - EXTREMO"/>
    <s v="CRR92CT"/>
    <s v="La Secretaría Distrital de Hacienda a través de la &quot;Guía para el ejercicio de las funciones de Supervisión y Obligaciones de la Interventoría&quot; establece las responsabilidades y funciones, tanto para supervisores como interventores."/>
    <s v="La Secretaría Distrital de Hacienda a través de la &quot;Guía para el ejercicio de las funciones de Supervisión y Obligaciones de la Interventoría&quot; establece las responsabilidades y funciones, tanto para supervisores como interventores."/>
    <s v="Asegurar la transparencia y correcta ejecución de los contratos."/>
    <s v="Guía para el ejercicio de las funciones de Supervisión y Obligaciones de la Interventoría."/>
    <s v="100 - FUERTE"/>
    <s v="25 - ASIGNADO"/>
    <s v="25 - OPORTUNA"/>
    <x v="0"/>
    <s v="10 - MANUAL"/>
    <s v="25 - DOCUMENTADO"/>
    <s v="25 - CON EVIDENCIA"/>
    <n v="89.8"/>
    <n v="94.9"/>
    <s v="Moderado"/>
    <s v="No"/>
    <s v="PROBABILIDAD"/>
    <s v="CONTINUO"/>
    <s v="1 - RARA VEZ"/>
    <s v="5 - CATASTROFICO"/>
    <s v="4 - EXTREMO"/>
    <s v="N/A"/>
    <s v="N/A"/>
    <s v="N/A"/>
    <s v="N/A"/>
    <s v="N/A"/>
    <s v="N/A"/>
    <s v="N/A"/>
  </r>
  <r>
    <x v="8"/>
    <s v="CPR-115"/>
    <s v="Provisión de Bienes y Servicios"/>
    <s v="Contratar oportunamente los bienes, obras y servicios requeridos por las dependencias de la entidad según lo establecido Plan Anual de Adquisiciones aprobado para cada vigencia"/>
    <s v="N/A"/>
    <s v="R21CRR"/>
    <s v="Favorecimiento de proveedores y/o contratistas en la etapa de ejecución contractual."/>
    <s v="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
    <m/>
    <m/>
    <m/>
    <m/>
    <m/>
    <m/>
    <m/>
    <s v="Corrupción"/>
    <s v="1. Buscar un beneficio propio (Dádiva) o para un tercero._x000a__x000a_2. Posibles conflictos de intereses no manifestados."/>
    <s v="1. Buscar un beneficio propio (Dádiva) o para un tercero._x000a__x000a_2. Posibles conflictos de intereses no manifestados."/>
    <x v="0"/>
    <m/>
    <m/>
    <m/>
    <s v="1. Posibles pérdidas económicas (Detrimento patrimonial)._x000a__x000a_2. Investigaciones disciplinarias, fiscales y penales que correspondan._x000a__x000a_3. Deterioro de la imagen de la entidad."/>
    <m/>
    <m/>
    <m/>
    <m/>
    <m/>
    <m/>
    <m/>
    <m/>
    <m/>
    <s v="CRR10CT"/>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
    <s v="Asegurar la transparencia y correcta ejecución de los contratos."/>
    <s v="Informes de supervisión, memorandos a la SAC informando la anomalía."/>
    <s v="100 - FUERTE"/>
    <s v="25 - ASIGNADO"/>
    <s v="25 - OPORTUNA"/>
    <x v="0"/>
    <s v="10 - MANUAL"/>
    <s v="25 - DOCUMENTADO"/>
    <s v="25 - CON EVIDENCIA"/>
    <n v="89.8"/>
    <n v="94.9"/>
    <s v="Moderado"/>
    <s v="No"/>
    <s v="PROBABILIDAD"/>
    <s v="ESPORADICO"/>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s v="X"/>
    <s v="X"/>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s v="4 - MAYOR"/>
    <m/>
    <s v="3 - POSIBLE"/>
    <s v="4 - MAYOR"/>
    <s v="4 - EXTREMO"/>
    <s v="CRR18CT"/>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
    <s v="Evitar detrimento patrimonial por reposición de bienes hurtados."/>
    <s v="Pólizas del programa de seguros."/>
    <s v="100 - FUERTE"/>
    <s v="25 - ASIGNADO"/>
    <s v="25 - OPORTUNA"/>
    <x v="2"/>
    <s v="10 - MANUAL"/>
    <s v="25 - DOCUMENTADO"/>
    <s v="25 - CON EVIDENCIA"/>
    <n v="80.2"/>
    <n v="90.1"/>
    <s v="Moderado"/>
    <s v="No"/>
    <s v="IMPACTO"/>
    <s v="ANUAL"/>
    <s v="1 - RARA VEZ"/>
    <s v="3 - MODERADO"/>
    <s v="2 - MODERADO"/>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66CT"/>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
    <s v="Asegurar que el movimiento de bienes sea solicitado por el personal autorizado. "/>
    <s v="Formato 116-F-05 Autorización de movimiento de bienes de consumo, activos fijos y otros."/>
    <s v="100 - FUERTE"/>
    <s v="25 - ASIGNADO"/>
    <s v="25 - OPORTUNA"/>
    <x v="0"/>
    <s v="10 - MANUAL"/>
    <s v="25 - DOCUMENTADO"/>
    <s v="25 - CON EVIDENCIA"/>
    <n v="89.8"/>
    <n v="94.9"/>
    <s v="Moderado"/>
    <s v="No"/>
    <s v="PROBABILIDAD"/>
    <s v="ESPORADICO"/>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7CRR"/>
    <s v="Hurto de bienes de la entidad."/>
    <s v="Hurto de elementos por parte de algún funcionario o contratista de la entidad para beneficio propio, aprovechando el acceso a los mismos y afectando la ejecución de los procesos."/>
    <m/>
    <m/>
    <m/>
    <m/>
    <m/>
    <m/>
    <m/>
    <s v="Corrupción"/>
    <s v="Existen elementos susceptibles de pérdida ya que por su tamaño son de difícil detección durante los protocolos de ingreso y salida aplicados por parte del personal de vigilancia."/>
    <s v="Existen elementos susceptibles de pérdida ya que por su tamaño son de difícil detección durante los protocolos de ingreso y salida aplicados por parte del personal de vigilancia."/>
    <x v="0"/>
    <m/>
    <m/>
    <m/>
    <s v="1. Detrimento patrimonial."/>
    <m/>
    <m/>
    <m/>
    <m/>
    <m/>
    <m/>
    <m/>
    <m/>
    <m/>
    <s v="CRR17CT"/>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
    <s v="Salvaguardar los bienes de las diferentes sedes de la entidad"/>
    <s v="Contratos de vigilancia."/>
    <s v="100 - FUERTE"/>
    <s v="25 - ASIGNADO"/>
    <s v="25 - OPORTUNA"/>
    <x v="0"/>
    <s v="10 - MANUAL"/>
    <s v="25 - DOCUMENTADO"/>
    <s v="25 - CON EVIDENCIA"/>
    <n v="89.8"/>
    <n v="94.9"/>
    <s v="Moderado"/>
    <s v="No"/>
    <s v="PROBABILIDAD"/>
    <s v="ANUAL"/>
    <m/>
    <m/>
    <m/>
    <s v="N/A"/>
    <s v="N/A"/>
    <s v="N/A"/>
    <s v="N/A"/>
    <s v="N/A"/>
    <s v="N/A"/>
    <s v="N/A"/>
  </r>
  <r>
    <x v="7"/>
    <s v="CPR-116"/>
    <s v="Gestión de bienes y servicios"/>
    <s v="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
    <s v="N/A"/>
    <s v="R28CRR"/>
    <s v="Hurto de insumos para prestación de servicios de aseo y cafetería."/>
    <s v="Hurto de los insumos destinados  a la prestación de servicios de aseo y cafetería  en la entidad, por parte del personal asociado a la prestación del servicio y con acceso a dichos elementos buscando beneficio propio o de un tercero, lo que genera un detrimento patrimonial. "/>
    <s v="X"/>
    <s v="X"/>
    <m/>
    <m/>
    <m/>
    <m/>
    <m/>
    <s v="Corrupción"/>
    <s v="Debilidad en los controles de supervisión relacionados con el seguimiento al inventario de insumos."/>
    <s v="Debilidad en los controles de supervisión relacionados con el seguimiento al inventario de insumos."/>
    <x v="0"/>
    <m/>
    <m/>
    <m/>
    <s v="1. Pérdida de recursos."/>
    <m/>
    <m/>
    <m/>
    <m/>
    <s v="4 - MAYOR"/>
    <m/>
    <s v="1 - RARA VEZ"/>
    <s v="4 - MAYOR"/>
    <s v="3 - ALTO"/>
    <s v="CRR74CT"/>
    <s v="El Supervisor del contrato de aseo y cafetería realiza el seguimiento continuo  a los insumos requeridos para la prestación del servicio,  mediante el registro de la entrada y salida de los insumos."/>
    <s v="El Supervisor del contrato de aseo y cafetería realiza el seguimiento continuo  a los insumos requeridos para la prestación del servicio,  mediante el registro de la entrada y salida de los insumos."/>
    <s v="Detectar diferencias en el inventario de insumos."/>
    <s v="Plantilla con la relación de los insumos y cantidades."/>
    <s v="100 - FUERTE"/>
    <s v="25 - ASIGNADO"/>
    <s v="25 - OPORTUNA"/>
    <x v="0"/>
    <s v="10 - MANUAL"/>
    <s v="25 - DOCUMENTADO"/>
    <s v="25 - CON EVIDENCIA"/>
    <n v="89.8"/>
    <n v="94.9"/>
    <s v="Moderado"/>
    <s v="No"/>
    <s v="PROBABILIDAD"/>
    <s v="QUINCENAL"/>
    <s v="1 - RARA VEZ"/>
    <s v="4 - MAYOR"/>
    <s v="3 - ALTO"/>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s v="X"/>
    <s v="X"/>
    <m/>
    <m/>
    <m/>
    <m/>
    <m/>
    <s v="Corrupción"/>
    <s v="1. Manejo inadecuado de los dineros de la caja menor."/>
    <s v="1. Manejo inadecuado de los dineros de la caja menor."/>
    <x v="0"/>
    <m/>
    <m/>
    <m/>
    <s v="1. Detrimento patrimonial."/>
    <m/>
    <m/>
    <m/>
    <m/>
    <s v="4 - MAYOR"/>
    <m/>
    <s v="1 - RARA VEZ"/>
    <s v="4 - MAYOR"/>
    <s v="3 - ALTO"/>
    <s v="CRR67CT"/>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
    <s v="Verificar que los saldos de dinero, cantidad de cheques y recibos de caja, al momento del arqueo, se ajusten a la documentación y movimientos efectuados en la caja menor."/>
    <s v="Formato Control de Caja Menor, formato de Arqueo de Caja Menor o Acta de arqueo."/>
    <s v="100 - FUERTE"/>
    <s v="25 - ASIGNADO"/>
    <s v="25 - OPORTUNA"/>
    <x v="0"/>
    <s v="10 - MANUAL"/>
    <s v="25 - DOCUMENTADO"/>
    <s v="25 - CON EVIDENCIA"/>
    <n v="89.8"/>
    <n v="94.9"/>
    <s v="Moderado"/>
    <s v="No"/>
    <s v="PROBABILIDAD"/>
    <s v="ESPORADICO"/>
    <s v="1 - RARA VEZ"/>
    <s v="4 - MAYOR"/>
    <s v="3 - ALTO"/>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78CT"/>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
    <s v="Restringir el acceso a la caja fuerte de personal no autorizado."/>
    <s v="Registro del mantenimiento/cambio de clave."/>
    <s v="100 - FUERTE"/>
    <s v="25 - ASIGNADO"/>
    <s v="25 - OPORTUNA"/>
    <x v="0"/>
    <s v="10 - MANUAL"/>
    <s v="25 - DOCUMENTADO"/>
    <s v="25 - CON EVIDENCIA"/>
    <n v="89.8"/>
    <n v="94.9"/>
    <s v="Moderado"/>
    <s v="No"/>
    <s v="PROBABILIDAD"/>
    <s v="ESPORADICO"/>
    <m/>
    <m/>
    <m/>
    <s v="N/A"/>
    <s v="N/A"/>
    <s v="N/A"/>
    <s v="N/A"/>
    <s v="N/A"/>
    <s v="N/A"/>
    <s v="N/A"/>
  </r>
  <r>
    <x v="7"/>
    <s v="CPR-118"/>
    <s v="Gestión presupuesto de gastos e inversiones"/>
    <s v="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
    <s v="N/A"/>
    <s v="R29CRR"/>
    <s v="Hurto o jineteo de dinero o cheques administrados en la caja menor."/>
    <s v="Uso personal indebido del dinero y/o cheques administrados por parte del funcionario responsable de la caja menor (hurto, jineteo, entre otras), con el fin de obtener un beneficio propio o de un tercero."/>
    <m/>
    <m/>
    <m/>
    <m/>
    <m/>
    <m/>
    <m/>
    <s v="Corrupción"/>
    <s v="1. Manejo inadecuado de los dineros de la caja menor."/>
    <s v="1. Manejo inadecuado de los dineros de la caja menor."/>
    <x v="0"/>
    <m/>
    <m/>
    <m/>
    <s v="1. Detrimento patrimonial."/>
    <m/>
    <m/>
    <m/>
    <m/>
    <m/>
    <m/>
    <m/>
    <m/>
    <m/>
    <s v="CRR125CT"/>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
    <s v="Garantizar que la cuenta corriente sea manejada únicamente por los funcionarios autorizados ante la entidad bancaria."/>
    <s v="Certificación bancaria de firmas autorizadas."/>
    <s v="100 - FUERTE"/>
    <s v="25 - ASIGNADO"/>
    <s v="25 - OPORTUNA"/>
    <x v="0"/>
    <s v="10 - MANUAL"/>
    <s v="25 - DOCUMENTADO"/>
    <s v="25 - CON EVIDENCIA"/>
    <n v="89.8"/>
    <n v="94.9"/>
    <s v="Moderado"/>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s v="X"/>
    <s v="X"/>
    <s v="X"/>
    <m/>
    <m/>
    <m/>
    <m/>
    <s v="Corrupción"/>
    <s v="1. Interés particular."/>
    <s v="1. Interés particular."/>
    <x v="0"/>
    <s v="X"/>
    <s v="X"/>
    <s v="X"/>
    <s v="1. Deterioro de la imagen de la entidad._x000a__x000a_2. Demandas en contra de la entidad._x000a__x000a_3. Uso indebido de la información del expediente."/>
    <m/>
    <m/>
    <m/>
    <m/>
    <s v="4 - MAYOR"/>
    <m/>
    <s v="1 - RARA VEZ"/>
    <s v="4 - MAYOR"/>
    <s v="3 - ALTO"/>
    <s v="CRR124CT"/>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Para el caso de solicitudes de consulta al Archivo Central realizadas por un área diferente a la que genera la información, el formato 120-F.07 &quot;Consulta de documentos del Archivo Central&quot; debe estar firmado por los jefes de oficina responsables, y cargado en el flujo establecido en el SGDEA (WCC); se dispone la información en medio físico o electrónico según la necesidad, y si se encuentra alguna inconsistencia en dicho formato se devuelve con observaciones para ajustes. "/>
    <s v="Controlar el acceso a la información de acuerdo a las funciones de las dependencias."/>
    <s v="Formato 120-F-07 &quot;Consulta de documentos del Archivo Central &quot;diligenciado, _x000a_Flujo de trabajo SGDEA."/>
    <s v="100 - FUERTE"/>
    <s v="25 - ASIGNADO"/>
    <s v="25 - OPORTUNA"/>
    <x v="0"/>
    <s v="10 - MANUAL"/>
    <s v="25 - DOCUMENTADO"/>
    <s v="25 - CON EVIDENCIA"/>
    <n v="89.8"/>
    <n v="94.9"/>
    <s v="Moderado"/>
    <s v="No"/>
    <s v="PROBABILIDAD"/>
    <s v="ESPORADICO"/>
    <s v="1 - RARA VEZ"/>
    <s v="4 - MAYOR"/>
    <s v="3 - ALT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0CT"/>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
    <s v="Validar la integridad del expediente al momento de consultas de información."/>
    <s v="Reportes de préstamos obtenidos del SGDEA (WCC), correos electrónico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03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s v="Controlar el acceso a la información de acuerdo a los procesos y procedimientos."/>
    <s v="Formato 120-F.25 &quot;Permisos de acceso a series&quot; diligenciado, correos electrónicos, reporte permisos a series documentales gestionada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96CT"/>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
    <s v="Garantizar la reproducción exacta del expediente para consulta, a través del aplicativo SGDEA (WCC), salvaguardando el original y cumpliendo con la digitalización certificada que se contempla en el procedimiento 120-P-03 de Digitalización."/>
    <s v="Formato de solicitud 120-F.43 &quot;Recepción y entrega de documentos para digitalizar&quot; diligenciado."/>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2CT"/>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_x000a_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
    <s v="Llevar un seguimiento al préstamo (GESTIONAR LA DEVOLUCIÓN O RENOVACIÓN) de expedientes."/>
    <s v="Formato 120-F.19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6CRR"/>
    <s v="Hurtar, adulterar u ocultar un expediente, documento o información (física o electrónica), cuya custodia esté a cargo de las oficinas de Operación y/o Técnica del Sistema de Gestión Documental, de la Subdirección de Gestión Documental."/>
    <s v="Modificar el contenido y sustraer  de forma indebida documentos que conforman un expediente, con el fin de favorecer o perjudicar a un tercero."/>
    <m/>
    <m/>
    <m/>
    <m/>
    <m/>
    <m/>
    <m/>
    <s v="Corrupción"/>
    <s v="1. Interés particular."/>
    <s v="1. Interés particular."/>
    <x v="0"/>
    <m/>
    <m/>
    <m/>
    <s v="1. Deterioro de la imagen de la entidad._x000a__x000a_2. Demandas en contra de la entidad._x000a__x000a_3. Uso indebido de la información del expediente."/>
    <m/>
    <m/>
    <m/>
    <m/>
    <m/>
    <m/>
    <m/>
    <m/>
    <m/>
    <s v="CRR131CT"/>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
    <s v="verificar que se cumplan las condiciones establecidas por la Subdirección de Gestión Documental en lo que respecta al archivo y gestión acorde al procedimiento 120-P-05 Organización Documental  de los documentos de la Dirección de Cobro."/>
    <s v="Formato diligenciado, reportes de préstamos obtenidos del SGDEA (WCC) y correos electrónicos."/>
    <s v="100 - FUERTE"/>
    <s v="25 - ASIGNADO"/>
    <s v="25 - OPORTUNA"/>
    <x v="0"/>
    <s v="15 - COMBINADO"/>
    <s v="25 - DOCUMENTADO"/>
    <s v="25 - CON EVIDENCIA"/>
    <n v="93.2"/>
    <n v="96.6"/>
    <s v="Fuerte"/>
    <s v="No"/>
    <s v="PROBABILIDAD"/>
    <s v="CONTINU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s v="X"/>
    <s v="X"/>
    <s v="X"/>
    <m/>
    <m/>
    <m/>
    <m/>
    <s v="Corrupción"/>
    <s v="1. Interés particular."/>
    <s v="1. Interés particular."/>
    <x v="0"/>
    <s v="X"/>
    <s v="X"/>
    <s v="X"/>
    <s v="1. Deterioro de la imagen de la entidad._x000a__x000a_2. Demandas en contra de la entidad._x000a__x000a_3. Uso indebido de la información del expediente."/>
    <m/>
    <m/>
    <m/>
    <m/>
    <s v="5 - CATASTROFICO"/>
    <m/>
    <s v="1 - RARA VEZ"/>
    <s v="5 - CATASTROFICO"/>
    <s v="4 - EXTREMO"/>
    <s v="CRR94CT"/>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La Subdirección Administrativa y Financiera ejecuta el control de acceso a las zonas de archivo a través de autorizaciones que recibe por parte de los jefes de áreas respectivas, haciendo observancia a los lineamientos que haya impartido sobre los servicios de expedición de carnet y/o tarjeta de proximidad y de vigilancia y seguridad. Específicamente, los jefes de la Subdirección de Gestión Documental y sus Oficina de Operación del Sistema de Gestión Documental y Oficina Técnica del Sistema de Gestión Documental, envían correo electrónico al área administrativa para autorizar el acceso a las zonas de archivo a su cargo."/>
    <s v="Controlar el acceso a las zonas de archivo por medio de autorizaciones de los responsables de áreas."/>
    <s v="Correos electrónicos."/>
    <s v="100 - FUERTE"/>
    <s v="25 - ASIGNADO"/>
    <s v="25 - OPORTUNA"/>
    <x v="0"/>
    <s v="10 - MANUAL"/>
    <s v="25 - DOCUMENTADO"/>
    <s v="25 - CON EVIDENCIA"/>
    <n v="89.8"/>
    <n v="94.9"/>
    <s v="Moderado"/>
    <s v="No"/>
    <s v="PROBABILIDAD"/>
    <s v="ESPORADICO"/>
    <s v="1 - RARA VEZ"/>
    <s v="5 - CATASTROFICO"/>
    <s v="4 - EXTREM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3CRR"/>
    <s v="Filtrar o perder  información pública reservada."/>
    <s v="Entregar información a terceros violando los acuerdos de confidencialidad y los lineamientos establecidos en la entidad, buscando un beneficio particular."/>
    <m/>
    <m/>
    <m/>
    <m/>
    <m/>
    <m/>
    <m/>
    <s v="Corrupción"/>
    <s v="1. Interés particular."/>
    <s v="1. Interés particular."/>
    <x v="0"/>
    <m/>
    <m/>
    <m/>
    <s v="1. Deterioro de la imagen de la entidad._x000a__x000a_2. Demandas en contra de la entidad._x000a__x000a_3. Uso indebido de la información del expediente."/>
    <m/>
    <m/>
    <m/>
    <m/>
    <m/>
    <m/>
    <m/>
    <m/>
    <m/>
    <s v="CRR104CT"/>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Los funcionarios de las diferentes dependencias de la entidad solicitan a través de la mesa de servicios y cargando en el registro respectivo el formato 120-F.25 &quot;Permisos de acceso a series&quot; diligenciado, solicitando roles y permisos por persona y serie documental para acceder al sistema de verificación de la ubicación física del expediente. Si se presenta alguna inconsistencia se solicita el ajuste de los roles. Adicionalmente, las cajas que se encuentran en custodia de un tercero están zunchadas, por lo que el contenido éste no lo conoce. Si se evidencia alguna irregularidad se notifica al contratista."/>
    <s v="Controlar el acceso a la información de acuerdo a los procesos y procedimientos."/>
    <s v="Formato 120-F.25 &quot;Permisos de acceso a series&quot; diligenciado, correos electrónicos, reporte permisos a series documentales gestionada, registros fotográficos de cajas zunchadas."/>
    <s v="100 - FUERTE"/>
    <s v="25 - ASIGNADO"/>
    <s v="25 - OPORTUNA"/>
    <x v="0"/>
    <s v="10 - MANUAL"/>
    <s v="25 - DOCUMENTADO"/>
    <s v="25 - CON EVIDENCIA"/>
    <n v="89.8"/>
    <n v="94.9"/>
    <s v="Moderado"/>
    <s v="No"/>
    <s v="PROBABILIDAD"/>
    <s v="ESPORADICO"/>
    <m/>
    <m/>
    <m/>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20CRR"/>
    <s v="Falsificar una comunicación radicada en el aplicativo de correspondencia."/>
    <s v="Adulterar una comunicación oficial utilizando papelería y/o medios de impresión como etiquetas, en la correspondencia externa recibida, externa enviada e interna enviada, con el fin de favorecer o perjudicar a un tercero."/>
    <s v="X"/>
    <s v="X"/>
    <s v="X"/>
    <m/>
    <m/>
    <m/>
    <m/>
    <s v="Corrupción"/>
    <s v="1. Interés particular."/>
    <s v="1. Interés particular."/>
    <x v="0"/>
    <m/>
    <s v="X"/>
    <m/>
    <s v="1. Afectar cumplimiento de términos legales._x000a__x000a_2. Deterioro de la imagen de la entidad._x000a__x000a_3. Demandas en contra de la entidad."/>
    <m/>
    <m/>
    <m/>
    <m/>
    <s v="5 - CATASTROFICO"/>
    <m/>
    <s v="2 - IMPROBABLE"/>
    <s v="5 - CATASTROFICO"/>
    <s v="4 - EXTREMO"/>
    <s v="CRR123CT"/>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_x000a_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_x000a_En caso de encontrar inconsistencias debe informar al coordinador del contratista de correspondencia y éste a su vez al Supervisor del contrato y al Jefe de Oficina de Operación del Sistema de Gestión documental."/>
    <s v="Garantizar que las comunicaciones no sean alteradas y mantengan la integridad de las mismas."/>
    <s v="CRM Correspondencia, Reporte resumen de correspondencia (De acuerdo al periodo)."/>
    <s v="100 - FUERTE"/>
    <s v="25 - ASIGNADO"/>
    <s v="25 - OPORTUNA"/>
    <x v="0"/>
    <s v="10 - MANUAL"/>
    <s v="25 - DOCUMENTADO"/>
    <s v="25 - CON EVIDENCIA"/>
    <n v="89.8"/>
    <n v="94.9"/>
    <s v="Moderado"/>
    <s v="No"/>
    <s v="PROBABILIDAD"/>
    <s v="ESPORADICO"/>
    <s v="1 - RARA VEZ"/>
    <s v="5 - CATASTROFICO"/>
    <s v="4 - EXTREMO"/>
    <s v="N/A"/>
    <s v="N/A"/>
    <s v="N/A"/>
    <s v="N/A"/>
    <s v="N/A"/>
    <s v="N/A"/>
    <s v="N/A"/>
  </r>
  <r>
    <x v="7"/>
    <s v="CPR-120"/>
    <s v="Gestión Documental"/>
    <s v="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
    <s v="N/A"/>
    <s v="R68CRR"/>
    <s v="Acceder a información confidencial sin los permisos autorizados"/>
    <s v="Acceder a información confidencial sin los permisos y roles autorizados por parte de un funcionario en beneficio particular o de un tercero"/>
    <s v="X"/>
    <s v="X"/>
    <s v="X"/>
    <m/>
    <m/>
    <m/>
    <m/>
    <s v="Corrupción"/>
    <s v="1. Interés particular."/>
    <s v="1. Interés particular."/>
    <x v="0"/>
    <s v="X"/>
    <m/>
    <m/>
    <s v="1. Deterioro de la imagen de la entidad._x000a__x000a_2. Demandas en contra de la entidad._x000a__x000a_3. Uso indebido de la información del expediente."/>
    <m/>
    <m/>
    <m/>
    <m/>
    <s v="4 - MAYOR"/>
    <m/>
    <s v="3 - POSIBLE"/>
    <s v="4 - MAYOR"/>
    <s v="4 - EXTREMO"/>
    <s v="CRR148CT"/>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Previo a atender la solicitud, el funcionario responsable en la Oficina Técnica del Sistema de Gestión Documental verifica que el formato 120-F.25 contenga la firma del jefe de la dependencia responsable de la información, siempre que se esté solicitando permisos y roles de acceso a series y subseries"/>
    <s v="Garantizar que los accesos (permisos y roles) sean autorizados por el jefe de la dependencia responsable de la información"/>
    <s v="* Correo electrónico contestando el ticket y con número de radicado que describe los permisos concedidos_x000a_* Memorando informativo al jefe de la dependencia del funcionario al que se le otorgaron los permisos_x000a_* Correo electrónico al solicitante indicando la negación de los permisos y la justificación de negación para ajuste de la solicitud"/>
    <s v="100 - FUERTE"/>
    <s v="25 - ASIGNADO"/>
    <s v="25 - OPORTUNA"/>
    <x v="0"/>
    <s v="10 - MANUAL"/>
    <s v="25 - DOCUMENTADO"/>
    <s v="25 - CON EVIDENCIA"/>
    <n v="89.8"/>
    <n v="94.9"/>
    <s v="Moderado"/>
    <s v="No"/>
    <s v="PROBABILIDAD"/>
    <s v="ESPORADICO"/>
    <s v="2 - IMPROBABLE"/>
    <s v="4 - MAYOR"/>
    <s v="3 - ALT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s v="X"/>
    <s v="X"/>
    <s v="X"/>
    <m/>
    <m/>
    <m/>
    <m/>
    <s v="Corrupción"/>
    <s v="Acceso no autorizado a información y/o recursos TIC."/>
    <s v="Acceso no autorizado a información y/o recursos TIC."/>
    <x v="0"/>
    <s v="X"/>
    <m/>
    <m/>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1 - RARA VEZ"/>
    <s v="5 - CATASTROFICO"/>
    <s v="4 - EXTREMO"/>
    <s v="CRR151CT"/>
    <s v="Configuración de seguridad de acceso individual a los perfiles de administrador de las diferentes plataformas con segundo usuario de red."/>
    <s v="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
    <s v="Evitar ingresos no autorizados y asignar mayores privilegios de administración y delimitar su actuación."/>
    <s v="*Solicitud._x000a_*Toma de pantalla con la aplicación de la política de controlador de dominio para segundo usuario de red."/>
    <s v="100 - FUERTE"/>
    <s v="25 - ASIGNADO"/>
    <s v="25 - OPORTUNA"/>
    <x v="0"/>
    <s v="15 - COMBINADO"/>
    <s v="25 - DOCUMENTADO"/>
    <s v="25 - CON EVIDENCIA"/>
    <n v="93.2"/>
    <n v="96.6"/>
    <s v="Fuerte"/>
    <s v="No"/>
    <s v="PROBABILIDAD"/>
    <s v="ESPORADICO"/>
    <s v="1 - RARA VEZ"/>
    <s v="5 - CATASTROFICO"/>
    <s v="4 - EXTREM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Acceso no autorizado a información y/o recursos TIC."/>
    <s v="Acceso no autorizado a información y/o recursos TIC."/>
    <x v="0"/>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2CT"/>
    <s v="Configuración doble factor de autenticación."/>
    <s v="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
    <s v="Asegurar que las autenticación del usuario corresponde al titular y evitar la probabilidad de suplantación de identidad."/>
    <s v="*Toma de pantalla de la configuración del doble factor de autenticación en el Centro de Administración de Microsoft 365."/>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Acceso no autorizado a información y/o recursos TIC."/>
    <s v="Acceso no autorizado a información y/o recursos TIC."/>
    <x v="0"/>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8CT"/>
    <s v="Configuración perfiles de auditoria o generación de logs."/>
    <s v="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
    <s v="Suministrar información para la verificación de acciones ejecutadas sobre los recursos TIC."/>
    <s v="*Ticket y/o solicitud de por parte del solicitante autorizado._x000a_*Cuando aplique toma de pantalla de roles asignados de auditoria en diferentes plataformas."/>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Abuso de privilegios por uso de usuarios genéricos (credenciales de acceso a un dispositivo, aplicación o sistema informático que no identifica unívocamente a una persona)"/>
    <s v="Abuso de privilegios por uso de usuarios genéricos (credenciales de acceso a un dispositivo, aplicación o sistema informático que no identifica unívocamente a una persona)"/>
    <x v="0"/>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9CT"/>
    <s v="Parametrización políticas de autenticación de directorio activo."/>
    <s v="Los administradores de plataformas TI, cada vez que se aprovisiona un nuevo servidor que ingresa a la red de la SDH, aseguran que los accesos sean a través de usuarios administradores nombrados con privilegios definidos, en pro de garantizar la trazabilidad de las acciones ejecutadas."/>
    <s v="Garantizar que el ingreso local o remoto, sea con usuario de dominio reconocido y haya trazabilidad de operaciones con usuarios nombrados."/>
    <s v="*Listado de nuevos servidores._x000a_*Tomas de pantalla de las propiedades de los administradores de servidores Windows (grupos y miembros)._x000a_*Toma de pantalla de usuarios nombrados con privilegios de acceso a servidores UNIX."/>
    <s v="100 - FUERTE"/>
    <s v="25 - ASIGNADO"/>
    <s v="25 - OPORTUNA"/>
    <x v="0"/>
    <s v="15 - COMBINADO"/>
    <s v="25 - DOCUMENTADO"/>
    <s v="25 - CON EVIDENCIA"/>
    <n v="93.2"/>
    <n v="96.6"/>
    <s v="Fuerte"/>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Mecanismos de regulación, estandarización y control de Seguridad de la Información sobre la generación, almacenamiento y uso de bases de datos ofimáticas, ineficientes, insuficientes o inexistentes."/>
    <s v="Mecanismos de regulación, estandarización y control de Seguridad de la Información sobre la generación, almacenamiento y uso de bases de datos ofimáticas, ineficientes, insuficientes o inexistentes."/>
    <x v="1"/>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3"/>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_x000a_Inoportunidad en el reporte de información relacionada con novedades de personal y/o asuntos contractuales que tengan un impacto sobre algún componente tecnologico administrado por la DIT."/>
    <s v="_x000a_Inoportunidad en el reporte de información relacionada con novedades de personal y/o asuntos contractuales que tengan un impacto sobre algún componente tecnologico administrado por la DIT."/>
    <x v="1"/>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s v="Nuevo"/>
    <s v="Diariamente se ejecuta un control automático a través de la herramienta Script – Powershell que genera la desactivación de los usuarios de red y correo electrónico de office 365 asociados a contratistas, de acuerdo con la fecha de vencimiento del contrato. "/>
    <s v="Diariamente se ejecuta un control automático a través de la herramienta Script – Powershell que genera la desactivación de los usuarios de red y correo electrónico de office 365 asociados a contratistas, de acuerdo con la fecha de vencimiento del contrato. "/>
    <s v="Evitar el uso no autorizado de herramientas tecnológicas una vez finalizada la relación contractual."/>
    <s v="Reporte usuarios de red contratistas y proveedores, expirados y desactivados_x000a_Ticket de solicitud de creación de usuario"/>
    <s v="100 - FUERTE"/>
    <s v="25 - ASIGNADO"/>
    <s v="25 - OPORTUNA"/>
    <x v="0"/>
    <s v="25 - AUTOMÁTICO"/>
    <s v="25 - DOCUMENTADO"/>
    <s v="25 - CON EVIDENCIA"/>
    <n v="84"/>
    <n v="100"/>
    <s v="Fuerte"/>
    <s v="No"/>
    <s v="PROBABILIDAD"/>
    <s v="DIARI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Habilitar roles sin cumplir con el procedimiento de gestión de solicitudes de administración de cuentas de usuario."/>
    <s v="Habilitar roles sin cumplir con el procedimiento de gestión de solicitudes de administración de cuentas de usuario."/>
    <x v="1"/>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5CT"/>
    <s v="Verificación de cumplimiento de requisitos  definidos en el procedimiento  gestión de solicitudes de administración de cuentas de usuario."/>
    <s v="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
    <s v="Identificar desviaciones en las solicitudes según procedimiento y en caso de requerirse devolver el ticket informando el incumplimiento para ajustes."/>
    <s v="*Ticket."/>
    <s v="100 - FUERTE"/>
    <s v="25 - ASIGNADO"/>
    <s v="25 - OPORTUNA"/>
    <x v="1"/>
    <s v="10 - MANUAL"/>
    <s v="25 - DOCUMENTADO"/>
    <s v="25 - CON EVIDENCIA"/>
    <n v="83.4"/>
    <n v="91.7"/>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0CRR"/>
    <s v="Activos de información de la entidad, utilizados en beneficio propio o de un tercero."/>
    <s v="Posibilidad de utilizar los activos de información de la entidad indebidamente por buscar beneficio propio o de un tercero."/>
    <m/>
    <m/>
    <m/>
    <m/>
    <m/>
    <m/>
    <m/>
    <s v="Corrupción"/>
    <s v="Falta de control dual en el seguimiento a la desvinculación de roles (Sistemas de Información, servicios en línea, SO y/o plataformas tecnológicas) por parte de administradores funcionales y/o áreas de control (Control Interno y Seguridad de la Información)."/>
    <s v="Falta de control dual en el seguimiento a la desvinculación de roles (Sistemas de Información, servicios en línea, SO y/o plataformas tecnológicas) por parte de administradores funcionales y/o áreas de control (Control Interno y Seguridad de la Información)."/>
    <x v="1"/>
    <s v="X"/>
    <m/>
    <m/>
    <s v="Demandas y demás acciones judiciales._x000a_Investigaciones disciplinarias._x000a_Pérdidas económicas._x000a_Reprocesos._x000a_Incremento de quejas y reclamos._x000a_Manipulación de procesos._x000a_Ciberdelincuencia._x000a_Mala prestación del servicio."/>
    <m/>
    <m/>
    <m/>
    <m/>
    <m/>
    <m/>
    <m/>
    <m/>
    <m/>
    <m/>
    <m/>
    <m/>
    <m/>
    <m/>
    <m/>
    <m/>
    <m/>
    <x v="3"/>
    <m/>
    <m/>
    <m/>
    <m/>
    <m/>
    <m/>
    <m/>
    <m/>
    <m/>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Posibilidad de que la información pública reservada y/o clasificada sea expuesta a pérdida o fuga"/>
    <s v="X"/>
    <s v="X"/>
    <s v="X"/>
    <m/>
    <m/>
    <m/>
    <m/>
    <s v="Corrupción"/>
    <s v="Documentos sin custodia en los escritorios, impresoras y/o pasillos de la dependencia."/>
    <s v="Documentos sin custodia en los escritorios, impresoras y/o pasillos de la dependencia."/>
    <x v="1"/>
    <s v="X"/>
    <m/>
    <s v="X"/>
    <s v="Demandas y demás acciones judiciales._x000a_Investigaciones disciplinarias._x000a_Pérdidas económicas._x000a_Reprocesos._x000a_Incremento de quejas y reclamos._x000a_Manipulación de procesos._x000a_Ciberdelincuencia._x000a_Mala prestación del servicio."/>
    <m/>
    <m/>
    <m/>
    <m/>
    <s v="5 - CATASTROFICO"/>
    <m/>
    <s v="3 - POSIBLE"/>
    <s v="5 - CATASTROFICO"/>
    <s v="4 - EXTREMO"/>
    <s v="CRR156CT"/>
    <s v="Vinculación de permisos de impresión por usuario."/>
    <s v="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
    <s v="Liberación de impresiones únicamente cuando haya registro de números de identificación en la impresora."/>
    <s v="*Toma de pantalla de configuración de software de impresión en servidor._x000a_*Contrato u orden de compra de servicio de impresión."/>
    <s v="100 - FUERTE"/>
    <s v="25 - ASIGNADO"/>
    <s v="25 - OPORTUNA"/>
    <x v="0"/>
    <s v="10 - MANUAL"/>
    <s v="25 - DOCUMENTADO"/>
    <s v="25 - CON EVIDENCIA"/>
    <n v="89.8"/>
    <n v="94.9"/>
    <s v="Moderado"/>
    <s v="No"/>
    <s v="PROBABILIDAD"/>
    <s v="ESPORADICO"/>
    <s v="1 - RARA VEZ"/>
    <s v="5 - CATASTROFICO"/>
    <s v="4 - EXTREMO"/>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Posibilidad de que la información pública reservada y/o clasificada sea expuesta a pérdida o fuga"/>
    <m/>
    <m/>
    <m/>
    <m/>
    <m/>
    <m/>
    <m/>
    <s v="Corrupción"/>
    <s v="Documentos sin custodia en los escritorios, impresoras y/o pasillos de la dependencia."/>
    <s v="Documentos sin custodia en los escritorios, impresoras y/o pasillos de la dependencia."/>
    <x v="1"/>
    <s v="X"/>
    <m/>
    <s v="X"/>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7CT"/>
    <s v="Generación de reporte de control de impresión."/>
    <s v="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
    <s v="Realizar seguimiento a las impresiones realizadas durante periodos determinados"/>
    <s v="*Solicitud de usuario autorizado._x000a_*Soporte de atención de la solicitud."/>
    <s v="100 - FUERTE"/>
    <s v="25 - ASIGNADO"/>
    <s v="25 - OPORTUNA"/>
    <x v="1"/>
    <s v="15 - COMBINADO"/>
    <s v="25 - DOCUMENTADO"/>
    <s v="25 - CON EVIDENCIA"/>
    <n v="86.8"/>
    <n v="93.4"/>
    <s v="Moderado"/>
    <s v="No"/>
    <s v="PROBABILIDAD"/>
    <s v="ESPORADICO"/>
    <m/>
    <m/>
    <m/>
    <s v="N/A"/>
    <s v="N/A"/>
    <s v="N/A"/>
    <s v="N/A"/>
    <s v="N/A"/>
    <s v="N/A"/>
    <s v="N/A"/>
  </r>
  <r>
    <x v="9"/>
    <s v="CPR-121"/>
    <s v="Gestión Estratégica de Servicios de TI"/>
    <s v="Entregar los servicios de tecnología y comunicaciones que se encuentran en el catálogo de servicios de TI y soportan estratégicamente los procesos del negocio, orientados a la transformación digital de la entidad."/>
    <s v="N/A"/>
    <s v="R71CRR"/>
    <s v="Información pública reservada y/o clasificada expuesta a pérdida o fuga de información."/>
    <s v="Posibilidad de que la información pública reservada y/o clasificada sea expuesta a pérdida o fuga"/>
    <m/>
    <m/>
    <m/>
    <m/>
    <m/>
    <m/>
    <m/>
    <s v="Corrupción"/>
    <s v="Política de bloqueo de pantalla después de tiempo de inactividad, inadecuada, insuficiente o poco efectiva."/>
    <s v="Política de bloqueo de pantalla después de tiempo de inactividad, inadecuada, insuficiente o poco efectiva."/>
    <x v="1"/>
    <s v="X"/>
    <m/>
    <s v="X"/>
    <s v="Demandas y demás acciones judiciales._x000a_Investigaciones disciplinarias._x000a_Pérdidas económicas._x000a_Reprocesos._x000a_Incremento de quejas y reclamos._x000a_Manipulación de procesos._x000a_Ciberdelincuencia._x000a_Mala prestación del servicio."/>
    <m/>
    <m/>
    <m/>
    <m/>
    <m/>
    <m/>
    <m/>
    <m/>
    <m/>
    <s v="CRR154CT"/>
    <s v="Configuración de política de bloqueo de pantalla después de tiempo de inactividad."/>
    <s v="El analista de primer nivel, cada vez que configura un PC lo ingresa al dominio de la SDH, para que sea aplicada de forma automática la política &quot;Screensaver&quot; configurada previamente por el administrador de directorio activo en el controlador de dominio a nivel de usuario, que hace que todos los equipos del dominio se bloqueen después de cierto tiempo de inactividad según lineamiento de seguridad de la información."/>
    <s v="Bloquear sesión de equipos de dominio después de cierto tiempo de inactividad."/>
    <s v="*Toma de pantalla de configuración política en el directorio activo._x000a_*Toma de pantalla de verificación de la opción &quot;activar o desactivar el protector de pantalla&quot; de las estaciones de trabajo."/>
    <s v="100 - FUERTE"/>
    <s v="25 - ASIGNADO"/>
    <s v="25 - OPORTUNA"/>
    <x v="0"/>
    <s v="25 - AUTOMÁTICO"/>
    <s v="25 - DOCUMENTADO"/>
    <s v="25 - CON EVIDENCIA"/>
    <n v="100"/>
    <n v="100"/>
    <s v="Fuerte"/>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s v="X"/>
    <s v="X"/>
    <s v="X"/>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s v="X"/>
    <s v="X"/>
    <s v="X"/>
    <s v="1. Afectación a  la imagen de la Oficina de Control Interno._x000a__x000a_2. Afectación a la imagen y la reputación de la entidad._x000a__x000a_3. Posibles daños patrimoniales o de carácter fiscal a la entidad."/>
    <m/>
    <m/>
    <m/>
    <m/>
    <s v="4 - MAYOR"/>
    <m/>
    <s v="2 - IMPROBABLE"/>
    <s v="4 - MAYOR"/>
    <s v="3 - ALTO"/>
    <s v="CRR37CT"/>
    <s v="El (la) Jefe(a) de la Oficina de Control Interno, designa un líder de auditoría que reúna requisitos mínimos en términos de conocimientos destrezas y habilidades para servir de enlace entre el auditado y la OCI."/>
    <s v="El (la) Jefe(a) de la Oficina de Control Interno, designa un líder de auditoría que reúna requisitos mínimos en términos de conocimientos destrezas y habilidades para servir de enlace entre el auditado y la OCI."/>
    <s v="Dar cumplimiento a los aspectos relacionados con el ejercicio de auditoría."/>
    <s v="Se determina al elaborar el Plan Anual de Auditoría."/>
    <s v="100 - FUERTE"/>
    <s v="25 - ASIGNADO"/>
    <s v="25 - OPORTUNA"/>
    <x v="0"/>
    <s v="10 - MANUAL"/>
    <s v="25 - DOCUMENTADO"/>
    <s v="25 - CON EVIDENCIA"/>
    <n v="89.8"/>
    <n v="94.9"/>
    <s v="Moderado"/>
    <s v="No"/>
    <s v="PROBABILIDAD"/>
    <s v="ANUAL"/>
    <s v="1 - RARA VEZ"/>
    <s v="4 - MAYOR"/>
    <s v="3 - ALTO"/>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19CT"/>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El equipo auditor construye el Plan de la Auditoria, el cual es revisado por el (la) Jefe(a) de la Oficina de Control Interno, en caso de encontrar desviaciones, se ajusta respecto de los objetivos esperados en el Plan Anual de Auditoria y posteriormente es socializado con el auditado."/>
    <s v="Asegurar que todos los aspectos relevantes relacionados con el proceso a auditoria y el proceso a auditar sean tenidos en cuenta al momento de la planificación."/>
    <s v="Plan de la auditoria firmado por parte de los auditores y los auditados."/>
    <s v="100 - FUERTE"/>
    <s v="25 - ASIGNADO"/>
    <s v="25 - OPORTUNA"/>
    <x v="0"/>
    <s v="10 - MANUAL"/>
    <s v="25 - DOCUMENTADO"/>
    <s v="25 - CON EVIDENCIA"/>
    <n v="89.8"/>
    <n v="94.9"/>
    <s v="Moderado"/>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41CT"/>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El (la) Jefe(a) de la Oficina de Control Interno, revisa  y verifica que el informe preliminar se ajusta a los lineamientos, normas y objetivos, en caso de encontrar desviaciones, solicita los ajustes pertinentes hasta la aprobación del informe preliminar que se remite a las dependencias para el análisis y aclaraciones por parte del auditado."/>
    <s v="Precisar que el cumplimiento de lo planificado haya sido atendido en el informe."/>
    <s v="Correo electrónico de respuesta del Jefe de Oficina una vez revise el informe preliminar."/>
    <s v="100 - FUERTE"/>
    <s v="25 - ASIGNADO"/>
    <s v="25 - OPORTUNA"/>
    <x v="0"/>
    <s v="10 - MANUAL"/>
    <s v="25 - DOCUMENTADO"/>
    <s v="25 - CON EVIDENCIA"/>
    <n v="89.8"/>
    <n v="94.9"/>
    <s v="Moderado"/>
    <s v="No"/>
    <s v="PROBABILIDAD"/>
    <s v="ESPORADICO"/>
    <m/>
    <m/>
    <m/>
    <s v="N/A"/>
    <s v="N/A"/>
    <s v="N/A"/>
    <s v="N/A"/>
    <s v="N/A"/>
    <s v="N/A"/>
    <s v="N/A"/>
  </r>
  <r>
    <x v="10"/>
    <s v="CPR-122"/>
    <s v="Evaluación del sistema de control interno"/>
    <s v="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
    <s v="N/A"/>
    <s v="R51CRR"/>
    <s v="Ocultar o manipular información de los resultados del ejercicio auditor afectando la realidad de lo evidenciado a cambio de una dádiva que beneficia al auditor."/>
    <s v="Solicitar o aceptar comisión o recompensa por parte de un funcionario de la OCI para adulterar, modificar u ocultar información conducente a un hallazgo evidenciado durante la auditoría, seguimiento o evaluación. "/>
    <m/>
    <m/>
    <m/>
    <m/>
    <m/>
    <m/>
    <m/>
    <s v="Corrupción"/>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s v="1. Omisión en la identificación de hallazgos o inconsistencias, identificadas durante el desarrollo  de la auditoría._x000a__x000a_2. Direccionar las actividades de la evaluación para favorecer a terceros._x000a__x000a_3. Omitir en la formulación del plan de auditoría aspectos relevantes del proceso auditado._x000a__x000a_4. Incumplimiento del código de ética del auditor._x000a__x000a_5. Conflicto de intereses no manifestado por el auditor para la realización de una auditoria._x000a__x000a_"/>
    <x v="0"/>
    <m/>
    <m/>
    <m/>
    <s v="1. Afectación a  la imagen de la Oficina de Control Interno._x000a__x000a_2. Afectación a la imagen y la reputación de la entidad._x000a__x000a_3. Posibles daños patrimoniales o de carácter fiscal a la entidad."/>
    <m/>
    <m/>
    <m/>
    <m/>
    <m/>
    <m/>
    <m/>
    <m/>
    <m/>
    <s v="CRR55CT"/>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
    <s v="Aplicar los instrumentos técnicos para el desarrollo de la auditoria."/>
    <s v="Formato 122-F.25 “Compromiso de cumplimiento del Código de Ética del Auditor Interno”. _x000a__x000a_Formato 122-F.23 “Manifestación de posible conflicto de intereses en la realización de auditorías de gestión”."/>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s v="X"/>
    <s v="X"/>
    <s v="X"/>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s v="X"/>
    <m/>
    <s v="1. Detrimento patrimonial al Distrito."/>
    <m/>
    <m/>
    <m/>
    <m/>
    <s v="5 - CATASTROFICO"/>
    <m/>
    <s v="2 - IMPROBABLE"/>
    <s v="5 - CATASTROFICO"/>
    <s v="4 - EXTREMO"/>
    <s v="CRR54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así como información relacionada con el procedimiento técnico para la generación de liquidaciones acorde al régimen sancionatorio vigente.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5 - CATASTROFICO"/>
    <s v="4 - EXTREM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42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4CT"/>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
    <s v="Asegurar que la información brindada al ciudadano cuente con la calidad requerida."/>
    <s v="Formatos de verificación 124-F.01  diligenciados."/>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Impuesto a la publicidad visual exterior_x000a_Impuesto de delineación urbana_x000a_Impuesto predial unificado_x000a_Impuesto sobre vehículos automotores"/>
    <s v="R24CRR"/>
    <s v="Generar liquidaciones de forma indebida."/>
    <s v="Generar liquidaciones omitiendo las sanciones e intereses de mora a que hubiere lugar por  las vigencias vencidas, buscando un beneficio particular."/>
    <m/>
    <m/>
    <m/>
    <m/>
    <m/>
    <m/>
    <m/>
    <s v="Corrupción"/>
    <s v="Los funcionarios de la Oficina de Gestión del Servicio generan liquidaciones de forma indebida, por interés particular para beneficio propio o de un tercero, falta de ética profesional y sentido de pertenencia."/>
    <s v="Los funcionarios de la Oficina de Gestión del Servicio generan liquidaciones de forma indebida, por interés particular para beneficio propio o de un tercero, falta de ética profesional y sentido de pertenencia."/>
    <x v="0"/>
    <m/>
    <m/>
    <m/>
    <s v="1. Detrimento patrimonial al Distrito."/>
    <m/>
    <m/>
    <m/>
    <m/>
    <m/>
    <m/>
    <m/>
    <m/>
    <m/>
    <s v="CRR113CT"/>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
    <s v="Asegurar que la información brindada al ciudadano cuente con la calidad requerida."/>
    <s v="Listados de asistencia a las sesiones de inducción y/o formación a funcionarios._x000a__x000a_Programaciones y formularios de las pruebas de confiabilidad."/>
    <s v="100 - FUERTE"/>
    <s v="25 - ASIGNADO"/>
    <s v="25 - OPORTUNA"/>
    <x v="0"/>
    <s v="10 - MANUAL"/>
    <s v="25 - DOCUMENTADO"/>
    <s v="25 - CON EVIDENCIA"/>
    <n v="89.8"/>
    <n v="94.9"/>
    <s v="Moderado"/>
    <s v="No"/>
    <s v="PROBABILIDAD"/>
    <s v="ESPORADICO"/>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s v="X"/>
    <s v="X"/>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s v="Los funcionarios de la Oficina de Gestión del Servicio reciben dádivas o inducen al contribuyente al otorgamiento de las mismas, por interés particular, falta de ética profesional y sentido de pertenencia. Realizar tareas de manera manual sin el seguimiento adecuado."/>
    <x v="0"/>
    <m/>
    <m/>
    <m/>
    <s v="1.Sanciones disciplinarias a los servidores de la entidad._x000a__x000a_2. Deterioro de la imagen de la entidad._x000a__x000a_3. Detrimento patrimonial al Distrito."/>
    <m/>
    <m/>
    <m/>
    <m/>
    <s v="4 - MAYOR"/>
    <m/>
    <s v="3 - POSIBLE"/>
    <s v="4 - MAYOR"/>
    <s v="4 - EXTREMO"/>
    <s v="CRR43CT"/>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
    <s v="Prevenir la familiarización con los ciudadanos con los funcionarios que orientan en los distintos canales."/>
    <s v="Correos electrónicos."/>
    <s v="100 - FUERTE"/>
    <s v="25 - ASIGNADO"/>
    <s v="25 - OPORTUNA"/>
    <x v="0"/>
    <s v="10 - MANUAL"/>
    <s v="25 - DOCUMENTADO"/>
    <s v="25 - CON EVIDENCIA"/>
    <n v="89.8"/>
    <n v="94.9"/>
    <s v="Moderado"/>
    <s v="No"/>
    <s v="PROBABILIDAD"/>
    <s v="ESPORADICO"/>
    <s v="1 - RARA VEZ"/>
    <s v="4 - MAYOR"/>
    <s v="3 - ALT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56CRR"/>
    <s v="Recibir o solicitar dádivas a contribuyentes."/>
    <s v="Recibir dádivas o inducir al contribuyente al otorgamiento de las mismas como contraprestación al servicio brindado."/>
    <m/>
    <m/>
    <m/>
    <m/>
    <m/>
    <m/>
    <m/>
    <s v="Corrupción"/>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s v="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
    <x v="0"/>
    <m/>
    <m/>
    <m/>
    <s v="1.Sanciones disciplinarias a los servidores de la entidad._x000a__x000a_2. Deterioro de la imagen de la entidad._x000a__x000a_3. Detrimento patrimonial al Distrito."/>
    <m/>
    <m/>
    <m/>
    <m/>
    <m/>
    <m/>
    <m/>
    <m/>
    <m/>
    <s v="CRR46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 con las directrices establecidas por la Jefatura de la Oficina de Gestión del Servicio respecto del reporte y entrega de las dádivas."/>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s v="X"/>
    <s v="X"/>
    <s v="X"/>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s v="X"/>
    <m/>
    <m/>
    <s v="1. Demandas en contra de la entidad._x000a__x000a_2. Deterioro de la imagen de la entidad._x000a__x000a_3. Sanciones disciplinarias a los servidores de la entidad."/>
    <m/>
    <m/>
    <m/>
    <m/>
    <s v="4 - MAYOR"/>
    <m/>
    <s v="1 - RARA VEZ"/>
    <s v="4 - MAYOR"/>
    <s v="3 - ALTO"/>
    <s v="CRR47CT"/>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Profesionales grado 18 y/o 21 o quien delegue el Jefe de la Oficina de Gestión del Servicio, realizan una vez al mes reuniones periódicas (preturnos) y/o envían piezas comunicativas con el fin de recordar a los funcionarios del área el cumplimiento de sus funciones en el marco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s v="Afianzar en los funcionarios del área el cumplimiento de sus funciones en el marco de una gestión ética."/>
    <s v="Correos electrónicos, actas de preturnos, actas de entrega de dádivas."/>
    <s v="100 - FUERTE"/>
    <s v="25 - ASIGNADO"/>
    <s v="25 - OPORTUNA"/>
    <x v="0"/>
    <s v="10 - MANUAL"/>
    <s v="25 - DOCUMENTADO"/>
    <s v="25 - CON EVIDENCIA"/>
    <n v="89.8"/>
    <n v="94.9"/>
    <s v="Moderado"/>
    <s v="No"/>
    <s v="PROBABILIDAD"/>
    <s v="MENSUAL"/>
    <s v="1 - RARA VEZ"/>
    <s v="4 - MAYOR"/>
    <s v="3 - ALTO"/>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75CT"/>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El supervisor del contrato, según periodicidad establecida en el contrato, verifica que el contratista acredite que cuenta con mecanismos y políticas de seguridad de la información exigidos por la entidad. En caso de encontrar inconsistencias, hay lugar a iniciar los procesos de incumplimiento de las obligaciones contractuales. Como evidencia de la ejecución del control se obtiene el informe de supervisión que acredita el cumplimiento de las obligaciones contractuales."/>
    <s v="Garantizar la confidencialidad y seguridad de la información de acuerdo con lo exigido por la entidad. "/>
    <s v="Acuerdos de confidencialidad 'Política de Seguridad de la Información'."/>
    <s v="100 - FUERTE"/>
    <s v="25 - ASIGNADO"/>
    <s v="25 - OPORTUNA"/>
    <x v="0"/>
    <s v="10 - MANUAL"/>
    <s v="25 - DOCUMENTADO"/>
    <s v="25 - CON EVIDENCIA"/>
    <n v="89.8"/>
    <n v="94.9"/>
    <s v="Moderado"/>
    <s v="No"/>
    <s v="PROBABILIDAD"/>
    <s v="MENSUAL"/>
    <m/>
    <m/>
    <m/>
    <s v="N/A"/>
    <s v="N/A"/>
    <s v="N/A"/>
    <s v="N/A"/>
    <s v="N/A"/>
    <s v="N/A"/>
    <s v="N/A"/>
  </r>
  <r>
    <x v="4"/>
    <s v="CPR-124"/>
    <s v="Educación Tributaria y Servicio"/>
    <s v="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
    <s v="Cancelación del registro de contribuyentes del impuesto de industria y comercio_x000a_Impuesto a la publicidad visual exterior_x000a_Impuesto de delineación urbana_x000a_Impuesto de industria y comercio y su complementario de avisos y tableros_x000a_Impuesto predial unificado_x000a_Impuesto sobre vehículos automotores_x000a_Modificación en el registro de contribuyentes del impuesto de industria y comercio_x000a_Registro de contribuyentes del impuesto de industria y comercio_x000a_Reporte de información en medios magnéticos"/>
    <s v="R10CRR"/>
    <s v="Divulgar, manipular y entregar información sujeta a reserva tributaria."/>
    <s v="Divulgar, manipular y entregar información reservada dispuesta en los aplicativos de consulta de la Dirección de Impuestos de Bogotá, así como información obtenida como producto del ejercicio de las funciones propias del servidor."/>
    <m/>
    <m/>
    <m/>
    <m/>
    <m/>
    <m/>
    <m/>
    <s v="Corrupción"/>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s v="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
    <x v="0"/>
    <m/>
    <m/>
    <m/>
    <s v="1. Demandas en contra de la entidad._x000a__x000a_2. Deterioro de la imagen de la entidad._x000a__x000a_3. Sanciones disciplinarias a los servidores de la entidad."/>
    <m/>
    <m/>
    <m/>
    <m/>
    <m/>
    <m/>
    <m/>
    <m/>
    <m/>
    <s v="CRR115CT"/>
    <s v="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
    <s v="Realizar la verificación del protocolo de atención presencial y telefónico según los formatos 124-F.01 y 124-F.07 a cada uno de los funcionarios que atienden en los puntos de atención presencial y que orientan en la línea telefónica de grandes contribuyentes, con el fin de validar que se cumpla con el ítem: “Verifica la calidad en que actúa el ciudadano (contribuyente, poseedor, apoderado, tercero autorizado, entre otros)” esta actividad la realiza mensualmente el coordinador del punto de atención y/o los profesionales grados 18 / 21 de la Oficina de Gestión del Servicio."/>
    <s v="Verificar el cumplimiento de los atributos de la prestación del servicio."/>
    <s v="Formatos de verificación 124-F.01 y 124-F.07 diligenciados."/>
    <s v="100 - FUERTE"/>
    <s v="25 - ASIGNADO"/>
    <s v="25 - OPORTUNA"/>
    <x v="0"/>
    <s v="10 - MANUAL"/>
    <s v="25 - DOCUMENTADO"/>
    <s v="25 - CON EVIDENCIA"/>
    <n v="89.8"/>
    <n v="94.9"/>
    <s v="Moderado"/>
    <s v="No"/>
    <s v="PROBABILIDAD"/>
    <s v="MENSUAL"/>
    <m/>
    <m/>
    <m/>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s v="X"/>
    <s v="X"/>
    <s v="X"/>
    <m/>
    <m/>
    <m/>
    <m/>
    <s v="Corrupción"/>
    <s v="1. Conflicto de interés._x000a__x000a_2. Interés particular."/>
    <s v="1. Conflicto de interés._x000a__x000a_2. Interés particular."/>
    <x v="0"/>
    <s v="X"/>
    <s v="X"/>
    <m/>
    <s v="1. Pérdida u ocultamiento de información."/>
    <m/>
    <m/>
    <m/>
    <m/>
    <s v="4 - MAYOR"/>
    <m/>
    <s v="1 - RARA VEZ"/>
    <s v="4 - MAYOR"/>
    <s v="3 - ALTO"/>
    <s v="CRR141CT"/>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
    <s v="Verificar que las respuestas emitidas por la entidad cumplan con los 4 criterios establecidos (Calidad, calidez, coherencia y oportunidad)."/>
    <s v="Informe Mensual de PRSD"/>
    <s v="100 - FUERTE"/>
    <s v="25 - ASIGNADO"/>
    <s v="25 - OPORTUNA"/>
    <x v="0"/>
    <s v="10 - MANUAL"/>
    <s v="25 - DOCUMENTADO"/>
    <s v="25 - CON EVIDENCIA"/>
    <n v="89.8"/>
    <n v="94.9"/>
    <s v="Moderado"/>
    <s v="No"/>
    <s v="PROBABILIDAD"/>
    <s v="TRIMESTRAL"/>
    <s v="1 - RARA VEZ"/>
    <s v="4 - MAYOR"/>
    <s v="3 - ALTO"/>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42CT"/>
    <s v="Para cada PQRSD el Responsable de cada dependencia verifica y aprueba el análisis de la información suministrada al ciudadano y que se haya dado una respuesta de fondo a la inquietud o solicitud."/>
    <s v="Para cada PQRSD el Responsable de cada dependencia verifica y aprueba el análisis de la información suministrada al ciudadano y que se haya dado una respuesta de fondo a la inquietud o solicitud."/>
    <s v="Verificar el análisis completo de las solicitudes y su respuesta de fondo."/>
    <s v="Memorandos firmados por los responsables de cada dependencia o trazabilidad de la gestión realizada en CRM o Bogotá te escucha a las comunicaciones que ingresan."/>
    <s v="100 - FUERTE"/>
    <s v="25 - ASIGNADO"/>
    <s v="25 - OPORTUNA"/>
    <x v="0"/>
    <s v="10 - MANUAL"/>
    <s v="25 - DOCUMENTADO"/>
    <s v="25 - CON EVIDENCIA"/>
    <n v="89.8"/>
    <n v="94.9"/>
    <s v="Moderado"/>
    <s v="No"/>
    <s v="PROBABILIDAD"/>
    <s v="ESPORADICO"/>
    <m/>
    <m/>
    <m/>
    <s v="N/A"/>
    <s v="N/A"/>
    <s v="N/A"/>
    <s v="N/A"/>
    <s v="N/A"/>
    <s v="N/A"/>
    <s v="N/A"/>
  </r>
  <r>
    <x v="11"/>
    <s v="CPR-125"/>
    <s v="Atención al Ciudadano"/>
    <s v="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
    <s v="N/A"/>
    <s v="R42CRR"/>
    <s v="Manipular el trámite de peticiones, quejas, reclamos, denuncias y felicitaciones."/>
    <s v="Divulgar, omitir o manipular información clasificada y/o reservada incumpliendo el procedimiento establecido respecto de las PQRSD, en beneficio propio o de un tercero."/>
    <m/>
    <m/>
    <m/>
    <m/>
    <m/>
    <m/>
    <m/>
    <s v="Corrupción"/>
    <s v="1. Conflicto de interés._x000a__x000a_2. Interés particular."/>
    <s v="1. Conflicto de interés._x000a__x000a_2. Interés particular."/>
    <x v="0"/>
    <m/>
    <m/>
    <m/>
    <s v="1. Pérdida u ocultamiento de información."/>
    <m/>
    <m/>
    <m/>
    <m/>
    <m/>
    <m/>
    <m/>
    <m/>
    <m/>
    <s v="CRR15CT"/>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
    <s v="Asegurar que las peticiones sean gestionadas de manera oportuna."/>
    <s v="Reportes de correspondencia"/>
    <s v="100 - FUERTE"/>
    <s v="25 - ASIGNADO"/>
    <s v="25 - OPORTUNA"/>
    <x v="0"/>
    <s v="10 - MANUAL"/>
    <s v="25 - DOCUMENTADO"/>
    <s v="25 - CON EVIDENCIA"/>
    <n v="89.8"/>
    <n v="94.9"/>
    <s v="Moderado"/>
    <s v="No"/>
    <s v="PROBABILIDAD"/>
    <s v="MENSUAL"/>
    <m/>
    <m/>
    <m/>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3CRR"/>
    <s v="Manipulación del trámite de las quejas e investigaciones disciplinarias"/>
    <s v="Impedir o retrasar el avance de las quejas e investigaciones disciplinarias o influir  de forma indebida en la toma de decisiones de fondo sobre las mismas, con el fin de obtener un beneficio propio o para un tercero."/>
    <s v="X"/>
    <s v="X"/>
    <s v="X"/>
    <m/>
    <m/>
    <m/>
    <m/>
    <s v="Corrupción"/>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s v="1. La discrecionalidad en la toma de decisiones posibilita que sean adoptadas de manera contraría a derecho, en beneficio propio o de terceros. _x000a_2. La presión externa o la necesidad, posibilita que los servidores públicos que participan en el trámite de los procesos disciplinarios incurran en conductas contrarias a derecho, con fines de lucro.  _x000a_3. Existencia de conflictos de interés, a pesar de los cuales actúa el servidor público en un trámite determinado."/>
    <x v="0"/>
    <s v="X"/>
    <s v="X"/>
    <s v="X"/>
    <s v="1. Pérdida de imagen y de credibilidad de la entidad._x000a__x000a_2. Declaratoria de revocatorias,  nulidades, caducidades o prescripciones._x000a__x000a_3. Violación de la reserva legal, dolosamente y en interés particular."/>
    <m/>
    <m/>
    <m/>
    <m/>
    <s v="5 - CATASTROFICO"/>
    <m/>
    <s v="2 - IMPROBABLE"/>
    <s v="5 - CATASTROFICO"/>
    <s v="4 - EXTREMO"/>
    <s v="CRR85CT"/>
    <s v="La Jefe de la Oficina de Control Interno Disciplinario, cuando se genera un proyecto de acto administrativo, valida las actuaciones procesales adelantadas por el abogado comisionado. En caso de identificar inconsistencias se ajusta el documento."/>
    <s v="La Jefe de la Oficina de Control Interno Disciplinario, cuando se genera un proyecto de acto administrativo, valida las actuaciones procesales adelantadas por el abogado comisionado. En caso de identificar inconsistencias se ajusta el documento."/>
    <s v="Establecer la cadena de hechos que sustentan el acto administrativo."/>
    <s v="Proyecto con control de cambios, correos electrónicos, actos administrativos."/>
    <s v="100 - FUERTE"/>
    <s v="25 - ASIGNADO"/>
    <s v="25 - OPORTUNA"/>
    <x v="0"/>
    <s v="10 - MANUAL"/>
    <s v="25 - DOCUMENTADO"/>
    <s v="25 - CON EVIDENCIA"/>
    <n v="89.8"/>
    <n v="94.9"/>
    <s v="Moderado"/>
    <s v="No"/>
    <s v="PROBABILIDAD"/>
    <s v="ESPORADICO"/>
    <s v="1 - RARA VEZ"/>
    <s v="5 - CATASTROFICO"/>
    <s v="4 - EXTREMO"/>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s v="X"/>
    <s v="X"/>
    <s v="X"/>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s v="X"/>
    <s v="X"/>
    <s v="X"/>
    <s v="1. Uso o divulgación indebida de la información o pérdida intencional de los documentos que componen los expedientes, en beneficio propio o de un tercero._x000a__x000a_2. Afectación a la integridad del expediente disciplinario."/>
    <m/>
    <m/>
    <m/>
    <m/>
    <s v="5 - CATASTROFICO"/>
    <m/>
    <s v="2 - IMPROBABLE"/>
    <s v="5 - CATASTROFICO"/>
    <s v="4 - EXTREMO"/>
    <s v="CRR11CT"/>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El Abogado Comisionado de manera permanente administra los documentos digitales y los comparte por OneDrive. Adicionalmente, el Técnico Operativo permanentemente actualiza la carpeta compartida, y además, custodia los documentos físicos. Por último, en caso de recibirse documentos en físico, estos son digitalizados por el Abogado Comisionado o el Técnico Operativo, según sea el caso."/>
    <s v="Garantizar la integridad del expediente."/>
    <s v="OneDrive, Carpeta compartida, correos electrónicos, archivos físicos."/>
    <s v="100 - FUERTE"/>
    <s v="25 - ASIGNADO"/>
    <s v="25 - OPORTUNA"/>
    <x v="0"/>
    <s v="10 - MANUAL"/>
    <s v="25 - DOCUMENTADO"/>
    <s v="25 - CON EVIDENCIA"/>
    <n v="89.8"/>
    <n v="94.9"/>
    <s v="Moderado"/>
    <s v="No"/>
    <s v="PROBABILIDAD"/>
    <s v="CONTINUO"/>
    <s v="1 - RARA VEZ"/>
    <s v="5 - CATASTROFICO"/>
    <s v="4 - EXTREMO"/>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12CT"/>
    <s v="El Abogado Comisionado reporta semanalmente el estado de la actualización de las carpetas en OneDrive al Despacho y al Técnico por medio del reporte semanal."/>
    <s v="El Abogado Comisionado reporta semanalmente el estado de la actualización de las carpetas en OneDrive al Despacho y al Técnico por medio del reporte semanal."/>
    <s v="Garantizar la integridad del expediente."/>
    <s v="Bitácora de los abogados (Reporte semanal)."/>
    <s v="100 - FUERTE"/>
    <s v="25 - ASIGNADO"/>
    <s v="25 - OPORTUNA"/>
    <x v="0"/>
    <s v="10 - MANUAL"/>
    <s v="25 - DOCUMENTADO"/>
    <s v="25 - CON EVIDENCIA"/>
    <n v="89.8"/>
    <n v="94.9"/>
    <s v="Moderado"/>
    <s v="No"/>
    <s v="PROBABILIDAD"/>
    <s v="SEMANAL"/>
    <m/>
    <m/>
    <m/>
    <s v="N/A"/>
    <s v="N/A"/>
    <s v="N/A"/>
    <s v="N/A"/>
    <s v="N/A"/>
    <s v="N/A"/>
    <s v="N/A"/>
  </r>
  <r>
    <x v="12"/>
    <s v="CPR-127"/>
    <s v="Investigaciones disciplinarias"/>
    <s v="Proteger la función pública al interior de la entidad, adelantando las actuaciones disciplinarias relacionadas con los servidores y exservidores, determinando así la posible responsabilidad frente a la ocurrencia de faltas disciplinarias"/>
    <s v="N/A"/>
    <s v="R36CRR"/>
    <s v="Manipulación indebida de los expedientes disciplinarios."/>
    <s v="Sustraer y/o alterar de forma indebida documentos y/o información asociada a los procesos disciplinarios en beneficio propio o de un tercero."/>
    <m/>
    <m/>
    <m/>
    <m/>
    <m/>
    <m/>
    <m/>
    <s v="Corrupción"/>
    <s v="1. El acceso a los expedientes  disciplinarios y a la información  contenida dentro de los mismos._x000a__x000a_2. Mora y/o desatención intencional en la actualización de los expedientes disciplinarios híbridos._x000a__x000a_3. Espacio físico inadecuado."/>
    <s v="1. El acceso a los expedientes  disciplinarios y a la información  contenida dentro de los mismos._x000a__x000a_2. Mora y/o desatención intencional en la actualización de los expedientes disciplinarios híbridos._x000a__x000a_3. Espacio físico inadecuado."/>
    <x v="0"/>
    <m/>
    <m/>
    <m/>
    <s v="1. Uso o divulgación indebida de la información o pérdida intencional de los documentos que componen los expedientes, en beneficio propio o de un tercero._x000a__x000a_2. Afectación a la integridad del expediente disciplinario."/>
    <m/>
    <m/>
    <m/>
    <m/>
    <m/>
    <m/>
    <m/>
    <m/>
    <m/>
    <s v="CRR77CT"/>
    <s v="El Técnico de la oficina de manera quincenal verifica en OneDrive que el expediente se encuentra actualizado hasta el folio reportado en la bitácora. Solicitar los ajustes correspondientes en caso de identificar alguna inconsistencia en la información."/>
    <s v="El Técnico de la oficina de manera quincenal verifica en OneDrive que el expediente se encuentra actualizado hasta el folio reportado en la bitácora. Solicitar los ajustes correspondientes en caso de identificar alguna inconsistencia en la información."/>
    <s v="Garantizar la integridad del expediente."/>
    <s v="Correos electrónicos (En caso de que se requieran ajustes)."/>
    <s v="100 - FUERTE"/>
    <s v="25 - ASIGNADO"/>
    <s v="25 - OPORTUNA"/>
    <x v="0"/>
    <s v="10 - MANUAL"/>
    <s v="25 - DOCUMENTADO"/>
    <s v="25 - CON EVIDENCIA"/>
    <n v="89.8"/>
    <n v="94.9"/>
    <s v="Moderado"/>
    <s v="No"/>
    <s v="PROBABILIDAD"/>
    <s v="QUINCENAL"/>
    <m/>
    <m/>
    <m/>
    <s v="N/A"/>
    <s v="N/A"/>
    <s v="N/A"/>
    <s v="N/A"/>
    <s v="N/A"/>
    <s v="N/A"/>
    <s v="N/A"/>
  </r>
  <r>
    <x v="5"/>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s v="X"/>
    <s v="X"/>
    <s v="X"/>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s v="X"/>
    <m/>
    <s v="1. Sanciones de la DIAN a la SDH._x000a_2. Reprocesos._x000a_3. Sanciones Disciplinarias."/>
    <m/>
    <m/>
    <m/>
    <m/>
    <s v="4 - MAYOR"/>
    <m/>
    <s v="1 - RARA VEZ"/>
    <s v="4 - MAYOR"/>
    <s v="3 - ALTO"/>
    <s v="CRR23CT"/>
    <s v="El funcionario encargado valida anualmente el valor total de los descuentos tributarios, si encuentra alguna inconsistencia se devuelve para ajustes."/>
    <s v="El funcionario encargado valida anualmente el valor total de los descuentos tributarios, si encuentra alguna inconsistencia se devuelve para ajustes."/>
    <s v="Validar que la información remitida por la entidad sea coincidente en cifras totales con los valores incluidos en las declaraciones tributarias de Bogotá Distrito Capital."/>
    <s v="Bases de datos en Excel, correos electrónicos."/>
    <s v="100 - FUERTE"/>
    <s v="25 - ASIGNADO"/>
    <s v="25 - OPORTUNA"/>
    <x v="0"/>
    <s v="10 - MANUAL"/>
    <s v="25 - DOCUMENTADO"/>
    <s v="25 - CON EVIDENCIA"/>
    <n v="89.8"/>
    <n v="94.9"/>
    <s v="Moderado"/>
    <s v="No"/>
    <s v="PROBABILIDAD"/>
    <s v="ANUAL"/>
    <s v="1 - RARA VEZ"/>
    <s v="4 - MAYOR"/>
    <s v="3 - ALTO"/>
    <s v="N/A"/>
    <s v="N/A"/>
    <s v="N/A"/>
    <s v="N/A"/>
    <s v="N/A"/>
    <s v="N/A"/>
    <s v="N/A"/>
  </r>
  <r>
    <x v="5"/>
    <s v="CPR-128"/>
    <s v="Gestión de consolidación de operaciones tesorales"/>
    <s v="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
    <s v="N/A"/>
    <s v="R37CRR"/>
    <s v="Manipular  y entregar información exógena adulterada de terceros."/>
    <s v="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
    <m/>
    <m/>
    <m/>
    <m/>
    <m/>
    <m/>
    <m/>
    <s v="Corrupción"/>
    <s v="1. Bases de datos en Excel, manipuladas por diferentes funcionarios._x000a__x000a_2. Buscar beneficio particular o de un tercero._x000a__x000a_3. Presiones internas o externas."/>
    <s v="1. Bases de datos en Excel, manipuladas por diferentes funcionarios._x000a__x000a_2. Buscar beneficio particular o de un tercero._x000a__x000a_3. Presiones internas o externas."/>
    <x v="0"/>
    <m/>
    <m/>
    <m/>
    <s v="1. Sanciones de la DIAN a la SDH._x000a_2. Reprocesos._x000a_3. Sanciones Disciplinarias."/>
    <m/>
    <m/>
    <m/>
    <m/>
    <m/>
    <m/>
    <m/>
    <m/>
    <m/>
    <s v="CRR79CT"/>
    <s v="El Tesorero Distrital anualmente emite los lineamientos que deben observar las entidades distritales para el correcto y oportuno suministro de la  información exógena que deben entregar a  la Tesorería para su transmisión."/>
    <s v="El Tesorero Distrital anualmente emite los lineamientos que deben observar las entidades distritales para el correcto y oportuno suministro de la  información exógena que deben entregar a  la Tesorería para su transmisión."/>
    <s v="Orientar a las entidades distritales para que remitan la información de manera correcta y oportuna."/>
    <s v="Circular "/>
    <s v="100 - FUERTE"/>
    <s v="25 - ASIGNADO"/>
    <s v="25 - OPORTUNA"/>
    <x v="0"/>
    <s v="10 - MANUAL"/>
    <s v="25 - DOCUMENTADO"/>
    <s v="25 - CON EVIDENCIA"/>
    <n v="89.8"/>
    <n v="94.9"/>
    <s v="Moderado"/>
    <s v="No"/>
    <s v="PROBABILIDAD"/>
    <s v="ANUAL"/>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s v="X"/>
    <s v="X"/>
    <s v="X"/>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s v="X"/>
    <s v="X"/>
    <s v="X"/>
    <s v="1. Investigaciones disciplinarias, fiscales y penales que correspondan._x000a__x000a_2. Deterioro de la imagen de la entidad._x000a__x000a_3. Detrimento patrimonial._x000a__x000a_4. Manipulación de procesos._x000a__x000a_5. Incremento de quejas y reclamos."/>
    <m/>
    <m/>
    <m/>
    <m/>
    <s v="5 - CATASTROFICO"/>
    <m/>
    <s v="5 - CASI CIERTO"/>
    <s v="5 - CATASTROFICO"/>
    <s v="4 - EXTREMO"/>
    <s v="CRR13CT"/>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El Asesor de Seguridad de la Información, anualmente o antes, si existen modificaciones que así lo requieran, revisa la política de seguridad de la información y seguridad digital, con el propósito de verificar que este alineada con las buenas prácticas nacionales e internacionales y la normatividad legal vigente aplicable, de manera que si se encuentran desviaciones estas se ajusten en pro del mejoramiento continuo del SGSI. (Equivalente control C05 matriz riesgos de seguridad de la información"/>
    <s v="verificar que la política de seguridad de la información y seguridad digital este alineada con las buenas prácticas nacionales e internacionales y la normatividad legal vigente aplicable."/>
    <s v="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
    <s v="100 - FUERTE"/>
    <s v="25 - ASIGNADO"/>
    <s v="25 - OPORTUNA"/>
    <x v="1"/>
    <s v="10 - MANUAL"/>
    <s v="25 - DOCUMENTADO"/>
    <s v="25 - CON EVIDENCIA"/>
    <n v="83.4"/>
    <n v="91.7"/>
    <s v="Moderado"/>
    <s v="No"/>
    <s v="PROBABILIDAD"/>
    <s v="ANUAL"/>
    <s v="3 - POSIBLE"/>
    <s v="5 - CATASTROFICO"/>
    <s v="4 - EXTREMO"/>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14CT"/>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El Asesor de Seguridad de la Información, anualmente, realiza proceso de sensibilización y toma de conciencia entorno a la política, de manera que los funcionarios y contratistas la conozcan e interioricen sobre su importancia en la entidad, en pro de la preservación de la integridad, confidencialidad y disponibilidad de la información. (Equivalente control C108 matriz riesgos de seguridad de la información)."/>
    <s v="Crear conciencia en los funcionarios sobre la importancia de  la preservación de la integridad, confidencialidad y disponibilidad de la información"/>
    <s v="Piezas comunicativas, presentaciones, listas de asistencia, ayudas audiovisuales; Evaluación de la efectividad de la sensibilización; Cronograma de sensibilizaciones por vigencia; Declaración de lectura, entendimiento y aceptación de la política. (Talento Humano)"/>
    <s v="100 - FUERTE"/>
    <s v="25 - ASIGNADO"/>
    <s v="25 - OPORTUNA"/>
    <x v="1"/>
    <s v="10 - MANUAL"/>
    <s v="25 - DOCUMENTADO"/>
    <s v="25 - CON EVIDENCIA"/>
    <n v="83.4"/>
    <n v="91.7"/>
    <s v="Moderado"/>
    <s v="No"/>
    <s v="PROBABILIDAD"/>
    <s v="ANUAL"/>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3CT"/>
    <s v="La Secretaría Distrital de Hacienda cuenta con un inventario de activos de información debidamente documentado, actualizado y publicado en el portal web, dicho inventario clasifica la información de acuerdo con los lineamientos establecidos en la Ley 1712 de 2014."/>
    <s v="La Secretaría Distrital de Hacienda cuenta con un inventario de activos de información debidamente documentado, actualizado y publicado en el portal web, dicho inventario clasifica la información de acuerdo con los lineamientos establecidos en la Ley 1712 de 2014."/>
    <s v="Contar con un inventario de activos actualizado de acuerdo con la normativa vigente."/>
    <s v="inventario de activo"/>
    <s v="100 - FUERTE"/>
    <s v="25 - ASIGNADO"/>
    <s v="25 - OPORTUNA"/>
    <x v="0"/>
    <s v="10 - MANUAL"/>
    <s v="25 - DOCUMENTADO"/>
    <s v="25 - CON EVIDENCIA"/>
    <n v="89.8"/>
    <n v="94.9"/>
    <s v="Moderado"/>
    <s v="No"/>
    <s v="PROBABILIDAD"/>
    <s v="ESPORADICO"/>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99CT"/>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s v="Facilitar la verificación de accesos y controles de acuerdo con los permisos y perfiles asignados a cada usuario."/>
    <s v="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
    <s v="100 - FUERTE"/>
    <s v="25 - ASIGNADO"/>
    <s v="25 - OPORTUNA"/>
    <x v="0"/>
    <s v="10 - MANUAL"/>
    <s v="25 - DOCUMENTADO"/>
    <s v="25 - CON EVIDENCIA"/>
    <n v="89.8"/>
    <n v="94.9"/>
    <s v="Moderado"/>
    <s v="No"/>
    <s v="PROBABILIDAD"/>
    <s v="ESPORADICO"/>
    <m/>
    <m/>
    <m/>
    <s v="N/A"/>
    <s v="N/A"/>
    <s v="N/A"/>
    <s v="N/A"/>
    <s v="N/A"/>
    <s v="N/A"/>
    <s v="N/A"/>
  </r>
  <r>
    <x v="13"/>
    <s v="TODOS LOS PROCESOS DE LA ENTIDAD"/>
    <s v="TODOS LOS PROCESOS DE LA ENTIDAD"/>
    <s v="N/A"/>
    <s v="N/A"/>
    <s v="R57CRR"/>
    <s v="Uso indebido de información clasificada o reservada."/>
    <s v="Manipular, adulterar, omitir, eliminar, divulgar o usar de forma indebida la información de la entidad en beneficio propio o de un tercero."/>
    <m/>
    <m/>
    <m/>
    <m/>
    <m/>
    <m/>
    <m/>
    <s v="Corrupción"/>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s v="1. Buscar un beneficio propio o para un tercero._x000a__x000a_2. Incumplimiento de política de  seguridad y privacidad de la información de la Secretaría Distrital de Hacienda._x000a__x000a_3. Autorización de uso de equipos personales sobre los cuales no tiene gobernabilidad la entidad para trabajo remoto."/>
    <x v="0"/>
    <m/>
    <m/>
    <m/>
    <s v="1. Investigaciones disciplinarias, fiscales y penales que correspondan._x000a__x000a_2. Deterioro de la imagen de la entidad._x000a__x000a_3. Detrimento patrimonial._x000a__x000a_4. Manipulación de procesos._x000a__x000a_5. Incremento de quejas y reclamos."/>
    <m/>
    <m/>
    <m/>
    <m/>
    <m/>
    <m/>
    <m/>
    <m/>
    <m/>
    <s v="CRR2CT"/>
    <s v="Al momento de posesionar a un candidato, un profesional de la Subdirección de Talento Humano, solicita la firma  de la declaración de aceptación y cumplimiento de la política de seguridad de la información vigente."/>
    <s v="Al momento de posesionar a un candidato, un profesional de la Subdirección de Talento Humano, solicita la firma  de la declaración de aceptación y cumplimiento de la política de seguridad de la información vigente."/>
    <s v="Persuadir a los funcionarios de incumplir la política de seguridad de la información, mediante la firma de la firma  de la declaración de aceptación de la política de seguridad de la información."/>
    <s v="Declaración de aceptación de la Política de Seguridad de la Información firmada."/>
    <s v="100 - FUERTE"/>
    <s v="25 - ASIGNADO"/>
    <s v="25 - OPORTUNA"/>
    <x v="0"/>
    <s v="10 - MANUAL"/>
    <s v="0 - NO DOCUMENTADO"/>
    <s v="25 - CON EVIDENCIA"/>
    <n v="73.8"/>
    <n v="86.9"/>
    <s v="Moderado"/>
    <s v="Si"/>
    <s v="PROBABILIDAD"/>
    <s v="ESPORADICO"/>
    <m/>
    <m/>
    <m/>
    <s v="N/A"/>
    <s v="N/A"/>
    <s v="N/A"/>
    <s v="N/A"/>
    <s v="N/A"/>
    <s v="N/A"/>
    <s v="N/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9AC6B29-85F7-49ED-995E-4EE012745FF5}"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A3:C7" firstHeaderRow="0" firstDataRow="1" firstDataCol="1" rowPageCount="1" colPageCount="1"/>
  <pivotFields count="10">
    <pivotField axis="axisPage" showAll="0">
      <items count="47">
        <item x="0"/>
        <item m="1" x="32"/>
        <item m="1" x="33"/>
        <item x="5"/>
        <item x="6"/>
        <item x="7"/>
        <item x="8"/>
        <item x="9"/>
        <item x="10"/>
        <item x="11"/>
        <item x="12"/>
        <item x="13"/>
        <item m="1" x="34"/>
        <item m="1" x="35"/>
        <item m="1" x="36"/>
        <item m="1" x="37"/>
        <item m="1" x="38"/>
        <item x="14"/>
        <item m="1" x="39"/>
        <item m="1" x="40"/>
        <item m="1" x="41"/>
        <item x="15"/>
        <item m="1" x="42"/>
        <item x="16"/>
        <item x="17"/>
        <item x="18"/>
        <item x="19"/>
        <item x="20"/>
        <item m="1" x="30"/>
        <item x="21"/>
        <item m="1" x="43"/>
        <item x="22"/>
        <item x="23"/>
        <item x="24"/>
        <item x="25"/>
        <item x="26"/>
        <item m="1" x="44"/>
        <item x="27"/>
        <item x="28"/>
        <item m="1" x="45"/>
        <item x="1"/>
        <item x="2"/>
        <item x="3"/>
        <item m="1" x="31"/>
        <item x="4"/>
        <item x="29"/>
        <item t="default"/>
      </items>
    </pivotField>
    <pivotField showAll="0"/>
    <pivotField showAll="0"/>
    <pivotField showAll="0"/>
    <pivotField showAll="0"/>
    <pivotField showAll="0"/>
    <pivotField axis="axisRow" dataField="1" showAll="0">
      <items count="5">
        <item m="1" x="3"/>
        <item x="0"/>
        <item x="1"/>
        <item x="2"/>
        <item t="default"/>
      </items>
    </pivotField>
    <pivotField showAll="0"/>
    <pivotField showAll="0"/>
    <pivotField showAll="0"/>
  </pivotFields>
  <rowFields count="1">
    <field x="6"/>
  </rowFields>
  <rowItems count="4">
    <i>
      <x v="1"/>
    </i>
    <i>
      <x v="2"/>
    </i>
    <i>
      <x v="3"/>
    </i>
    <i t="grand">
      <x/>
    </i>
  </rowItems>
  <colFields count="1">
    <field x="-2"/>
  </colFields>
  <colItems count="2">
    <i>
      <x/>
    </i>
    <i i="1">
      <x v="1"/>
    </i>
  </colItems>
  <pageFields count="1">
    <pageField fld="0" hier="-1"/>
  </pageFields>
  <dataFields count="2">
    <dataField name="No. de riesgos inherentes" fld="6" subtotal="count" baseField="6" baseItem="1"/>
    <dataField name="% Riesgo Inherente" fld="6" subtotal="count" showDataAs="percentOfTotal" baseField="6" baseItem="1" numFmtId="10"/>
  </dataFields>
  <formats count="6">
    <format dxfId="82">
      <pivotArea field="6" type="button" dataOnly="0" labelOnly="1" outline="0" axis="axisRow" fieldPosition="0"/>
    </format>
    <format dxfId="81">
      <pivotArea dataOnly="0" labelOnly="1" outline="0" fieldPosition="0">
        <references count="1">
          <reference field="4294967294" count="2">
            <x v="0"/>
            <x v="1"/>
          </reference>
        </references>
      </pivotArea>
    </format>
    <format dxfId="80">
      <pivotArea field="6" type="button" dataOnly="0" labelOnly="1" outline="0" axis="axisRow" fieldPosition="0"/>
    </format>
    <format dxfId="79">
      <pivotArea dataOnly="0" labelOnly="1" outline="0" fieldPosition="0">
        <references count="1">
          <reference field="4294967294" count="2">
            <x v="0"/>
            <x v="1"/>
          </reference>
        </references>
      </pivotArea>
    </format>
    <format dxfId="78">
      <pivotArea field="6" type="button" dataOnly="0" labelOnly="1" outline="0" axis="axisRow" fieldPosition="0"/>
    </format>
    <format dxfId="77">
      <pivotArea dataOnly="0" labelOnly="1" outline="0" fieldPosition="0">
        <references count="1">
          <reference field="4294967294" count="2">
            <x v="0"/>
            <x v="1"/>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6" count="1" selected="0">
            <x v="0"/>
          </reference>
        </references>
      </pivotArea>
    </chartFormat>
    <chartFormat chart="0" format="2">
      <pivotArea type="data" outline="0" fieldPosition="0">
        <references count="2">
          <reference field="4294967294" count="1" selected="0">
            <x v="0"/>
          </reference>
          <reference field="6" count="1" selected="0">
            <x v="1"/>
          </reference>
        </references>
      </pivotArea>
    </chartFormat>
    <chartFormat chart="0" format="3">
      <pivotArea type="data" outline="0" fieldPosition="0">
        <references count="2">
          <reference field="4294967294" count="1" selected="0">
            <x v="0"/>
          </reference>
          <reference field="6" count="1" selected="0">
            <x v="2"/>
          </reference>
        </references>
      </pivotArea>
    </chartFormat>
    <chartFormat chart="0" format="4">
      <pivotArea type="data" outline="0" fieldPosition="0">
        <references count="2">
          <reference field="4294967294" count="1" selected="0">
            <x v="0"/>
          </reference>
          <reference field="6"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6" count="1" selected="0">
            <x v="0"/>
          </reference>
        </references>
      </pivotArea>
    </chartFormat>
    <chartFormat chart="0" format="7">
      <pivotArea type="data" outline="0" fieldPosition="0">
        <references count="2">
          <reference field="4294967294" count="1" selected="0">
            <x v="1"/>
          </reference>
          <reference field="6" count="1" selected="0">
            <x v="1"/>
          </reference>
        </references>
      </pivotArea>
    </chartFormat>
    <chartFormat chart="0" format="8">
      <pivotArea type="data" outline="0" fieldPosition="0">
        <references count="2">
          <reference field="4294967294" count="1" selected="0">
            <x v="1"/>
          </reference>
          <reference field="6" count="1" selected="0">
            <x v="2"/>
          </reference>
        </references>
      </pivotArea>
    </chartFormat>
    <chartFormat chart="0" format="9">
      <pivotArea type="data" outline="0" fieldPosition="0">
        <references count="2">
          <reference field="4294967294" count="1" selected="0">
            <x v="1"/>
          </reference>
          <reference field="6"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7F7297D-4A30-4474-9074-AE79CF2949C2}" name="TablaDinámica3"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location ref="G3:I7" firstHeaderRow="0" firstDataRow="1" firstDataCol="1" rowPageCount="1" colPageCount="1"/>
  <pivotFields count="10">
    <pivotField axis="axisPage" showAll="0">
      <items count="47">
        <item x="0"/>
        <item m="1" x="32"/>
        <item m="1" x="33"/>
        <item x="5"/>
        <item x="6"/>
        <item x="7"/>
        <item x="8"/>
        <item x="9"/>
        <item x="10"/>
        <item x="11"/>
        <item x="12"/>
        <item x="13"/>
        <item m="1" x="34"/>
        <item m="1" x="35"/>
        <item m="1" x="36"/>
        <item m="1" x="37"/>
        <item m="1" x="38"/>
        <item x="14"/>
        <item m="1" x="39"/>
        <item m="1" x="40"/>
        <item m="1" x="41"/>
        <item x="15"/>
        <item m="1" x="42"/>
        <item x="16"/>
        <item x="17"/>
        <item x="18"/>
        <item x="19"/>
        <item x="20"/>
        <item m="1" x="30"/>
        <item x="21"/>
        <item m="1" x="43"/>
        <item x="22"/>
        <item x="23"/>
        <item x="24"/>
        <item x="25"/>
        <item x="26"/>
        <item m="1" x="44"/>
        <item x="27"/>
        <item x="28"/>
        <item m="1" x="45"/>
        <item x="1"/>
        <item x="2"/>
        <item x="3"/>
        <item m="1" x="31"/>
        <item x="4"/>
        <item x="29"/>
        <item t="default"/>
      </items>
    </pivotField>
    <pivotField showAll="0"/>
    <pivotField showAll="0"/>
    <pivotField showAll="0"/>
    <pivotField showAll="0"/>
    <pivotField showAll="0"/>
    <pivotField showAll="0"/>
    <pivotField showAll="0"/>
    <pivotField showAll="0"/>
    <pivotField axis="axisRow" dataField="1" showAll="0">
      <items count="5">
        <item m="1" x="3"/>
        <item x="0"/>
        <item x="1"/>
        <item x="2"/>
        <item t="default"/>
      </items>
    </pivotField>
  </pivotFields>
  <rowFields count="1">
    <field x="9"/>
  </rowFields>
  <rowItems count="4">
    <i>
      <x v="1"/>
    </i>
    <i>
      <x v="2"/>
    </i>
    <i>
      <x v="3"/>
    </i>
    <i t="grand">
      <x/>
    </i>
  </rowItems>
  <colFields count="1">
    <field x="-2"/>
  </colFields>
  <colItems count="2">
    <i>
      <x/>
    </i>
    <i i="1">
      <x v="1"/>
    </i>
  </colItems>
  <pageFields count="1">
    <pageField fld="0" hier="-1"/>
  </pageFields>
  <dataFields count="2">
    <dataField name="No. de riesgos residuales" fld="9" subtotal="count" baseField="9" baseItem="1"/>
    <dataField name="% Riesgo Residual" fld="9" subtotal="count" showDataAs="percentOfTotal" baseField="9" baseItem="1" numFmtId="10"/>
  </dataFields>
  <formats count="4">
    <format dxfId="86">
      <pivotArea field="9" type="button" dataOnly="0" labelOnly="1" outline="0" axis="axisRow" fieldPosition="0"/>
    </format>
    <format dxfId="85">
      <pivotArea outline="0" fieldPosition="0">
        <references count="1">
          <reference field="4294967294" count="1">
            <x v="1"/>
          </reference>
        </references>
      </pivotArea>
    </format>
    <format dxfId="84">
      <pivotArea field="9" type="button" dataOnly="0" labelOnly="1" outline="0" axis="axisRow" fieldPosition="0"/>
    </format>
    <format dxfId="83">
      <pivotArea dataOnly="0" labelOnly="1" outline="0" fieldPosition="0">
        <references count="1">
          <reference field="4294967294" count="1">
            <x v="0"/>
          </reference>
        </references>
      </pivotArea>
    </format>
  </formats>
  <chartFormats count="10">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9" count="1" selected="0">
            <x v="0"/>
          </reference>
        </references>
      </pivotArea>
    </chartFormat>
    <chartFormat chart="0" format="2">
      <pivotArea type="data" outline="0" fieldPosition="0">
        <references count="2">
          <reference field="4294967294" count="1" selected="0">
            <x v="0"/>
          </reference>
          <reference field="9" count="1" selected="0">
            <x v="1"/>
          </reference>
        </references>
      </pivotArea>
    </chartFormat>
    <chartFormat chart="0" format="3">
      <pivotArea type="data" outline="0" fieldPosition="0">
        <references count="2">
          <reference field="4294967294" count="1" selected="0">
            <x v="0"/>
          </reference>
          <reference field="9" count="1" selected="0">
            <x v="2"/>
          </reference>
        </references>
      </pivotArea>
    </chartFormat>
    <chartFormat chart="0" format="4">
      <pivotArea type="data" outline="0" fieldPosition="0">
        <references count="2">
          <reference field="4294967294" count="1" selected="0">
            <x v="0"/>
          </reference>
          <reference field="9" count="1" selected="0">
            <x v="3"/>
          </reference>
        </references>
      </pivotArea>
    </chartFormat>
    <chartFormat chart="0" format="5" series="1">
      <pivotArea type="data" outline="0" fieldPosition="0">
        <references count="1">
          <reference field="4294967294" count="1" selected="0">
            <x v="1"/>
          </reference>
        </references>
      </pivotArea>
    </chartFormat>
    <chartFormat chart="0" format="6">
      <pivotArea type="data" outline="0" fieldPosition="0">
        <references count="2">
          <reference field="4294967294" count="1" selected="0">
            <x v="1"/>
          </reference>
          <reference field="9" count="1" selected="0">
            <x v="0"/>
          </reference>
        </references>
      </pivotArea>
    </chartFormat>
    <chartFormat chart="0" format="7">
      <pivotArea type="data" outline="0" fieldPosition="0">
        <references count="2">
          <reference field="4294967294" count="1" selected="0">
            <x v="1"/>
          </reference>
          <reference field="9" count="1" selected="0">
            <x v="1"/>
          </reference>
        </references>
      </pivotArea>
    </chartFormat>
    <chartFormat chart="0" format="8">
      <pivotArea type="data" outline="0" fieldPosition="0">
        <references count="2">
          <reference field="4294967294" count="1" selected="0">
            <x v="1"/>
          </reference>
          <reference field="9" count="1" selected="0">
            <x v="2"/>
          </reference>
        </references>
      </pivotArea>
    </chartFormat>
    <chartFormat chart="0" format="9">
      <pivotArea type="data" outline="0" fieldPosition="0">
        <references count="2">
          <reference field="4294967294" count="1" selected="0">
            <x v="1"/>
          </reference>
          <reference field="9"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D25FA-94DA-421C-9089-EFFADD7637A2}" name="TablaDinámica9"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Causas Asociadas por Factor de Riesgo">
  <location ref="A3:B6" firstHeaderRow="1" firstDataRow="1" firstDataCol="1" rowPageCount="1" colPageCount="1"/>
  <pivotFields count="60">
    <pivotField axis="axisPage" showAll="0">
      <items count="19">
        <item m="1" x="14"/>
        <item x="7"/>
        <item x="9"/>
        <item x="6"/>
        <item m="1" x="16"/>
        <item x="3"/>
        <item x="4"/>
        <item m="1" x="15"/>
        <item x="5"/>
        <item x="8"/>
        <item m="1" x="17"/>
        <item x="0"/>
        <item x="1"/>
        <item x="11"/>
        <item x="12"/>
        <item x="10"/>
        <item x="2"/>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ame="Causas Asociadas al Factor de Riesgo" axis="axisRow" dataField="1" showAll="0">
      <items count="7">
        <item m="1" x="3"/>
        <item m="1" x="4"/>
        <item x="1"/>
        <item x="0"/>
        <item m="1" x="2"/>
        <item m="1" x="5"/>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18"/>
  </rowFields>
  <rowItems count="3">
    <i>
      <x v="2"/>
    </i>
    <i>
      <x v="3"/>
    </i>
    <i t="grand">
      <x/>
    </i>
  </rowItems>
  <colItems count="1">
    <i/>
  </colItems>
  <pageFields count="1">
    <pageField fld="0" hier="-1"/>
  </pageFields>
  <dataFields count="1">
    <dataField name="Total por Factor de Riesgo" fld="18" subtotal="count" baseField="0" baseItem="0"/>
  </dataFields>
  <formats count="21">
    <format dxfId="76">
      <pivotArea type="all" dataOnly="0" outline="0" fieldPosition="0"/>
    </format>
    <format dxfId="75">
      <pivotArea outline="0" collapsedLevelsAreSubtotals="1" fieldPosition="0"/>
    </format>
    <format dxfId="74">
      <pivotArea dataOnly="0" labelOnly="1" grandRow="1" outline="0" fieldPosition="0"/>
    </format>
    <format dxfId="73">
      <pivotArea dataOnly="0" labelOnly="1" outline="0" fieldPosition="0">
        <references count="1">
          <reference field="4294967294" count="1">
            <x v="0"/>
          </reference>
        </references>
      </pivotArea>
    </format>
    <format dxfId="72">
      <pivotArea type="all" dataOnly="0" outline="0" fieldPosition="0"/>
    </format>
    <format dxfId="71">
      <pivotArea outline="0" collapsedLevelsAreSubtotals="1" fieldPosition="0"/>
    </format>
    <format dxfId="70">
      <pivotArea dataOnly="0" labelOnly="1" grandRow="1" outline="0" fieldPosition="0"/>
    </format>
    <format dxfId="69">
      <pivotArea dataOnly="0" labelOnly="1" outline="0" fieldPosition="0">
        <references count="1">
          <reference field="4294967294" count="1">
            <x v="0"/>
          </reference>
        </references>
      </pivotArea>
    </format>
    <format dxfId="68">
      <pivotArea type="all" dataOnly="0" outline="0" fieldPosition="0"/>
    </format>
    <format dxfId="67">
      <pivotArea outline="0" collapsedLevelsAreSubtotals="1" fieldPosition="0"/>
    </format>
    <format dxfId="66">
      <pivotArea dataOnly="0" labelOnly="1" grandRow="1" outline="0" fieldPosition="0"/>
    </format>
    <format dxfId="65">
      <pivotArea dataOnly="0" labelOnly="1" outline="0" fieldPosition="0">
        <references count="1">
          <reference field="4294967294" count="1">
            <x v="0"/>
          </reference>
        </references>
      </pivotArea>
    </format>
    <format dxfId="64">
      <pivotArea dataOnly="0" labelOnly="1" outline="0" fieldPosition="0">
        <references count="1">
          <reference field="4294967294" count="1">
            <x v="0"/>
          </reference>
        </references>
      </pivotArea>
    </format>
    <format dxfId="63">
      <pivotArea field="18" type="button" dataOnly="0" labelOnly="1" outline="0" axis="axisRow" fieldPosition="0"/>
    </format>
    <format dxfId="62">
      <pivotArea dataOnly="0" labelOnly="1" outline="0" fieldPosition="0">
        <references count="1">
          <reference field="4294967294" count="1">
            <x v="0"/>
          </reference>
        </references>
      </pivotArea>
    </format>
    <format dxfId="61">
      <pivotArea field="18" type="button" dataOnly="0" labelOnly="1" outline="0" axis="axisRow" fieldPosition="0"/>
    </format>
    <format dxfId="60">
      <pivotArea type="all" dataOnly="0" outline="0" fieldPosition="0"/>
    </format>
    <format dxfId="59">
      <pivotArea outline="0" collapsedLevelsAreSubtotals="1" fieldPosition="0"/>
    </format>
    <format dxfId="58">
      <pivotArea dataOnly="0" labelOnly="1" fieldPosition="0">
        <references count="1">
          <reference field="18" count="0"/>
        </references>
      </pivotArea>
    </format>
    <format dxfId="57">
      <pivotArea dataOnly="0" labelOnly="1" grandRow="1" outline="0" fieldPosition="0"/>
    </format>
    <format dxfId="56">
      <pivotArea field="18" type="button" dataOnly="0" labelOnly="1" outline="0" axis="axisRow" fieldPosition="0"/>
    </format>
  </formats>
  <chartFormats count="1">
    <chartFormat chart="0"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A54E99C7-31DC-4852-BBE2-34DA8EFB9AC6}" name="TablaDinámica12" cacheId="1" applyNumberFormats="0" applyBorderFormats="0" applyFontFormats="0" applyPatternFormats="0" applyAlignmentFormats="0" applyWidthHeightFormats="1" dataCaption="Valores" grandTotalCaption="Totales" updatedVersion="8" minRefreshableVersion="3" useAutoFormatting="1" itemPrintTitles="1" createdVersion="8" indent="0" outline="1" outlineData="1" multipleFieldFilters="0" chartFormat="1" rowHeaderCaption="Tipo de Control" colHeaderCaption="-">
  <location ref="A3:B7" firstHeaderRow="1" firstDataRow="1" firstDataCol="1" rowPageCount="1" colPageCount="1"/>
  <pivotFields count="60">
    <pivotField axis="axisPage" showAll="0">
      <items count="19">
        <item m="1" x="14"/>
        <item x="7"/>
        <item x="9"/>
        <item x="6"/>
        <item m="1" x="16"/>
        <item x="3"/>
        <item x="4"/>
        <item m="1" x="15"/>
        <item x="5"/>
        <item x="8"/>
        <item m="1" x="17"/>
        <item x="0"/>
        <item x="1"/>
        <item x="11"/>
        <item x="12"/>
        <item x="10"/>
        <item x="2"/>
        <item x="1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6">
        <item x="2"/>
        <item x="1"/>
        <item x="0"/>
        <item h="1" x="3"/>
        <item m="1"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40"/>
  </rowFields>
  <rowItems count="4">
    <i>
      <x/>
    </i>
    <i>
      <x v="1"/>
    </i>
    <i>
      <x v="2"/>
    </i>
    <i t="grand">
      <x/>
    </i>
  </rowItems>
  <colItems count="1">
    <i/>
  </colItems>
  <pageFields count="1">
    <pageField fld="0" hier="-1"/>
  </pageFields>
  <dataFields count="1">
    <dataField name="No. controles por tipo" fld="40" subtotal="count" baseField="26" baseItem="0"/>
  </dataFields>
  <formats count="53">
    <format dxfId="55">
      <pivotArea type="all" dataOnly="0" outline="0" fieldPosition="0"/>
    </format>
    <format dxfId="54">
      <pivotArea outline="0" collapsedLevelsAreSubtotals="1" fieldPosition="0"/>
    </format>
    <format dxfId="53">
      <pivotArea type="origin" dataOnly="0" labelOnly="1" outline="0" fieldPosition="0"/>
    </format>
    <format dxfId="52">
      <pivotArea type="topRight" dataOnly="0" labelOnly="1" outline="0" fieldPosition="0"/>
    </format>
    <format dxfId="51">
      <pivotArea dataOnly="0" labelOnly="1" grandRow="1" outline="0" fieldPosition="0"/>
    </format>
    <format dxfId="50">
      <pivotArea dataOnly="0" labelOnly="1" grandCol="1" outline="0" fieldPosition="0"/>
    </format>
    <format dxfId="49">
      <pivotArea type="all" dataOnly="0" outline="0" fieldPosition="0"/>
    </format>
    <format dxfId="48">
      <pivotArea outline="0" collapsedLevelsAreSubtotals="1" fieldPosition="0"/>
    </format>
    <format dxfId="47">
      <pivotArea type="origin" dataOnly="0" labelOnly="1" outline="0" fieldPosition="0"/>
    </format>
    <format dxfId="46">
      <pivotArea type="topRight" dataOnly="0" labelOnly="1" outline="0" fieldPosition="0"/>
    </format>
    <format dxfId="45">
      <pivotArea dataOnly="0" labelOnly="1" grandRow="1" outline="0" fieldPosition="0"/>
    </format>
    <format dxfId="44">
      <pivotArea dataOnly="0" labelOnly="1" grandCol="1" outline="0" fieldPosition="0"/>
    </format>
    <format dxfId="43">
      <pivotArea type="all" dataOnly="0" outline="0" fieldPosition="0"/>
    </format>
    <format dxfId="42">
      <pivotArea outline="0" collapsedLevelsAreSubtotals="1" fieldPosition="0"/>
    </format>
    <format dxfId="41">
      <pivotArea type="topRight" dataOnly="0" labelOnly="1" outline="0" fieldPosition="0"/>
    </format>
    <format dxfId="40">
      <pivotArea type="origin" dataOnly="0" labelOnly="1" outline="0" fieldPosition="0"/>
    </format>
    <format dxfId="39">
      <pivotArea dataOnly="0" labelOnly="1" grandRow="1" outline="0" fieldPosition="0"/>
    </format>
    <format dxfId="38">
      <pivotArea dataOnly="0" labelOnly="1" grandCol="1" outline="0" fieldPosition="0"/>
    </format>
    <format dxfId="37">
      <pivotArea dataOnly="0" labelOnly="1" grandCol="1" outline="0" fieldPosition="0"/>
    </format>
    <format dxfId="36">
      <pivotArea dataOnly="0" labelOnly="1" grandCol="1" outline="0" fieldPosition="0"/>
    </format>
    <format dxfId="35">
      <pivotArea dataOnly="0" labelOnly="1" grandCol="1" outline="0" fieldPosition="0"/>
    </format>
    <format dxfId="34">
      <pivotArea dataOnly="0" labelOnly="1" grandCol="1" outline="0" fieldPosition="0"/>
    </format>
    <format dxfId="33">
      <pivotArea dataOnly="0" labelOnly="1" grandCol="1" outline="0" fieldPosition="0"/>
    </format>
    <format dxfId="32">
      <pivotArea type="origin" dataOnly="0" labelOnly="1" outline="0" fieldPosition="0"/>
    </format>
    <format dxfId="31">
      <pivotArea type="topRight" dataOnly="0" labelOnly="1" outline="0" fieldPosition="0"/>
    </format>
    <format dxfId="30">
      <pivotArea type="origin" dataOnly="0" labelOnly="1" outline="0" fieldPosition="0"/>
    </format>
    <format dxfId="29">
      <pivotArea type="topRight" dataOnly="0" labelOnly="1" outline="0" fieldPosition="0"/>
    </format>
    <format dxfId="28">
      <pivotArea type="all" dataOnly="0" outline="0" fieldPosition="0"/>
    </format>
    <format dxfId="27">
      <pivotArea outline="0" collapsedLevelsAreSubtotals="1" fieldPosition="0"/>
    </format>
    <format dxfId="26">
      <pivotArea type="origin" dataOnly="0" labelOnly="1" outline="0" fieldPosition="0"/>
    </format>
    <format dxfId="25">
      <pivotArea field="40" type="button" dataOnly="0" labelOnly="1" outline="0" axis="axisRow" fieldPosition="0"/>
    </format>
    <format dxfId="24">
      <pivotArea type="topRight" dataOnly="0" labelOnly="1" outline="0" fieldPosition="0"/>
    </format>
    <format dxfId="23">
      <pivotArea dataOnly="0" labelOnly="1" grandRow="1" outline="0" fieldPosition="0"/>
    </format>
    <format dxfId="22">
      <pivotArea type="origin" dataOnly="0" labelOnly="1" outline="0" fieldPosition="0"/>
    </format>
    <format dxfId="21">
      <pivotArea field="40" type="button" dataOnly="0" labelOnly="1" outline="0" axis="axisRow" fieldPosition="0"/>
    </format>
    <format dxfId="20">
      <pivotArea type="topRight" dataOnly="0" labelOnly="1" outline="0" fieldPosition="0"/>
    </format>
    <format dxfId="19">
      <pivotArea type="origin" dataOnly="0" labelOnly="1" outline="0" fieldPosition="0"/>
    </format>
    <format dxfId="18">
      <pivotArea field="40" type="button" dataOnly="0" labelOnly="1" outline="0" axis="axisRow" fieldPosition="0"/>
    </format>
    <format dxfId="17">
      <pivotArea type="topRight" dataOnly="0" labelOnly="1" outline="0" fieldPosition="0"/>
    </format>
    <format dxfId="16">
      <pivotArea dataOnly="0" labelOnly="1" grandCol="1" outline="0" fieldPosition="0"/>
    </format>
    <format dxfId="15">
      <pivotArea dataOnly="0" labelOnly="1" grandCol="1" outline="0" fieldPosition="0"/>
    </format>
    <format dxfId="14">
      <pivotArea type="origin" dataOnly="0" labelOnly="1" outline="0" fieldPosition="0"/>
    </format>
    <format dxfId="13">
      <pivotArea field="40" type="button" dataOnly="0" labelOnly="1" outline="0" axis="axisRow" fieldPosition="0"/>
    </format>
    <format dxfId="12">
      <pivotArea type="topRight" dataOnly="0" labelOnly="1" outline="0" fieldPosition="0"/>
    </format>
    <format dxfId="11">
      <pivotArea type="origin" dataOnly="0" labelOnly="1" outline="0" fieldPosition="0"/>
    </format>
    <format dxfId="10">
      <pivotArea field="40" type="button" dataOnly="0" labelOnly="1" outline="0" axis="axisRow" fieldPosition="0"/>
    </format>
    <format dxfId="9">
      <pivotArea type="topRight" dataOnly="0" labelOnly="1" outline="0" fieldPosition="0"/>
    </format>
    <format dxfId="8">
      <pivotArea dataOnly="0" labelOnly="1" grandCol="1" outline="0" fieldPosition="0"/>
    </format>
    <format dxfId="7">
      <pivotArea type="origin" dataOnly="0" labelOnly="1" outline="0" fieldPosition="0"/>
    </format>
    <format dxfId="6">
      <pivotArea field="40" type="button" dataOnly="0" labelOnly="1" outline="0" axis="axisRow" fieldPosition="0"/>
    </format>
    <format dxfId="5">
      <pivotArea dataOnly="0" labelOnly="1" outline="0" axis="axisValues" fieldPosition="0"/>
    </format>
    <format dxfId="4">
      <pivotArea field="40" type="button" dataOnly="0" labelOnly="1" outline="0" axis="axisRow" fieldPosition="0"/>
    </format>
    <format dxfId="3">
      <pivotArea dataOnly="0" labelOnly="1" outline="0" axis="axisValues" fieldPosition="0"/>
    </format>
  </formats>
  <chartFormats count="4">
    <chartFormat chart="0" format="9" series="1">
      <pivotArea type="data" outline="0" fieldPosition="0">
        <references count="1">
          <reference field="4294967294" count="1" selected="0">
            <x v="0"/>
          </reference>
        </references>
      </pivotArea>
    </chartFormat>
    <chartFormat chart="0" format="10" series="1">
      <pivotArea type="data" outline="0" fieldPosition="0">
        <references count="2">
          <reference field="4294967294" count="1" selected="0">
            <x v="0"/>
          </reference>
          <reference field="40" count="1" selected="0">
            <x v="1"/>
          </reference>
        </references>
      </pivotArea>
    </chartFormat>
    <chartFormat chart="0" format="11" series="1">
      <pivotArea type="data" outline="0" fieldPosition="0">
        <references count="2">
          <reference field="4294967294" count="1" selected="0">
            <x v="0"/>
          </reference>
          <reference field="40" count="1" selected="0">
            <x v="2"/>
          </reference>
        </references>
      </pivotArea>
    </chartFormat>
    <chartFormat chart="0" format="12" series="1">
      <pivotArea type="data" outline="0" fieldPosition="0">
        <references count="2">
          <reference field="4294967294" count="1" selected="0">
            <x v="0"/>
          </reference>
          <reference field="40"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5.bin"/><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8AF6D-D6FF-4B5E-9F1C-A4158F78F510}">
  <dimension ref="A7:BO156"/>
  <sheetViews>
    <sheetView tabSelected="1" zoomScale="70" zoomScaleNormal="70" workbookViewId="0"/>
  </sheetViews>
  <sheetFormatPr baseColWidth="10" defaultColWidth="11.42578125" defaultRowHeight="14.25" x14ac:dyDescent="0.2"/>
  <cols>
    <col min="1" max="1" width="18.85546875" style="86" customWidth="1"/>
    <col min="2" max="2" width="18.28515625" style="83" customWidth="1"/>
    <col min="3" max="3" width="20" style="72" hidden="1" customWidth="1"/>
    <col min="4" max="4" width="50.7109375" style="72" hidden="1" customWidth="1"/>
    <col min="5" max="5" width="3.28515625" style="72" hidden="1" customWidth="1"/>
    <col min="6" max="6" width="10.7109375" style="72" customWidth="1"/>
    <col min="7" max="8" width="35.7109375" style="72" customWidth="1"/>
    <col min="9" max="9" width="16.140625" style="72" customWidth="1"/>
    <col min="10" max="10" width="14.5703125" style="72" customWidth="1"/>
    <col min="11" max="11" width="16.5703125" style="72" customWidth="1"/>
    <col min="12" max="12" width="17.140625" style="72" customWidth="1"/>
    <col min="13" max="15" width="12.7109375" style="72" customWidth="1"/>
    <col min="16" max="16" width="12.28515625" style="72" customWidth="1"/>
    <col min="17" max="18" width="35.7109375" style="72" customWidth="1"/>
    <col min="19" max="19" width="22.42578125" style="72" customWidth="1"/>
    <col min="20" max="22" width="13.7109375" style="72" customWidth="1"/>
    <col min="23" max="23" width="27" style="72" customWidth="1"/>
    <col min="24" max="29" width="13.7109375" style="72" customWidth="1"/>
    <col min="30" max="33" width="15.7109375" style="72" customWidth="1"/>
    <col min="34" max="34" width="39.140625" style="72" customWidth="1"/>
    <col min="35" max="35" width="50.7109375" style="72" customWidth="1"/>
    <col min="36" max="37" width="35.7109375" style="72" customWidth="1"/>
    <col min="38" max="38" width="18.7109375" style="72" customWidth="1"/>
    <col min="39" max="44" width="15.7109375" style="72" customWidth="1"/>
    <col min="45" max="45" width="12.5703125" style="72" customWidth="1"/>
    <col min="46" max="46" width="13.140625" style="72" customWidth="1"/>
    <col min="47" max="48" width="10.7109375" style="72" customWidth="1"/>
    <col min="49" max="49" width="18.140625" style="72" customWidth="1"/>
    <col min="50" max="53" width="15.7109375" style="72" customWidth="1"/>
    <col min="54" max="60" width="10.7109375" style="72" hidden="1" customWidth="1"/>
    <col min="61" max="61" width="35.140625" style="72" customWidth="1"/>
    <col min="62" max="62" width="35.7109375" style="72" customWidth="1"/>
    <col min="63" max="63" width="39.5703125" style="72" customWidth="1"/>
    <col min="64" max="64" width="15.42578125" style="72" customWidth="1"/>
    <col min="65" max="65" width="39.5703125" style="72" customWidth="1"/>
    <col min="66" max="66" width="73.5703125" style="72" customWidth="1"/>
    <col min="67" max="16384" width="11.42578125" style="72"/>
  </cols>
  <sheetData>
    <row r="7" spans="1:66" ht="35.25" customHeight="1" thickBot="1" x14ac:dyDescent="0.25">
      <c r="A7" s="171" t="s">
        <v>0</v>
      </c>
      <c r="B7" s="172"/>
      <c r="C7" s="172"/>
      <c r="D7" s="172"/>
      <c r="E7" s="172"/>
      <c r="F7" s="172"/>
      <c r="G7" s="172"/>
      <c r="H7" s="172"/>
      <c r="I7" s="172"/>
      <c r="J7" s="172"/>
      <c r="K7" s="172"/>
      <c r="L7" s="172"/>
      <c r="M7" s="172"/>
      <c r="N7" s="172"/>
      <c r="O7" s="172"/>
      <c r="P7" s="172"/>
      <c r="Q7" s="172"/>
      <c r="R7" s="172"/>
      <c r="S7" s="172"/>
      <c r="T7" s="172"/>
      <c r="U7" s="172"/>
      <c r="V7" s="172"/>
      <c r="W7" s="172"/>
      <c r="X7" s="172"/>
      <c r="Y7" s="172"/>
      <c r="Z7" s="172"/>
      <c r="AA7" s="172"/>
      <c r="AB7" s="172"/>
      <c r="AC7" s="172"/>
      <c r="AD7" s="172"/>
      <c r="AE7" s="172"/>
      <c r="AF7" s="172"/>
      <c r="AG7" s="172"/>
      <c r="AH7" s="172"/>
      <c r="AI7" s="172"/>
      <c r="AJ7" s="172"/>
      <c r="AK7" s="172"/>
      <c r="AL7" s="172"/>
      <c r="AM7" s="172"/>
      <c r="AN7" s="172"/>
      <c r="AO7" s="172"/>
      <c r="AP7" s="172"/>
      <c r="AQ7" s="172"/>
      <c r="AR7" s="172"/>
      <c r="AS7" s="172"/>
      <c r="AT7" s="172"/>
      <c r="AU7" s="172"/>
      <c r="AV7" s="172"/>
      <c r="AW7" s="172"/>
      <c r="AX7" s="172"/>
      <c r="AY7" s="172"/>
      <c r="AZ7" s="172"/>
      <c r="BA7" s="172"/>
      <c r="BB7" s="172"/>
      <c r="BC7" s="172"/>
      <c r="BD7" s="172"/>
      <c r="BE7" s="172"/>
      <c r="BF7" s="172"/>
      <c r="BG7" s="172"/>
      <c r="BH7" s="172"/>
      <c r="BI7" s="163" t="s">
        <v>1</v>
      </c>
      <c r="BJ7" s="164"/>
      <c r="BK7" s="164"/>
      <c r="BL7" s="164"/>
      <c r="BM7" s="164"/>
      <c r="BN7" s="164"/>
    </row>
    <row r="8" spans="1:66" ht="30.2" customHeight="1" thickBot="1" x14ac:dyDescent="0.25">
      <c r="A8" s="168" t="s">
        <v>2</v>
      </c>
      <c r="B8" s="169"/>
      <c r="C8" s="169"/>
      <c r="D8" s="170"/>
      <c r="E8" s="173" t="s">
        <v>3</v>
      </c>
      <c r="F8" s="174"/>
      <c r="G8" s="174"/>
      <c r="H8" s="175"/>
      <c r="I8" s="173" t="s">
        <v>4</v>
      </c>
      <c r="J8" s="174"/>
      <c r="K8" s="174"/>
      <c r="L8" s="174"/>
      <c r="M8" s="174"/>
      <c r="N8" s="174"/>
      <c r="O8" s="175"/>
      <c r="P8" s="173" t="s">
        <v>5</v>
      </c>
      <c r="Q8" s="174"/>
      <c r="R8" s="174"/>
      <c r="S8" s="175"/>
      <c r="T8" s="173" t="s">
        <v>6</v>
      </c>
      <c r="U8" s="174"/>
      <c r="V8" s="175"/>
      <c r="W8" s="89"/>
      <c r="X8" s="173" t="s">
        <v>7</v>
      </c>
      <c r="Y8" s="174"/>
      <c r="Z8" s="174"/>
      <c r="AA8" s="174"/>
      <c r="AB8" s="174"/>
      <c r="AC8" s="175"/>
      <c r="AD8" s="168" t="s">
        <v>8</v>
      </c>
      <c r="AE8" s="169"/>
      <c r="AF8" s="170"/>
      <c r="AG8" s="168" t="s">
        <v>9</v>
      </c>
      <c r="AH8" s="169"/>
      <c r="AI8" s="169"/>
      <c r="AJ8" s="169"/>
      <c r="AK8" s="170"/>
      <c r="AL8" s="89" t="s">
        <v>10</v>
      </c>
      <c r="AM8" s="173" t="s">
        <v>11</v>
      </c>
      <c r="AN8" s="174"/>
      <c r="AO8" s="174"/>
      <c r="AP8" s="174"/>
      <c r="AQ8" s="174"/>
      <c r="AR8" s="174"/>
      <c r="AS8" s="174"/>
      <c r="AT8" s="174"/>
      <c r="AU8" s="174"/>
      <c r="AV8" s="175"/>
      <c r="AW8" s="168" t="s">
        <v>12</v>
      </c>
      <c r="AX8" s="170"/>
      <c r="AY8" s="168" t="s">
        <v>13</v>
      </c>
      <c r="AZ8" s="169"/>
      <c r="BA8" s="170"/>
      <c r="BB8" s="168" t="s">
        <v>14</v>
      </c>
      <c r="BC8" s="169"/>
      <c r="BD8" s="169"/>
      <c r="BE8" s="169"/>
      <c r="BF8" s="169"/>
      <c r="BG8" s="169"/>
      <c r="BH8" s="170"/>
      <c r="BI8" s="165"/>
      <c r="BJ8" s="165"/>
      <c r="BK8" s="165"/>
      <c r="BL8" s="165"/>
      <c r="BM8" s="165"/>
      <c r="BN8" s="165"/>
    </row>
    <row r="9" spans="1:66" ht="108" customHeight="1" x14ac:dyDescent="0.2">
      <c r="A9" s="90" t="s">
        <v>15</v>
      </c>
      <c r="B9" s="91" t="s">
        <v>16</v>
      </c>
      <c r="C9" s="49" t="s">
        <v>17</v>
      </c>
      <c r="D9" s="49" t="s">
        <v>18</v>
      </c>
      <c r="E9" s="49" t="s">
        <v>19</v>
      </c>
      <c r="F9" s="49" t="s">
        <v>20</v>
      </c>
      <c r="G9" s="49" t="s">
        <v>21</v>
      </c>
      <c r="H9" s="49" t="s">
        <v>22</v>
      </c>
      <c r="I9" s="92" t="s">
        <v>23</v>
      </c>
      <c r="J9" s="92" t="s">
        <v>24</v>
      </c>
      <c r="K9" s="49" t="s">
        <v>25</v>
      </c>
      <c r="L9" s="49" t="s">
        <v>26</v>
      </c>
      <c r="M9" s="92" t="s">
        <v>27</v>
      </c>
      <c r="N9" s="92" t="s">
        <v>28</v>
      </c>
      <c r="O9" s="92" t="s">
        <v>29</v>
      </c>
      <c r="P9" s="49" t="s">
        <v>30</v>
      </c>
      <c r="Q9" s="49" t="s">
        <v>31</v>
      </c>
      <c r="R9" s="49" t="s">
        <v>32</v>
      </c>
      <c r="S9" s="49" t="s">
        <v>33</v>
      </c>
      <c r="T9" s="49" t="s">
        <v>34</v>
      </c>
      <c r="U9" s="49" t="s">
        <v>35</v>
      </c>
      <c r="V9" s="49" t="s">
        <v>36</v>
      </c>
      <c r="W9" s="93" t="s">
        <v>37</v>
      </c>
      <c r="X9" s="49" t="s">
        <v>38</v>
      </c>
      <c r="Y9" s="49" t="s">
        <v>39</v>
      </c>
      <c r="Z9" s="49" t="s">
        <v>40</v>
      </c>
      <c r="AA9" s="49" t="s">
        <v>41</v>
      </c>
      <c r="AB9" s="49" t="s">
        <v>24</v>
      </c>
      <c r="AC9" s="49" t="s">
        <v>42</v>
      </c>
      <c r="AD9" s="92" t="s">
        <v>43</v>
      </c>
      <c r="AE9" s="49" t="s">
        <v>44</v>
      </c>
      <c r="AF9" s="94" t="s">
        <v>45</v>
      </c>
      <c r="AG9" s="49" t="s">
        <v>46</v>
      </c>
      <c r="AH9" s="49" t="s">
        <v>47</v>
      </c>
      <c r="AI9" s="49" t="s">
        <v>48</v>
      </c>
      <c r="AJ9" s="49" t="s">
        <v>49</v>
      </c>
      <c r="AK9" s="49" t="s">
        <v>50</v>
      </c>
      <c r="AL9" s="49" t="s">
        <v>51</v>
      </c>
      <c r="AM9" s="49" t="s">
        <v>52</v>
      </c>
      <c r="AN9" s="49" t="s">
        <v>53</v>
      </c>
      <c r="AO9" s="49" t="s">
        <v>54</v>
      </c>
      <c r="AP9" s="49" t="s">
        <v>55</v>
      </c>
      <c r="AQ9" s="49" t="s">
        <v>56</v>
      </c>
      <c r="AR9" s="49" t="s">
        <v>57</v>
      </c>
      <c r="AS9" s="49" t="s">
        <v>58</v>
      </c>
      <c r="AT9" s="49" t="s">
        <v>59</v>
      </c>
      <c r="AU9" s="45" t="s">
        <v>60</v>
      </c>
      <c r="AV9" s="95" t="s">
        <v>61</v>
      </c>
      <c r="AW9" s="96" t="s">
        <v>62</v>
      </c>
      <c r="AX9" s="49" t="s">
        <v>63</v>
      </c>
      <c r="AY9" s="49" t="s">
        <v>43</v>
      </c>
      <c r="AZ9" s="49" t="s">
        <v>44</v>
      </c>
      <c r="BA9" s="94" t="s">
        <v>64</v>
      </c>
      <c r="BB9" s="49" t="s">
        <v>65</v>
      </c>
      <c r="BC9" s="49" t="s">
        <v>66</v>
      </c>
      <c r="BD9" s="49" t="s">
        <v>67</v>
      </c>
      <c r="BE9" s="49" t="s">
        <v>68</v>
      </c>
      <c r="BF9" s="49" t="s">
        <v>69</v>
      </c>
      <c r="BG9" s="49" t="s">
        <v>70</v>
      </c>
      <c r="BH9" s="50" t="s">
        <v>71</v>
      </c>
      <c r="BI9" s="97" t="s">
        <v>1199</v>
      </c>
      <c r="BJ9" s="97" t="s">
        <v>1200</v>
      </c>
      <c r="BK9" s="97" t="s">
        <v>1201</v>
      </c>
      <c r="BL9" s="98" t="s">
        <v>72</v>
      </c>
      <c r="BM9" s="97" t="s">
        <v>1202</v>
      </c>
      <c r="BN9" s="99" t="s">
        <v>73</v>
      </c>
    </row>
    <row r="10" spans="1:66" ht="181.5" customHeight="1" x14ac:dyDescent="0.2">
      <c r="A10" s="100" t="s">
        <v>74</v>
      </c>
      <c r="B10" s="101" t="s">
        <v>75</v>
      </c>
      <c r="C10" s="102" t="s">
        <v>76</v>
      </c>
      <c r="D10" s="102" t="s">
        <v>77</v>
      </c>
      <c r="E10" s="103" t="s">
        <v>78</v>
      </c>
      <c r="F10" s="104" t="s">
        <v>79</v>
      </c>
      <c r="G10" s="74" t="s">
        <v>80</v>
      </c>
      <c r="H10" s="74" t="s">
        <v>81</v>
      </c>
      <c r="I10" s="161" t="s">
        <v>82</v>
      </c>
      <c r="J10" s="161" t="s">
        <v>82</v>
      </c>
      <c r="K10" s="161"/>
      <c r="L10" s="161"/>
      <c r="M10" s="161"/>
      <c r="N10" s="161"/>
      <c r="O10" s="161"/>
      <c r="P10" s="104" t="s">
        <v>24</v>
      </c>
      <c r="Q10" s="74" t="s">
        <v>83</v>
      </c>
      <c r="R10" s="74" t="s">
        <v>83</v>
      </c>
      <c r="S10" s="73" t="s">
        <v>84</v>
      </c>
      <c r="T10" s="161"/>
      <c r="U10" s="161"/>
      <c r="V10" s="161"/>
      <c r="W10" s="74" t="s">
        <v>85</v>
      </c>
      <c r="X10" s="162"/>
      <c r="Y10" s="162"/>
      <c r="Z10" s="162"/>
      <c r="AA10" s="162"/>
      <c r="AB10" s="162" t="s">
        <v>86</v>
      </c>
      <c r="AC10" s="162"/>
      <c r="AD10" s="162" t="s">
        <v>87</v>
      </c>
      <c r="AE10" s="162" t="s">
        <v>86</v>
      </c>
      <c r="AF10" s="166" t="s">
        <v>88</v>
      </c>
      <c r="AG10" s="104" t="s">
        <v>89</v>
      </c>
      <c r="AH10" s="74" t="s">
        <v>90</v>
      </c>
      <c r="AI10" s="74" t="s">
        <v>90</v>
      </c>
      <c r="AJ10" s="74" t="s">
        <v>91</v>
      </c>
      <c r="AK10" s="102" t="s">
        <v>92</v>
      </c>
      <c r="AL10" s="105" t="s">
        <v>93</v>
      </c>
      <c r="AM10" s="105" t="s">
        <v>94</v>
      </c>
      <c r="AN10" s="103" t="s">
        <v>95</v>
      </c>
      <c r="AO10" s="105" t="s">
        <v>96</v>
      </c>
      <c r="AP10" s="105" t="s">
        <v>97</v>
      </c>
      <c r="AQ10" s="105" t="s">
        <v>98</v>
      </c>
      <c r="AR10" s="105" t="s">
        <v>99</v>
      </c>
      <c r="AS10" s="106">
        <v>89.8</v>
      </c>
      <c r="AT10" s="106">
        <f t="shared" ref="AT10:AT12" si="0">+(100+AS10)/2</f>
        <v>94.9</v>
      </c>
      <c r="AU10" s="103" t="str">
        <f t="shared" ref="AU10:AU14" si="1">IF(AT10&gt;=96,"Fuerte",IF(AND(AT10&gt;=86,AT10&lt;96),"Moderado","Débil"))</f>
        <v>Moderado</v>
      </c>
      <c r="AV10" s="103" t="str">
        <f t="shared" ref="AV10:AV14" si="2">+IF(AT10&gt;=90,"No","Si")</f>
        <v>No</v>
      </c>
      <c r="AW10" s="107" t="s">
        <v>100</v>
      </c>
      <c r="AX10" s="105" t="s">
        <v>101</v>
      </c>
      <c r="AY10" s="162" t="s">
        <v>102</v>
      </c>
      <c r="AZ10" s="162" t="s">
        <v>86</v>
      </c>
      <c r="BA10" s="166" t="s">
        <v>88</v>
      </c>
      <c r="BB10" s="108" t="s">
        <v>78</v>
      </c>
      <c r="BC10" s="108" t="s">
        <v>78</v>
      </c>
      <c r="BD10" s="108" t="s">
        <v>78</v>
      </c>
      <c r="BE10" s="108" t="s">
        <v>78</v>
      </c>
      <c r="BF10" s="108" t="s">
        <v>78</v>
      </c>
      <c r="BG10" s="108" t="s">
        <v>78</v>
      </c>
      <c r="BH10" s="109" t="s">
        <v>78</v>
      </c>
      <c r="BI10" s="73">
        <v>1</v>
      </c>
      <c r="BJ10" s="73">
        <v>1</v>
      </c>
      <c r="BK10" s="73">
        <v>1</v>
      </c>
      <c r="BL10" s="73" t="str">
        <f>IF(BI10+BJ10+BK10=0,"Inefectivo",(IF(BI10+BJ10+BK10=3,"Efectivo","Deficiente")))</f>
        <v>Efectivo</v>
      </c>
      <c r="BM10" s="73">
        <v>0</v>
      </c>
      <c r="BN10" s="74" t="s">
        <v>1174</v>
      </c>
    </row>
    <row r="11" spans="1:66" ht="183.6" customHeight="1" x14ac:dyDescent="0.2">
      <c r="A11" s="100" t="s">
        <v>74</v>
      </c>
      <c r="B11" s="101" t="s">
        <v>75</v>
      </c>
      <c r="C11" s="102" t="s">
        <v>76</v>
      </c>
      <c r="D11" s="102" t="s">
        <v>77</v>
      </c>
      <c r="E11" s="103" t="s">
        <v>78</v>
      </c>
      <c r="F11" s="104" t="s">
        <v>79</v>
      </c>
      <c r="G11" s="74" t="s">
        <v>80</v>
      </c>
      <c r="H11" s="74" t="s">
        <v>103</v>
      </c>
      <c r="I11" s="161"/>
      <c r="J11" s="161"/>
      <c r="K11" s="161"/>
      <c r="L11" s="161"/>
      <c r="M11" s="161"/>
      <c r="N11" s="161"/>
      <c r="O11" s="161"/>
      <c r="P11" s="104" t="s">
        <v>24</v>
      </c>
      <c r="Q11" s="74" t="s">
        <v>83</v>
      </c>
      <c r="R11" s="74" t="s">
        <v>83</v>
      </c>
      <c r="S11" s="73" t="s">
        <v>84</v>
      </c>
      <c r="T11" s="161"/>
      <c r="U11" s="161"/>
      <c r="V11" s="161"/>
      <c r="W11" s="74" t="s">
        <v>85</v>
      </c>
      <c r="X11" s="162"/>
      <c r="Y11" s="162"/>
      <c r="Z11" s="162"/>
      <c r="AA11" s="162"/>
      <c r="AB11" s="162"/>
      <c r="AC11" s="162"/>
      <c r="AD11" s="162"/>
      <c r="AE11" s="162"/>
      <c r="AF11" s="166"/>
      <c r="AG11" s="104" t="s">
        <v>104</v>
      </c>
      <c r="AH11" s="74" t="s">
        <v>105</v>
      </c>
      <c r="AI11" s="74" t="s">
        <v>105</v>
      </c>
      <c r="AJ11" s="74" t="s">
        <v>106</v>
      </c>
      <c r="AK11" s="102" t="s">
        <v>107</v>
      </c>
      <c r="AL11" s="105" t="s">
        <v>93</v>
      </c>
      <c r="AM11" s="105" t="s">
        <v>94</v>
      </c>
      <c r="AN11" s="103" t="s">
        <v>95</v>
      </c>
      <c r="AO11" s="105" t="s">
        <v>96</v>
      </c>
      <c r="AP11" s="105" t="s">
        <v>97</v>
      </c>
      <c r="AQ11" s="105" t="s">
        <v>98</v>
      </c>
      <c r="AR11" s="105" t="s">
        <v>99</v>
      </c>
      <c r="AS11" s="106">
        <v>89.8</v>
      </c>
      <c r="AT11" s="106">
        <f t="shared" si="0"/>
        <v>94.9</v>
      </c>
      <c r="AU11" s="103" t="str">
        <f t="shared" si="1"/>
        <v>Moderado</v>
      </c>
      <c r="AV11" s="103" t="str">
        <f t="shared" si="2"/>
        <v>No</v>
      </c>
      <c r="AW11" s="107" t="s">
        <v>100</v>
      </c>
      <c r="AX11" s="105" t="s">
        <v>101</v>
      </c>
      <c r="AY11" s="162"/>
      <c r="AZ11" s="162"/>
      <c r="BA11" s="166"/>
      <c r="BB11" s="108" t="s">
        <v>78</v>
      </c>
      <c r="BC11" s="108" t="s">
        <v>78</v>
      </c>
      <c r="BD11" s="108" t="s">
        <v>78</v>
      </c>
      <c r="BE11" s="108" t="s">
        <v>78</v>
      </c>
      <c r="BF11" s="108" t="s">
        <v>78</v>
      </c>
      <c r="BG11" s="108" t="s">
        <v>78</v>
      </c>
      <c r="BH11" s="109" t="s">
        <v>78</v>
      </c>
      <c r="BI11" s="73">
        <v>1</v>
      </c>
      <c r="BJ11" s="73">
        <v>1</v>
      </c>
      <c r="BK11" s="73">
        <v>1</v>
      </c>
      <c r="BL11" s="73" t="str">
        <f t="shared" ref="BL11:BL74" si="3">IF(BI11+BJ11+BK11=0,"Inefectivo",(IF(BI11+BJ11+BK11=3,"Efectivo","Deficiente")))</f>
        <v>Efectivo</v>
      </c>
      <c r="BM11" s="73">
        <v>0</v>
      </c>
      <c r="BN11" s="74" t="s">
        <v>1175</v>
      </c>
    </row>
    <row r="12" spans="1:66" ht="199.5" x14ac:dyDescent="0.2">
      <c r="A12" s="100" t="s">
        <v>74</v>
      </c>
      <c r="B12" s="101" t="s">
        <v>75</v>
      </c>
      <c r="C12" s="102" t="s">
        <v>76</v>
      </c>
      <c r="D12" s="102" t="s">
        <v>77</v>
      </c>
      <c r="E12" s="103" t="s">
        <v>78</v>
      </c>
      <c r="F12" s="104" t="s">
        <v>108</v>
      </c>
      <c r="G12" s="74" t="s">
        <v>109</v>
      </c>
      <c r="H12" s="74" t="s">
        <v>110</v>
      </c>
      <c r="I12" s="104" t="s">
        <v>82</v>
      </c>
      <c r="J12" s="104" t="s">
        <v>82</v>
      </c>
      <c r="K12" s="104" t="s">
        <v>82</v>
      </c>
      <c r="L12" s="104"/>
      <c r="M12" s="104"/>
      <c r="N12" s="104"/>
      <c r="O12" s="104"/>
      <c r="P12" s="104" t="s">
        <v>24</v>
      </c>
      <c r="Q12" s="74" t="s">
        <v>111</v>
      </c>
      <c r="R12" s="74" t="s">
        <v>111</v>
      </c>
      <c r="S12" s="73" t="s">
        <v>84</v>
      </c>
      <c r="T12" s="104"/>
      <c r="U12" s="104" t="s">
        <v>82</v>
      </c>
      <c r="V12" s="104"/>
      <c r="W12" s="74" t="s">
        <v>112</v>
      </c>
      <c r="X12" s="103"/>
      <c r="Y12" s="103"/>
      <c r="Z12" s="103"/>
      <c r="AA12" s="103"/>
      <c r="AB12" s="103" t="s">
        <v>113</v>
      </c>
      <c r="AC12" s="103"/>
      <c r="AD12" s="103" t="s">
        <v>87</v>
      </c>
      <c r="AE12" s="103" t="s">
        <v>113</v>
      </c>
      <c r="AF12" s="110" t="s">
        <v>114</v>
      </c>
      <c r="AG12" s="104" t="s">
        <v>115</v>
      </c>
      <c r="AH12" s="74" t="s">
        <v>116</v>
      </c>
      <c r="AI12" s="74" t="s">
        <v>116</v>
      </c>
      <c r="AJ12" s="74" t="s">
        <v>117</v>
      </c>
      <c r="AK12" s="102" t="s">
        <v>118</v>
      </c>
      <c r="AL12" s="105" t="s">
        <v>93</v>
      </c>
      <c r="AM12" s="105" t="s">
        <v>94</v>
      </c>
      <c r="AN12" s="103" t="s">
        <v>95</v>
      </c>
      <c r="AO12" s="105" t="s">
        <v>96</v>
      </c>
      <c r="AP12" s="105" t="s">
        <v>97</v>
      </c>
      <c r="AQ12" s="105" t="s">
        <v>98</v>
      </c>
      <c r="AR12" s="105" t="s">
        <v>99</v>
      </c>
      <c r="AS12" s="106">
        <v>89.8</v>
      </c>
      <c r="AT12" s="106">
        <f t="shared" si="0"/>
        <v>94.9</v>
      </c>
      <c r="AU12" s="103" t="str">
        <f t="shared" si="1"/>
        <v>Moderado</v>
      </c>
      <c r="AV12" s="103" t="str">
        <f t="shared" si="2"/>
        <v>No</v>
      </c>
      <c r="AW12" s="107" t="s">
        <v>100</v>
      </c>
      <c r="AX12" s="105" t="s">
        <v>101</v>
      </c>
      <c r="AY12" s="103" t="s">
        <v>102</v>
      </c>
      <c r="AZ12" s="103" t="s">
        <v>113</v>
      </c>
      <c r="BA12" s="110" t="s">
        <v>114</v>
      </c>
      <c r="BB12" s="108" t="s">
        <v>78</v>
      </c>
      <c r="BC12" s="108" t="s">
        <v>78</v>
      </c>
      <c r="BD12" s="108" t="s">
        <v>78</v>
      </c>
      <c r="BE12" s="108" t="s">
        <v>78</v>
      </c>
      <c r="BF12" s="108" t="s">
        <v>78</v>
      </c>
      <c r="BG12" s="108" t="s">
        <v>78</v>
      </c>
      <c r="BH12" s="109" t="s">
        <v>78</v>
      </c>
      <c r="BI12" s="73">
        <v>1</v>
      </c>
      <c r="BJ12" s="73">
        <v>1</v>
      </c>
      <c r="BK12" s="73">
        <v>1</v>
      </c>
      <c r="BL12" s="73" t="str">
        <f t="shared" si="3"/>
        <v>Efectivo</v>
      </c>
      <c r="BM12" s="73">
        <v>0</v>
      </c>
      <c r="BN12" s="74" t="s">
        <v>1176</v>
      </c>
    </row>
    <row r="13" spans="1:66" ht="115.15" customHeight="1" x14ac:dyDescent="0.2">
      <c r="A13" s="111" t="s">
        <v>119</v>
      </c>
      <c r="B13" s="91" t="s">
        <v>120</v>
      </c>
      <c r="C13" s="112" t="s">
        <v>121</v>
      </c>
      <c r="D13" s="112" t="s">
        <v>122</v>
      </c>
      <c r="E13" s="103" t="s">
        <v>78</v>
      </c>
      <c r="F13" s="104" t="s">
        <v>123</v>
      </c>
      <c r="G13" s="74" t="s">
        <v>124</v>
      </c>
      <c r="H13" s="74" t="s">
        <v>124</v>
      </c>
      <c r="I13" s="104" t="s">
        <v>82</v>
      </c>
      <c r="J13" s="104" t="s">
        <v>82</v>
      </c>
      <c r="K13" s="104" t="s">
        <v>82</v>
      </c>
      <c r="L13" s="104"/>
      <c r="M13" s="104"/>
      <c r="N13" s="104"/>
      <c r="O13" s="104"/>
      <c r="P13" s="104" t="s">
        <v>24</v>
      </c>
      <c r="Q13" s="113" t="s">
        <v>125</v>
      </c>
      <c r="R13" s="113" t="s">
        <v>125</v>
      </c>
      <c r="S13" s="73" t="s">
        <v>84</v>
      </c>
      <c r="T13" s="104" t="s">
        <v>82</v>
      </c>
      <c r="U13" s="104" t="s">
        <v>82</v>
      </c>
      <c r="V13" s="104"/>
      <c r="W13" s="74" t="s">
        <v>126</v>
      </c>
      <c r="X13" s="103"/>
      <c r="Y13" s="103"/>
      <c r="Z13" s="103"/>
      <c r="AA13" s="103"/>
      <c r="AB13" s="103" t="s">
        <v>113</v>
      </c>
      <c r="AC13" s="103"/>
      <c r="AD13" s="103" t="s">
        <v>102</v>
      </c>
      <c r="AE13" s="103" t="s">
        <v>113</v>
      </c>
      <c r="AF13" s="110" t="s">
        <v>114</v>
      </c>
      <c r="AG13" s="104" t="s">
        <v>127</v>
      </c>
      <c r="AH13" s="74" t="s">
        <v>128</v>
      </c>
      <c r="AI13" s="74" t="s">
        <v>128</v>
      </c>
      <c r="AJ13" s="74" t="s">
        <v>129</v>
      </c>
      <c r="AK13" s="102" t="s">
        <v>130</v>
      </c>
      <c r="AL13" s="105" t="s">
        <v>93</v>
      </c>
      <c r="AM13" s="105" t="s">
        <v>94</v>
      </c>
      <c r="AN13" s="103" t="s">
        <v>95</v>
      </c>
      <c r="AO13" s="105" t="s">
        <v>96</v>
      </c>
      <c r="AP13" s="105" t="s">
        <v>97</v>
      </c>
      <c r="AQ13" s="105" t="s">
        <v>98</v>
      </c>
      <c r="AR13" s="105" t="s">
        <v>99</v>
      </c>
      <c r="AS13" s="106">
        <v>89.8</v>
      </c>
      <c r="AT13" s="106">
        <f t="shared" ref="AT13" si="4">+(100+AS13)/2</f>
        <v>94.9</v>
      </c>
      <c r="AU13" s="103" t="str">
        <f t="shared" si="1"/>
        <v>Moderado</v>
      </c>
      <c r="AV13" s="103" t="str">
        <f t="shared" si="2"/>
        <v>No</v>
      </c>
      <c r="AW13" s="107" t="s">
        <v>100</v>
      </c>
      <c r="AX13" s="105" t="s">
        <v>101</v>
      </c>
      <c r="AY13" s="103" t="s">
        <v>102</v>
      </c>
      <c r="AZ13" s="103" t="s">
        <v>113</v>
      </c>
      <c r="BA13" s="110" t="s">
        <v>114</v>
      </c>
      <c r="BB13" s="108" t="s">
        <v>78</v>
      </c>
      <c r="BC13" s="108" t="s">
        <v>78</v>
      </c>
      <c r="BD13" s="108" t="s">
        <v>78</v>
      </c>
      <c r="BE13" s="108" t="s">
        <v>78</v>
      </c>
      <c r="BF13" s="108" t="s">
        <v>78</v>
      </c>
      <c r="BG13" s="108" t="s">
        <v>78</v>
      </c>
      <c r="BH13" s="109" t="s">
        <v>78</v>
      </c>
      <c r="BI13" s="73">
        <v>1</v>
      </c>
      <c r="BJ13" s="73">
        <v>1</v>
      </c>
      <c r="BK13" s="73">
        <v>1</v>
      </c>
      <c r="BL13" s="73" t="str">
        <f t="shared" si="3"/>
        <v>Efectivo</v>
      </c>
      <c r="BM13" s="73">
        <v>0</v>
      </c>
      <c r="BN13" s="74" t="s">
        <v>131</v>
      </c>
    </row>
    <row r="14" spans="1:66" ht="140.44999999999999" customHeight="1" x14ac:dyDescent="0.2">
      <c r="A14" s="111" t="s">
        <v>119</v>
      </c>
      <c r="B14" s="91" t="s">
        <v>132</v>
      </c>
      <c r="C14" s="112" t="s">
        <v>133</v>
      </c>
      <c r="D14" s="112" t="s">
        <v>134</v>
      </c>
      <c r="E14" s="103" t="s">
        <v>78</v>
      </c>
      <c r="F14" s="104" t="s">
        <v>135</v>
      </c>
      <c r="G14" s="74" t="s">
        <v>136</v>
      </c>
      <c r="H14" s="74" t="s">
        <v>137</v>
      </c>
      <c r="I14" s="161" t="s">
        <v>82</v>
      </c>
      <c r="J14" s="161" t="s">
        <v>82</v>
      </c>
      <c r="K14" s="161" t="s">
        <v>82</v>
      </c>
      <c r="L14" s="161"/>
      <c r="M14" s="161"/>
      <c r="N14" s="161"/>
      <c r="O14" s="161"/>
      <c r="P14" s="104" t="s">
        <v>24</v>
      </c>
      <c r="Q14" s="74" t="s">
        <v>138</v>
      </c>
      <c r="R14" s="74" t="s">
        <v>138</v>
      </c>
      <c r="S14" s="73" t="s">
        <v>84</v>
      </c>
      <c r="T14" s="161"/>
      <c r="U14" s="161" t="s">
        <v>82</v>
      </c>
      <c r="V14" s="161"/>
      <c r="W14" s="74" t="s">
        <v>139</v>
      </c>
      <c r="X14" s="162"/>
      <c r="Y14" s="162"/>
      <c r="Z14" s="162"/>
      <c r="AA14" s="162"/>
      <c r="AB14" s="162" t="s">
        <v>113</v>
      </c>
      <c r="AC14" s="162"/>
      <c r="AD14" s="162" t="s">
        <v>102</v>
      </c>
      <c r="AE14" s="162" t="s">
        <v>113</v>
      </c>
      <c r="AF14" s="167" t="s">
        <v>114</v>
      </c>
      <c r="AG14" s="104" t="s">
        <v>140</v>
      </c>
      <c r="AH14" s="74" t="s">
        <v>141</v>
      </c>
      <c r="AI14" s="74" t="s">
        <v>141</v>
      </c>
      <c r="AJ14" s="74" t="s">
        <v>142</v>
      </c>
      <c r="AK14" s="102" t="s">
        <v>143</v>
      </c>
      <c r="AL14" s="105" t="s">
        <v>93</v>
      </c>
      <c r="AM14" s="105" t="s">
        <v>94</v>
      </c>
      <c r="AN14" s="103" t="s">
        <v>95</v>
      </c>
      <c r="AO14" s="105" t="s">
        <v>144</v>
      </c>
      <c r="AP14" s="105" t="s">
        <v>97</v>
      </c>
      <c r="AQ14" s="105" t="s">
        <v>98</v>
      </c>
      <c r="AR14" s="105" t="s">
        <v>99</v>
      </c>
      <c r="AS14" s="106">
        <v>83.4</v>
      </c>
      <c r="AT14" s="106">
        <f t="shared" ref="AT14:AT15" si="5">+(100+AS14)/2</f>
        <v>91.7</v>
      </c>
      <c r="AU14" s="103" t="str">
        <f t="shared" si="1"/>
        <v>Moderado</v>
      </c>
      <c r="AV14" s="103" t="str">
        <f t="shared" si="2"/>
        <v>No</v>
      </c>
      <c r="AW14" s="107" t="s">
        <v>100</v>
      </c>
      <c r="AX14" s="105" t="s">
        <v>101</v>
      </c>
      <c r="AY14" s="162" t="s">
        <v>102</v>
      </c>
      <c r="AZ14" s="162" t="s">
        <v>86</v>
      </c>
      <c r="BA14" s="166" t="s">
        <v>88</v>
      </c>
      <c r="BB14" s="108" t="s">
        <v>78</v>
      </c>
      <c r="BC14" s="108" t="s">
        <v>78</v>
      </c>
      <c r="BD14" s="108" t="s">
        <v>78</v>
      </c>
      <c r="BE14" s="108" t="s">
        <v>78</v>
      </c>
      <c r="BF14" s="108" t="s">
        <v>78</v>
      </c>
      <c r="BG14" s="108" t="s">
        <v>78</v>
      </c>
      <c r="BH14" s="109" t="s">
        <v>78</v>
      </c>
      <c r="BI14" s="73">
        <v>1</v>
      </c>
      <c r="BJ14" s="73">
        <v>1</v>
      </c>
      <c r="BK14" s="73">
        <v>1</v>
      </c>
      <c r="BL14" s="73" t="str">
        <f t="shared" si="3"/>
        <v>Efectivo</v>
      </c>
      <c r="BM14" s="73">
        <v>0</v>
      </c>
      <c r="BN14" s="74" t="s">
        <v>145</v>
      </c>
    </row>
    <row r="15" spans="1:66" ht="141" customHeight="1" x14ac:dyDescent="0.2">
      <c r="A15" s="111" t="s">
        <v>119</v>
      </c>
      <c r="B15" s="91" t="s">
        <v>132</v>
      </c>
      <c r="C15" s="112" t="s">
        <v>133</v>
      </c>
      <c r="D15" s="112" t="s">
        <v>134</v>
      </c>
      <c r="E15" s="103" t="s">
        <v>78</v>
      </c>
      <c r="F15" s="104" t="s">
        <v>135</v>
      </c>
      <c r="G15" s="74" t="s">
        <v>136</v>
      </c>
      <c r="H15" s="74" t="s">
        <v>137</v>
      </c>
      <c r="I15" s="161"/>
      <c r="J15" s="161"/>
      <c r="K15" s="161"/>
      <c r="L15" s="161"/>
      <c r="M15" s="161"/>
      <c r="N15" s="161"/>
      <c r="O15" s="161"/>
      <c r="P15" s="104" t="s">
        <v>24</v>
      </c>
      <c r="Q15" s="74" t="s">
        <v>138</v>
      </c>
      <c r="R15" s="74" t="s">
        <v>138</v>
      </c>
      <c r="S15" s="73" t="s">
        <v>84</v>
      </c>
      <c r="T15" s="161"/>
      <c r="U15" s="161"/>
      <c r="V15" s="161"/>
      <c r="W15" s="74" t="s">
        <v>139</v>
      </c>
      <c r="X15" s="162"/>
      <c r="Y15" s="162"/>
      <c r="Z15" s="162"/>
      <c r="AA15" s="162"/>
      <c r="AB15" s="162"/>
      <c r="AC15" s="162"/>
      <c r="AD15" s="162"/>
      <c r="AE15" s="162"/>
      <c r="AF15" s="167"/>
      <c r="AG15" s="104" t="s">
        <v>146</v>
      </c>
      <c r="AH15" s="74" t="s">
        <v>147</v>
      </c>
      <c r="AI15" s="74" t="s">
        <v>147</v>
      </c>
      <c r="AJ15" s="74" t="s">
        <v>148</v>
      </c>
      <c r="AK15" s="102" t="s">
        <v>149</v>
      </c>
      <c r="AL15" s="105" t="s">
        <v>93</v>
      </c>
      <c r="AM15" s="105" t="s">
        <v>94</v>
      </c>
      <c r="AN15" s="103" t="s">
        <v>95</v>
      </c>
      <c r="AO15" s="105" t="s">
        <v>150</v>
      </c>
      <c r="AP15" s="105" t="s">
        <v>97</v>
      </c>
      <c r="AQ15" s="105" t="s">
        <v>98</v>
      </c>
      <c r="AR15" s="105" t="s">
        <v>99</v>
      </c>
      <c r="AS15" s="106">
        <v>80.2</v>
      </c>
      <c r="AT15" s="106">
        <f t="shared" si="5"/>
        <v>90.1</v>
      </c>
      <c r="AU15" s="103" t="str">
        <f t="shared" ref="AU15" si="6">IF(AT15&gt;=96,"Fuerte",IF(AND(AT15&gt;=86,AT15&lt;96),"Moderado","Débil"))</f>
        <v>Moderado</v>
      </c>
      <c r="AV15" s="103" t="str">
        <f t="shared" ref="AV15" si="7">+IF(AT15&gt;=90,"No","Si")</f>
        <v>No</v>
      </c>
      <c r="AW15" s="105" t="s">
        <v>151</v>
      </c>
      <c r="AX15" s="105" t="s">
        <v>101</v>
      </c>
      <c r="AY15" s="162"/>
      <c r="AZ15" s="162"/>
      <c r="BA15" s="166"/>
      <c r="BB15" s="108" t="s">
        <v>78</v>
      </c>
      <c r="BC15" s="108" t="s">
        <v>78</v>
      </c>
      <c r="BD15" s="108" t="s">
        <v>78</v>
      </c>
      <c r="BE15" s="108" t="s">
        <v>78</v>
      </c>
      <c r="BF15" s="108" t="s">
        <v>78</v>
      </c>
      <c r="BG15" s="108" t="s">
        <v>78</v>
      </c>
      <c r="BH15" s="109" t="s">
        <v>78</v>
      </c>
      <c r="BI15" s="73">
        <v>1</v>
      </c>
      <c r="BJ15" s="73">
        <v>1</v>
      </c>
      <c r="BK15" s="73">
        <v>1</v>
      </c>
      <c r="BL15" s="73" t="str">
        <f t="shared" si="3"/>
        <v>Efectivo</v>
      </c>
      <c r="BM15" s="73">
        <v>0</v>
      </c>
      <c r="BN15" s="74" t="s">
        <v>152</v>
      </c>
    </row>
    <row r="16" spans="1:66" ht="125.45" customHeight="1" x14ac:dyDescent="0.2">
      <c r="A16" s="100" t="s">
        <v>153</v>
      </c>
      <c r="B16" s="101" t="s">
        <v>154</v>
      </c>
      <c r="C16" s="102" t="s">
        <v>155</v>
      </c>
      <c r="D16" s="102" t="s">
        <v>156</v>
      </c>
      <c r="E16" s="103" t="s">
        <v>78</v>
      </c>
      <c r="F16" s="104" t="s">
        <v>157</v>
      </c>
      <c r="G16" s="74" t="s">
        <v>158</v>
      </c>
      <c r="H16" s="74" t="s">
        <v>159</v>
      </c>
      <c r="I16" s="104" t="s">
        <v>82</v>
      </c>
      <c r="J16" s="104" t="s">
        <v>82</v>
      </c>
      <c r="K16" s="104" t="s">
        <v>82</v>
      </c>
      <c r="L16" s="104"/>
      <c r="M16" s="104"/>
      <c r="N16" s="104"/>
      <c r="O16" s="104"/>
      <c r="P16" s="104" t="s">
        <v>24</v>
      </c>
      <c r="Q16" s="74" t="s">
        <v>160</v>
      </c>
      <c r="R16" s="74" t="s">
        <v>160</v>
      </c>
      <c r="S16" s="73" t="s">
        <v>84</v>
      </c>
      <c r="T16" s="104" t="s">
        <v>82</v>
      </c>
      <c r="U16" s="104" t="s">
        <v>82</v>
      </c>
      <c r="V16" s="104"/>
      <c r="W16" s="74" t="s">
        <v>161</v>
      </c>
      <c r="X16" s="103"/>
      <c r="Y16" s="103"/>
      <c r="Z16" s="103"/>
      <c r="AA16" s="103"/>
      <c r="AB16" s="103" t="s">
        <v>113</v>
      </c>
      <c r="AC16" s="103"/>
      <c r="AD16" s="103" t="s">
        <v>102</v>
      </c>
      <c r="AE16" s="103" t="s">
        <v>113</v>
      </c>
      <c r="AF16" s="110" t="s">
        <v>114</v>
      </c>
      <c r="AG16" s="104" t="s">
        <v>162</v>
      </c>
      <c r="AH16" s="74" t="s">
        <v>163</v>
      </c>
      <c r="AI16" s="74" t="s">
        <v>163</v>
      </c>
      <c r="AJ16" s="74" t="s">
        <v>164</v>
      </c>
      <c r="AK16" s="102" t="s">
        <v>165</v>
      </c>
      <c r="AL16" s="105" t="s">
        <v>93</v>
      </c>
      <c r="AM16" s="105" t="s">
        <v>94</v>
      </c>
      <c r="AN16" s="103" t="s">
        <v>95</v>
      </c>
      <c r="AO16" s="105" t="s">
        <v>96</v>
      </c>
      <c r="AP16" s="105" t="s">
        <v>97</v>
      </c>
      <c r="AQ16" s="105" t="s">
        <v>98</v>
      </c>
      <c r="AR16" s="105" t="s">
        <v>99</v>
      </c>
      <c r="AS16" s="106">
        <v>89.8</v>
      </c>
      <c r="AT16" s="106">
        <f t="shared" ref="AT16" si="8">+(100+AS16)/2</f>
        <v>94.9</v>
      </c>
      <c r="AU16" s="103" t="str">
        <f t="shared" ref="AU16:AU79" si="9">IF(AT16&gt;=96,"Fuerte",IF(AND(AT16&gt;=86,AT16&lt;96),"Moderado","Débil"))</f>
        <v>Moderado</v>
      </c>
      <c r="AV16" s="103" t="str">
        <f t="shared" ref="AV16:AV79" si="10">+IF(AT16&gt;=90,"No","Si")</f>
        <v>No</v>
      </c>
      <c r="AW16" s="107" t="s">
        <v>100</v>
      </c>
      <c r="AX16" s="108" t="s">
        <v>166</v>
      </c>
      <c r="AY16" s="103" t="s">
        <v>102</v>
      </c>
      <c r="AZ16" s="103" t="s">
        <v>113</v>
      </c>
      <c r="BA16" s="110" t="s">
        <v>114</v>
      </c>
      <c r="BB16" s="108" t="s">
        <v>78</v>
      </c>
      <c r="BC16" s="108" t="s">
        <v>78</v>
      </c>
      <c r="BD16" s="108" t="s">
        <v>78</v>
      </c>
      <c r="BE16" s="108" t="s">
        <v>78</v>
      </c>
      <c r="BF16" s="108" t="s">
        <v>78</v>
      </c>
      <c r="BG16" s="108" t="s">
        <v>78</v>
      </c>
      <c r="BH16" s="109" t="s">
        <v>78</v>
      </c>
      <c r="BI16" s="73">
        <v>1</v>
      </c>
      <c r="BJ16" s="73">
        <v>1</v>
      </c>
      <c r="BK16" s="73">
        <v>1</v>
      </c>
      <c r="BL16" s="73" t="str">
        <f t="shared" si="3"/>
        <v>Efectivo</v>
      </c>
      <c r="BM16" s="73">
        <v>0</v>
      </c>
      <c r="BN16" s="75" t="s">
        <v>1111</v>
      </c>
    </row>
    <row r="17" spans="1:66" ht="141.6" customHeight="1" x14ac:dyDescent="0.2">
      <c r="A17" s="114" t="s">
        <v>119</v>
      </c>
      <c r="B17" s="91" t="s">
        <v>167</v>
      </c>
      <c r="C17" s="115" t="s">
        <v>168</v>
      </c>
      <c r="D17" s="115" t="s">
        <v>169</v>
      </c>
      <c r="E17" s="103" t="s">
        <v>78</v>
      </c>
      <c r="F17" s="104" t="s">
        <v>170</v>
      </c>
      <c r="G17" s="74" t="s">
        <v>171</v>
      </c>
      <c r="H17" s="74" t="s">
        <v>172</v>
      </c>
      <c r="I17" s="104" t="s">
        <v>82</v>
      </c>
      <c r="J17" s="104" t="s">
        <v>82</v>
      </c>
      <c r="K17" s="104" t="s">
        <v>82</v>
      </c>
      <c r="L17" s="104"/>
      <c r="M17" s="104"/>
      <c r="N17" s="104"/>
      <c r="O17" s="104"/>
      <c r="P17" s="104" t="s">
        <v>24</v>
      </c>
      <c r="Q17" s="74" t="s">
        <v>173</v>
      </c>
      <c r="R17" s="74" t="s">
        <v>173</v>
      </c>
      <c r="S17" s="73" t="s">
        <v>84</v>
      </c>
      <c r="T17" s="104" t="s">
        <v>82</v>
      </c>
      <c r="U17" s="104"/>
      <c r="V17" s="104"/>
      <c r="W17" s="74" t="s">
        <v>174</v>
      </c>
      <c r="X17" s="103"/>
      <c r="Y17" s="103"/>
      <c r="Z17" s="103"/>
      <c r="AA17" s="103"/>
      <c r="AB17" s="103" t="s">
        <v>113</v>
      </c>
      <c r="AC17" s="103"/>
      <c r="AD17" s="103" t="s">
        <v>87</v>
      </c>
      <c r="AE17" s="103" t="s">
        <v>113</v>
      </c>
      <c r="AF17" s="110" t="s">
        <v>114</v>
      </c>
      <c r="AG17" s="104" t="s">
        <v>175</v>
      </c>
      <c r="AH17" s="74" t="s">
        <v>176</v>
      </c>
      <c r="AI17" s="74" t="s">
        <v>176</v>
      </c>
      <c r="AJ17" s="74" t="s">
        <v>177</v>
      </c>
      <c r="AK17" s="102" t="s">
        <v>178</v>
      </c>
      <c r="AL17" s="105" t="s">
        <v>93</v>
      </c>
      <c r="AM17" s="105" t="s">
        <v>94</v>
      </c>
      <c r="AN17" s="103" t="s">
        <v>95</v>
      </c>
      <c r="AO17" s="105" t="s">
        <v>96</v>
      </c>
      <c r="AP17" s="105" t="s">
        <v>97</v>
      </c>
      <c r="AQ17" s="105" t="s">
        <v>98</v>
      </c>
      <c r="AR17" s="105" t="s">
        <v>99</v>
      </c>
      <c r="AS17" s="106">
        <v>89.8</v>
      </c>
      <c r="AT17" s="106">
        <f t="shared" ref="AT17" si="11">+(100+AS17)/2</f>
        <v>94.9</v>
      </c>
      <c r="AU17" s="103" t="str">
        <f t="shared" si="9"/>
        <v>Moderado</v>
      </c>
      <c r="AV17" s="103" t="str">
        <f t="shared" si="10"/>
        <v>No</v>
      </c>
      <c r="AW17" s="107" t="s">
        <v>100</v>
      </c>
      <c r="AX17" s="105" t="s">
        <v>101</v>
      </c>
      <c r="AY17" s="103" t="s">
        <v>102</v>
      </c>
      <c r="AZ17" s="103" t="s">
        <v>113</v>
      </c>
      <c r="BA17" s="110" t="s">
        <v>114</v>
      </c>
      <c r="BB17" s="108" t="s">
        <v>78</v>
      </c>
      <c r="BC17" s="108" t="s">
        <v>78</v>
      </c>
      <c r="BD17" s="108" t="s">
        <v>78</v>
      </c>
      <c r="BE17" s="108" t="s">
        <v>78</v>
      </c>
      <c r="BF17" s="108" t="s">
        <v>78</v>
      </c>
      <c r="BG17" s="108" t="s">
        <v>78</v>
      </c>
      <c r="BH17" s="109" t="s">
        <v>78</v>
      </c>
      <c r="BI17" s="73">
        <v>1</v>
      </c>
      <c r="BJ17" s="73">
        <v>1</v>
      </c>
      <c r="BK17" s="73">
        <v>1</v>
      </c>
      <c r="BL17" s="73" t="str">
        <f t="shared" si="3"/>
        <v>Efectivo</v>
      </c>
      <c r="BM17" s="73">
        <v>0</v>
      </c>
      <c r="BN17" s="74" t="s">
        <v>179</v>
      </c>
    </row>
    <row r="18" spans="1:66" ht="388.9" customHeight="1" x14ac:dyDescent="0.2">
      <c r="A18" s="100" t="s">
        <v>180</v>
      </c>
      <c r="B18" s="101" t="s">
        <v>181</v>
      </c>
      <c r="C18" s="102" t="s">
        <v>182</v>
      </c>
      <c r="D18" s="102" t="s">
        <v>183</v>
      </c>
      <c r="E18" s="103" t="s">
        <v>78</v>
      </c>
      <c r="F18" s="104" t="s">
        <v>184</v>
      </c>
      <c r="G18" s="74" t="s">
        <v>185</v>
      </c>
      <c r="H18" s="74" t="s">
        <v>186</v>
      </c>
      <c r="I18" s="161" t="s">
        <v>82</v>
      </c>
      <c r="J18" s="161" t="s">
        <v>82</v>
      </c>
      <c r="K18" s="161" t="s">
        <v>82</v>
      </c>
      <c r="L18" s="161"/>
      <c r="M18" s="161"/>
      <c r="N18" s="161"/>
      <c r="O18" s="161"/>
      <c r="P18" s="104" t="s">
        <v>24</v>
      </c>
      <c r="Q18" s="74" t="s">
        <v>187</v>
      </c>
      <c r="R18" s="74" t="s">
        <v>187</v>
      </c>
      <c r="S18" s="73" t="s">
        <v>84</v>
      </c>
      <c r="T18" s="161" t="s">
        <v>82</v>
      </c>
      <c r="U18" s="161"/>
      <c r="V18" s="161"/>
      <c r="W18" s="74" t="s">
        <v>188</v>
      </c>
      <c r="X18" s="162"/>
      <c r="Y18" s="162"/>
      <c r="Z18" s="162"/>
      <c r="AA18" s="162"/>
      <c r="AB18" s="162" t="s">
        <v>113</v>
      </c>
      <c r="AC18" s="162"/>
      <c r="AD18" s="162" t="s">
        <v>102</v>
      </c>
      <c r="AE18" s="162" t="s">
        <v>113</v>
      </c>
      <c r="AF18" s="162" t="s">
        <v>114</v>
      </c>
      <c r="AG18" s="104" t="s">
        <v>189</v>
      </c>
      <c r="AH18" s="113" t="s">
        <v>190</v>
      </c>
      <c r="AI18" s="113" t="s">
        <v>1203</v>
      </c>
      <c r="AJ18" s="113" t="s">
        <v>191</v>
      </c>
      <c r="AK18" s="116" t="s">
        <v>192</v>
      </c>
      <c r="AL18" s="105" t="s">
        <v>93</v>
      </c>
      <c r="AM18" s="105" t="s">
        <v>94</v>
      </c>
      <c r="AN18" s="103" t="s">
        <v>95</v>
      </c>
      <c r="AO18" s="105" t="s">
        <v>96</v>
      </c>
      <c r="AP18" s="105" t="s">
        <v>97</v>
      </c>
      <c r="AQ18" s="105" t="s">
        <v>98</v>
      </c>
      <c r="AR18" s="105" t="s">
        <v>99</v>
      </c>
      <c r="AS18" s="106">
        <v>89.8</v>
      </c>
      <c r="AT18" s="106">
        <f t="shared" ref="AT18:AT19" si="12">+(100+AS18)/2</f>
        <v>94.9</v>
      </c>
      <c r="AU18" s="103" t="str">
        <f t="shared" si="9"/>
        <v>Moderado</v>
      </c>
      <c r="AV18" s="103" t="str">
        <f t="shared" si="10"/>
        <v>No</v>
      </c>
      <c r="AW18" s="107" t="s">
        <v>100</v>
      </c>
      <c r="AX18" s="105" t="s">
        <v>101</v>
      </c>
      <c r="AY18" s="162" t="s">
        <v>102</v>
      </c>
      <c r="AZ18" s="162" t="s">
        <v>113</v>
      </c>
      <c r="BA18" s="162" t="s">
        <v>114</v>
      </c>
      <c r="BB18" s="108" t="s">
        <v>78</v>
      </c>
      <c r="BC18" s="108" t="s">
        <v>78</v>
      </c>
      <c r="BD18" s="108" t="s">
        <v>78</v>
      </c>
      <c r="BE18" s="108" t="s">
        <v>78</v>
      </c>
      <c r="BF18" s="108" t="s">
        <v>78</v>
      </c>
      <c r="BG18" s="108" t="s">
        <v>78</v>
      </c>
      <c r="BH18" s="109" t="s">
        <v>78</v>
      </c>
      <c r="BI18" s="73">
        <v>1</v>
      </c>
      <c r="BJ18" s="73">
        <v>1</v>
      </c>
      <c r="BK18" s="73">
        <v>1</v>
      </c>
      <c r="BL18" s="73" t="str">
        <f t="shared" si="3"/>
        <v>Efectivo</v>
      </c>
      <c r="BM18" s="73">
        <v>1</v>
      </c>
      <c r="BN18" s="75" t="s">
        <v>1120</v>
      </c>
    </row>
    <row r="19" spans="1:66" ht="173.45" customHeight="1" x14ac:dyDescent="0.2">
      <c r="A19" s="100" t="s">
        <v>180</v>
      </c>
      <c r="B19" s="101" t="s">
        <v>181</v>
      </c>
      <c r="C19" s="102" t="s">
        <v>182</v>
      </c>
      <c r="D19" s="102" t="s">
        <v>183</v>
      </c>
      <c r="E19" s="103" t="s">
        <v>78</v>
      </c>
      <c r="F19" s="104" t="s">
        <v>184</v>
      </c>
      <c r="G19" s="74" t="s">
        <v>185</v>
      </c>
      <c r="H19" s="74" t="s">
        <v>186</v>
      </c>
      <c r="I19" s="161"/>
      <c r="J19" s="161"/>
      <c r="K19" s="161"/>
      <c r="L19" s="161"/>
      <c r="M19" s="161"/>
      <c r="N19" s="161"/>
      <c r="O19" s="161"/>
      <c r="P19" s="104" t="s">
        <v>24</v>
      </c>
      <c r="Q19" s="74" t="s">
        <v>187</v>
      </c>
      <c r="R19" s="74" t="s">
        <v>187</v>
      </c>
      <c r="S19" s="73" t="s">
        <v>84</v>
      </c>
      <c r="T19" s="161"/>
      <c r="U19" s="161"/>
      <c r="V19" s="161"/>
      <c r="W19" s="74" t="s">
        <v>188</v>
      </c>
      <c r="X19" s="162"/>
      <c r="Y19" s="162"/>
      <c r="Z19" s="162"/>
      <c r="AA19" s="162"/>
      <c r="AB19" s="162"/>
      <c r="AC19" s="162"/>
      <c r="AD19" s="162"/>
      <c r="AE19" s="162"/>
      <c r="AF19" s="162"/>
      <c r="AG19" s="104" t="s">
        <v>175</v>
      </c>
      <c r="AH19" s="74" t="s">
        <v>176</v>
      </c>
      <c r="AI19" s="74" t="s">
        <v>176</v>
      </c>
      <c r="AJ19" s="74" t="s">
        <v>191</v>
      </c>
      <c r="AK19" s="102" t="s">
        <v>178</v>
      </c>
      <c r="AL19" s="105" t="s">
        <v>93</v>
      </c>
      <c r="AM19" s="105" t="s">
        <v>94</v>
      </c>
      <c r="AN19" s="103" t="s">
        <v>95</v>
      </c>
      <c r="AO19" s="105" t="s">
        <v>96</v>
      </c>
      <c r="AP19" s="105" t="s">
        <v>97</v>
      </c>
      <c r="AQ19" s="105" t="s">
        <v>193</v>
      </c>
      <c r="AR19" s="105" t="s">
        <v>99</v>
      </c>
      <c r="AS19" s="106">
        <v>73.8</v>
      </c>
      <c r="AT19" s="106">
        <f t="shared" si="12"/>
        <v>86.9</v>
      </c>
      <c r="AU19" s="103" t="str">
        <f t="shared" si="9"/>
        <v>Moderado</v>
      </c>
      <c r="AV19" s="103" t="str">
        <f t="shared" si="10"/>
        <v>Si</v>
      </c>
      <c r="AW19" s="107" t="s">
        <v>100</v>
      </c>
      <c r="AX19" s="105" t="s">
        <v>101</v>
      </c>
      <c r="AY19" s="162"/>
      <c r="AZ19" s="162"/>
      <c r="BA19" s="162"/>
      <c r="BB19" s="108" t="s">
        <v>78</v>
      </c>
      <c r="BC19" s="108" t="s">
        <v>78</v>
      </c>
      <c r="BD19" s="108" t="s">
        <v>78</v>
      </c>
      <c r="BE19" s="108" t="s">
        <v>78</v>
      </c>
      <c r="BF19" s="108" t="s">
        <v>78</v>
      </c>
      <c r="BG19" s="108" t="s">
        <v>78</v>
      </c>
      <c r="BH19" s="109" t="s">
        <v>78</v>
      </c>
      <c r="BI19" s="73">
        <v>1</v>
      </c>
      <c r="BJ19" s="73">
        <v>1</v>
      </c>
      <c r="BK19" s="73">
        <v>1</v>
      </c>
      <c r="BL19" s="73" t="str">
        <f t="shared" si="3"/>
        <v>Efectivo</v>
      </c>
      <c r="BM19" s="73">
        <v>0</v>
      </c>
      <c r="BN19" s="75" t="s">
        <v>1121</v>
      </c>
    </row>
    <row r="20" spans="1:66" ht="183.6" customHeight="1" x14ac:dyDescent="0.2">
      <c r="A20" s="114" t="s">
        <v>194</v>
      </c>
      <c r="B20" s="91" t="s">
        <v>195</v>
      </c>
      <c r="C20" s="115" t="s">
        <v>196</v>
      </c>
      <c r="D20" s="115" t="s">
        <v>197</v>
      </c>
      <c r="E20" s="103" t="s">
        <v>78</v>
      </c>
      <c r="F20" s="117" t="s">
        <v>198</v>
      </c>
      <c r="G20" s="115" t="s">
        <v>199</v>
      </c>
      <c r="H20" s="115" t="s">
        <v>200</v>
      </c>
      <c r="I20" s="91" t="s">
        <v>82</v>
      </c>
      <c r="J20" s="91" t="s">
        <v>82</v>
      </c>
      <c r="K20" s="91" t="s">
        <v>82</v>
      </c>
      <c r="L20" s="91"/>
      <c r="M20" s="91"/>
      <c r="N20" s="91"/>
      <c r="O20" s="91"/>
      <c r="P20" s="91" t="s">
        <v>24</v>
      </c>
      <c r="Q20" s="74" t="s">
        <v>201</v>
      </c>
      <c r="R20" s="74" t="s">
        <v>201</v>
      </c>
      <c r="S20" s="118" t="s">
        <v>84</v>
      </c>
      <c r="T20" s="119"/>
      <c r="U20" s="119" t="s">
        <v>82</v>
      </c>
      <c r="V20" s="119"/>
      <c r="W20" s="74" t="s">
        <v>202</v>
      </c>
      <c r="X20" s="118"/>
      <c r="Y20" s="118"/>
      <c r="Z20" s="118"/>
      <c r="AA20" s="118"/>
      <c r="AB20" s="118" t="s">
        <v>113</v>
      </c>
      <c r="AC20" s="118"/>
      <c r="AD20" s="118" t="s">
        <v>87</v>
      </c>
      <c r="AE20" s="118" t="s">
        <v>113</v>
      </c>
      <c r="AF20" s="120" t="s">
        <v>114</v>
      </c>
      <c r="AG20" s="117" t="s">
        <v>203</v>
      </c>
      <c r="AH20" s="74" t="s">
        <v>204</v>
      </c>
      <c r="AI20" s="74" t="s">
        <v>204</v>
      </c>
      <c r="AJ20" s="121" t="s">
        <v>205</v>
      </c>
      <c r="AK20" s="122" t="s">
        <v>206</v>
      </c>
      <c r="AL20" s="118" t="s">
        <v>93</v>
      </c>
      <c r="AM20" s="118" t="s">
        <v>94</v>
      </c>
      <c r="AN20" s="118" t="s">
        <v>95</v>
      </c>
      <c r="AO20" s="118" t="s">
        <v>96</v>
      </c>
      <c r="AP20" s="118" t="s">
        <v>97</v>
      </c>
      <c r="AQ20" s="118" t="s">
        <v>193</v>
      </c>
      <c r="AR20" s="118" t="s">
        <v>99</v>
      </c>
      <c r="AS20" s="123">
        <v>73.8</v>
      </c>
      <c r="AT20" s="124">
        <f t="shared" ref="AT20" si="13">+(100+AS20)/2</f>
        <v>86.9</v>
      </c>
      <c r="AU20" s="103" t="str">
        <f t="shared" si="9"/>
        <v>Moderado</v>
      </c>
      <c r="AV20" s="103" t="str">
        <f t="shared" si="10"/>
        <v>Si</v>
      </c>
      <c r="AW20" s="125" t="s">
        <v>100</v>
      </c>
      <c r="AX20" s="118" t="s">
        <v>207</v>
      </c>
      <c r="AY20" s="118" t="s">
        <v>102</v>
      </c>
      <c r="AZ20" s="118" t="s">
        <v>113</v>
      </c>
      <c r="BA20" s="120" t="s">
        <v>114</v>
      </c>
      <c r="BB20" s="108" t="s">
        <v>78</v>
      </c>
      <c r="BC20" s="108" t="s">
        <v>78</v>
      </c>
      <c r="BD20" s="108" t="s">
        <v>78</v>
      </c>
      <c r="BE20" s="108" t="s">
        <v>78</v>
      </c>
      <c r="BF20" s="108" t="s">
        <v>78</v>
      </c>
      <c r="BG20" s="108" t="s">
        <v>78</v>
      </c>
      <c r="BH20" s="109" t="s">
        <v>78</v>
      </c>
      <c r="BI20" s="73">
        <v>1</v>
      </c>
      <c r="BJ20" s="73">
        <v>1</v>
      </c>
      <c r="BK20" s="73">
        <v>1</v>
      </c>
      <c r="BL20" s="73" t="str">
        <f t="shared" si="3"/>
        <v>Efectivo</v>
      </c>
      <c r="BM20" s="73">
        <v>0</v>
      </c>
      <c r="BN20" s="75" t="s">
        <v>208</v>
      </c>
    </row>
    <row r="21" spans="1:66" ht="134.1" customHeight="1" x14ac:dyDescent="0.2">
      <c r="A21" s="114" t="s">
        <v>194</v>
      </c>
      <c r="B21" s="91" t="s">
        <v>209</v>
      </c>
      <c r="C21" s="115" t="s">
        <v>210</v>
      </c>
      <c r="D21" s="115" t="s">
        <v>211</v>
      </c>
      <c r="E21" s="103" t="s">
        <v>78</v>
      </c>
      <c r="F21" s="104" t="s">
        <v>212</v>
      </c>
      <c r="G21" s="74" t="s">
        <v>213</v>
      </c>
      <c r="H21" s="74" t="s">
        <v>214</v>
      </c>
      <c r="I21" s="104" t="s">
        <v>82</v>
      </c>
      <c r="J21" s="104" t="s">
        <v>82</v>
      </c>
      <c r="K21" s="104" t="s">
        <v>82</v>
      </c>
      <c r="L21" s="104"/>
      <c r="M21" s="104"/>
      <c r="N21" s="104"/>
      <c r="O21" s="104"/>
      <c r="P21" s="104" t="s">
        <v>24</v>
      </c>
      <c r="Q21" s="74" t="s">
        <v>215</v>
      </c>
      <c r="R21" s="74" t="s">
        <v>215</v>
      </c>
      <c r="S21" s="73" t="s">
        <v>84</v>
      </c>
      <c r="T21" s="104"/>
      <c r="U21" s="104" t="s">
        <v>82</v>
      </c>
      <c r="V21" s="104"/>
      <c r="W21" s="74" t="s">
        <v>216</v>
      </c>
      <c r="X21" s="103"/>
      <c r="Y21" s="103"/>
      <c r="Z21" s="103"/>
      <c r="AA21" s="103"/>
      <c r="AB21" s="103" t="s">
        <v>217</v>
      </c>
      <c r="AC21" s="103"/>
      <c r="AD21" s="103" t="s">
        <v>102</v>
      </c>
      <c r="AE21" s="103" t="s">
        <v>217</v>
      </c>
      <c r="AF21" s="126" t="s">
        <v>218</v>
      </c>
      <c r="AG21" s="104" t="s">
        <v>219</v>
      </c>
      <c r="AH21" s="74" t="s">
        <v>220</v>
      </c>
      <c r="AI21" s="74" t="s">
        <v>220</v>
      </c>
      <c r="AJ21" s="74" t="s">
        <v>221</v>
      </c>
      <c r="AK21" s="102" t="s">
        <v>222</v>
      </c>
      <c r="AL21" s="105" t="s">
        <v>93</v>
      </c>
      <c r="AM21" s="105" t="s">
        <v>94</v>
      </c>
      <c r="AN21" s="103" t="s">
        <v>95</v>
      </c>
      <c r="AO21" s="105" t="s">
        <v>96</v>
      </c>
      <c r="AP21" s="105" t="s">
        <v>97</v>
      </c>
      <c r="AQ21" s="105" t="s">
        <v>98</v>
      </c>
      <c r="AR21" s="105" t="s">
        <v>99</v>
      </c>
      <c r="AS21" s="106">
        <v>89.8</v>
      </c>
      <c r="AT21" s="106">
        <f t="shared" ref="AT21:AT49" si="14">+(100+AS21)/2</f>
        <v>94.9</v>
      </c>
      <c r="AU21" s="103" t="str">
        <f t="shared" si="9"/>
        <v>Moderado</v>
      </c>
      <c r="AV21" s="103" t="str">
        <f t="shared" si="10"/>
        <v>No</v>
      </c>
      <c r="AW21" s="107" t="s">
        <v>100</v>
      </c>
      <c r="AX21" s="108" t="s">
        <v>166</v>
      </c>
      <c r="AY21" s="103" t="s">
        <v>102</v>
      </c>
      <c r="AZ21" s="103" t="s">
        <v>217</v>
      </c>
      <c r="BA21" s="126" t="s">
        <v>218</v>
      </c>
      <c r="BB21" s="108" t="s">
        <v>78</v>
      </c>
      <c r="BC21" s="108" t="s">
        <v>78</v>
      </c>
      <c r="BD21" s="108" t="s">
        <v>78</v>
      </c>
      <c r="BE21" s="108" t="s">
        <v>78</v>
      </c>
      <c r="BF21" s="108" t="s">
        <v>78</v>
      </c>
      <c r="BG21" s="108" t="s">
        <v>78</v>
      </c>
      <c r="BH21" s="109" t="s">
        <v>78</v>
      </c>
      <c r="BI21" s="73">
        <v>1</v>
      </c>
      <c r="BJ21" s="73">
        <v>1</v>
      </c>
      <c r="BK21" s="73">
        <v>1</v>
      </c>
      <c r="BL21" s="73" t="str">
        <f t="shared" ref="BL21:BL32" si="15">IF(BI21+BJ21+BK21=0,"Inefectivo",(IF(BI21+BJ21+BK21=3,"Efectivo","Deficiente")))</f>
        <v>Efectivo</v>
      </c>
      <c r="BM21" s="73">
        <v>0</v>
      </c>
      <c r="BN21" s="75" t="s">
        <v>223</v>
      </c>
    </row>
    <row r="22" spans="1:66" ht="228" x14ac:dyDescent="0.2">
      <c r="A22" s="114" t="s">
        <v>194</v>
      </c>
      <c r="B22" s="91" t="s">
        <v>224</v>
      </c>
      <c r="C22" s="115" t="s">
        <v>225</v>
      </c>
      <c r="D22" s="115" t="s">
        <v>226</v>
      </c>
      <c r="E22" s="103" t="s">
        <v>78</v>
      </c>
      <c r="F22" s="104" t="s">
        <v>227</v>
      </c>
      <c r="G22" s="74" t="s">
        <v>228</v>
      </c>
      <c r="H22" s="74" t="s">
        <v>229</v>
      </c>
      <c r="I22" s="161" t="s">
        <v>82</v>
      </c>
      <c r="J22" s="161" t="s">
        <v>82</v>
      </c>
      <c r="K22" s="161" t="s">
        <v>82</v>
      </c>
      <c r="L22" s="161"/>
      <c r="M22" s="161"/>
      <c r="N22" s="161"/>
      <c r="O22" s="161"/>
      <c r="P22" s="104" t="s">
        <v>24</v>
      </c>
      <c r="Q22" s="74" t="s">
        <v>230</v>
      </c>
      <c r="R22" s="74" t="s">
        <v>230</v>
      </c>
      <c r="S22" s="73" t="s">
        <v>84</v>
      </c>
      <c r="T22" s="161"/>
      <c r="U22" s="161" t="s">
        <v>82</v>
      </c>
      <c r="V22" s="161"/>
      <c r="W22" s="74" t="s">
        <v>231</v>
      </c>
      <c r="X22" s="162"/>
      <c r="Y22" s="162"/>
      <c r="Z22" s="162"/>
      <c r="AA22" s="162"/>
      <c r="AB22" s="162" t="s">
        <v>113</v>
      </c>
      <c r="AC22" s="162"/>
      <c r="AD22" s="162" t="s">
        <v>102</v>
      </c>
      <c r="AE22" s="162" t="s">
        <v>113</v>
      </c>
      <c r="AF22" s="167" t="s">
        <v>114</v>
      </c>
      <c r="AG22" s="104" t="s">
        <v>232</v>
      </c>
      <c r="AH22" s="74" t="s">
        <v>233</v>
      </c>
      <c r="AI22" s="74" t="s">
        <v>233</v>
      </c>
      <c r="AJ22" s="74" t="s">
        <v>234</v>
      </c>
      <c r="AK22" s="102" t="s">
        <v>206</v>
      </c>
      <c r="AL22" s="105" t="s">
        <v>93</v>
      </c>
      <c r="AM22" s="105" t="s">
        <v>94</v>
      </c>
      <c r="AN22" s="103" t="s">
        <v>95</v>
      </c>
      <c r="AO22" s="105" t="s">
        <v>96</v>
      </c>
      <c r="AP22" s="105" t="s">
        <v>97</v>
      </c>
      <c r="AQ22" s="105" t="s">
        <v>98</v>
      </c>
      <c r="AR22" s="105" t="s">
        <v>99</v>
      </c>
      <c r="AS22" s="106">
        <v>89.8</v>
      </c>
      <c r="AT22" s="106">
        <f t="shared" si="14"/>
        <v>94.9</v>
      </c>
      <c r="AU22" s="103" t="str">
        <f t="shared" si="9"/>
        <v>Moderado</v>
      </c>
      <c r="AV22" s="103" t="str">
        <f t="shared" si="10"/>
        <v>No</v>
      </c>
      <c r="AW22" s="107" t="s">
        <v>100</v>
      </c>
      <c r="AX22" s="108" t="s">
        <v>166</v>
      </c>
      <c r="AY22" s="162" t="s">
        <v>102</v>
      </c>
      <c r="AZ22" s="162" t="s">
        <v>113</v>
      </c>
      <c r="BA22" s="167" t="s">
        <v>114</v>
      </c>
      <c r="BB22" s="108" t="s">
        <v>78</v>
      </c>
      <c r="BC22" s="108" t="s">
        <v>78</v>
      </c>
      <c r="BD22" s="108" t="s">
        <v>78</v>
      </c>
      <c r="BE22" s="108" t="s">
        <v>78</v>
      </c>
      <c r="BF22" s="108" t="s">
        <v>78</v>
      </c>
      <c r="BG22" s="108" t="s">
        <v>78</v>
      </c>
      <c r="BH22" s="109" t="s">
        <v>78</v>
      </c>
      <c r="BI22" s="73">
        <v>1</v>
      </c>
      <c r="BJ22" s="73">
        <v>1</v>
      </c>
      <c r="BK22" s="73">
        <v>1</v>
      </c>
      <c r="BL22" s="73" t="str">
        <f t="shared" si="15"/>
        <v>Efectivo</v>
      </c>
      <c r="BM22" s="73">
        <v>0</v>
      </c>
      <c r="BN22" s="75" t="s">
        <v>235</v>
      </c>
    </row>
    <row r="23" spans="1:66" ht="228" x14ac:dyDescent="0.2">
      <c r="A23" s="114" t="s">
        <v>194</v>
      </c>
      <c r="B23" s="91" t="s">
        <v>224</v>
      </c>
      <c r="C23" s="115" t="s">
        <v>225</v>
      </c>
      <c r="D23" s="115" t="s">
        <v>226</v>
      </c>
      <c r="E23" s="103" t="s">
        <v>78</v>
      </c>
      <c r="F23" s="104" t="s">
        <v>227</v>
      </c>
      <c r="G23" s="74" t="s">
        <v>228</v>
      </c>
      <c r="H23" s="74" t="s">
        <v>229</v>
      </c>
      <c r="I23" s="161"/>
      <c r="J23" s="161"/>
      <c r="K23" s="161"/>
      <c r="L23" s="161"/>
      <c r="M23" s="161"/>
      <c r="N23" s="161"/>
      <c r="O23" s="161"/>
      <c r="P23" s="104" t="s">
        <v>24</v>
      </c>
      <c r="Q23" s="74" t="s">
        <v>230</v>
      </c>
      <c r="R23" s="74" t="s">
        <v>230</v>
      </c>
      <c r="S23" s="73" t="s">
        <v>84</v>
      </c>
      <c r="T23" s="161"/>
      <c r="U23" s="161"/>
      <c r="V23" s="161"/>
      <c r="W23" s="74" t="s">
        <v>231</v>
      </c>
      <c r="X23" s="162"/>
      <c r="Y23" s="162"/>
      <c r="Z23" s="162"/>
      <c r="AA23" s="162"/>
      <c r="AB23" s="162"/>
      <c r="AC23" s="162"/>
      <c r="AD23" s="162"/>
      <c r="AE23" s="162"/>
      <c r="AF23" s="167"/>
      <c r="AG23" s="104" t="s">
        <v>236</v>
      </c>
      <c r="AH23" s="74" t="s">
        <v>237</v>
      </c>
      <c r="AI23" s="74" t="s">
        <v>237</v>
      </c>
      <c r="AJ23" s="74" t="s">
        <v>238</v>
      </c>
      <c r="AK23" s="102" t="s">
        <v>239</v>
      </c>
      <c r="AL23" s="105" t="s">
        <v>93</v>
      </c>
      <c r="AM23" s="105" t="s">
        <v>94</v>
      </c>
      <c r="AN23" s="103" t="s">
        <v>95</v>
      </c>
      <c r="AO23" s="105" t="s">
        <v>96</v>
      </c>
      <c r="AP23" s="105" t="s">
        <v>97</v>
      </c>
      <c r="AQ23" s="105" t="s">
        <v>98</v>
      </c>
      <c r="AR23" s="105" t="s">
        <v>99</v>
      </c>
      <c r="AS23" s="106">
        <v>89.8</v>
      </c>
      <c r="AT23" s="106">
        <f t="shared" si="14"/>
        <v>94.9</v>
      </c>
      <c r="AU23" s="103" t="str">
        <f t="shared" si="9"/>
        <v>Moderado</v>
      </c>
      <c r="AV23" s="103" t="str">
        <f t="shared" si="10"/>
        <v>No</v>
      </c>
      <c r="AW23" s="107" t="s">
        <v>100</v>
      </c>
      <c r="AX23" s="103" t="s">
        <v>240</v>
      </c>
      <c r="AY23" s="162"/>
      <c r="AZ23" s="162"/>
      <c r="BA23" s="167"/>
      <c r="BB23" s="108" t="s">
        <v>78</v>
      </c>
      <c r="BC23" s="108" t="s">
        <v>78</v>
      </c>
      <c r="BD23" s="108" t="s">
        <v>78</v>
      </c>
      <c r="BE23" s="108" t="s">
        <v>78</v>
      </c>
      <c r="BF23" s="108" t="s">
        <v>78</v>
      </c>
      <c r="BG23" s="108" t="s">
        <v>78</v>
      </c>
      <c r="BH23" s="109" t="s">
        <v>78</v>
      </c>
      <c r="BI23" s="73">
        <v>1</v>
      </c>
      <c r="BJ23" s="73">
        <v>1</v>
      </c>
      <c r="BK23" s="73">
        <v>1</v>
      </c>
      <c r="BL23" s="73" t="str">
        <f t="shared" si="15"/>
        <v>Efectivo</v>
      </c>
      <c r="BM23" s="73">
        <v>0</v>
      </c>
      <c r="BN23" s="75" t="s">
        <v>241</v>
      </c>
    </row>
    <row r="24" spans="1:66" ht="228" x14ac:dyDescent="0.2">
      <c r="A24" s="114" t="s">
        <v>194</v>
      </c>
      <c r="B24" s="91" t="s">
        <v>224</v>
      </c>
      <c r="C24" s="115" t="s">
        <v>225</v>
      </c>
      <c r="D24" s="115" t="s">
        <v>226</v>
      </c>
      <c r="E24" s="103" t="s">
        <v>78</v>
      </c>
      <c r="F24" s="104" t="s">
        <v>227</v>
      </c>
      <c r="G24" s="74" t="s">
        <v>228</v>
      </c>
      <c r="H24" s="74" t="s">
        <v>229</v>
      </c>
      <c r="I24" s="161"/>
      <c r="J24" s="161"/>
      <c r="K24" s="161"/>
      <c r="L24" s="161"/>
      <c r="M24" s="161"/>
      <c r="N24" s="161"/>
      <c r="O24" s="161"/>
      <c r="P24" s="104" t="s">
        <v>24</v>
      </c>
      <c r="Q24" s="74" t="s">
        <v>230</v>
      </c>
      <c r="R24" s="74" t="s">
        <v>230</v>
      </c>
      <c r="S24" s="73" t="s">
        <v>84</v>
      </c>
      <c r="T24" s="161"/>
      <c r="U24" s="161"/>
      <c r="V24" s="161"/>
      <c r="W24" s="74" t="s">
        <v>231</v>
      </c>
      <c r="X24" s="162"/>
      <c r="Y24" s="162"/>
      <c r="Z24" s="162"/>
      <c r="AA24" s="162"/>
      <c r="AB24" s="162"/>
      <c r="AC24" s="162"/>
      <c r="AD24" s="162"/>
      <c r="AE24" s="162"/>
      <c r="AF24" s="167"/>
      <c r="AG24" s="104" t="s">
        <v>242</v>
      </c>
      <c r="AH24" s="74" t="s">
        <v>243</v>
      </c>
      <c r="AI24" s="74" t="s">
        <v>243</v>
      </c>
      <c r="AJ24" s="74" t="s">
        <v>244</v>
      </c>
      <c r="AK24" s="102" t="s">
        <v>245</v>
      </c>
      <c r="AL24" s="105" t="s">
        <v>93</v>
      </c>
      <c r="AM24" s="105" t="s">
        <v>94</v>
      </c>
      <c r="AN24" s="103" t="s">
        <v>95</v>
      </c>
      <c r="AO24" s="105" t="s">
        <v>96</v>
      </c>
      <c r="AP24" s="105" t="s">
        <v>97</v>
      </c>
      <c r="AQ24" s="105" t="s">
        <v>98</v>
      </c>
      <c r="AR24" s="105" t="s">
        <v>99</v>
      </c>
      <c r="AS24" s="106">
        <v>89.8</v>
      </c>
      <c r="AT24" s="106">
        <f t="shared" si="14"/>
        <v>94.9</v>
      </c>
      <c r="AU24" s="103" t="str">
        <f t="shared" si="9"/>
        <v>Moderado</v>
      </c>
      <c r="AV24" s="103" t="str">
        <f t="shared" si="10"/>
        <v>No</v>
      </c>
      <c r="AW24" s="107" t="s">
        <v>100</v>
      </c>
      <c r="AX24" s="103" t="s">
        <v>246</v>
      </c>
      <c r="AY24" s="162"/>
      <c r="AZ24" s="162"/>
      <c r="BA24" s="167"/>
      <c r="BB24" s="108" t="s">
        <v>78</v>
      </c>
      <c r="BC24" s="108" t="s">
        <v>78</v>
      </c>
      <c r="BD24" s="108" t="s">
        <v>78</v>
      </c>
      <c r="BE24" s="108" t="s">
        <v>78</v>
      </c>
      <c r="BF24" s="108" t="s">
        <v>78</v>
      </c>
      <c r="BG24" s="108" t="s">
        <v>78</v>
      </c>
      <c r="BH24" s="109" t="s">
        <v>78</v>
      </c>
      <c r="BI24" s="73">
        <v>1</v>
      </c>
      <c r="BJ24" s="73">
        <v>1</v>
      </c>
      <c r="BK24" s="73">
        <v>1</v>
      </c>
      <c r="BL24" s="73" t="str">
        <f t="shared" si="15"/>
        <v>Efectivo</v>
      </c>
      <c r="BM24" s="73">
        <v>0</v>
      </c>
      <c r="BN24" s="75" t="s">
        <v>247</v>
      </c>
    </row>
    <row r="25" spans="1:66" ht="96.75" customHeight="1" x14ac:dyDescent="0.2">
      <c r="A25" s="114" t="s">
        <v>194</v>
      </c>
      <c r="B25" s="91" t="s">
        <v>224</v>
      </c>
      <c r="C25" s="115" t="s">
        <v>225</v>
      </c>
      <c r="D25" s="115" t="s">
        <v>226</v>
      </c>
      <c r="E25" s="103" t="s">
        <v>78</v>
      </c>
      <c r="F25" s="104" t="s">
        <v>227</v>
      </c>
      <c r="G25" s="74" t="s">
        <v>228</v>
      </c>
      <c r="H25" s="74" t="s">
        <v>229</v>
      </c>
      <c r="I25" s="161"/>
      <c r="J25" s="161"/>
      <c r="K25" s="161"/>
      <c r="L25" s="161"/>
      <c r="M25" s="161"/>
      <c r="N25" s="161"/>
      <c r="O25" s="161"/>
      <c r="P25" s="104" t="s">
        <v>24</v>
      </c>
      <c r="Q25" s="74" t="s">
        <v>230</v>
      </c>
      <c r="R25" s="74" t="s">
        <v>230</v>
      </c>
      <c r="S25" s="73" t="s">
        <v>84</v>
      </c>
      <c r="T25" s="161"/>
      <c r="U25" s="161"/>
      <c r="V25" s="161"/>
      <c r="W25" s="74" t="s">
        <v>231</v>
      </c>
      <c r="X25" s="162"/>
      <c r="Y25" s="162"/>
      <c r="Z25" s="162"/>
      <c r="AA25" s="162"/>
      <c r="AB25" s="162"/>
      <c r="AC25" s="162"/>
      <c r="AD25" s="162"/>
      <c r="AE25" s="162"/>
      <c r="AF25" s="167"/>
      <c r="AG25" s="104" t="s">
        <v>248</v>
      </c>
      <c r="AH25" s="74" t="s">
        <v>249</v>
      </c>
      <c r="AI25" s="74" t="s">
        <v>249</v>
      </c>
      <c r="AJ25" s="74" t="s">
        <v>250</v>
      </c>
      <c r="AK25" s="102" t="s">
        <v>251</v>
      </c>
      <c r="AL25" s="105" t="s">
        <v>93</v>
      </c>
      <c r="AM25" s="105" t="s">
        <v>94</v>
      </c>
      <c r="AN25" s="103" t="s">
        <v>95</v>
      </c>
      <c r="AO25" s="105" t="s">
        <v>96</v>
      </c>
      <c r="AP25" s="105" t="s">
        <v>97</v>
      </c>
      <c r="AQ25" s="105" t="s">
        <v>98</v>
      </c>
      <c r="AR25" s="105" t="s">
        <v>99</v>
      </c>
      <c r="AS25" s="106">
        <v>89.8</v>
      </c>
      <c r="AT25" s="106">
        <f t="shared" si="14"/>
        <v>94.9</v>
      </c>
      <c r="AU25" s="103" t="str">
        <f t="shared" si="9"/>
        <v>Moderado</v>
      </c>
      <c r="AV25" s="103" t="str">
        <f t="shared" si="10"/>
        <v>No</v>
      </c>
      <c r="AW25" s="107" t="s">
        <v>100</v>
      </c>
      <c r="AX25" s="103" t="s">
        <v>252</v>
      </c>
      <c r="AY25" s="162"/>
      <c r="AZ25" s="162"/>
      <c r="BA25" s="167"/>
      <c r="BB25" s="108" t="s">
        <v>78</v>
      </c>
      <c r="BC25" s="108" t="s">
        <v>78</v>
      </c>
      <c r="BD25" s="108" t="s">
        <v>78</v>
      </c>
      <c r="BE25" s="108" t="s">
        <v>78</v>
      </c>
      <c r="BF25" s="108" t="s">
        <v>78</v>
      </c>
      <c r="BG25" s="108" t="s">
        <v>78</v>
      </c>
      <c r="BH25" s="109" t="s">
        <v>78</v>
      </c>
      <c r="BI25" s="73">
        <v>1</v>
      </c>
      <c r="BJ25" s="73">
        <v>1</v>
      </c>
      <c r="BK25" s="73">
        <v>1</v>
      </c>
      <c r="BL25" s="73" t="str">
        <f t="shared" si="15"/>
        <v>Efectivo</v>
      </c>
      <c r="BM25" s="73">
        <v>0</v>
      </c>
      <c r="BN25" s="75" t="s">
        <v>253</v>
      </c>
    </row>
    <row r="26" spans="1:66" ht="228" x14ac:dyDescent="0.2">
      <c r="A26" s="114" t="s">
        <v>194</v>
      </c>
      <c r="B26" s="91" t="s">
        <v>224</v>
      </c>
      <c r="C26" s="115" t="s">
        <v>225</v>
      </c>
      <c r="D26" s="115" t="s">
        <v>226</v>
      </c>
      <c r="E26" s="103" t="s">
        <v>78</v>
      </c>
      <c r="F26" s="104" t="s">
        <v>227</v>
      </c>
      <c r="G26" s="74" t="s">
        <v>228</v>
      </c>
      <c r="H26" s="74" t="s">
        <v>229</v>
      </c>
      <c r="I26" s="161"/>
      <c r="J26" s="161"/>
      <c r="K26" s="161"/>
      <c r="L26" s="161"/>
      <c r="M26" s="161"/>
      <c r="N26" s="161"/>
      <c r="O26" s="161"/>
      <c r="P26" s="104" t="s">
        <v>24</v>
      </c>
      <c r="Q26" s="74" t="s">
        <v>230</v>
      </c>
      <c r="R26" s="74" t="s">
        <v>230</v>
      </c>
      <c r="S26" s="73" t="s">
        <v>84</v>
      </c>
      <c r="T26" s="161"/>
      <c r="U26" s="161"/>
      <c r="V26" s="161"/>
      <c r="W26" s="74" t="s">
        <v>231</v>
      </c>
      <c r="X26" s="162"/>
      <c r="Y26" s="162"/>
      <c r="Z26" s="162"/>
      <c r="AA26" s="162"/>
      <c r="AB26" s="162"/>
      <c r="AC26" s="162"/>
      <c r="AD26" s="162"/>
      <c r="AE26" s="162"/>
      <c r="AF26" s="167"/>
      <c r="AG26" s="104" t="s">
        <v>254</v>
      </c>
      <c r="AH26" s="74" t="s">
        <v>255</v>
      </c>
      <c r="AI26" s="74" t="s">
        <v>255</v>
      </c>
      <c r="AJ26" s="74" t="s">
        <v>256</v>
      </c>
      <c r="AK26" s="102" t="s">
        <v>206</v>
      </c>
      <c r="AL26" s="105" t="s">
        <v>93</v>
      </c>
      <c r="AM26" s="105" t="s">
        <v>94</v>
      </c>
      <c r="AN26" s="103" t="s">
        <v>95</v>
      </c>
      <c r="AO26" s="105" t="s">
        <v>96</v>
      </c>
      <c r="AP26" s="105" t="s">
        <v>97</v>
      </c>
      <c r="AQ26" s="105" t="s">
        <v>98</v>
      </c>
      <c r="AR26" s="105" t="s">
        <v>99</v>
      </c>
      <c r="AS26" s="106">
        <v>89.8</v>
      </c>
      <c r="AT26" s="106">
        <f t="shared" si="14"/>
        <v>94.9</v>
      </c>
      <c r="AU26" s="103" t="str">
        <f t="shared" si="9"/>
        <v>Moderado</v>
      </c>
      <c r="AV26" s="103" t="str">
        <f t="shared" si="10"/>
        <v>No</v>
      </c>
      <c r="AW26" s="107" t="s">
        <v>100</v>
      </c>
      <c r="AX26" s="105" t="s">
        <v>101</v>
      </c>
      <c r="AY26" s="162"/>
      <c r="AZ26" s="162"/>
      <c r="BA26" s="167"/>
      <c r="BB26" s="108" t="s">
        <v>78</v>
      </c>
      <c r="BC26" s="108" t="s">
        <v>78</v>
      </c>
      <c r="BD26" s="108" t="s">
        <v>78</v>
      </c>
      <c r="BE26" s="108" t="s">
        <v>78</v>
      </c>
      <c r="BF26" s="108" t="s">
        <v>78</v>
      </c>
      <c r="BG26" s="108" t="s">
        <v>78</v>
      </c>
      <c r="BH26" s="109" t="s">
        <v>78</v>
      </c>
      <c r="BI26" s="73">
        <v>1</v>
      </c>
      <c r="BJ26" s="73">
        <v>1</v>
      </c>
      <c r="BK26" s="73">
        <v>1</v>
      </c>
      <c r="BL26" s="73" t="str">
        <f t="shared" si="15"/>
        <v>Efectivo</v>
      </c>
      <c r="BM26" s="73">
        <v>0</v>
      </c>
      <c r="BN26" s="75" t="s">
        <v>257</v>
      </c>
    </row>
    <row r="27" spans="1:66" ht="145.15" customHeight="1" x14ac:dyDescent="0.2">
      <c r="A27" s="114" t="s">
        <v>194</v>
      </c>
      <c r="B27" s="91" t="s">
        <v>224</v>
      </c>
      <c r="C27" s="115" t="s">
        <v>225</v>
      </c>
      <c r="D27" s="115" t="s">
        <v>226</v>
      </c>
      <c r="E27" s="103" t="s">
        <v>258</v>
      </c>
      <c r="F27" s="104" t="s">
        <v>259</v>
      </c>
      <c r="G27" s="74" t="s">
        <v>260</v>
      </c>
      <c r="H27" s="74" t="s">
        <v>261</v>
      </c>
      <c r="I27" s="161" t="s">
        <v>82</v>
      </c>
      <c r="J27" s="161" t="s">
        <v>82</v>
      </c>
      <c r="K27" s="161" t="s">
        <v>82</v>
      </c>
      <c r="L27" s="161"/>
      <c r="M27" s="161"/>
      <c r="N27" s="161"/>
      <c r="O27" s="161"/>
      <c r="P27" s="104" t="s">
        <v>24</v>
      </c>
      <c r="Q27" s="74" t="s">
        <v>262</v>
      </c>
      <c r="R27" s="74" t="s">
        <v>262</v>
      </c>
      <c r="S27" s="73" t="s">
        <v>84</v>
      </c>
      <c r="T27" s="161"/>
      <c r="U27" s="161" t="s">
        <v>82</v>
      </c>
      <c r="V27" s="161" t="s">
        <v>82</v>
      </c>
      <c r="W27" s="74" t="s">
        <v>263</v>
      </c>
      <c r="X27" s="162"/>
      <c r="Y27" s="162"/>
      <c r="Z27" s="162"/>
      <c r="AA27" s="162"/>
      <c r="AB27" s="162" t="s">
        <v>86</v>
      </c>
      <c r="AC27" s="162"/>
      <c r="AD27" s="162" t="s">
        <v>102</v>
      </c>
      <c r="AE27" s="162" t="s">
        <v>86</v>
      </c>
      <c r="AF27" s="166" t="s">
        <v>88</v>
      </c>
      <c r="AG27" s="104" t="s">
        <v>264</v>
      </c>
      <c r="AH27" s="74" t="s">
        <v>265</v>
      </c>
      <c r="AI27" s="74" t="s">
        <v>265</v>
      </c>
      <c r="AJ27" s="74" t="s">
        <v>256</v>
      </c>
      <c r="AK27" s="102" t="s">
        <v>266</v>
      </c>
      <c r="AL27" s="105" t="s">
        <v>93</v>
      </c>
      <c r="AM27" s="105" t="s">
        <v>94</v>
      </c>
      <c r="AN27" s="103" t="s">
        <v>95</v>
      </c>
      <c r="AO27" s="105" t="s">
        <v>96</v>
      </c>
      <c r="AP27" s="105" t="s">
        <v>97</v>
      </c>
      <c r="AQ27" s="105" t="s">
        <v>98</v>
      </c>
      <c r="AR27" s="105" t="s">
        <v>99</v>
      </c>
      <c r="AS27" s="106">
        <v>89.8</v>
      </c>
      <c r="AT27" s="106">
        <f t="shared" si="14"/>
        <v>94.9</v>
      </c>
      <c r="AU27" s="103" t="str">
        <f t="shared" si="9"/>
        <v>Moderado</v>
      </c>
      <c r="AV27" s="103" t="str">
        <f t="shared" si="10"/>
        <v>No</v>
      </c>
      <c r="AW27" s="107" t="s">
        <v>100</v>
      </c>
      <c r="AX27" s="103" t="s">
        <v>246</v>
      </c>
      <c r="AY27" s="162" t="s">
        <v>102</v>
      </c>
      <c r="AZ27" s="162" t="s">
        <v>86</v>
      </c>
      <c r="BA27" s="166" t="s">
        <v>88</v>
      </c>
      <c r="BB27" s="108" t="s">
        <v>78</v>
      </c>
      <c r="BC27" s="108" t="s">
        <v>78</v>
      </c>
      <c r="BD27" s="108" t="s">
        <v>78</v>
      </c>
      <c r="BE27" s="108" t="s">
        <v>78</v>
      </c>
      <c r="BF27" s="108" t="s">
        <v>78</v>
      </c>
      <c r="BG27" s="108" t="s">
        <v>78</v>
      </c>
      <c r="BH27" s="109" t="s">
        <v>78</v>
      </c>
      <c r="BI27" s="73">
        <v>1</v>
      </c>
      <c r="BJ27" s="73">
        <v>1</v>
      </c>
      <c r="BK27" s="73">
        <v>1</v>
      </c>
      <c r="BL27" s="73" t="str">
        <f t="shared" si="15"/>
        <v>Efectivo</v>
      </c>
      <c r="BM27" s="73">
        <v>0</v>
      </c>
      <c r="BN27" s="75" t="s">
        <v>267</v>
      </c>
    </row>
    <row r="28" spans="1:66" ht="228" x14ac:dyDescent="0.2">
      <c r="A28" s="114" t="s">
        <v>194</v>
      </c>
      <c r="B28" s="91" t="s">
        <v>224</v>
      </c>
      <c r="C28" s="115" t="s">
        <v>225</v>
      </c>
      <c r="D28" s="115" t="s">
        <v>226</v>
      </c>
      <c r="E28" s="103" t="s">
        <v>258</v>
      </c>
      <c r="F28" s="104" t="s">
        <v>259</v>
      </c>
      <c r="G28" s="74" t="s">
        <v>260</v>
      </c>
      <c r="H28" s="74" t="s">
        <v>261</v>
      </c>
      <c r="I28" s="161"/>
      <c r="J28" s="161"/>
      <c r="K28" s="161"/>
      <c r="L28" s="161"/>
      <c r="M28" s="161"/>
      <c r="N28" s="161"/>
      <c r="O28" s="161"/>
      <c r="P28" s="104" t="s">
        <v>24</v>
      </c>
      <c r="Q28" s="74" t="s">
        <v>262</v>
      </c>
      <c r="R28" s="74" t="s">
        <v>262</v>
      </c>
      <c r="S28" s="73" t="s">
        <v>84</v>
      </c>
      <c r="T28" s="161"/>
      <c r="U28" s="161"/>
      <c r="V28" s="161"/>
      <c r="W28" s="74" t="s">
        <v>263</v>
      </c>
      <c r="X28" s="162"/>
      <c r="Y28" s="162"/>
      <c r="Z28" s="162"/>
      <c r="AA28" s="162"/>
      <c r="AB28" s="162"/>
      <c r="AC28" s="162"/>
      <c r="AD28" s="162"/>
      <c r="AE28" s="162"/>
      <c r="AF28" s="166"/>
      <c r="AG28" s="104" t="s">
        <v>268</v>
      </c>
      <c r="AH28" s="74" t="s">
        <v>269</v>
      </c>
      <c r="AI28" s="74" t="s">
        <v>269</v>
      </c>
      <c r="AJ28" s="74" t="s">
        <v>256</v>
      </c>
      <c r="AK28" s="102" t="s">
        <v>266</v>
      </c>
      <c r="AL28" s="105" t="s">
        <v>93</v>
      </c>
      <c r="AM28" s="105" t="s">
        <v>94</v>
      </c>
      <c r="AN28" s="103" t="s">
        <v>95</v>
      </c>
      <c r="AO28" s="105" t="s">
        <v>96</v>
      </c>
      <c r="AP28" s="105" t="s">
        <v>97</v>
      </c>
      <c r="AQ28" s="105" t="s">
        <v>98</v>
      </c>
      <c r="AR28" s="105" t="s">
        <v>99</v>
      </c>
      <c r="AS28" s="106">
        <v>89.8</v>
      </c>
      <c r="AT28" s="106">
        <f t="shared" si="14"/>
        <v>94.9</v>
      </c>
      <c r="AU28" s="103" t="str">
        <f t="shared" si="9"/>
        <v>Moderado</v>
      </c>
      <c r="AV28" s="103" t="str">
        <f t="shared" si="10"/>
        <v>No</v>
      </c>
      <c r="AW28" s="107" t="s">
        <v>100</v>
      </c>
      <c r="AX28" s="103" t="s">
        <v>246</v>
      </c>
      <c r="AY28" s="162"/>
      <c r="AZ28" s="162"/>
      <c r="BA28" s="166"/>
      <c r="BB28" s="108" t="s">
        <v>78</v>
      </c>
      <c r="BC28" s="108" t="s">
        <v>78</v>
      </c>
      <c r="BD28" s="108" t="s">
        <v>78</v>
      </c>
      <c r="BE28" s="108" t="s">
        <v>78</v>
      </c>
      <c r="BF28" s="108" t="s">
        <v>78</v>
      </c>
      <c r="BG28" s="108" t="s">
        <v>78</v>
      </c>
      <c r="BH28" s="109" t="s">
        <v>78</v>
      </c>
      <c r="BI28" s="73">
        <v>1</v>
      </c>
      <c r="BJ28" s="73">
        <v>1</v>
      </c>
      <c r="BK28" s="73">
        <v>1</v>
      </c>
      <c r="BL28" s="73" t="str">
        <f t="shared" si="15"/>
        <v>Efectivo</v>
      </c>
      <c r="BM28" s="73">
        <v>0</v>
      </c>
      <c r="BN28" s="75" t="s">
        <v>270</v>
      </c>
    </row>
    <row r="29" spans="1:66" ht="147.6" customHeight="1" x14ac:dyDescent="0.2">
      <c r="A29" s="114" t="s">
        <v>194</v>
      </c>
      <c r="B29" s="91" t="s">
        <v>224</v>
      </c>
      <c r="C29" s="115" t="s">
        <v>225</v>
      </c>
      <c r="D29" s="115" t="s">
        <v>226</v>
      </c>
      <c r="E29" s="103" t="s">
        <v>271</v>
      </c>
      <c r="F29" s="104" t="s">
        <v>259</v>
      </c>
      <c r="G29" s="74" t="s">
        <v>260</v>
      </c>
      <c r="H29" s="74" t="s">
        <v>261</v>
      </c>
      <c r="I29" s="161" t="s">
        <v>82</v>
      </c>
      <c r="J29" s="161" t="s">
        <v>82</v>
      </c>
      <c r="K29" s="161" t="s">
        <v>82</v>
      </c>
      <c r="L29" s="161"/>
      <c r="M29" s="161"/>
      <c r="N29" s="161"/>
      <c r="O29" s="161"/>
      <c r="P29" s="104" t="s">
        <v>24</v>
      </c>
      <c r="Q29" s="74" t="s">
        <v>262</v>
      </c>
      <c r="R29" s="74" t="s">
        <v>262</v>
      </c>
      <c r="S29" s="73" t="s">
        <v>84</v>
      </c>
      <c r="T29" s="161"/>
      <c r="U29" s="161" t="s">
        <v>82</v>
      </c>
      <c r="V29" s="161" t="s">
        <v>82</v>
      </c>
      <c r="W29" s="74" t="s">
        <v>263</v>
      </c>
      <c r="X29" s="162"/>
      <c r="Y29" s="162"/>
      <c r="Z29" s="162"/>
      <c r="AA29" s="162"/>
      <c r="AB29" s="162" t="s">
        <v>86</v>
      </c>
      <c r="AC29" s="162"/>
      <c r="AD29" s="162" t="s">
        <v>102</v>
      </c>
      <c r="AE29" s="162" t="s">
        <v>86</v>
      </c>
      <c r="AF29" s="166" t="s">
        <v>88</v>
      </c>
      <c r="AG29" s="104" t="s">
        <v>264</v>
      </c>
      <c r="AH29" s="74" t="s">
        <v>265</v>
      </c>
      <c r="AI29" s="74" t="s">
        <v>265</v>
      </c>
      <c r="AJ29" s="74" t="s">
        <v>256</v>
      </c>
      <c r="AK29" s="102" t="s">
        <v>266</v>
      </c>
      <c r="AL29" s="105" t="s">
        <v>93</v>
      </c>
      <c r="AM29" s="105" t="s">
        <v>94</v>
      </c>
      <c r="AN29" s="103" t="s">
        <v>95</v>
      </c>
      <c r="AO29" s="105" t="s">
        <v>96</v>
      </c>
      <c r="AP29" s="105" t="s">
        <v>97</v>
      </c>
      <c r="AQ29" s="105" t="s">
        <v>98</v>
      </c>
      <c r="AR29" s="105" t="s">
        <v>99</v>
      </c>
      <c r="AS29" s="106">
        <v>89.8</v>
      </c>
      <c r="AT29" s="106">
        <f t="shared" si="14"/>
        <v>94.9</v>
      </c>
      <c r="AU29" s="103" t="str">
        <f t="shared" si="9"/>
        <v>Moderado</v>
      </c>
      <c r="AV29" s="103" t="str">
        <f t="shared" si="10"/>
        <v>No</v>
      </c>
      <c r="AW29" s="107" t="s">
        <v>100</v>
      </c>
      <c r="AX29" s="103" t="s">
        <v>246</v>
      </c>
      <c r="AY29" s="162" t="s">
        <v>102</v>
      </c>
      <c r="AZ29" s="162" t="s">
        <v>86</v>
      </c>
      <c r="BA29" s="166" t="s">
        <v>88</v>
      </c>
      <c r="BB29" s="108" t="s">
        <v>78</v>
      </c>
      <c r="BC29" s="108" t="s">
        <v>78</v>
      </c>
      <c r="BD29" s="108" t="s">
        <v>78</v>
      </c>
      <c r="BE29" s="108" t="s">
        <v>78</v>
      </c>
      <c r="BF29" s="108" t="s">
        <v>78</v>
      </c>
      <c r="BG29" s="108" t="s">
        <v>78</v>
      </c>
      <c r="BH29" s="109" t="s">
        <v>78</v>
      </c>
      <c r="BI29" s="73">
        <v>1</v>
      </c>
      <c r="BJ29" s="73">
        <v>1</v>
      </c>
      <c r="BK29" s="73">
        <v>1</v>
      </c>
      <c r="BL29" s="73" t="str">
        <f t="shared" si="15"/>
        <v>Efectivo</v>
      </c>
      <c r="BM29" s="73">
        <v>0</v>
      </c>
      <c r="BN29" s="75" t="s">
        <v>267</v>
      </c>
    </row>
    <row r="30" spans="1:66" ht="409.5" x14ac:dyDescent="0.2">
      <c r="A30" s="114" t="s">
        <v>194</v>
      </c>
      <c r="B30" s="91" t="s">
        <v>224</v>
      </c>
      <c r="C30" s="115" t="s">
        <v>225</v>
      </c>
      <c r="D30" s="115" t="s">
        <v>226</v>
      </c>
      <c r="E30" s="103" t="s">
        <v>271</v>
      </c>
      <c r="F30" s="104" t="s">
        <v>259</v>
      </c>
      <c r="G30" s="74" t="s">
        <v>260</v>
      </c>
      <c r="H30" s="74" t="s">
        <v>261</v>
      </c>
      <c r="I30" s="161"/>
      <c r="J30" s="161"/>
      <c r="K30" s="161"/>
      <c r="L30" s="161"/>
      <c r="M30" s="161"/>
      <c r="N30" s="161"/>
      <c r="O30" s="161"/>
      <c r="P30" s="104" t="s">
        <v>24</v>
      </c>
      <c r="Q30" s="74" t="s">
        <v>262</v>
      </c>
      <c r="R30" s="74" t="s">
        <v>262</v>
      </c>
      <c r="S30" s="73" t="s">
        <v>84</v>
      </c>
      <c r="T30" s="161"/>
      <c r="U30" s="161"/>
      <c r="V30" s="161"/>
      <c r="W30" s="74" t="s">
        <v>263</v>
      </c>
      <c r="X30" s="162"/>
      <c r="Y30" s="162"/>
      <c r="Z30" s="162"/>
      <c r="AA30" s="162"/>
      <c r="AB30" s="162"/>
      <c r="AC30" s="162"/>
      <c r="AD30" s="162"/>
      <c r="AE30" s="162"/>
      <c r="AF30" s="166"/>
      <c r="AG30" s="104" t="s">
        <v>268</v>
      </c>
      <c r="AH30" s="74" t="s">
        <v>269</v>
      </c>
      <c r="AI30" s="74" t="s">
        <v>269</v>
      </c>
      <c r="AJ30" s="74" t="s">
        <v>256</v>
      </c>
      <c r="AK30" s="102" t="s">
        <v>266</v>
      </c>
      <c r="AL30" s="105" t="s">
        <v>93</v>
      </c>
      <c r="AM30" s="105" t="s">
        <v>94</v>
      </c>
      <c r="AN30" s="103" t="s">
        <v>95</v>
      </c>
      <c r="AO30" s="105" t="s">
        <v>96</v>
      </c>
      <c r="AP30" s="105" t="s">
        <v>97</v>
      </c>
      <c r="AQ30" s="105" t="s">
        <v>98</v>
      </c>
      <c r="AR30" s="105" t="s">
        <v>99</v>
      </c>
      <c r="AS30" s="106">
        <v>89.8</v>
      </c>
      <c r="AT30" s="106">
        <f t="shared" si="14"/>
        <v>94.9</v>
      </c>
      <c r="AU30" s="103" t="str">
        <f t="shared" si="9"/>
        <v>Moderado</v>
      </c>
      <c r="AV30" s="103" t="str">
        <f t="shared" si="10"/>
        <v>No</v>
      </c>
      <c r="AW30" s="107" t="s">
        <v>100</v>
      </c>
      <c r="AX30" s="103" t="s">
        <v>246</v>
      </c>
      <c r="AY30" s="162"/>
      <c r="AZ30" s="162"/>
      <c r="BA30" s="166"/>
      <c r="BB30" s="108" t="s">
        <v>78</v>
      </c>
      <c r="BC30" s="108" t="s">
        <v>78</v>
      </c>
      <c r="BD30" s="108" t="s">
        <v>78</v>
      </c>
      <c r="BE30" s="108" t="s">
        <v>78</v>
      </c>
      <c r="BF30" s="108" t="s">
        <v>78</v>
      </c>
      <c r="BG30" s="108" t="s">
        <v>78</v>
      </c>
      <c r="BH30" s="109" t="s">
        <v>78</v>
      </c>
      <c r="BI30" s="73">
        <v>1</v>
      </c>
      <c r="BJ30" s="73">
        <v>1</v>
      </c>
      <c r="BK30" s="73">
        <v>1</v>
      </c>
      <c r="BL30" s="73" t="str">
        <f t="shared" si="15"/>
        <v>Efectivo</v>
      </c>
      <c r="BM30" s="73">
        <v>0</v>
      </c>
      <c r="BN30" s="75" t="s">
        <v>270</v>
      </c>
    </row>
    <row r="31" spans="1:66" ht="138.75" customHeight="1" x14ac:dyDescent="0.2">
      <c r="A31" s="114" t="s">
        <v>194</v>
      </c>
      <c r="B31" s="91" t="s">
        <v>272</v>
      </c>
      <c r="C31" s="118" t="s">
        <v>273</v>
      </c>
      <c r="D31" s="122" t="s">
        <v>274</v>
      </c>
      <c r="E31" s="103" t="s">
        <v>78</v>
      </c>
      <c r="F31" s="104" t="s">
        <v>275</v>
      </c>
      <c r="G31" s="74" t="s">
        <v>276</v>
      </c>
      <c r="H31" s="74" t="s">
        <v>277</v>
      </c>
      <c r="I31" s="161" t="s">
        <v>82</v>
      </c>
      <c r="J31" s="161" t="s">
        <v>82</v>
      </c>
      <c r="K31" s="161" t="s">
        <v>82</v>
      </c>
      <c r="L31" s="161"/>
      <c r="M31" s="161"/>
      <c r="N31" s="161"/>
      <c r="O31" s="161"/>
      <c r="P31" s="104" t="s">
        <v>24</v>
      </c>
      <c r="Q31" s="74" t="s">
        <v>278</v>
      </c>
      <c r="R31" s="74" t="s">
        <v>278</v>
      </c>
      <c r="S31" s="73" t="s">
        <v>84</v>
      </c>
      <c r="T31" s="161"/>
      <c r="U31" s="161" t="s">
        <v>82</v>
      </c>
      <c r="V31" s="161"/>
      <c r="W31" s="74" t="s">
        <v>279</v>
      </c>
      <c r="X31" s="162"/>
      <c r="Y31" s="162"/>
      <c r="Z31" s="162"/>
      <c r="AA31" s="162"/>
      <c r="AB31" s="162" t="s">
        <v>113</v>
      </c>
      <c r="AC31" s="162"/>
      <c r="AD31" s="162" t="s">
        <v>102</v>
      </c>
      <c r="AE31" s="162" t="s">
        <v>113</v>
      </c>
      <c r="AF31" s="167" t="s">
        <v>114</v>
      </c>
      <c r="AG31" s="104" t="s">
        <v>280</v>
      </c>
      <c r="AH31" s="74" t="s">
        <v>281</v>
      </c>
      <c r="AI31" s="74" t="s">
        <v>281</v>
      </c>
      <c r="AJ31" s="74" t="s">
        <v>282</v>
      </c>
      <c r="AK31" s="102" t="s">
        <v>206</v>
      </c>
      <c r="AL31" s="105" t="s">
        <v>93</v>
      </c>
      <c r="AM31" s="105" t="s">
        <v>94</v>
      </c>
      <c r="AN31" s="103" t="s">
        <v>95</v>
      </c>
      <c r="AO31" s="105" t="s">
        <v>96</v>
      </c>
      <c r="AP31" s="105" t="s">
        <v>97</v>
      </c>
      <c r="AQ31" s="105" t="s">
        <v>98</v>
      </c>
      <c r="AR31" s="105" t="s">
        <v>99</v>
      </c>
      <c r="AS31" s="106">
        <v>89.8</v>
      </c>
      <c r="AT31" s="106">
        <f t="shared" si="14"/>
        <v>94.9</v>
      </c>
      <c r="AU31" s="103" t="str">
        <f t="shared" si="9"/>
        <v>Moderado</v>
      </c>
      <c r="AV31" s="103" t="str">
        <f t="shared" si="10"/>
        <v>No</v>
      </c>
      <c r="AW31" s="107" t="s">
        <v>100</v>
      </c>
      <c r="AX31" s="105" t="s">
        <v>101</v>
      </c>
      <c r="AY31" s="162" t="s">
        <v>102</v>
      </c>
      <c r="AZ31" s="162" t="s">
        <v>113</v>
      </c>
      <c r="BA31" s="167" t="s">
        <v>114</v>
      </c>
      <c r="BB31" s="108" t="s">
        <v>78</v>
      </c>
      <c r="BC31" s="108" t="s">
        <v>78</v>
      </c>
      <c r="BD31" s="108" t="s">
        <v>78</v>
      </c>
      <c r="BE31" s="108" t="s">
        <v>78</v>
      </c>
      <c r="BF31" s="108" t="s">
        <v>78</v>
      </c>
      <c r="BG31" s="108" t="s">
        <v>78</v>
      </c>
      <c r="BH31" s="109" t="s">
        <v>78</v>
      </c>
      <c r="BI31" s="73">
        <v>1</v>
      </c>
      <c r="BJ31" s="73">
        <v>1</v>
      </c>
      <c r="BK31" s="73">
        <v>1</v>
      </c>
      <c r="BL31" s="73" t="str">
        <f t="shared" si="15"/>
        <v>Efectivo</v>
      </c>
      <c r="BM31" s="73">
        <v>0</v>
      </c>
      <c r="BN31" s="75" t="s">
        <v>283</v>
      </c>
    </row>
    <row r="32" spans="1:66" ht="150" customHeight="1" x14ac:dyDescent="0.2">
      <c r="A32" s="114" t="s">
        <v>194</v>
      </c>
      <c r="B32" s="91" t="s">
        <v>272</v>
      </c>
      <c r="C32" s="118" t="s">
        <v>273</v>
      </c>
      <c r="D32" s="122" t="s">
        <v>274</v>
      </c>
      <c r="E32" s="103" t="s">
        <v>78</v>
      </c>
      <c r="F32" s="104" t="s">
        <v>275</v>
      </c>
      <c r="G32" s="74" t="s">
        <v>276</v>
      </c>
      <c r="H32" s="74" t="s">
        <v>277</v>
      </c>
      <c r="I32" s="161"/>
      <c r="J32" s="161"/>
      <c r="K32" s="161"/>
      <c r="L32" s="161"/>
      <c r="M32" s="161"/>
      <c r="N32" s="161"/>
      <c r="O32" s="161"/>
      <c r="P32" s="104" t="s">
        <v>24</v>
      </c>
      <c r="Q32" s="74" t="s">
        <v>278</v>
      </c>
      <c r="R32" s="74" t="s">
        <v>278</v>
      </c>
      <c r="S32" s="73" t="s">
        <v>84</v>
      </c>
      <c r="T32" s="161"/>
      <c r="U32" s="161"/>
      <c r="V32" s="161"/>
      <c r="W32" s="74" t="s">
        <v>279</v>
      </c>
      <c r="X32" s="162"/>
      <c r="Y32" s="162"/>
      <c r="Z32" s="162"/>
      <c r="AA32" s="162"/>
      <c r="AB32" s="162"/>
      <c r="AC32" s="162"/>
      <c r="AD32" s="162"/>
      <c r="AE32" s="162"/>
      <c r="AF32" s="167"/>
      <c r="AG32" s="104" t="s">
        <v>284</v>
      </c>
      <c r="AH32" s="74" t="s">
        <v>285</v>
      </c>
      <c r="AI32" s="74" t="s">
        <v>285</v>
      </c>
      <c r="AJ32" s="74" t="s">
        <v>286</v>
      </c>
      <c r="AK32" s="102" t="s">
        <v>206</v>
      </c>
      <c r="AL32" s="105" t="s">
        <v>93</v>
      </c>
      <c r="AM32" s="105" t="s">
        <v>94</v>
      </c>
      <c r="AN32" s="103" t="s">
        <v>95</v>
      </c>
      <c r="AO32" s="105" t="s">
        <v>96</v>
      </c>
      <c r="AP32" s="105" t="s">
        <v>97</v>
      </c>
      <c r="AQ32" s="105" t="s">
        <v>98</v>
      </c>
      <c r="AR32" s="105" t="s">
        <v>99</v>
      </c>
      <c r="AS32" s="106">
        <v>89.8</v>
      </c>
      <c r="AT32" s="106">
        <f t="shared" si="14"/>
        <v>94.9</v>
      </c>
      <c r="AU32" s="103" t="str">
        <f t="shared" si="9"/>
        <v>Moderado</v>
      </c>
      <c r="AV32" s="103" t="str">
        <f t="shared" si="10"/>
        <v>No</v>
      </c>
      <c r="AW32" s="107" t="s">
        <v>100</v>
      </c>
      <c r="AX32" s="105" t="s">
        <v>101</v>
      </c>
      <c r="AY32" s="162"/>
      <c r="AZ32" s="162"/>
      <c r="BA32" s="167"/>
      <c r="BB32" s="108" t="s">
        <v>78</v>
      </c>
      <c r="BC32" s="108" t="s">
        <v>78</v>
      </c>
      <c r="BD32" s="108" t="s">
        <v>78</v>
      </c>
      <c r="BE32" s="108" t="s">
        <v>78</v>
      </c>
      <c r="BF32" s="108" t="s">
        <v>78</v>
      </c>
      <c r="BG32" s="108" t="s">
        <v>78</v>
      </c>
      <c r="BH32" s="109" t="s">
        <v>78</v>
      </c>
      <c r="BI32" s="73">
        <v>1</v>
      </c>
      <c r="BJ32" s="73">
        <v>1</v>
      </c>
      <c r="BK32" s="73">
        <v>1</v>
      </c>
      <c r="BL32" s="73" t="str">
        <f t="shared" si="15"/>
        <v>Efectivo</v>
      </c>
      <c r="BM32" s="73">
        <v>0</v>
      </c>
      <c r="BN32" s="75" t="s">
        <v>287</v>
      </c>
    </row>
    <row r="33" spans="1:66" ht="161.25" customHeight="1" x14ac:dyDescent="0.2">
      <c r="A33" s="114" t="s">
        <v>194</v>
      </c>
      <c r="B33" s="91" t="s">
        <v>288</v>
      </c>
      <c r="C33" s="115" t="s">
        <v>289</v>
      </c>
      <c r="D33" s="115" t="s">
        <v>290</v>
      </c>
      <c r="E33" s="103" t="s">
        <v>271</v>
      </c>
      <c r="F33" s="119" t="s">
        <v>291</v>
      </c>
      <c r="G33" s="74" t="s">
        <v>292</v>
      </c>
      <c r="H33" s="74" t="s">
        <v>293</v>
      </c>
      <c r="I33" s="161" t="s">
        <v>82</v>
      </c>
      <c r="J33" s="161" t="s">
        <v>82</v>
      </c>
      <c r="K33" s="161" t="s">
        <v>82</v>
      </c>
      <c r="L33" s="161"/>
      <c r="M33" s="161"/>
      <c r="N33" s="161"/>
      <c r="O33" s="161"/>
      <c r="P33" s="104" t="s">
        <v>24</v>
      </c>
      <c r="Q33" s="74" t="s">
        <v>294</v>
      </c>
      <c r="R33" s="74" t="s">
        <v>294</v>
      </c>
      <c r="S33" s="73" t="s">
        <v>84</v>
      </c>
      <c r="T33" s="119"/>
      <c r="U33" s="119" t="s">
        <v>82</v>
      </c>
      <c r="V33" s="119"/>
      <c r="W33" s="74" t="s">
        <v>295</v>
      </c>
      <c r="X33" s="162"/>
      <c r="Y33" s="162"/>
      <c r="Z33" s="162"/>
      <c r="AA33" s="162"/>
      <c r="AB33" s="162" t="s">
        <v>86</v>
      </c>
      <c r="AC33" s="162"/>
      <c r="AD33" s="162" t="s">
        <v>102</v>
      </c>
      <c r="AE33" s="162" t="s">
        <v>86</v>
      </c>
      <c r="AF33" s="166" t="s">
        <v>88</v>
      </c>
      <c r="AG33" s="104" t="s">
        <v>296</v>
      </c>
      <c r="AH33" s="74" t="s">
        <v>297</v>
      </c>
      <c r="AI33" s="74" t="s">
        <v>297</v>
      </c>
      <c r="AJ33" s="74" t="s">
        <v>298</v>
      </c>
      <c r="AK33" s="102" t="s">
        <v>299</v>
      </c>
      <c r="AL33" s="105" t="s">
        <v>93</v>
      </c>
      <c r="AM33" s="105" t="s">
        <v>94</v>
      </c>
      <c r="AN33" s="103" t="s">
        <v>95</v>
      </c>
      <c r="AO33" s="105" t="s">
        <v>96</v>
      </c>
      <c r="AP33" s="105" t="s">
        <v>97</v>
      </c>
      <c r="AQ33" s="105" t="s">
        <v>98</v>
      </c>
      <c r="AR33" s="105" t="s">
        <v>99</v>
      </c>
      <c r="AS33" s="106">
        <v>89.8</v>
      </c>
      <c r="AT33" s="106">
        <f t="shared" si="14"/>
        <v>94.9</v>
      </c>
      <c r="AU33" s="103" t="str">
        <f t="shared" si="9"/>
        <v>Moderado</v>
      </c>
      <c r="AV33" s="103" t="str">
        <f t="shared" si="10"/>
        <v>No</v>
      </c>
      <c r="AW33" s="107" t="s">
        <v>100</v>
      </c>
      <c r="AX33" s="103" t="s">
        <v>300</v>
      </c>
      <c r="AY33" s="162" t="s">
        <v>102</v>
      </c>
      <c r="AZ33" s="162" t="s">
        <v>86</v>
      </c>
      <c r="BA33" s="166" t="s">
        <v>88</v>
      </c>
      <c r="BB33" s="108" t="s">
        <v>78</v>
      </c>
      <c r="BC33" s="108" t="s">
        <v>78</v>
      </c>
      <c r="BD33" s="108" t="s">
        <v>78</v>
      </c>
      <c r="BE33" s="108" t="s">
        <v>78</v>
      </c>
      <c r="BF33" s="108" t="s">
        <v>78</v>
      </c>
      <c r="BG33" s="108" t="s">
        <v>78</v>
      </c>
      <c r="BH33" s="109" t="s">
        <v>78</v>
      </c>
      <c r="BI33" s="73">
        <v>1</v>
      </c>
      <c r="BJ33" s="73">
        <v>1</v>
      </c>
      <c r="BK33" s="73">
        <v>1</v>
      </c>
      <c r="BL33" s="73" t="str">
        <f t="shared" si="3"/>
        <v>Efectivo</v>
      </c>
      <c r="BM33" s="73">
        <v>0</v>
      </c>
      <c r="BN33" s="75" t="s">
        <v>301</v>
      </c>
    </row>
    <row r="34" spans="1:66" ht="409.5" x14ac:dyDescent="0.2">
      <c r="A34" s="114" t="s">
        <v>194</v>
      </c>
      <c r="B34" s="91" t="s">
        <v>288</v>
      </c>
      <c r="C34" s="115" t="s">
        <v>289</v>
      </c>
      <c r="D34" s="115" t="s">
        <v>290</v>
      </c>
      <c r="E34" s="103" t="s">
        <v>271</v>
      </c>
      <c r="F34" s="119" t="s">
        <v>291</v>
      </c>
      <c r="G34" s="74" t="s">
        <v>292</v>
      </c>
      <c r="H34" s="74" t="s">
        <v>293</v>
      </c>
      <c r="I34" s="161"/>
      <c r="J34" s="161"/>
      <c r="K34" s="161"/>
      <c r="L34" s="161"/>
      <c r="M34" s="161"/>
      <c r="N34" s="161"/>
      <c r="O34" s="161"/>
      <c r="P34" s="104" t="s">
        <v>24</v>
      </c>
      <c r="Q34" s="74" t="s">
        <v>294</v>
      </c>
      <c r="R34" s="74" t="s">
        <v>294</v>
      </c>
      <c r="S34" s="73" t="s">
        <v>84</v>
      </c>
      <c r="T34" s="119"/>
      <c r="U34" s="119" t="s">
        <v>82</v>
      </c>
      <c r="V34" s="119"/>
      <c r="W34" s="74" t="s">
        <v>295</v>
      </c>
      <c r="X34" s="162"/>
      <c r="Y34" s="162"/>
      <c r="Z34" s="162"/>
      <c r="AA34" s="162"/>
      <c r="AB34" s="162"/>
      <c r="AC34" s="162"/>
      <c r="AD34" s="162"/>
      <c r="AE34" s="162"/>
      <c r="AF34" s="166"/>
      <c r="AG34" s="127" t="s">
        <v>302</v>
      </c>
      <c r="AH34" s="74" t="s">
        <v>303</v>
      </c>
      <c r="AI34" s="74" t="s">
        <v>303</v>
      </c>
      <c r="AJ34" s="74" t="s">
        <v>304</v>
      </c>
      <c r="AK34" s="102" t="s">
        <v>305</v>
      </c>
      <c r="AL34" s="105" t="s">
        <v>93</v>
      </c>
      <c r="AM34" s="105" t="s">
        <v>94</v>
      </c>
      <c r="AN34" s="103" t="s">
        <v>95</v>
      </c>
      <c r="AO34" s="105" t="s">
        <v>96</v>
      </c>
      <c r="AP34" s="105" t="s">
        <v>97</v>
      </c>
      <c r="AQ34" s="105" t="s">
        <v>98</v>
      </c>
      <c r="AR34" s="105" t="s">
        <v>99</v>
      </c>
      <c r="AS34" s="106">
        <v>89.8</v>
      </c>
      <c r="AT34" s="106">
        <f t="shared" si="14"/>
        <v>94.9</v>
      </c>
      <c r="AU34" s="103" t="str">
        <f t="shared" si="9"/>
        <v>Moderado</v>
      </c>
      <c r="AV34" s="103" t="str">
        <f t="shared" si="10"/>
        <v>No</v>
      </c>
      <c r="AW34" s="107" t="s">
        <v>100</v>
      </c>
      <c r="AX34" s="105" t="s">
        <v>101</v>
      </c>
      <c r="AY34" s="162"/>
      <c r="AZ34" s="162"/>
      <c r="BA34" s="166"/>
      <c r="BB34" s="108" t="s">
        <v>78</v>
      </c>
      <c r="BC34" s="108" t="s">
        <v>78</v>
      </c>
      <c r="BD34" s="108" t="s">
        <v>78</v>
      </c>
      <c r="BE34" s="108" t="s">
        <v>78</v>
      </c>
      <c r="BF34" s="108" t="s">
        <v>78</v>
      </c>
      <c r="BG34" s="108" t="s">
        <v>78</v>
      </c>
      <c r="BH34" s="109" t="s">
        <v>78</v>
      </c>
      <c r="BI34" s="73">
        <v>1</v>
      </c>
      <c r="BJ34" s="73">
        <v>1</v>
      </c>
      <c r="BK34" s="73">
        <v>1</v>
      </c>
      <c r="BL34" s="73" t="str">
        <f t="shared" si="3"/>
        <v>Efectivo</v>
      </c>
      <c r="BM34" s="73">
        <v>0</v>
      </c>
      <c r="BN34" s="76" t="s">
        <v>1124</v>
      </c>
    </row>
    <row r="35" spans="1:66" ht="158.44999999999999" customHeight="1" x14ac:dyDescent="0.2">
      <c r="A35" s="114" t="s">
        <v>194</v>
      </c>
      <c r="B35" s="91" t="s">
        <v>288</v>
      </c>
      <c r="C35" s="115" t="s">
        <v>289</v>
      </c>
      <c r="D35" s="115" t="s">
        <v>290</v>
      </c>
      <c r="E35" s="103" t="s">
        <v>271</v>
      </c>
      <c r="F35" s="119" t="s">
        <v>291</v>
      </c>
      <c r="G35" s="74" t="s">
        <v>292</v>
      </c>
      <c r="H35" s="74" t="s">
        <v>293</v>
      </c>
      <c r="I35" s="161"/>
      <c r="J35" s="161"/>
      <c r="K35" s="161"/>
      <c r="L35" s="161"/>
      <c r="M35" s="161"/>
      <c r="N35" s="161"/>
      <c r="O35" s="161"/>
      <c r="P35" s="104" t="s">
        <v>24</v>
      </c>
      <c r="Q35" s="74" t="s">
        <v>294</v>
      </c>
      <c r="R35" s="74" t="s">
        <v>294</v>
      </c>
      <c r="S35" s="73" t="s">
        <v>84</v>
      </c>
      <c r="T35" s="119"/>
      <c r="U35" s="119" t="s">
        <v>82</v>
      </c>
      <c r="V35" s="119"/>
      <c r="W35" s="74" t="s">
        <v>295</v>
      </c>
      <c r="X35" s="162"/>
      <c r="Y35" s="162"/>
      <c r="Z35" s="162"/>
      <c r="AA35" s="162"/>
      <c r="AB35" s="162"/>
      <c r="AC35" s="162"/>
      <c r="AD35" s="162"/>
      <c r="AE35" s="162"/>
      <c r="AF35" s="166"/>
      <c r="AG35" s="104" t="s">
        <v>306</v>
      </c>
      <c r="AH35" s="74" t="s">
        <v>307</v>
      </c>
      <c r="AI35" s="74" t="s">
        <v>307</v>
      </c>
      <c r="AJ35" s="74" t="s">
        <v>304</v>
      </c>
      <c r="AK35" s="102" t="s">
        <v>308</v>
      </c>
      <c r="AL35" s="105" t="s">
        <v>93</v>
      </c>
      <c r="AM35" s="105" t="s">
        <v>94</v>
      </c>
      <c r="AN35" s="103" t="s">
        <v>95</v>
      </c>
      <c r="AO35" s="105" t="s">
        <v>144</v>
      </c>
      <c r="AP35" s="105" t="s">
        <v>97</v>
      </c>
      <c r="AQ35" s="105" t="s">
        <v>193</v>
      </c>
      <c r="AR35" s="105" t="s">
        <v>99</v>
      </c>
      <c r="AS35" s="106">
        <v>67.400000000000006</v>
      </c>
      <c r="AT35" s="106">
        <f t="shared" si="14"/>
        <v>83.7</v>
      </c>
      <c r="AU35" s="103" t="str">
        <f t="shared" si="9"/>
        <v>Débil</v>
      </c>
      <c r="AV35" s="103" t="str">
        <f t="shared" si="10"/>
        <v>Si</v>
      </c>
      <c r="AW35" s="107" t="s">
        <v>100</v>
      </c>
      <c r="AX35" s="103" t="s">
        <v>309</v>
      </c>
      <c r="AY35" s="162"/>
      <c r="AZ35" s="162"/>
      <c r="BA35" s="166"/>
      <c r="BB35" s="108" t="s">
        <v>78</v>
      </c>
      <c r="BC35" s="108" t="s">
        <v>78</v>
      </c>
      <c r="BD35" s="108" t="s">
        <v>78</v>
      </c>
      <c r="BE35" s="108" t="s">
        <v>78</v>
      </c>
      <c r="BF35" s="108" t="s">
        <v>78</v>
      </c>
      <c r="BG35" s="108" t="s">
        <v>78</v>
      </c>
      <c r="BH35" s="109" t="s">
        <v>78</v>
      </c>
      <c r="BI35" s="73">
        <v>1</v>
      </c>
      <c r="BJ35" s="73">
        <v>1</v>
      </c>
      <c r="BK35" s="73">
        <v>1</v>
      </c>
      <c r="BL35" s="73" t="str">
        <f t="shared" si="3"/>
        <v>Efectivo</v>
      </c>
      <c r="BM35" s="73">
        <v>0</v>
      </c>
      <c r="BN35" s="76" t="s">
        <v>1125</v>
      </c>
    </row>
    <row r="36" spans="1:66" ht="193.15" customHeight="1" x14ac:dyDescent="0.2">
      <c r="A36" s="114" t="s">
        <v>194</v>
      </c>
      <c r="B36" s="91" t="s">
        <v>288</v>
      </c>
      <c r="C36" s="115" t="s">
        <v>289</v>
      </c>
      <c r="D36" s="115" t="s">
        <v>290</v>
      </c>
      <c r="E36" s="103" t="s">
        <v>271</v>
      </c>
      <c r="F36" s="119" t="s">
        <v>291</v>
      </c>
      <c r="G36" s="74" t="s">
        <v>292</v>
      </c>
      <c r="H36" s="74" t="s">
        <v>293</v>
      </c>
      <c r="I36" s="161"/>
      <c r="J36" s="161"/>
      <c r="K36" s="161"/>
      <c r="L36" s="161"/>
      <c r="M36" s="161"/>
      <c r="N36" s="161"/>
      <c r="O36" s="161"/>
      <c r="P36" s="104" t="s">
        <v>24</v>
      </c>
      <c r="Q36" s="74" t="s">
        <v>294</v>
      </c>
      <c r="R36" s="74" t="s">
        <v>294</v>
      </c>
      <c r="S36" s="73" t="s">
        <v>84</v>
      </c>
      <c r="T36" s="119"/>
      <c r="U36" s="119" t="s">
        <v>82</v>
      </c>
      <c r="V36" s="119"/>
      <c r="W36" s="74" t="s">
        <v>295</v>
      </c>
      <c r="X36" s="162"/>
      <c r="Y36" s="162"/>
      <c r="Z36" s="162"/>
      <c r="AA36" s="162"/>
      <c r="AB36" s="162"/>
      <c r="AC36" s="162"/>
      <c r="AD36" s="162"/>
      <c r="AE36" s="162"/>
      <c r="AF36" s="166"/>
      <c r="AG36" s="104" t="s">
        <v>310</v>
      </c>
      <c r="AH36" s="74" t="s">
        <v>311</v>
      </c>
      <c r="AI36" s="74" t="s">
        <v>311</v>
      </c>
      <c r="AJ36" s="74" t="s">
        <v>312</v>
      </c>
      <c r="AK36" s="102" t="s">
        <v>313</v>
      </c>
      <c r="AL36" s="105" t="s">
        <v>93</v>
      </c>
      <c r="AM36" s="105" t="s">
        <v>94</v>
      </c>
      <c r="AN36" s="103" t="s">
        <v>95</v>
      </c>
      <c r="AO36" s="105" t="s">
        <v>96</v>
      </c>
      <c r="AP36" s="105" t="s">
        <v>97</v>
      </c>
      <c r="AQ36" s="105" t="s">
        <v>193</v>
      </c>
      <c r="AR36" s="105" t="s">
        <v>99</v>
      </c>
      <c r="AS36" s="106">
        <v>73.8</v>
      </c>
      <c r="AT36" s="106">
        <f t="shared" si="14"/>
        <v>86.9</v>
      </c>
      <c r="AU36" s="103" t="str">
        <f t="shared" si="9"/>
        <v>Moderado</v>
      </c>
      <c r="AV36" s="103" t="str">
        <f t="shared" si="10"/>
        <v>Si</v>
      </c>
      <c r="AW36" s="107" t="s">
        <v>100</v>
      </c>
      <c r="AX36" s="103" t="s">
        <v>207</v>
      </c>
      <c r="AY36" s="162"/>
      <c r="AZ36" s="162"/>
      <c r="BA36" s="166"/>
      <c r="BB36" s="108" t="s">
        <v>78</v>
      </c>
      <c r="BC36" s="108" t="s">
        <v>78</v>
      </c>
      <c r="BD36" s="108" t="s">
        <v>78</v>
      </c>
      <c r="BE36" s="108" t="s">
        <v>78</v>
      </c>
      <c r="BF36" s="108" t="s">
        <v>78</v>
      </c>
      <c r="BG36" s="108" t="s">
        <v>78</v>
      </c>
      <c r="BH36" s="109" t="s">
        <v>78</v>
      </c>
      <c r="BI36" s="73">
        <v>1</v>
      </c>
      <c r="BJ36" s="73">
        <v>1</v>
      </c>
      <c r="BK36" s="73">
        <v>1</v>
      </c>
      <c r="BL36" s="73" t="str">
        <f t="shared" si="3"/>
        <v>Efectivo</v>
      </c>
      <c r="BM36" s="73">
        <v>0</v>
      </c>
      <c r="BN36" s="76" t="s">
        <v>1127</v>
      </c>
    </row>
    <row r="37" spans="1:66" ht="409.5" x14ac:dyDescent="0.2">
      <c r="A37" s="114" t="s">
        <v>194</v>
      </c>
      <c r="B37" s="91" t="s">
        <v>288</v>
      </c>
      <c r="C37" s="115" t="s">
        <v>289</v>
      </c>
      <c r="D37" s="115" t="s">
        <v>290</v>
      </c>
      <c r="E37" s="103" t="s">
        <v>271</v>
      </c>
      <c r="F37" s="119" t="s">
        <v>291</v>
      </c>
      <c r="G37" s="74" t="s">
        <v>292</v>
      </c>
      <c r="H37" s="74" t="s">
        <v>293</v>
      </c>
      <c r="I37" s="161"/>
      <c r="J37" s="161"/>
      <c r="K37" s="161"/>
      <c r="L37" s="161"/>
      <c r="M37" s="161"/>
      <c r="N37" s="161"/>
      <c r="O37" s="161"/>
      <c r="P37" s="104" t="s">
        <v>24</v>
      </c>
      <c r="Q37" s="74" t="s">
        <v>294</v>
      </c>
      <c r="R37" s="74" t="s">
        <v>294</v>
      </c>
      <c r="S37" s="73" t="s">
        <v>84</v>
      </c>
      <c r="T37" s="119"/>
      <c r="U37" s="119" t="s">
        <v>82</v>
      </c>
      <c r="V37" s="119"/>
      <c r="W37" s="74" t="s">
        <v>295</v>
      </c>
      <c r="X37" s="162"/>
      <c r="Y37" s="162"/>
      <c r="Z37" s="162"/>
      <c r="AA37" s="162"/>
      <c r="AB37" s="162"/>
      <c r="AC37" s="162"/>
      <c r="AD37" s="162"/>
      <c r="AE37" s="162"/>
      <c r="AF37" s="166"/>
      <c r="AG37" s="104" t="s">
        <v>314</v>
      </c>
      <c r="AH37" s="74" t="s">
        <v>315</v>
      </c>
      <c r="AI37" s="74" t="s">
        <v>315</v>
      </c>
      <c r="AJ37" s="74" t="s">
        <v>316</v>
      </c>
      <c r="AK37" s="102" t="s">
        <v>317</v>
      </c>
      <c r="AL37" s="105" t="s">
        <v>93</v>
      </c>
      <c r="AM37" s="105" t="s">
        <v>94</v>
      </c>
      <c r="AN37" s="103" t="s">
        <v>95</v>
      </c>
      <c r="AO37" s="105" t="s">
        <v>96</v>
      </c>
      <c r="AP37" s="105" t="s">
        <v>97</v>
      </c>
      <c r="AQ37" s="105" t="s">
        <v>98</v>
      </c>
      <c r="AR37" s="105" t="s">
        <v>99</v>
      </c>
      <c r="AS37" s="106">
        <v>89.8</v>
      </c>
      <c r="AT37" s="106">
        <f t="shared" si="14"/>
        <v>94.9</v>
      </c>
      <c r="AU37" s="103" t="str">
        <f t="shared" si="9"/>
        <v>Moderado</v>
      </c>
      <c r="AV37" s="103" t="str">
        <f t="shared" si="10"/>
        <v>No</v>
      </c>
      <c r="AW37" s="107" t="s">
        <v>100</v>
      </c>
      <c r="AX37" s="105" t="s">
        <v>101</v>
      </c>
      <c r="AY37" s="162"/>
      <c r="AZ37" s="162"/>
      <c r="BA37" s="166"/>
      <c r="BB37" s="108" t="s">
        <v>78</v>
      </c>
      <c r="BC37" s="108" t="s">
        <v>78</v>
      </c>
      <c r="BD37" s="108" t="s">
        <v>78</v>
      </c>
      <c r="BE37" s="108" t="s">
        <v>78</v>
      </c>
      <c r="BF37" s="108" t="s">
        <v>78</v>
      </c>
      <c r="BG37" s="108" t="s">
        <v>78</v>
      </c>
      <c r="BH37" s="109" t="s">
        <v>78</v>
      </c>
      <c r="BI37" s="73">
        <v>1</v>
      </c>
      <c r="BJ37" s="73">
        <v>1</v>
      </c>
      <c r="BK37" s="73">
        <v>1</v>
      </c>
      <c r="BL37" s="73" t="str">
        <f t="shared" si="3"/>
        <v>Efectivo</v>
      </c>
      <c r="BM37" s="73">
        <v>0</v>
      </c>
      <c r="BN37" s="76" t="s">
        <v>1126</v>
      </c>
    </row>
    <row r="38" spans="1:66" ht="183" customHeight="1" x14ac:dyDescent="0.2">
      <c r="A38" s="114" t="s">
        <v>194</v>
      </c>
      <c r="B38" s="91" t="s">
        <v>288</v>
      </c>
      <c r="C38" s="115" t="s">
        <v>289</v>
      </c>
      <c r="D38" s="115" t="s">
        <v>290</v>
      </c>
      <c r="E38" s="103" t="s">
        <v>271</v>
      </c>
      <c r="F38" s="119" t="s">
        <v>318</v>
      </c>
      <c r="G38" s="74" t="s">
        <v>319</v>
      </c>
      <c r="H38" s="74" t="s">
        <v>320</v>
      </c>
      <c r="I38" s="161" t="s">
        <v>82</v>
      </c>
      <c r="J38" s="161" t="s">
        <v>82</v>
      </c>
      <c r="K38" s="161" t="s">
        <v>82</v>
      </c>
      <c r="L38" s="161"/>
      <c r="M38" s="161"/>
      <c r="N38" s="161"/>
      <c r="O38" s="161"/>
      <c r="P38" s="104" t="s">
        <v>24</v>
      </c>
      <c r="Q38" s="74" t="s">
        <v>321</v>
      </c>
      <c r="R38" s="74" t="s">
        <v>321</v>
      </c>
      <c r="S38" s="73" t="s">
        <v>84</v>
      </c>
      <c r="T38" s="119"/>
      <c r="U38" s="119" t="s">
        <v>82</v>
      </c>
      <c r="V38" s="119"/>
      <c r="W38" s="74" t="s">
        <v>322</v>
      </c>
      <c r="X38" s="162"/>
      <c r="Y38" s="162"/>
      <c r="Z38" s="162"/>
      <c r="AA38" s="162"/>
      <c r="AB38" s="162" t="s">
        <v>113</v>
      </c>
      <c r="AC38" s="162"/>
      <c r="AD38" s="162" t="s">
        <v>87</v>
      </c>
      <c r="AE38" s="162" t="s">
        <v>113</v>
      </c>
      <c r="AF38" s="167" t="s">
        <v>114</v>
      </c>
      <c r="AG38" s="104" t="s">
        <v>310</v>
      </c>
      <c r="AH38" s="74" t="s">
        <v>311</v>
      </c>
      <c r="AI38" s="74" t="s">
        <v>311</v>
      </c>
      <c r="AJ38" s="74" t="s">
        <v>312</v>
      </c>
      <c r="AK38" s="102" t="s">
        <v>313</v>
      </c>
      <c r="AL38" s="105" t="s">
        <v>93</v>
      </c>
      <c r="AM38" s="105" t="s">
        <v>94</v>
      </c>
      <c r="AN38" s="103" t="s">
        <v>95</v>
      </c>
      <c r="AO38" s="105" t="s">
        <v>96</v>
      </c>
      <c r="AP38" s="105" t="s">
        <v>97</v>
      </c>
      <c r="AQ38" s="105" t="s">
        <v>193</v>
      </c>
      <c r="AR38" s="105" t="s">
        <v>99</v>
      </c>
      <c r="AS38" s="106">
        <v>73.8</v>
      </c>
      <c r="AT38" s="106">
        <f t="shared" si="14"/>
        <v>86.9</v>
      </c>
      <c r="AU38" s="103" t="str">
        <f t="shared" si="9"/>
        <v>Moderado</v>
      </c>
      <c r="AV38" s="103" t="str">
        <f t="shared" si="10"/>
        <v>Si</v>
      </c>
      <c r="AW38" s="107" t="s">
        <v>100</v>
      </c>
      <c r="AX38" s="103" t="s">
        <v>207</v>
      </c>
      <c r="AY38" s="162" t="s">
        <v>102</v>
      </c>
      <c r="AZ38" s="162" t="s">
        <v>113</v>
      </c>
      <c r="BA38" s="167"/>
      <c r="BB38" s="108" t="s">
        <v>78</v>
      </c>
      <c r="BC38" s="108" t="s">
        <v>78</v>
      </c>
      <c r="BD38" s="108" t="s">
        <v>78</v>
      </c>
      <c r="BE38" s="108" t="s">
        <v>78</v>
      </c>
      <c r="BF38" s="108" t="s">
        <v>78</v>
      </c>
      <c r="BG38" s="108" t="s">
        <v>78</v>
      </c>
      <c r="BH38" s="109" t="s">
        <v>78</v>
      </c>
      <c r="BI38" s="73">
        <v>1</v>
      </c>
      <c r="BJ38" s="73">
        <v>1</v>
      </c>
      <c r="BK38" s="73">
        <v>1</v>
      </c>
      <c r="BL38" s="73" t="str">
        <f t="shared" si="3"/>
        <v>Efectivo</v>
      </c>
      <c r="BM38" s="73">
        <v>0</v>
      </c>
      <c r="BN38" s="76" t="s">
        <v>1128</v>
      </c>
    </row>
    <row r="39" spans="1:66" ht="233.25" customHeight="1" x14ac:dyDescent="0.2">
      <c r="A39" s="114" t="s">
        <v>194</v>
      </c>
      <c r="B39" s="91" t="s">
        <v>288</v>
      </c>
      <c r="C39" s="115" t="s">
        <v>289</v>
      </c>
      <c r="D39" s="115" t="s">
        <v>290</v>
      </c>
      <c r="E39" s="103" t="s">
        <v>271</v>
      </c>
      <c r="F39" s="119" t="s">
        <v>318</v>
      </c>
      <c r="G39" s="74" t="s">
        <v>319</v>
      </c>
      <c r="H39" s="74" t="s">
        <v>320</v>
      </c>
      <c r="I39" s="161"/>
      <c r="J39" s="161"/>
      <c r="K39" s="161"/>
      <c r="L39" s="161"/>
      <c r="M39" s="161"/>
      <c r="N39" s="161"/>
      <c r="O39" s="161"/>
      <c r="P39" s="104" t="s">
        <v>24</v>
      </c>
      <c r="Q39" s="74" t="s">
        <v>321</v>
      </c>
      <c r="R39" s="74" t="s">
        <v>321</v>
      </c>
      <c r="S39" s="73" t="s">
        <v>84</v>
      </c>
      <c r="T39" s="119"/>
      <c r="U39" s="119" t="s">
        <v>82</v>
      </c>
      <c r="V39" s="119"/>
      <c r="W39" s="74" t="s">
        <v>322</v>
      </c>
      <c r="X39" s="162"/>
      <c r="Y39" s="162"/>
      <c r="Z39" s="162"/>
      <c r="AA39" s="162"/>
      <c r="AB39" s="162"/>
      <c r="AC39" s="162"/>
      <c r="AD39" s="162"/>
      <c r="AE39" s="162"/>
      <c r="AF39" s="167"/>
      <c r="AG39" s="104" t="s">
        <v>323</v>
      </c>
      <c r="AH39" s="74" t="s">
        <v>1204</v>
      </c>
      <c r="AI39" s="74" t="s">
        <v>1204</v>
      </c>
      <c r="AJ39" s="74" t="s">
        <v>324</v>
      </c>
      <c r="AK39" s="102" t="s">
        <v>325</v>
      </c>
      <c r="AL39" s="105" t="s">
        <v>93</v>
      </c>
      <c r="AM39" s="105" t="s">
        <v>94</v>
      </c>
      <c r="AN39" s="103" t="s">
        <v>95</v>
      </c>
      <c r="AO39" s="105" t="s">
        <v>96</v>
      </c>
      <c r="AP39" s="105" t="s">
        <v>97</v>
      </c>
      <c r="AQ39" s="105" t="s">
        <v>98</v>
      </c>
      <c r="AR39" s="105" t="s">
        <v>99</v>
      </c>
      <c r="AS39" s="106">
        <v>89.8</v>
      </c>
      <c r="AT39" s="106">
        <f t="shared" si="14"/>
        <v>94.9</v>
      </c>
      <c r="AU39" s="103" t="str">
        <f t="shared" si="9"/>
        <v>Moderado</v>
      </c>
      <c r="AV39" s="103" t="str">
        <f t="shared" si="10"/>
        <v>No</v>
      </c>
      <c r="AW39" s="107" t="s">
        <v>100</v>
      </c>
      <c r="AX39" s="105" t="s">
        <v>101</v>
      </c>
      <c r="AY39" s="162"/>
      <c r="AZ39" s="162"/>
      <c r="BA39" s="167"/>
      <c r="BB39" s="108" t="s">
        <v>78</v>
      </c>
      <c r="BC39" s="108" t="s">
        <v>78</v>
      </c>
      <c r="BD39" s="108" t="s">
        <v>78</v>
      </c>
      <c r="BE39" s="108" t="s">
        <v>78</v>
      </c>
      <c r="BF39" s="108" t="s">
        <v>78</v>
      </c>
      <c r="BG39" s="108" t="s">
        <v>78</v>
      </c>
      <c r="BH39" s="109" t="s">
        <v>78</v>
      </c>
      <c r="BI39" s="73">
        <v>1</v>
      </c>
      <c r="BJ39" s="73">
        <v>1</v>
      </c>
      <c r="BK39" s="73">
        <v>1</v>
      </c>
      <c r="BL39" s="73" t="str">
        <f t="shared" si="3"/>
        <v>Efectivo</v>
      </c>
      <c r="BM39" s="73">
        <v>0</v>
      </c>
      <c r="BN39" s="75" t="s">
        <v>1129</v>
      </c>
    </row>
    <row r="40" spans="1:66" ht="206.65" customHeight="1" x14ac:dyDescent="0.2">
      <c r="A40" s="114" t="s">
        <v>194</v>
      </c>
      <c r="B40" s="91" t="s">
        <v>288</v>
      </c>
      <c r="C40" s="115" t="s">
        <v>289</v>
      </c>
      <c r="D40" s="115" t="s">
        <v>290</v>
      </c>
      <c r="E40" s="103" t="s">
        <v>326</v>
      </c>
      <c r="F40" s="119" t="s">
        <v>327</v>
      </c>
      <c r="G40" s="74" t="s">
        <v>328</v>
      </c>
      <c r="H40" s="74" t="s">
        <v>329</v>
      </c>
      <c r="I40" s="161" t="s">
        <v>82</v>
      </c>
      <c r="J40" s="161" t="s">
        <v>82</v>
      </c>
      <c r="K40" s="161" t="s">
        <v>82</v>
      </c>
      <c r="L40" s="161"/>
      <c r="M40" s="161"/>
      <c r="N40" s="161"/>
      <c r="O40" s="161"/>
      <c r="P40" s="104" t="s">
        <v>24</v>
      </c>
      <c r="Q40" s="74" t="s">
        <v>330</v>
      </c>
      <c r="R40" s="74" t="s">
        <v>330</v>
      </c>
      <c r="S40" s="73" t="s">
        <v>84</v>
      </c>
      <c r="T40" s="119"/>
      <c r="U40" s="119" t="s">
        <v>82</v>
      </c>
      <c r="V40" s="119"/>
      <c r="W40" s="74" t="s">
        <v>331</v>
      </c>
      <c r="X40" s="162"/>
      <c r="Y40" s="162"/>
      <c r="Z40" s="162"/>
      <c r="AA40" s="162"/>
      <c r="AB40" s="162" t="s">
        <v>113</v>
      </c>
      <c r="AC40" s="162"/>
      <c r="AD40" s="162" t="s">
        <v>102</v>
      </c>
      <c r="AE40" s="162" t="s">
        <v>113</v>
      </c>
      <c r="AF40" s="167" t="s">
        <v>114</v>
      </c>
      <c r="AG40" s="104" t="s">
        <v>332</v>
      </c>
      <c r="AH40" s="74" t="s">
        <v>333</v>
      </c>
      <c r="AI40" s="74" t="s">
        <v>333</v>
      </c>
      <c r="AJ40" s="74" t="s">
        <v>334</v>
      </c>
      <c r="AK40" s="102" t="s">
        <v>335</v>
      </c>
      <c r="AL40" s="105" t="s">
        <v>93</v>
      </c>
      <c r="AM40" s="105" t="s">
        <v>94</v>
      </c>
      <c r="AN40" s="103" t="s">
        <v>95</v>
      </c>
      <c r="AO40" s="105" t="s">
        <v>96</v>
      </c>
      <c r="AP40" s="105" t="s">
        <v>97</v>
      </c>
      <c r="AQ40" s="105" t="s">
        <v>98</v>
      </c>
      <c r="AR40" s="105" t="s">
        <v>99</v>
      </c>
      <c r="AS40" s="106">
        <v>89.8</v>
      </c>
      <c r="AT40" s="106">
        <f t="shared" si="14"/>
        <v>94.9</v>
      </c>
      <c r="AU40" s="103" t="str">
        <f t="shared" si="9"/>
        <v>Moderado</v>
      </c>
      <c r="AV40" s="103" t="str">
        <f t="shared" si="10"/>
        <v>No</v>
      </c>
      <c r="AW40" s="107" t="s">
        <v>100</v>
      </c>
      <c r="AX40" s="105" t="s">
        <v>101</v>
      </c>
      <c r="AY40" s="162" t="s">
        <v>102</v>
      </c>
      <c r="AZ40" s="162" t="s">
        <v>113</v>
      </c>
      <c r="BA40" s="167" t="s">
        <v>114</v>
      </c>
      <c r="BB40" s="108" t="s">
        <v>78</v>
      </c>
      <c r="BC40" s="108" t="s">
        <v>78</v>
      </c>
      <c r="BD40" s="108" t="s">
        <v>78</v>
      </c>
      <c r="BE40" s="108" t="s">
        <v>78</v>
      </c>
      <c r="BF40" s="108" t="s">
        <v>78</v>
      </c>
      <c r="BG40" s="108" t="s">
        <v>78</v>
      </c>
      <c r="BH40" s="109" t="s">
        <v>78</v>
      </c>
      <c r="BI40" s="73">
        <v>1</v>
      </c>
      <c r="BJ40" s="73">
        <v>1</v>
      </c>
      <c r="BK40" s="73">
        <v>1</v>
      </c>
      <c r="BL40" s="73" t="str">
        <f t="shared" si="3"/>
        <v>Efectivo</v>
      </c>
      <c r="BM40" s="73">
        <v>0</v>
      </c>
      <c r="BN40" s="75" t="s">
        <v>1130</v>
      </c>
    </row>
    <row r="41" spans="1:66" ht="183.75" customHeight="1" x14ac:dyDescent="0.2">
      <c r="A41" s="114" t="s">
        <v>194</v>
      </c>
      <c r="B41" s="91" t="s">
        <v>288</v>
      </c>
      <c r="C41" s="115" t="s">
        <v>289</v>
      </c>
      <c r="D41" s="115" t="s">
        <v>290</v>
      </c>
      <c r="E41" s="103" t="s">
        <v>326</v>
      </c>
      <c r="F41" s="119" t="s">
        <v>327</v>
      </c>
      <c r="G41" s="74" t="s">
        <v>328</v>
      </c>
      <c r="H41" s="74" t="s">
        <v>329</v>
      </c>
      <c r="I41" s="161"/>
      <c r="J41" s="161"/>
      <c r="K41" s="161"/>
      <c r="L41" s="161"/>
      <c r="M41" s="161"/>
      <c r="N41" s="161"/>
      <c r="O41" s="161"/>
      <c r="P41" s="104" t="s">
        <v>24</v>
      </c>
      <c r="Q41" s="74" t="s">
        <v>330</v>
      </c>
      <c r="R41" s="74" t="s">
        <v>330</v>
      </c>
      <c r="S41" s="73" t="s">
        <v>84</v>
      </c>
      <c r="T41" s="119"/>
      <c r="U41" s="119" t="s">
        <v>82</v>
      </c>
      <c r="V41" s="119"/>
      <c r="W41" s="74" t="s">
        <v>336</v>
      </c>
      <c r="X41" s="162"/>
      <c r="Y41" s="162"/>
      <c r="Z41" s="162"/>
      <c r="AA41" s="162"/>
      <c r="AB41" s="162"/>
      <c r="AC41" s="162"/>
      <c r="AD41" s="162"/>
      <c r="AE41" s="162"/>
      <c r="AF41" s="167"/>
      <c r="AG41" s="104" t="s">
        <v>280</v>
      </c>
      <c r="AH41" s="74" t="s">
        <v>281</v>
      </c>
      <c r="AI41" s="74" t="s">
        <v>281</v>
      </c>
      <c r="AJ41" s="74" t="s">
        <v>282</v>
      </c>
      <c r="AK41" s="102" t="s">
        <v>206</v>
      </c>
      <c r="AL41" s="105" t="s">
        <v>93</v>
      </c>
      <c r="AM41" s="105" t="s">
        <v>94</v>
      </c>
      <c r="AN41" s="103" t="s">
        <v>95</v>
      </c>
      <c r="AO41" s="105" t="s">
        <v>96</v>
      </c>
      <c r="AP41" s="105" t="s">
        <v>97</v>
      </c>
      <c r="AQ41" s="105" t="s">
        <v>98</v>
      </c>
      <c r="AR41" s="105" t="s">
        <v>99</v>
      </c>
      <c r="AS41" s="106">
        <v>89.8</v>
      </c>
      <c r="AT41" s="106">
        <f t="shared" si="14"/>
        <v>94.9</v>
      </c>
      <c r="AU41" s="103" t="str">
        <f t="shared" si="9"/>
        <v>Moderado</v>
      </c>
      <c r="AV41" s="103" t="str">
        <f t="shared" si="10"/>
        <v>No</v>
      </c>
      <c r="AW41" s="107" t="s">
        <v>100</v>
      </c>
      <c r="AX41" s="105" t="s">
        <v>101</v>
      </c>
      <c r="AY41" s="162"/>
      <c r="AZ41" s="162"/>
      <c r="BA41" s="167"/>
      <c r="BB41" s="108" t="s">
        <v>78</v>
      </c>
      <c r="BC41" s="108" t="s">
        <v>78</v>
      </c>
      <c r="BD41" s="108" t="s">
        <v>78</v>
      </c>
      <c r="BE41" s="108" t="s">
        <v>78</v>
      </c>
      <c r="BF41" s="108" t="s">
        <v>78</v>
      </c>
      <c r="BG41" s="108" t="s">
        <v>78</v>
      </c>
      <c r="BH41" s="109" t="s">
        <v>78</v>
      </c>
      <c r="BI41" s="73">
        <v>1</v>
      </c>
      <c r="BJ41" s="73">
        <v>1</v>
      </c>
      <c r="BK41" s="73">
        <v>1</v>
      </c>
      <c r="BL41" s="73" t="str">
        <f t="shared" si="3"/>
        <v>Efectivo</v>
      </c>
      <c r="BM41" s="73">
        <v>0</v>
      </c>
      <c r="BN41" s="75" t="s">
        <v>1131</v>
      </c>
    </row>
    <row r="42" spans="1:66" ht="178.15" customHeight="1" x14ac:dyDescent="0.2">
      <c r="A42" s="114" t="s">
        <v>194</v>
      </c>
      <c r="B42" s="91" t="s">
        <v>288</v>
      </c>
      <c r="C42" s="115" t="s">
        <v>289</v>
      </c>
      <c r="D42" s="115" t="s">
        <v>290</v>
      </c>
      <c r="E42" s="103" t="s">
        <v>326</v>
      </c>
      <c r="F42" s="119" t="s">
        <v>337</v>
      </c>
      <c r="G42" s="74" t="s">
        <v>338</v>
      </c>
      <c r="H42" s="74" t="s">
        <v>339</v>
      </c>
      <c r="I42" s="161" t="s">
        <v>82</v>
      </c>
      <c r="J42" s="161" t="s">
        <v>82</v>
      </c>
      <c r="K42" s="161" t="s">
        <v>82</v>
      </c>
      <c r="L42" s="161"/>
      <c r="M42" s="161"/>
      <c r="N42" s="161"/>
      <c r="O42" s="161"/>
      <c r="P42" s="104" t="s">
        <v>24</v>
      </c>
      <c r="Q42" s="74" t="s">
        <v>330</v>
      </c>
      <c r="R42" s="74" t="s">
        <v>330</v>
      </c>
      <c r="S42" s="73" t="s">
        <v>84</v>
      </c>
      <c r="T42" s="119"/>
      <c r="U42" s="119" t="s">
        <v>82</v>
      </c>
      <c r="V42" s="119"/>
      <c r="W42" s="74" t="s">
        <v>331</v>
      </c>
      <c r="X42" s="162"/>
      <c r="Y42" s="162"/>
      <c r="Z42" s="162"/>
      <c r="AA42" s="162"/>
      <c r="AB42" s="162" t="s">
        <v>113</v>
      </c>
      <c r="AC42" s="162"/>
      <c r="AD42" s="162" t="s">
        <v>102</v>
      </c>
      <c r="AE42" s="162" t="s">
        <v>113</v>
      </c>
      <c r="AF42" s="167" t="s">
        <v>114</v>
      </c>
      <c r="AG42" s="104" t="s">
        <v>332</v>
      </c>
      <c r="AH42" s="74" t="s">
        <v>333</v>
      </c>
      <c r="AI42" s="74" t="s">
        <v>333</v>
      </c>
      <c r="AJ42" s="74" t="s">
        <v>334</v>
      </c>
      <c r="AK42" s="102" t="s">
        <v>335</v>
      </c>
      <c r="AL42" s="105" t="s">
        <v>93</v>
      </c>
      <c r="AM42" s="105" t="s">
        <v>94</v>
      </c>
      <c r="AN42" s="103" t="s">
        <v>95</v>
      </c>
      <c r="AO42" s="105" t="s">
        <v>96</v>
      </c>
      <c r="AP42" s="105" t="s">
        <v>97</v>
      </c>
      <c r="AQ42" s="105" t="s">
        <v>98</v>
      </c>
      <c r="AR42" s="105" t="s">
        <v>99</v>
      </c>
      <c r="AS42" s="106">
        <v>89.8</v>
      </c>
      <c r="AT42" s="106">
        <f t="shared" si="14"/>
        <v>94.9</v>
      </c>
      <c r="AU42" s="103" t="str">
        <f t="shared" si="9"/>
        <v>Moderado</v>
      </c>
      <c r="AV42" s="103" t="str">
        <f t="shared" si="10"/>
        <v>No</v>
      </c>
      <c r="AW42" s="107" t="s">
        <v>100</v>
      </c>
      <c r="AX42" s="105" t="s">
        <v>101</v>
      </c>
      <c r="AY42" s="162" t="s">
        <v>102</v>
      </c>
      <c r="AZ42" s="162" t="s">
        <v>113</v>
      </c>
      <c r="BA42" s="167" t="s">
        <v>114</v>
      </c>
      <c r="BB42" s="108" t="s">
        <v>78</v>
      </c>
      <c r="BC42" s="108" t="s">
        <v>78</v>
      </c>
      <c r="BD42" s="108" t="s">
        <v>78</v>
      </c>
      <c r="BE42" s="108" t="s">
        <v>78</v>
      </c>
      <c r="BF42" s="108" t="s">
        <v>78</v>
      </c>
      <c r="BG42" s="108" t="s">
        <v>78</v>
      </c>
      <c r="BH42" s="109" t="s">
        <v>78</v>
      </c>
      <c r="BI42" s="73">
        <v>1</v>
      </c>
      <c r="BJ42" s="73">
        <v>1</v>
      </c>
      <c r="BK42" s="73">
        <v>1</v>
      </c>
      <c r="BL42" s="73" t="str">
        <f t="shared" si="3"/>
        <v>Efectivo</v>
      </c>
      <c r="BM42" s="73">
        <v>0</v>
      </c>
      <c r="BN42" s="75" t="s">
        <v>1130</v>
      </c>
    </row>
    <row r="43" spans="1:66" ht="128.44999999999999" customHeight="1" x14ac:dyDescent="0.2">
      <c r="A43" s="114" t="s">
        <v>194</v>
      </c>
      <c r="B43" s="91" t="s">
        <v>288</v>
      </c>
      <c r="C43" s="115" t="s">
        <v>289</v>
      </c>
      <c r="D43" s="115" t="s">
        <v>290</v>
      </c>
      <c r="E43" s="103" t="s">
        <v>326</v>
      </c>
      <c r="F43" s="119" t="s">
        <v>337</v>
      </c>
      <c r="G43" s="74" t="s">
        <v>338</v>
      </c>
      <c r="H43" s="74" t="s">
        <v>339</v>
      </c>
      <c r="I43" s="161"/>
      <c r="J43" s="161"/>
      <c r="K43" s="161"/>
      <c r="L43" s="161"/>
      <c r="M43" s="161"/>
      <c r="N43" s="161"/>
      <c r="O43" s="161"/>
      <c r="P43" s="104" t="s">
        <v>24</v>
      </c>
      <c r="Q43" s="74" t="s">
        <v>330</v>
      </c>
      <c r="R43" s="74" t="s">
        <v>330</v>
      </c>
      <c r="S43" s="73" t="s">
        <v>84</v>
      </c>
      <c r="T43" s="119"/>
      <c r="U43" s="119" t="s">
        <v>82</v>
      </c>
      <c r="V43" s="119"/>
      <c r="W43" s="74" t="s">
        <v>331</v>
      </c>
      <c r="X43" s="162"/>
      <c r="Y43" s="162"/>
      <c r="Z43" s="162"/>
      <c r="AA43" s="162"/>
      <c r="AB43" s="162"/>
      <c r="AC43" s="162"/>
      <c r="AD43" s="162"/>
      <c r="AE43" s="162"/>
      <c r="AF43" s="167"/>
      <c r="AG43" s="104" t="s">
        <v>340</v>
      </c>
      <c r="AH43" s="74" t="s">
        <v>341</v>
      </c>
      <c r="AI43" s="74" t="s">
        <v>341</v>
      </c>
      <c r="AJ43" s="74" t="s">
        <v>342</v>
      </c>
      <c r="AK43" s="102" t="s">
        <v>343</v>
      </c>
      <c r="AL43" s="105" t="s">
        <v>93</v>
      </c>
      <c r="AM43" s="105" t="s">
        <v>94</v>
      </c>
      <c r="AN43" s="103" t="s">
        <v>95</v>
      </c>
      <c r="AO43" s="105" t="s">
        <v>96</v>
      </c>
      <c r="AP43" s="105" t="s">
        <v>344</v>
      </c>
      <c r="AQ43" s="105" t="s">
        <v>98</v>
      </c>
      <c r="AR43" s="105" t="s">
        <v>99</v>
      </c>
      <c r="AS43" s="106">
        <v>93.2</v>
      </c>
      <c r="AT43" s="106">
        <f t="shared" si="14"/>
        <v>96.6</v>
      </c>
      <c r="AU43" s="103" t="str">
        <f t="shared" si="9"/>
        <v>Fuerte</v>
      </c>
      <c r="AV43" s="103" t="str">
        <f t="shared" si="10"/>
        <v>No</v>
      </c>
      <c r="AW43" s="107" t="s">
        <v>100</v>
      </c>
      <c r="AX43" s="105" t="s">
        <v>101</v>
      </c>
      <c r="AY43" s="162"/>
      <c r="AZ43" s="162"/>
      <c r="BA43" s="167"/>
      <c r="BB43" s="108" t="s">
        <v>78</v>
      </c>
      <c r="BC43" s="108" t="s">
        <v>78</v>
      </c>
      <c r="BD43" s="108" t="s">
        <v>78</v>
      </c>
      <c r="BE43" s="108" t="s">
        <v>78</v>
      </c>
      <c r="BF43" s="108" t="s">
        <v>78</v>
      </c>
      <c r="BG43" s="108" t="s">
        <v>78</v>
      </c>
      <c r="BH43" s="109" t="s">
        <v>78</v>
      </c>
      <c r="BI43" s="73">
        <v>1</v>
      </c>
      <c r="BJ43" s="73">
        <v>1</v>
      </c>
      <c r="BK43" s="73">
        <v>1</v>
      </c>
      <c r="BL43" s="73" t="str">
        <f t="shared" si="3"/>
        <v>Efectivo</v>
      </c>
      <c r="BM43" s="73">
        <v>0</v>
      </c>
      <c r="BN43" s="75" t="s">
        <v>1132</v>
      </c>
    </row>
    <row r="44" spans="1:66" ht="142.9" customHeight="1" x14ac:dyDescent="0.2">
      <c r="A44" s="114" t="s">
        <v>194</v>
      </c>
      <c r="B44" s="91" t="s">
        <v>288</v>
      </c>
      <c r="C44" s="115" t="s">
        <v>289</v>
      </c>
      <c r="D44" s="115" t="s">
        <v>290</v>
      </c>
      <c r="E44" s="103" t="s">
        <v>326</v>
      </c>
      <c r="F44" s="119" t="s">
        <v>337</v>
      </c>
      <c r="G44" s="74" t="s">
        <v>338</v>
      </c>
      <c r="H44" s="74" t="s">
        <v>339</v>
      </c>
      <c r="I44" s="161"/>
      <c r="J44" s="161"/>
      <c r="K44" s="161"/>
      <c r="L44" s="161"/>
      <c r="M44" s="161"/>
      <c r="N44" s="161"/>
      <c r="O44" s="161"/>
      <c r="P44" s="104" t="s">
        <v>24</v>
      </c>
      <c r="Q44" s="74" t="s">
        <v>330</v>
      </c>
      <c r="R44" s="74" t="s">
        <v>330</v>
      </c>
      <c r="S44" s="73" t="s">
        <v>84</v>
      </c>
      <c r="T44" s="119"/>
      <c r="U44" s="119" t="s">
        <v>82</v>
      </c>
      <c r="V44" s="119"/>
      <c r="W44" s="74" t="s">
        <v>336</v>
      </c>
      <c r="X44" s="162"/>
      <c r="Y44" s="162"/>
      <c r="Z44" s="162"/>
      <c r="AA44" s="162"/>
      <c r="AB44" s="162"/>
      <c r="AC44" s="162"/>
      <c r="AD44" s="162"/>
      <c r="AE44" s="162"/>
      <c r="AF44" s="167"/>
      <c r="AG44" s="104" t="s">
        <v>280</v>
      </c>
      <c r="AH44" s="74" t="s">
        <v>281</v>
      </c>
      <c r="AI44" s="74" t="s">
        <v>281</v>
      </c>
      <c r="AJ44" s="74" t="s">
        <v>282</v>
      </c>
      <c r="AK44" s="102" t="s">
        <v>206</v>
      </c>
      <c r="AL44" s="105" t="s">
        <v>93</v>
      </c>
      <c r="AM44" s="105" t="s">
        <v>94</v>
      </c>
      <c r="AN44" s="103" t="s">
        <v>95</v>
      </c>
      <c r="AO44" s="105" t="s">
        <v>96</v>
      </c>
      <c r="AP44" s="105" t="s">
        <v>97</v>
      </c>
      <c r="AQ44" s="105" t="s">
        <v>98</v>
      </c>
      <c r="AR44" s="105" t="s">
        <v>99</v>
      </c>
      <c r="AS44" s="106">
        <v>89.8</v>
      </c>
      <c r="AT44" s="106">
        <f t="shared" si="14"/>
        <v>94.9</v>
      </c>
      <c r="AU44" s="103" t="str">
        <f t="shared" si="9"/>
        <v>Moderado</v>
      </c>
      <c r="AV44" s="103" t="str">
        <f t="shared" si="10"/>
        <v>No</v>
      </c>
      <c r="AW44" s="107" t="s">
        <v>100</v>
      </c>
      <c r="AX44" s="105" t="s">
        <v>101</v>
      </c>
      <c r="AY44" s="162"/>
      <c r="AZ44" s="162"/>
      <c r="BA44" s="167"/>
      <c r="BB44" s="108" t="s">
        <v>78</v>
      </c>
      <c r="BC44" s="108" t="s">
        <v>78</v>
      </c>
      <c r="BD44" s="108" t="s">
        <v>78</v>
      </c>
      <c r="BE44" s="108" t="s">
        <v>78</v>
      </c>
      <c r="BF44" s="108" t="s">
        <v>78</v>
      </c>
      <c r="BG44" s="108" t="s">
        <v>78</v>
      </c>
      <c r="BH44" s="109" t="s">
        <v>78</v>
      </c>
      <c r="BI44" s="73">
        <v>1</v>
      </c>
      <c r="BJ44" s="73">
        <v>1</v>
      </c>
      <c r="BK44" s="73">
        <v>1</v>
      </c>
      <c r="BL44" s="73" t="str">
        <f t="shared" si="3"/>
        <v>Efectivo</v>
      </c>
      <c r="BM44" s="73">
        <v>0</v>
      </c>
      <c r="BN44" s="75" t="s">
        <v>1133</v>
      </c>
    </row>
    <row r="45" spans="1:66" ht="145.15" customHeight="1" x14ac:dyDescent="0.2">
      <c r="A45" s="114" t="s">
        <v>194</v>
      </c>
      <c r="B45" s="91" t="s">
        <v>288</v>
      </c>
      <c r="C45" s="115" t="s">
        <v>289</v>
      </c>
      <c r="D45" s="115" t="s">
        <v>290</v>
      </c>
      <c r="E45" s="103" t="s">
        <v>78</v>
      </c>
      <c r="F45" s="119" t="s">
        <v>345</v>
      </c>
      <c r="G45" s="74" t="s">
        <v>346</v>
      </c>
      <c r="H45" s="74" t="s">
        <v>347</v>
      </c>
      <c r="I45" s="161" t="s">
        <v>82</v>
      </c>
      <c r="J45" s="161" t="s">
        <v>82</v>
      </c>
      <c r="K45" s="161" t="s">
        <v>82</v>
      </c>
      <c r="L45" s="161"/>
      <c r="M45" s="161"/>
      <c r="N45" s="161"/>
      <c r="O45" s="161"/>
      <c r="P45" s="104" t="s">
        <v>24</v>
      </c>
      <c r="Q45" s="74" t="s">
        <v>348</v>
      </c>
      <c r="R45" s="74" t="s">
        <v>348</v>
      </c>
      <c r="S45" s="73" t="s">
        <v>84</v>
      </c>
      <c r="T45" s="119"/>
      <c r="U45" s="119" t="s">
        <v>82</v>
      </c>
      <c r="V45" s="119"/>
      <c r="W45" s="74" t="s">
        <v>349</v>
      </c>
      <c r="X45" s="162"/>
      <c r="Y45" s="162"/>
      <c r="Z45" s="162"/>
      <c r="AA45" s="162"/>
      <c r="AB45" s="162" t="s">
        <v>86</v>
      </c>
      <c r="AC45" s="162"/>
      <c r="AD45" s="162" t="s">
        <v>102</v>
      </c>
      <c r="AE45" s="162" t="s">
        <v>86</v>
      </c>
      <c r="AF45" s="166" t="s">
        <v>88</v>
      </c>
      <c r="AG45" s="104" t="s">
        <v>314</v>
      </c>
      <c r="AH45" s="74" t="s">
        <v>315</v>
      </c>
      <c r="AI45" s="74" t="s">
        <v>315</v>
      </c>
      <c r="AJ45" s="74" t="s">
        <v>316</v>
      </c>
      <c r="AK45" s="102" t="s">
        <v>317</v>
      </c>
      <c r="AL45" s="105" t="s">
        <v>93</v>
      </c>
      <c r="AM45" s="105" t="s">
        <v>94</v>
      </c>
      <c r="AN45" s="103" t="s">
        <v>95</v>
      </c>
      <c r="AO45" s="105" t="s">
        <v>96</v>
      </c>
      <c r="AP45" s="105" t="s">
        <v>97</v>
      </c>
      <c r="AQ45" s="105" t="s">
        <v>98</v>
      </c>
      <c r="AR45" s="105" t="s">
        <v>99</v>
      </c>
      <c r="AS45" s="106">
        <v>89.8</v>
      </c>
      <c r="AT45" s="106">
        <f t="shared" si="14"/>
        <v>94.9</v>
      </c>
      <c r="AU45" s="103" t="str">
        <f t="shared" si="9"/>
        <v>Moderado</v>
      </c>
      <c r="AV45" s="103" t="str">
        <f t="shared" si="10"/>
        <v>No</v>
      </c>
      <c r="AW45" s="107" t="s">
        <v>100</v>
      </c>
      <c r="AX45" s="105" t="s">
        <v>101</v>
      </c>
      <c r="AY45" s="162" t="s">
        <v>102</v>
      </c>
      <c r="AZ45" s="162" t="s">
        <v>86</v>
      </c>
      <c r="BA45" s="166" t="s">
        <v>88</v>
      </c>
      <c r="BB45" s="108" t="s">
        <v>78</v>
      </c>
      <c r="BC45" s="108" t="s">
        <v>78</v>
      </c>
      <c r="BD45" s="108" t="s">
        <v>78</v>
      </c>
      <c r="BE45" s="108" t="s">
        <v>78</v>
      </c>
      <c r="BF45" s="108" t="s">
        <v>78</v>
      </c>
      <c r="BG45" s="108" t="s">
        <v>78</v>
      </c>
      <c r="BH45" s="109" t="s">
        <v>78</v>
      </c>
      <c r="BI45" s="73">
        <v>1</v>
      </c>
      <c r="BJ45" s="73">
        <v>1</v>
      </c>
      <c r="BK45" s="73">
        <v>1</v>
      </c>
      <c r="BL45" s="73" t="str">
        <f t="shared" si="3"/>
        <v>Efectivo</v>
      </c>
      <c r="BM45" s="73">
        <v>0</v>
      </c>
      <c r="BN45" s="75" t="s">
        <v>1134</v>
      </c>
    </row>
    <row r="46" spans="1:66" ht="141.75" customHeight="1" x14ac:dyDescent="0.2">
      <c r="A46" s="114" t="s">
        <v>194</v>
      </c>
      <c r="B46" s="91" t="s">
        <v>288</v>
      </c>
      <c r="C46" s="115" t="s">
        <v>289</v>
      </c>
      <c r="D46" s="115" t="s">
        <v>290</v>
      </c>
      <c r="E46" s="103" t="s">
        <v>78</v>
      </c>
      <c r="F46" s="119" t="s">
        <v>345</v>
      </c>
      <c r="G46" s="74" t="s">
        <v>346</v>
      </c>
      <c r="H46" s="74" t="s">
        <v>347</v>
      </c>
      <c r="I46" s="161"/>
      <c r="J46" s="161"/>
      <c r="K46" s="161"/>
      <c r="L46" s="161"/>
      <c r="M46" s="161"/>
      <c r="N46" s="161"/>
      <c r="O46" s="161"/>
      <c r="P46" s="104" t="s">
        <v>24</v>
      </c>
      <c r="Q46" s="74" t="s">
        <v>348</v>
      </c>
      <c r="R46" s="74" t="s">
        <v>348</v>
      </c>
      <c r="S46" s="73" t="s">
        <v>84</v>
      </c>
      <c r="T46" s="119"/>
      <c r="U46" s="119" t="s">
        <v>82</v>
      </c>
      <c r="V46" s="119"/>
      <c r="W46" s="74" t="s">
        <v>349</v>
      </c>
      <c r="X46" s="162"/>
      <c r="Y46" s="162"/>
      <c r="Z46" s="162"/>
      <c r="AA46" s="162"/>
      <c r="AB46" s="162"/>
      <c r="AC46" s="162"/>
      <c r="AD46" s="162"/>
      <c r="AE46" s="162"/>
      <c r="AF46" s="166"/>
      <c r="AG46" s="127" t="s">
        <v>302</v>
      </c>
      <c r="AH46" s="74" t="s">
        <v>303</v>
      </c>
      <c r="AI46" s="74" t="s">
        <v>303</v>
      </c>
      <c r="AJ46" s="74" t="s">
        <v>304</v>
      </c>
      <c r="AK46" s="102" t="s">
        <v>305</v>
      </c>
      <c r="AL46" s="105" t="s">
        <v>93</v>
      </c>
      <c r="AM46" s="105" t="s">
        <v>94</v>
      </c>
      <c r="AN46" s="103" t="s">
        <v>95</v>
      </c>
      <c r="AO46" s="105" t="s">
        <v>96</v>
      </c>
      <c r="AP46" s="105" t="s">
        <v>97</v>
      </c>
      <c r="AQ46" s="105" t="s">
        <v>98</v>
      </c>
      <c r="AR46" s="105" t="s">
        <v>99</v>
      </c>
      <c r="AS46" s="106">
        <v>89.8</v>
      </c>
      <c r="AT46" s="106">
        <f t="shared" si="14"/>
        <v>94.9</v>
      </c>
      <c r="AU46" s="103" t="str">
        <f t="shared" si="9"/>
        <v>Moderado</v>
      </c>
      <c r="AV46" s="103" t="str">
        <f t="shared" si="10"/>
        <v>No</v>
      </c>
      <c r="AW46" s="107" t="s">
        <v>100</v>
      </c>
      <c r="AX46" s="105" t="s">
        <v>101</v>
      </c>
      <c r="AY46" s="162"/>
      <c r="AZ46" s="162"/>
      <c r="BA46" s="166"/>
      <c r="BB46" s="108" t="s">
        <v>78</v>
      </c>
      <c r="BC46" s="108" t="s">
        <v>78</v>
      </c>
      <c r="BD46" s="108" t="s">
        <v>78</v>
      </c>
      <c r="BE46" s="108" t="s">
        <v>78</v>
      </c>
      <c r="BF46" s="108" t="s">
        <v>78</v>
      </c>
      <c r="BG46" s="108" t="s">
        <v>78</v>
      </c>
      <c r="BH46" s="109" t="s">
        <v>78</v>
      </c>
      <c r="BI46" s="73">
        <v>1</v>
      </c>
      <c r="BJ46" s="73">
        <v>1</v>
      </c>
      <c r="BK46" s="73">
        <v>1</v>
      </c>
      <c r="BL46" s="73" t="str">
        <f t="shared" si="3"/>
        <v>Efectivo</v>
      </c>
      <c r="BM46" s="73">
        <v>0</v>
      </c>
      <c r="BN46" s="75" t="s">
        <v>1136</v>
      </c>
    </row>
    <row r="47" spans="1:66" ht="154.15" customHeight="1" x14ac:dyDescent="0.2">
      <c r="A47" s="114" t="s">
        <v>194</v>
      </c>
      <c r="B47" s="91" t="s">
        <v>288</v>
      </c>
      <c r="C47" s="115" t="s">
        <v>289</v>
      </c>
      <c r="D47" s="115" t="s">
        <v>290</v>
      </c>
      <c r="E47" s="103" t="s">
        <v>78</v>
      </c>
      <c r="F47" s="119" t="s">
        <v>345</v>
      </c>
      <c r="G47" s="74" t="s">
        <v>346</v>
      </c>
      <c r="H47" s="74" t="s">
        <v>347</v>
      </c>
      <c r="I47" s="161"/>
      <c r="J47" s="161"/>
      <c r="K47" s="161"/>
      <c r="L47" s="161"/>
      <c r="M47" s="161"/>
      <c r="N47" s="161"/>
      <c r="O47" s="161"/>
      <c r="P47" s="104" t="s">
        <v>24</v>
      </c>
      <c r="Q47" s="74" t="s">
        <v>348</v>
      </c>
      <c r="R47" s="74" t="s">
        <v>348</v>
      </c>
      <c r="S47" s="73" t="s">
        <v>84</v>
      </c>
      <c r="T47" s="119"/>
      <c r="U47" s="119" t="s">
        <v>82</v>
      </c>
      <c r="V47" s="119"/>
      <c r="W47" s="74" t="s">
        <v>349</v>
      </c>
      <c r="X47" s="162"/>
      <c r="Y47" s="162"/>
      <c r="Z47" s="162"/>
      <c r="AA47" s="162"/>
      <c r="AB47" s="162"/>
      <c r="AC47" s="162"/>
      <c r="AD47" s="162"/>
      <c r="AE47" s="162"/>
      <c r="AF47" s="166"/>
      <c r="AG47" s="104" t="s">
        <v>350</v>
      </c>
      <c r="AH47" s="74" t="s">
        <v>351</v>
      </c>
      <c r="AI47" s="74" t="s">
        <v>352</v>
      </c>
      <c r="AJ47" s="74" t="s">
        <v>353</v>
      </c>
      <c r="AK47" s="102" t="s">
        <v>354</v>
      </c>
      <c r="AL47" s="105" t="s">
        <v>93</v>
      </c>
      <c r="AM47" s="105" t="s">
        <v>94</v>
      </c>
      <c r="AN47" s="103" t="s">
        <v>95</v>
      </c>
      <c r="AO47" s="105" t="s">
        <v>144</v>
      </c>
      <c r="AP47" s="105" t="s">
        <v>97</v>
      </c>
      <c r="AQ47" s="105" t="s">
        <v>193</v>
      </c>
      <c r="AR47" s="105" t="s">
        <v>99</v>
      </c>
      <c r="AS47" s="106">
        <v>67.400000000000006</v>
      </c>
      <c r="AT47" s="106">
        <f t="shared" si="14"/>
        <v>83.7</v>
      </c>
      <c r="AU47" s="103" t="str">
        <f t="shared" si="9"/>
        <v>Débil</v>
      </c>
      <c r="AV47" s="103" t="str">
        <f t="shared" si="10"/>
        <v>Si</v>
      </c>
      <c r="AW47" s="107" t="s">
        <v>100</v>
      </c>
      <c r="AX47" s="103" t="s">
        <v>309</v>
      </c>
      <c r="AY47" s="162"/>
      <c r="AZ47" s="162"/>
      <c r="BA47" s="166"/>
      <c r="BB47" s="108" t="s">
        <v>78</v>
      </c>
      <c r="BC47" s="108" t="s">
        <v>78</v>
      </c>
      <c r="BD47" s="108" t="s">
        <v>78</v>
      </c>
      <c r="BE47" s="108" t="s">
        <v>78</v>
      </c>
      <c r="BF47" s="108" t="s">
        <v>78</v>
      </c>
      <c r="BG47" s="108" t="s">
        <v>78</v>
      </c>
      <c r="BH47" s="109" t="s">
        <v>78</v>
      </c>
      <c r="BI47" s="73">
        <v>1</v>
      </c>
      <c r="BJ47" s="73">
        <v>1</v>
      </c>
      <c r="BK47" s="73">
        <v>1</v>
      </c>
      <c r="BL47" s="73" t="str">
        <f t="shared" si="3"/>
        <v>Efectivo</v>
      </c>
      <c r="BM47" s="73">
        <v>0</v>
      </c>
      <c r="BN47" s="75" t="s">
        <v>1135</v>
      </c>
    </row>
    <row r="48" spans="1:66" ht="136.9" customHeight="1" x14ac:dyDescent="0.2">
      <c r="A48" s="114" t="s">
        <v>194</v>
      </c>
      <c r="B48" s="91" t="s">
        <v>288</v>
      </c>
      <c r="C48" s="115" t="s">
        <v>289</v>
      </c>
      <c r="D48" s="115" t="s">
        <v>290</v>
      </c>
      <c r="E48" s="103" t="s">
        <v>355</v>
      </c>
      <c r="F48" s="119" t="s">
        <v>356</v>
      </c>
      <c r="G48" s="74" t="s">
        <v>357</v>
      </c>
      <c r="H48" s="74" t="s">
        <v>358</v>
      </c>
      <c r="I48" s="161" t="s">
        <v>82</v>
      </c>
      <c r="J48" s="161" t="s">
        <v>82</v>
      </c>
      <c r="K48" s="161" t="s">
        <v>82</v>
      </c>
      <c r="L48" s="161"/>
      <c r="M48" s="161"/>
      <c r="N48" s="161"/>
      <c r="O48" s="161"/>
      <c r="P48" s="104" t="s">
        <v>24</v>
      </c>
      <c r="Q48" s="74" t="s">
        <v>330</v>
      </c>
      <c r="R48" s="74" t="s">
        <v>330</v>
      </c>
      <c r="S48" s="73" t="s">
        <v>84</v>
      </c>
      <c r="T48" s="119"/>
      <c r="U48" s="119" t="s">
        <v>82</v>
      </c>
      <c r="V48" s="119"/>
      <c r="W48" s="74" t="s">
        <v>359</v>
      </c>
      <c r="X48" s="162"/>
      <c r="Y48" s="162"/>
      <c r="Z48" s="162"/>
      <c r="AA48" s="162"/>
      <c r="AB48" s="162" t="s">
        <v>113</v>
      </c>
      <c r="AC48" s="162"/>
      <c r="AD48" s="162" t="s">
        <v>102</v>
      </c>
      <c r="AE48" s="162" t="s">
        <v>113</v>
      </c>
      <c r="AF48" s="167" t="s">
        <v>114</v>
      </c>
      <c r="AG48" s="104" t="s">
        <v>340</v>
      </c>
      <c r="AH48" s="74" t="s">
        <v>341</v>
      </c>
      <c r="AI48" s="74" t="s">
        <v>341</v>
      </c>
      <c r="AJ48" s="74" t="s">
        <v>342</v>
      </c>
      <c r="AK48" s="102" t="s">
        <v>343</v>
      </c>
      <c r="AL48" s="105" t="s">
        <v>93</v>
      </c>
      <c r="AM48" s="105" t="s">
        <v>94</v>
      </c>
      <c r="AN48" s="103" t="s">
        <v>95</v>
      </c>
      <c r="AO48" s="105" t="s">
        <v>96</v>
      </c>
      <c r="AP48" s="105" t="s">
        <v>344</v>
      </c>
      <c r="AQ48" s="105" t="s">
        <v>98</v>
      </c>
      <c r="AR48" s="105" t="s">
        <v>99</v>
      </c>
      <c r="AS48" s="106">
        <v>93.2</v>
      </c>
      <c r="AT48" s="106">
        <f t="shared" si="14"/>
        <v>96.6</v>
      </c>
      <c r="AU48" s="103" t="str">
        <f t="shared" si="9"/>
        <v>Fuerte</v>
      </c>
      <c r="AV48" s="103" t="str">
        <f t="shared" si="10"/>
        <v>No</v>
      </c>
      <c r="AW48" s="107" t="s">
        <v>100</v>
      </c>
      <c r="AX48" s="105" t="s">
        <v>101</v>
      </c>
      <c r="AY48" s="162" t="s">
        <v>102</v>
      </c>
      <c r="AZ48" s="162" t="s">
        <v>113</v>
      </c>
      <c r="BA48" s="167" t="s">
        <v>114</v>
      </c>
      <c r="BB48" s="108" t="s">
        <v>78</v>
      </c>
      <c r="BC48" s="108" t="s">
        <v>78</v>
      </c>
      <c r="BD48" s="108" t="s">
        <v>78</v>
      </c>
      <c r="BE48" s="108" t="s">
        <v>78</v>
      </c>
      <c r="BF48" s="108" t="s">
        <v>78</v>
      </c>
      <c r="BG48" s="108" t="s">
        <v>78</v>
      </c>
      <c r="BH48" s="109" t="s">
        <v>78</v>
      </c>
      <c r="BI48" s="73">
        <v>1</v>
      </c>
      <c r="BJ48" s="73">
        <v>1</v>
      </c>
      <c r="BK48" s="73">
        <v>1</v>
      </c>
      <c r="BL48" s="73" t="str">
        <f t="shared" si="3"/>
        <v>Efectivo</v>
      </c>
      <c r="BM48" s="73">
        <v>0</v>
      </c>
      <c r="BN48" s="75" t="s">
        <v>1132</v>
      </c>
    </row>
    <row r="49" spans="1:66" ht="176.45" customHeight="1" x14ac:dyDescent="0.2">
      <c r="A49" s="114" t="s">
        <v>194</v>
      </c>
      <c r="B49" s="91" t="s">
        <v>288</v>
      </c>
      <c r="C49" s="115" t="s">
        <v>289</v>
      </c>
      <c r="D49" s="115" t="s">
        <v>290</v>
      </c>
      <c r="E49" s="103" t="s">
        <v>355</v>
      </c>
      <c r="F49" s="119" t="s">
        <v>356</v>
      </c>
      <c r="G49" s="74" t="s">
        <v>357</v>
      </c>
      <c r="H49" s="74" t="s">
        <v>358</v>
      </c>
      <c r="I49" s="161"/>
      <c r="J49" s="161"/>
      <c r="K49" s="161"/>
      <c r="L49" s="161"/>
      <c r="M49" s="161"/>
      <c r="N49" s="161"/>
      <c r="O49" s="161"/>
      <c r="P49" s="104" t="s">
        <v>24</v>
      </c>
      <c r="Q49" s="74" t="s">
        <v>330</v>
      </c>
      <c r="R49" s="74" t="s">
        <v>330</v>
      </c>
      <c r="S49" s="73" t="s">
        <v>84</v>
      </c>
      <c r="T49" s="119"/>
      <c r="U49" s="119" t="s">
        <v>82</v>
      </c>
      <c r="V49" s="119"/>
      <c r="W49" s="74" t="s">
        <v>359</v>
      </c>
      <c r="X49" s="162"/>
      <c r="Y49" s="162"/>
      <c r="Z49" s="162"/>
      <c r="AA49" s="162"/>
      <c r="AB49" s="162"/>
      <c r="AC49" s="162"/>
      <c r="AD49" s="162"/>
      <c r="AE49" s="162"/>
      <c r="AF49" s="167"/>
      <c r="AG49" s="104" t="s">
        <v>310</v>
      </c>
      <c r="AH49" s="74" t="s">
        <v>311</v>
      </c>
      <c r="AI49" s="74" t="s">
        <v>311</v>
      </c>
      <c r="AJ49" s="74" t="s">
        <v>312</v>
      </c>
      <c r="AK49" s="102" t="s">
        <v>313</v>
      </c>
      <c r="AL49" s="105" t="s">
        <v>93</v>
      </c>
      <c r="AM49" s="105" t="s">
        <v>94</v>
      </c>
      <c r="AN49" s="103" t="s">
        <v>95</v>
      </c>
      <c r="AO49" s="105" t="s">
        <v>96</v>
      </c>
      <c r="AP49" s="105" t="s">
        <v>97</v>
      </c>
      <c r="AQ49" s="105" t="s">
        <v>193</v>
      </c>
      <c r="AR49" s="105" t="s">
        <v>99</v>
      </c>
      <c r="AS49" s="106">
        <v>73.8</v>
      </c>
      <c r="AT49" s="106">
        <f t="shared" si="14"/>
        <v>86.9</v>
      </c>
      <c r="AU49" s="103" t="str">
        <f t="shared" si="9"/>
        <v>Moderado</v>
      </c>
      <c r="AV49" s="103" t="str">
        <f t="shared" si="10"/>
        <v>Si</v>
      </c>
      <c r="AW49" s="107" t="s">
        <v>100</v>
      </c>
      <c r="AX49" s="103" t="s">
        <v>207</v>
      </c>
      <c r="AY49" s="162"/>
      <c r="AZ49" s="162"/>
      <c r="BA49" s="167"/>
      <c r="BB49" s="108" t="s">
        <v>78</v>
      </c>
      <c r="BC49" s="108" t="s">
        <v>78</v>
      </c>
      <c r="BD49" s="108" t="s">
        <v>78</v>
      </c>
      <c r="BE49" s="108" t="s">
        <v>78</v>
      </c>
      <c r="BF49" s="108" t="s">
        <v>78</v>
      </c>
      <c r="BG49" s="108" t="s">
        <v>78</v>
      </c>
      <c r="BH49" s="109" t="s">
        <v>78</v>
      </c>
      <c r="BI49" s="73">
        <v>1</v>
      </c>
      <c r="BJ49" s="73">
        <v>1</v>
      </c>
      <c r="BK49" s="73">
        <v>1</v>
      </c>
      <c r="BL49" s="73" t="str">
        <f t="shared" si="3"/>
        <v>Efectivo</v>
      </c>
      <c r="BM49" s="73">
        <v>0</v>
      </c>
      <c r="BN49" s="75" t="s">
        <v>1136</v>
      </c>
    </row>
    <row r="50" spans="1:66" ht="160.15" customHeight="1" x14ac:dyDescent="0.2">
      <c r="A50" s="114" t="s">
        <v>194</v>
      </c>
      <c r="B50" s="91" t="s">
        <v>360</v>
      </c>
      <c r="C50" s="115" t="s">
        <v>361</v>
      </c>
      <c r="D50" s="122" t="s">
        <v>362</v>
      </c>
      <c r="E50" s="103" t="s">
        <v>78</v>
      </c>
      <c r="F50" s="104" t="s">
        <v>363</v>
      </c>
      <c r="G50" s="74" t="s">
        <v>364</v>
      </c>
      <c r="H50" s="74" t="s">
        <v>365</v>
      </c>
      <c r="I50" s="128" t="s">
        <v>82</v>
      </c>
      <c r="J50" s="128" t="s">
        <v>82</v>
      </c>
      <c r="K50" s="128"/>
      <c r="L50" s="128"/>
      <c r="M50" s="128"/>
      <c r="N50" s="128"/>
      <c r="O50" s="128"/>
      <c r="P50" s="104" t="s">
        <v>24</v>
      </c>
      <c r="Q50" s="74" t="s">
        <v>366</v>
      </c>
      <c r="R50" s="74" t="s">
        <v>366</v>
      </c>
      <c r="S50" s="73" t="s">
        <v>84</v>
      </c>
      <c r="T50" s="128"/>
      <c r="U50" s="128"/>
      <c r="V50" s="128"/>
      <c r="W50" s="74" t="s">
        <v>367</v>
      </c>
      <c r="X50" s="73"/>
      <c r="Y50" s="73"/>
      <c r="Z50" s="73"/>
      <c r="AA50" s="73"/>
      <c r="AB50" s="73" t="s">
        <v>217</v>
      </c>
      <c r="AC50" s="73"/>
      <c r="AD50" s="73" t="s">
        <v>102</v>
      </c>
      <c r="AE50" s="73" t="s">
        <v>217</v>
      </c>
      <c r="AF50" s="129" t="s">
        <v>218</v>
      </c>
      <c r="AG50" s="104" t="s">
        <v>368</v>
      </c>
      <c r="AH50" s="130" t="s">
        <v>369</v>
      </c>
      <c r="AI50" s="130" t="s">
        <v>369</v>
      </c>
      <c r="AJ50" s="130" t="s">
        <v>370</v>
      </c>
      <c r="AK50" s="102" t="s">
        <v>371</v>
      </c>
      <c r="AL50" s="105" t="s">
        <v>93</v>
      </c>
      <c r="AM50" s="105" t="s">
        <v>94</v>
      </c>
      <c r="AN50" s="103" t="s">
        <v>95</v>
      </c>
      <c r="AO50" s="105" t="s">
        <v>96</v>
      </c>
      <c r="AP50" s="105" t="s">
        <v>97</v>
      </c>
      <c r="AQ50" s="105" t="s">
        <v>98</v>
      </c>
      <c r="AR50" s="105" t="s">
        <v>99</v>
      </c>
      <c r="AS50" s="106">
        <v>89.8</v>
      </c>
      <c r="AT50" s="106">
        <f t="shared" ref="AT50:AT53" si="16">+(100+AS50)/2</f>
        <v>94.9</v>
      </c>
      <c r="AU50" s="103" t="str">
        <f t="shared" si="9"/>
        <v>Moderado</v>
      </c>
      <c r="AV50" s="103" t="str">
        <f t="shared" si="10"/>
        <v>No</v>
      </c>
      <c r="AW50" s="107" t="s">
        <v>100</v>
      </c>
      <c r="AX50" s="105" t="s">
        <v>101</v>
      </c>
      <c r="AY50" s="73" t="s">
        <v>102</v>
      </c>
      <c r="AZ50" s="73" t="s">
        <v>217</v>
      </c>
      <c r="BA50" s="129" t="s">
        <v>218</v>
      </c>
      <c r="BB50" s="108" t="s">
        <v>78</v>
      </c>
      <c r="BC50" s="108" t="s">
        <v>78</v>
      </c>
      <c r="BD50" s="108" t="s">
        <v>78</v>
      </c>
      <c r="BE50" s="108" t="s">
        <v>78</v>
      </c>
      <c r="BF50" s="108" t="s">
        <v>78</v>
      </c>
      <c r="BG50" s="108" t="s">
        <v>78</v>
      </c>
      <c r="BH50" s="109" t="s">
        <v>78</v>
      </c>
      <c r="BI50" s="73">
        <v>1</v>
      </c>
      <c r="BJ50" s="73">
        <v>1</v>
      </c>
      <c r="BK50" s="73">
        <v>1</v>
      </c>
      <c r="BL50" s="73" t="str">
        <f t="shared" si="3"/>
        <v>Efectivo</v>
      </c>
      <c r="BM50" s="73">
        <v>0</v>
      </c>
      <c r="BN50" s="75" t="s">
        <v>1137</v>
      </c>
    </row>
    <row r="51" spans="1:66" ht="205.5" customHeight="1" x14ac:dyDescent="0.2">
      <c r="A51" s="114" t="s">
        <v>194</v>
      </c>
      <c r="B51" s="91" t="s">
        <v>360</v>
      </c>
      <c r="C51" s="115" t="s">
        <v>361</v>
      </c>
      <c r="D51" s="122" t="s">
        <v>362</v>
      </c>
      <c r="E51" s="103" t="s">
        <v>258</v>
      </c>
      <c r="F51" s="104" t="s">
        <v>372</v>
      </c>
      <c r="G51" s="74" t="s">
        <v>373</v>
      </c>
      <c r="H51" s="74" t="s">
        <v>374</v>
      </c>
      <c r="I51" s="104" t="s">
        <v>82</v>
      </c>
      <c r="J51" s="104" t="s">
        <v>82</v>
      </c>
      <c r="K51" s="104" t="s">
        <v>82</v>
      </c>
      <c r="L51" s="104"/>
      <c r="M51" s="104"/>
      <c r="N51" s="104"/>
      <c r="O51" s="104"/>
      <c r="P51" s="104" t="s">
        <v>24</v>
      </c>
      <c r="Q51" s="74" t="s">
        <v>375</v>
      </c>
      <c r="R51" s="74" t="s">
        <v>375</v>
      </c>
      <c r="S51" s="73" t="s">
        <v>84</v>
      </c>
      <c r="T51" s="104"/>
      <c r="U51" s="104" t="s">
        <v>82</v>
      </c>
      <c r="V51" s="104"/>
      <c r="W51" s="74" t="s">
        <v>376</v>
      </c>
      <c r="X51" s="103"/>
      <c r="Y51" s="103"/>
      <c r="Z51" s="103"/>
      <c r="AA51" s="103"/>
      <c r="AB51" s="103" t="s">
        <v>217</v>
      </c>
      <c r="AC51" s="103"/>
      <c r="AD51" s="103" t="s">
        <v>87</v>
      </c>
      <c r="AE51" s="103" t="s">
        <v>217</v>
      </c>
      <c r="AF51" s="126" t="s">
        <v>218</v>
      </c>
      <c r="AG51" s="104" t="s">
        <v>377</v>
      </c>
      <c r="AH51" s="74" t="s">
        <v>378</v>
      </c>
      <c r="AI51" s="74" t="s">
        <v>378</v>
      </c>
      <c r="AJ51" s="74" t="s">
        <v>379</v>
      </c>
      <c r="AK51" s="102" t="s">
        <v>380</v>
      </c>
      <c r="AL51" s="105" t="s">
        <v>93</v>
      </c>
      <c r="AM51" s="105" t="s">
        <v>94</v>
      </c>
      <c r="AN51" s="103" t="s">
        <v>95</v>
      </c>
      <c r="AO51" s="105" t="s">
        <v>144</v>
      </c>
      <c r="AP51" s="105" t="s">
        <v>97</v>
      </c>
      <c r="AQ51" s="105" t="s">
        <v>98</v>
      </c>
      <c r="AR51" s="105" t="s">
        <v>99</v>
      </c>
      <c r="AS51" s="131">
        <v>83.4</v>
      </c>
      <c r="AT51" s="106">
        <f t="shared" si="16"/>
        <v>91.7</v>
      </c>
      <c r="AU51" s="103" t="str">
        <f t="shared" si="9"/>
        <v>Moderado</v>
      </c>
      <c r="AV51" s="103" t="str">
        <f t="shared" si="10"/>
        <v>No</v>
      </c>
      <c r="AW51" s="107" t="s">
        <v>100</v>
      </c>
      <c r="AX51" s="105" t="s">
        <v>101</v>
      </c>
      <c r="AY51" s="103" t="s">
        <v>102</v>
      </c>
      <c r="AZ51" s="103" t="s">
        <v>217</v>
      </c>
      <c r="BA51" s="126" t="s">
        <v>218</v>
      </c>
      <c r="BB51" s="108" t="s">
        <v>78</v>
      </c>
      <c r="BC51" s="108" t="s">
        <v>78</v>
      </c>
      <c r="BD51" s="108" t="s">
        <v>78</v>
      </c>
      <c r="BE51" s="108" t="s">
        <v>78</v>
      </c>
      <c r="BF51" s="108" t="s">
        <v>78</v>
      </c>
      <c r="BG51" s="108" t="s">
        <v>78</v>
      </c>
      <c r="BH51" s="109" t="s">
        <v>78</v>
      </c>
      <c r="BI51" s="73">
        <v>1</v>
      </c>
      <c r="BJ51" s="73">
        <v>1</v>
      </c>
      <c r="BK51" s="73">
        <v>1</v>
      </c>
      <c r="BL51" s="73" t="str">
        <f t="shared" si="3"/>
        <v>Efectivo</v>
      </c>
      <c r="BM51" s="73">
        <v>0</v>
      </c>
      <c r="BN51" s="75" t="s">
        <v>1138</v>
      </c>
    </row>
    <row r="52" spans="1:66" ht="162" customHeight="1" x14ac:dyDescent="0.2">
      <c r="A52" s="114" t="s">
        <v>194</v>
      </c>
      <c r="B52" s="132" t="s">
        <v>381</v>
      </c>
      <c r="C52" s="133" t="s">
        <v>382</v>
      </c>
      <c r="D52" s="133" t="s">
        <v>383</v>
      </c>
      <c r="E52" s="103" t="s">
        <v>78</v>
      </c>
      <c r="F52" s="104" t="s">
        <v>384</v>
      </c>
      <c r="G52" s="74" t="s">
        <v>385</v>
      </c>
      <c r="H52" s="74" t="s">
        <v>386</v>
      </c>
      <c r="I52" s="104" t="s">
        <v>82</v>
      </c>
      <c r="J52" s="104" t="s">
        <v>82</v>
      </c>
      <c r="K52" s="104" t="s">
        <v>82</v>
      </c>
      <c r="L52" s="104"/>
      <c r="M52" s="104"/>
      <c r="N52" s="104"/>
      <c r="O52" s="104"/>
      <c r="P52" s="104" t="s">
        <v>24</v>
      </c>
      <c r="Q52" s="74" t="s">
        <v>387</v>
      </c>
      <c r="R52" s="74" t="s">
        <v>387</v>
      </c>
      <c r="S52" s="73" t="s">
        <v>84</v>
      </c>
      <c r="T52" s="104"/>
      <c r="U52" s="104" t="s">
        <v>82</v>
      </c>
      <c r="V52" s="104"/>
      <c r="W52" s="74" t="s">
        <v>388</v>
      </c>
      <c r="X52" s="103"/>
      <c r="Y52" s="103"/>
      <c r="Z52" s="103"/>
      <c r="AA52" s="103"/>
      <c r="AB52" s="103" t="s">
        <v>113</v>
      </c>
      <c r="AC52" s="103"/>
      <c r="AD52" s="103" t="s">
        <v>102</v>
      </c>
      <c r="AE52" s="103" t="s">
        <v>113</v>
      </c>
      <c r="AF52" s="110" t="s">
        <v>114</v>
      </c>
      <c r="AG52" s="104" t="s">
        <v>389</v>
      </c>
      <c r="AH52" s="74" t="s">
        <v>390</v>
      </c>
      <c r="AI52" s="74" t="s">
        <v>390</v>
      </c>
      <c r="AJ52" s="74" t="s">
        <v>391</v>
      </c>
      <c r="AK52" s="102" t="s">
        <v>392</v>
      </c>
      <c r="AL52" s="105" t="s">
        <v>93</v>
      </c>
      <c r="AM52" s="105" t="s">
        <v>94</v>
      </c>
      <c r="AN52" s="103" t="s">
        <v>95</v>
      </c>
      <c r="AO52" s="105" t="s">
        <v>96</v>
      </c>
      <c r="AP52" s="105" t="s">
        <v>97</v>
      </c>
      <c r="AQ52" s="105" t="s">
        <v>98</v>
      </c>
      <c r="AR52" s="105" t="s">
        <v>99</v>
      </c>
      <c r="AS52" s="106">
        <v>89.8</v>
      </c>
      <c r="AT52" s="106">
        <f t="shared" si="16"/>
        <v>94.9</v>
      </c>
      <c r="AU52" s="103" t="str">
        <f t="shared" si="9"/>
        <v>Moderado</v>
      </c>
      <c r="AV52" s="103" t="str">
        <f t="shared" si="10"/>
        <v>No</v>
      </c>
      <c r="AW52" s="107" t="s">
        <v>100</v>
      </c>
      <c r="AX52" s="105" t="s">
        <v>101</v>
      </c>
      <c r="AY52" s="103" t="s">
        <v>102</v>
      </c>
      <c r="AZ52" s="103" t="s">
        <v>113</v>
      </c>
      <c r="BA52" s="110" t="s">
        <v>114</v>
      </c>
      <c r="BB52" s="108" t="s">
        <v>78</v>
      </c>
      <c r="BC52" s="108" t="s">
        <v>78</v>
      </c>
      <c r="BD52" s="108" t="s">
        <v>78</v>
      </c>
      <c r="BE52" s="108" t="s">
        <v>78</v>
      </c>
      <c r="BF52" s="108" t="s">
        <v>78</v>
      </c>
      <c r="BG52" s="108" t="s">
        <v>78</v>
      </c>
      <c r="BH52" s="109" t="s">
        <v>78</v>
      </c>
      <c r="BI52" s="73">
        <v>1</v>
      </c>
      <c r="BJ52" s="73">
        <v>1</v>
      </c>
      <c r="BK52" s="73">
        <v>1</v>
      </c>
      <c r="BL52" s="73" t="str">
        <f t="shared" si="3"/>
        <v>Efectivo</v>
      </c>
      <c r="BM52" s="73">
        <v>0</v>
      </c>
      <c r="BN52" s="75" t="s">
        <v>1139</v>
      </c>
    </row>
    <row r="53" spans="1:66" ht="132" customHeight="1" x14ac:dyDescent="0.2">
      <c r="A53" s="114" t="s">
        <v>194</v>
      </c>
      <c r="B53" s="91" t="s">
        <v>393</v>
      </c>
      <c r="C53" s="115" t="s">
        <v>394</v>
      </c>
      <c r="D53" s="115" t="s">
        <v>395</v>
      </c>
      <c r="E53" s="103" t="s">
        <v>78</v>
      </c>
      <c r="F53" s="104" t="s">
        <v>396</v>
      </c>
      <c r="G53" s="74" t="s">
        <v>397</v>
      </c>
      <c r="H53" s="74" t="s">
        <v>398</v>
      </c>
      <c r="I53" s="104" t="s">
        <v>82</v>
      </c>
      <c r="J53" s="104" t="s">
        <v>82</v>
      </c>
      <c r="K53" s="104" t="s">
        <v>82</v>
      </c>
      <c r="L53" s="104"/>
      <c r="M53" s="104"/>
      <c r="N53" s="104"/>
      <c r="O53" s="104"/>
      <c r="P53" s="104" t="s">
        <v>24</v>
      </c>
      <c r="Q53" s="74" t="s">
        <v>399</v>
      </c>
      <c r="R53" s="74" t="s">
        <v>399</v>
      </c>
      <c r="S53" s="73" t="s">
        <v>84</v>
      </c>
      <c r="T53" s="104" t="s">
        <v>82</v>
      </c>
      <c r="U53" s="104" t="s">
        <v>82</v>
      </c>
      <c r="V53" s="104"/>
      <c r="W53" s="74" t="s">
        <v>400</v>
      </c>
      <c r="X53" s="103"/>
      <c r="Y53" s="103"/>
      <c r="Z53" s="103"/>
      <c r="AA53" s="103"/>
      <c r="AB53" s="103" t="s">
        <v>217</v>
      </c>
      <c r="AC53" s="103"/>
      <c r="AD53" s="103" t="s">
        <v>102</v>
      </c>
      <c r="AE53" s="103" t="s">
        <v>217</v>
      </c>
      <c r="AF53" s="126" t="s">
        <v>218</v>
      </c>
      <c r="AG53" s="104" t="s">
        <v>401</v>
      </c>
      <c r="AH53" s="74" t="s">
        <v>402</v>
      </c>
      <c r="AI53" s="74" t="s">
        <v>402</v>
      </c>
      <c r="AJ53" s="74" t="s">
        <v>403</v>
      </c>
      <c r="AK53" s="102" t="s">
        <v>404</v>
      </c>
      <c r="AL53" s="105" t="s">
        <v>93</v>
      </c>
      <c r="AM53" s="105" t="s">
        <v>94</v>
      </c>
      <c r="AN53" s="103" t="s">
        <v>95</v>
      </c>
      <c r="AO53" s="105" t="s">
        <v>96</v>
      </c>
      <c r="AP53" s="105" t="s">
        <v>97</v>
      </c>
      <c r="AQ53" s="105" t="s">
        <v>98</v>
      </c>
      <c r="AR53" s="105" t="s">
        <v>99</v>
      </c>
      <c r="AS53" s="106">
        <v>89.8</v>
      </c>
      <c r="AT53" s="106">
        <f t="shared" si="16"/>
        <v>94.9</v>
      </c>
      <c r="AU53" s="103" t="str">
        <f t="shared" si="9"/>
        <v>Moderado</v>
      </c>
      <c r="AV53" s="103" t="str">
        <f t="shared" si="10"/>
        <v>No</v>
      </c>
      <c r="AW53" s="107" t="s">
        <v>100</v>
      </c>
      <c r="AX53" s="103" t="s">
        <v>252</v>
      </c>
      <c r="AY53" s="103" t="s">
        <v>102</v>
      </c>
      <c r="AZ53" s="103" t="s">
        <v>217</v>
      </c>
      <c r="BA53" s="126" t="s">
        <v>218</v>
      </c>
      <c r="BB53" s="108" t="s">
        <v>78</v>
      </c>
      <c r="BC53" s="108" t="s">
        <v>78</v>
      </c>
      <c r="BD53" s="108" t="s">
        <v>78</v>
      </c>
      <c r="BE53" s="108" t="s">
        <v>78</v>
      </c>
      <c r="BF53" s="108" t="s">
        <v>78</v>
      </c>
      <c r="BG53" s="108" t="s">
        <v>78</v>
      </c>
      <c r="BH53" s="109" t="s">
        <v>78</v>
      </c>
      <c r="BI53" s="73">
        <v>1</v>
      </c>
      <c r="BJ53" s="73">
        <v>1</v>
      </c>
      <c r="BK53" s="73">
        <v>1</v>
      </c>
      <c r="BL53" s="73" t="str">
        <f t="shared" si="3"/>
        <v>Efectivo</v>
      </c>
      <c r="BM53" s="73">
        <v>0</v>
      </c>
      <c r="BN53" s="75" t="s">
        <v>1140</v>
      </c>
    </row>
    <row r="54" spans="1:66" ht="179.45" customHeight="1" x14ac:dyDescent="0.2">
      <c r="A54" s="100" t="s">
        <v>405</v>
      </c>
      <c r="B54" s="101" t="s">
        <v>406</v>
      </c>
      <c r="C54" s="102" t="s">
        <v>407</v>
      </c>
      <c r="D54" s="102" t="s">
        <v>408</v>
      </c>
      <c r="E54" s="103" t="s">
        <v>78</v>
      </c>
      <c r="F54" s="104" t="s">
        <v>409</v>
      </c>
      <c r="G54" s="74" t="s">
        <v>410</v>
      </c>
      <c r="H54" s="74" t="s">
        <v>411</v>
      </c>
      <c r="I54" s="161" t="s">
        <v>82</v>
      </c>
      <c r="J54" s="161" t="s">
        <v>82</v>
      </c>
      <c r="K54" s="161"/>
      <c r="L54" s="161"/>
      <c r="M54" s="161"/>
      <c r="N54" s="161"/>
      <c r="O54" s="161"/>
      <c r="P54" s="104" t="s">
        <v>24</v>
      </c>
      <c r="Q54" s="74" t="s">
        <v>412</v>
      </c>
      <c r="R54" s="74" t="s">
        <v>412</v>
      </c>
      <c r="S54" s="73" t="s">
        <v>84</v>
      </c>
      <c r="T54" s="161"/>
      <c r="U54" s="161"/>
      <c r="V54" s="161"/>
      <c r="W54" s="74" t="s">
        <v>413</v>
      </c>
      <c r="X54" s="162"/>
      <c r="Y54" s="162"/>
      <c r="Z54" s="162"/>
      <c r="AA54" s="162"/>
      <c r="AB54" s="162" t="s">
        <v>217</v>
      </c>
      <c r="AC54" s="162"/>
      <c r="AD54" s="162" t="s">
        <v>102</v>
      </c>
      <c r="AE54" s="162" t="s">
        <v>217</v>
      </c>
      <c r="AF54" s="176" t="s">
        <v>218</v>
      </c>
      <c r="AG54" s="104" t="s">
        <v>414</v>
      </c>
      <c r="AH54" s="74" t="s">
        <v>415</v>
      </c>
      <c r="AI54" s="74" t="s">
        <v>415</v>
      </c>
      <c r="AJ54" s="74" t="s">
        <v>416</v>
      </c>
      <c r="AK54" s="102" t="s">
        <v>417</v>
      </c>
      <c r="AL54" s="105" t="s">
        <v>93</v>
      </c>
      <c r="AM54" s="105" t="s">
        <v>94</v>
      </c>
      <c r="AN54" s="103" t="s">
        <v>95</v>
      </c>
      <c r="AO54" s="105" t="s">
        <v>144</v>
      </c>
      <c r="AP54" s="105" t="s">
        <v>97</v>
      </c>
      <c r="AQ54" s="105" t="s">
        <v>98</v>
      </c>
      <c r="AR54" s="105" t="s">
        <v>99</v>
      </c>
      <c r="AS54" s="106">
        <v>83.4</v>
      </c>
      <c r="AT54" s="106">
        <f t="shared" ref="AT54:AT56" si="17">+(100+AS54)/2</f>
        <v>91.7</v>
      </c>
      <c r="AU54" s="103" t="str">
        <f t="shared" si="9"/>
        <v>Moderado</v>
      </c>
      <c r="AV54" s="103" t="str">
        <f t="shared" si="10"/>
        <v>No</v>
      </c>
      <c r="AW54" s="107" t="s">
        <v>100</v>
      </c>
      <c r="AX54" s="105" t="s">
        <v>101</v>
      </c>
      <c r="AY54" s="162" t="s">
        <v>102</v>
      </c>
      <c r="AZ54" s="162" t="s">
        <v>217</v>
      </c>
      <c r="BA54" s="176" t="s">
        <v>218</v>
      </c>
      <c r="BB54" s="108" t="s">
        <v>78</v>
      </c>
      <c r="BC54" s="108" t="s">
        <v>78</v>
      </c>
      <c r="BD54" s="108" t="s">
        <v>78</v>
      </c>
      <c r="BE54" s="108" t="s">
        <v>78</v>
      </c>
      <c r="BF54" s="108" t="s">
        <v>78</v>
      </c>
      <c r="BG54" s="108" t="s">
        <v>78</v>
      </c>
      <c r="BH54" s="109" t="s">
        <v>78</v>
      </c>
      <c r="BI54" s="73">
        <v>1</v>
      </c>
      <c r="BJ54" s="73">
        <v>0</v>
      </c>
      <c r="BK54" s="73">
        <v>1</v>
      </c>
      <c r="BL54" s="73" t="str">
        <f t="shared" si="3"/>
        <v>Deficiente</v>
      </c>
      <c r="BM54" s="73">
        <v>0</v>
      </c>
      <c r="BN54" s="75" t="s">
        <v>1198</v>
      </c>
    </row>
    <row r="55" spans="1:66" ht="80.099999999999994" customHeight="1" x14ac:dyDescent="0.2">
      <c r="A55" s="100" t="s">
        <v>405</v>
      </c>
      <c r="B55" s="101" t="s">
        <v>406</v>
      </c>
      <c r="C55" s="102" t="s">
        <v>407</v>
      </c>
      <c r="D55" s="102" t="s">
        <v>408</v>
      </c>
      <c r="E55" s="103" t="s">
        <v>78</v>
      </c>
      <c r="F55" s="104" t="s">
        <v>409</v>
      </c>
      <c r="G55" s="74" t="s">
        <v>410</v>
      </c>
      <c r="H55" s="74" t="s">
        <v>411</v>
      </c>
      <c r="I55" s="161"/>
      <c r="J55" s="161"/>
      <c r="K55" s="161"/>
      <c r="L55" s="161"/>
      <c r="M55" s="161"/>
      <c r="N55" s="161"/>
      <c r="O55" s="161"/>
      <c r="P55" s="104" t="s">
        <v>24</v>
      </c>
      <c r="Q55" s="74" t="s">
        <v>412</v>
      </c>
      <c r="R55" s="74" t="s">
        <v>412</v>
      </c>
      <c r="S55" s="73" t="s">
        <v>84</v>
      </c>
      <c r="T55" s="161"/>
      <c r="U55" s="161"/>
      <c r="V55" s="161"/>
      <c r="W55" s="74" t="s">
        <v>413</v>
      </c>
      <c r="X55" s="162"/>
      <c r="Y55" s="162"/>
      <c r="Z55" s="162"/>
      <c r="AA55" s="162"/>
      <c r="AB55" s="162"/>
      <c r="AC55" s="162"/>
      <c r="AD55" s="162"/>
      <c r="AE55" s="162"/>
      <c r="AF55" s="176"/>
      <c r="AG55" s="104" t="s">
        <v>418</v>
      </c>
      <c r="AH55" s="74" t="s">
        <v>419</v>
      </c>
      <c r="AI55" s="74" t="s">
        <v>419</v>
      </c>
      <c r="AJ55" s="74" t="s">
        <v>420</v>
      </c>
      <c r="AK55" s="102" t="s">
        <v>421</v>
      </c>
      <c r="AL55" s="105" t="s">
        <v>93</v>
      </c>
      <c r="AM55" s="105" t="s">
        <v>94</v>
      </c>
      <c r="AN55" s="103" t="s">
        <v>95</v>
      </c>
      <c r="AO55" s="105" t="s">
        <v>96</v>
      </c>
      <c r="AP55" s="105" t="s">
        <v>97</v>
      </c>
      <c r="AQ55" s="105" t="s">
        <v>98</v>
      </c>
      <c r="AR55" s="105" t="s">
        <v>99</v>
      </c>
      <c r="AS55" s="106">
        <v>89.8</v>
      </c>
      <c r="AT55" s="106">
        <f t="shared" si="17"/>
        <v>94.9</v>
      </c>
      <c r="AU55" s="103" t="str">
        <f t="shared" si="9"/>
        <v>Moderado</v>
      </c>
      <c r="AV55" s="103" t="str">
        <f t="shared" si="10"/>
        <v>No</v>
      </c>
      <c r="AW55" s="107" t="s">
        <v>100</v>
      </c>
      <c r="AX55" s="108" t="s">
        <v>166</v>
      </c>
      <c r="AY55" s="162"/>
      <c r="AZ55" s="162"/>
      <c r="BA55" s="176"/>
      <c r="BB55" s="108" t="s">
        <v>78</v>
      </c>
      <c r="BC55" s="108" t="s">
        <v>78</v>
      </c>
      <c r="BD55" s="108" t="s">
        <v>78</v>
      </c>
      <c r="BE55" s="108" t="s">
        <v>78</v>
      </c>
      <c r="BF55" s="108" t="s">
        <v>78</v>
      </c>
      <c r="BG55" s="108" t="s">
        <v>78</v>
      </c>
      <c r="BH55" s="109" t="s">
        <v>78</v>
      </c>
      <c r="BI55" s="73">
        <v>1</v>
      </c>
      <c r="BJ55" s="73">
        <v>1</v>
      </c>
      <c r="BK55" s="73">
        <v>1</v>
      </c>
      <c r="BL55" s="73" t="str">
        <f t="shared" si="3"/>
        <v>Efectivo</v>
      </c>
      <c r="BM55" s="73">
        <v>0</v>
      </c>
      <c r="BN55" s="75" t="s">
        <v>422</v>
      </c>
    </row>
    <row r="56" spans="1:66" ht="100.15" customHeight="1" x14ac:dyDescent="0.2">
      <c r="A56" s="100" t="s">
        <v>405</v>
      </c>
      <c r="B56" s="101" t="s">
        <v>406</v>
      </c>
      <c r="C56" s="102" t="s">
        <v>407</v>
      </c>
      <c r="D56" s="102" t="s">
        <v>408</v>
      </c>
      <c r="E56" s="103" t="s">
        <v>78</v>
      </c>
      <c r="F56" s="104" t="s">
        <v>409</v>
      </c>
      <c r="G56" s="74" t="s">
        <v>410</v>
      </c>
      <c r="H56" s="74" t="s">
        <v>411</v>
      </c>
      <c r="I56" s="161"/>
      <c r="J56" s="161"/>
      <c r="K56" s="161"/>
      <c r="L56" s="161"/>
      <c r="M56" s="161"/>
      <c r="N56" s="161"/>
      <c r="O56" s="161"/>
      <c r="P56" s="104" t="s">
        <v>24</v>
      </c>
      <c r="Q56" s="74" t="s">
        <v>412</v>
      </c>
      <c r="R56" s="74" t="s">
        <v>412</v>
      </c>
      <c r="S56" s="73" t="s">
        <v>84</v>
      </c>
      <c r="T56" s="161"/>
      <c r="U56" s="161"/>
      <c r="V56" s="161"/>
      <c r="W56" s="74" t="s">
        <v>413</v>
      </c>
      <c r="X56" s="162"/>
      <c r="Y56" s="162"/>
      <c r="Z56" s="162"/>
      <c r="AA56" s="162"/>
      <c r="AB56" s="162"/>
      <c r="AC56" s="162"/>
      <c r="AD56" s="162"/>
      <c r="AE56" s="162"/>
      <c r="AF56" s="176"/>
      <c r="AG56" s="104" t="s">
        <v>423</v>
      </c>
      <c r="AH56" s="74" t="s">
        <v>424</v>
      </c>
      <c r="AI56" s="74" t="s">
        <v>424</v>
      </c>
      <c r="AJ56" s="74" t="s">
        <v>425</v>
      </c>
      <c r="AK56" s="102" t="s">
        <v>426</v>
      </c>
      <c r="AL56" s="105" t="s">
        <v>93</v>
      </c>
      <c r="AM56" s="105" t="s">
        <v>94</v>
      </c>
      <c r="AN56" s="103" t="s">
        <v>95</v>
      </c>
      <c r="AO56" s="105" t="s">
        <v>96</v>
      </c>
      <c r="AP56" s="105" t="s">
        <v>97</v>
      </c>
      <c r="AQ56" s="105" t="s">
        <v>98</v>
      </c>
      <c r="AR56" s="105" t="s">
        <v>99</v>
      </c>
      <c r="AS56" s="106">
        <v>89.8</v>
      </c>
      <c r="AT56" s="106">
        <f t="shared" si="17"/>
        <v>94.9</v>
      </c>
      <c r="AU56" s="103" t="str">
        <f t="shared" si="9"/>
        <v>Moderado</v>
      </c>
      <c r="AV56" s="103" t="str">
        <f t="shared" si="10"/>
        <v>No</v>
      </c>
      <c r="AW56" s="107" t="s">
        <v>100</v>
      </c>
      <c r="AX56" s="108" t="s">
        <v>166</v>
      </c>
      <c r="AY56" s="162"/>
      <c r="AZ56" s="162"/>
      <c r="BA56" s="176"/>
      <c r="BB56" s="108" t="s">
        <v>78</v>
      </c>
      <c r="BC56" s="108" t="s">
        <v>78</v>
      </c>
      <c r="BD56" s="108" t="s">
        <v>78</v>
      </c>
      <c r="BE56" s="108" t="s">
        <v>78</v>
      </c>
      <c r="BF56" s="108" t="s">
        <v>78</v>
      </c>
      <c r="BG56" s="108" t="s">
        <v>78</v>
      </c>
      <c r="BH56" s="109" t="s">
        <v>78</v>
      </c>
      <c r="BI56" s="73">
        <v>1</v>
      </c>
      <c r="BJ56" s="73">
        <v>1</v>
      </c>
      <c r="BK56" s="73">
        <v>1</v>
      </c>
      <c r="BL56" s="73" t="str">
        <f t="shared" si="3"/>
        <v>Efectivo</v>
      </c>
      <c r="BM56" s="73">
        <v>0</v>
      </c>
      <c r="BN56" s="75" t="s">
        <v>1141</v>
      </c>
    </row>
    <row r="57" spans="1:66" ht="199.15" customHeight="1" x14ac:dyDescent="0.2">
      <c r="A57" s="111" t="s">
        <v>427</v>
      </c>
      <c r="B57" s="91" t="s">
        <v>428</v>
      </c>
      <c r="C57" s="112" t="s">
        <v>429</v>
      </c>
      <c r="D57" s="112" t="s">
        <v>430</v>
      </c>
      <c r="E57" s="116" t="s">
        <v>431</v>
      </c>
      <c r="F57" s="119" t="s">
        <v>432</v>
      </c>
      <c r="G57" s="113" t="s">
        <v>433</v>
      </c>
      <c r="H57" s="113" t="s">
        <v>433</v>
      </c>
      <c r="I57" s="119" t="s">
        <v>82</v>
      </c>
      <c r="J57" s="119" t="s">
        <v>82</v>
      </c>
      <c r="K57" s="119"/>
      <c r="L57" s="119"/>
      <c r="M57" s="119"/>
      <c r="N57" s="119"/>
      <c r="O57" s="119"/>
      <c r="P57" s="104" t="s">
        <v>24</v>
      </c>
      <c r="Q57" s="113" t="s">
        <v>434</v>
      </c>
      <c r="R57" s="113" t="s">
        <v>434</v>
      </c>
      <c r="S57" s="73" t="s">
        <v>84</v>
      </c>
      <c r="T57" s="119"/>
      <c r="U57" s="119"/>
      <c r="V57" s="119"/>
      <c r="W57" s="113" t="s">
        <v>161</v>
      </c>
      <c r="X57" s="108"/>
      <c r="Y57" s="108"/>
      <c r="Z57" s="108"/>
      <c r="AA57" s="108"/>
      <c r="AB57" s="108" t="s">
        <v>86</v>
      </c>
      <c r="AC57" s="108"/>
      <c r="AD57" s="108" t="s">
        <v>87</v>
      </c>
      <c r="AE57" s="108" t="s">
        <v>86</v>
      </c>
      <c r="AF57" s="134" t="s">
        <v>88</v>
      </c>
      <c r="AG57" s="119" t="s">
        <v>435</v>
      </c>
      <c r="AH57" s="113" t="s">
        <v>436</v>
      </c>
      <c r="AI57" s="113" t="s">
        <v>436</v>
      </c>
      <c r="AJ57" s="108" t="s">
        <v>437</v>
      </c>
      <c r="AK57" s="87" t="s">
        <v>438</v>
      </c>
      <c r="AL57" s="105" t="s">
        <v>93</v>
      </c>
      <c r="AM57" s="105" t="s">
        <v>94</v>
      </c>
      <c r="AN57" s="103" t="s">
        <v>95</v>
      </c>
      <c r="AO57" s="105" t="s">
        <v>96</v>
      </c>
      <c r="AP57" s="105" t="s">
        <v>97</v>
      </c>
      <c r="AQ57" s="105" t="s">
        <v>98</v>
      </c>
      <c r="AR57" s="105" t="s">
        <v>99</v>
      </c>
      <c r="AS57" s="106">
        <v>89.8</v>
      </c>
      <c r="AT57" s="106">
        <f t="shared" ref="AT57:AT81" si="18">+(100+AS57)/2</f>
        <v>94.9</v>
      </c>
      <c r="AU57" s="103" t="str">
        <f t="shared" si="9"/>
        <v>Moderado</v>
      </c>
      <c r="AV57" s="103" t="str">
        <f t="shared" si="10"/>
        <v>No</v>
      </c>
      <c r="AW57" s="107" t="s">
        <v>100</v>
      </c>
      <c r="AX57" s="105" t="s">
        <v>101</v>
      </c>
      <c r="AY57" s="108" t="s">
        <v>102</v>
      </c>
      <c r="AZ57" s="108" t="s">
        <v>86</v>
      </c>
      <c r="BA57" s="134" t="s">
        <v>88</v>
      </c>
      <c r="BB57" s="108" t="s">
        <v>78</v>
      </c>
      <c r="BC57" s="108" t="s">
        <v>78</v>
      </c>
      <c r="BD57" s="108" t="s">
        <v>78</v>
      </c>
      <c r="BE57" s="108" t="s">
        <v>78</v>
      </c>
      <c r="BF57" s="108" t="s">
        <v>78</v>
      </c>
      <c r="BG57" s="108" t="s">
        <v>78</v>
      </c>
      <c r="BH57" s="109" t="s">
        <v>78</v>
      </c>
      <c r="BI57" s="73">
        <v>1</v>
      </c>
      <c r="BJ57" s="73">
        <v>1</v>
      </c>
      <c r="BK57" s="73">
        <v>1</v>
      </c>
      <c r="BL57" s="73" t="str">
        <f t="shared" si="3"/>
        <v>Efectivo</v>
      </c>
      <c r="BM57" s="73">
        <v>0</v>
      </c>
      <c r="BN57" s="76" t="s">
        <v>1147</v>
      </c>
    </row>
    <row r="58" spans="1:66" ht="175.9" customHeight="1" x14ac:dyDescent="0.2">
      <c r="A58" s="111" t="s">
        <v>427</v>
      </c>
      <c r="B58" s="91" t="s">
        <v>428</v>
      </c>
      <c r="C58" s="112" t="s">
        <v>429</v>
      </c>
      <c r="D58" s="112" t="s">
        <v>430</v>
      </c>
      <c r="E58" s="103" t="s">
        <v>78</v>
      </c>
      <c r="F58" s="119" t="s">
        <v>439</v>
      </c>
      <c r="G58" s="116" t="s">
        <v>440</v>
      </c>
      <c r="H58" s="116" t="s">
        <v>441</v>
      </c>
      <c r="I58" s="185" t="s">
        <v>82</v>
      </c>
      <c r="J58" s="185" t="s">
        <v>82</v>
      </c>
      <c r="K58" s="185" t="s">
        <v>82</v>
      </c>
      <c r="L58" s="185"/>
      <c r="M58" s="185"/>
      <c r="N58" s="185"/>
      <c r="O58" s="185"/>
      <c r="P58" s="104" t="s">
        <v>24</v>
      </c>
      <c r="Q58" s="116" t="s">
        <v>442</v>
      </c>
      <c r="R58" s="116" t="s">
        <v>442</v>
      </c>
      <c r="S58" s="73" t="s">
        <v>84</v>
      </c>
      <c r="T58" s="185"/>
      <c r="U58" s="185" t="s">
        <v>82</v>
      </c>
      <c r="V58" s="185"/>
      <c r="W58" s="116" t="s">
        <v>161</v>
      </c>
      <c r="X58" s="183"/>
      <c r="Y58" s="183"/>
      <c r="Z58" s="183"/>
      <c r="AA58" s="183"/>
      <c r="AB58" s="183" t="s">
        <v>113</v>
      </c>
      <c r="AC58" s="183"/>
      <c r="AD58" s="183" t="s">
        <v>87</v>
      </c>
      <c r="AE58" s="183" t="s">
        <v>113</v>
      </c>
      <c r="AF58" s="184" t="s">
        <v>114</v>
      </c>
      <c r="AG58" s="119" t="s">
        <v>443</v>
      </c>
      <c r="AH58" s="113" t="s">
        <v>444</v>
      </c>
      <c r="AI58" s="113" t="s">
        <v>444</v>
      </c>
      <c r="AJ58" s="113" t="s">
        <v>445</v>
      </c>
      <c r="AK58" s="87" t="s">
        <v>446</v>
      </c>
      <c r="AL58" s="105" t="s">
        <v>93</v>
      </c>
      <c r="AM58" s="105" t="s">
        <v>94</v>
      </c>
      <c r="AN58" s="103" t="s">
        <v>95</v>
      </c>
      <c r="AO58" s="105" t="s">
        <v>96</v>
      </c>
      <c r="AP58" s="105" t="s">
        <v>97</v>
      </c>
      <c r="AQ58" s="105" t="s">
        <v>98</v>
      </c>
      <c r="AR58" s="105" t="s">
        <v>99</v>
      </c>
      <c r="AS58" s="106">
        <v>89.8</v>
      </c>
      <c r="AT58" s="106">
        <f t="shared" si="18"/>
        <v>94.9</v>
      </c>
      <c r="AU58" s="103" t="str">
        <f t="shared" si="9"/>
        <v>Moderado</v>
      </c>
      <c r="AV58" s="103" t="str">
        <f t="shared" si="10"/>
        <v>No</v>
      </c>
      <c r="AW58" s="107" t="s">
        <v>100</v>
      </c>
      <c r="AX58" s="105" t="s">
        <v>101</v>
      </c>
      <c r="AY58" s="183" t="s">
        <v>102</v>
      </c>
      <c r="AZ58" s="183" t="s">
        <v>113</v>
      </c>
      <c r="BA58" s="184" t="s">
        <v>114</v>
      </c>
      <c r="BB58" s="108" t="s">
        <v>78</v>
      </c>
      <c r="BC58" s="108" t="s">
        <v>78</v>
      </c>
      <c r="BD58" s="108" t="s">
        <v>78</v>
      </c>
      <c r="BE58" s="108" t="s">
        <v>78</v>
      </c>
      <c r="BF58" s="108" t="s">
        <v>78</v>
      </c>
      <c r="BG58" s="108" t="s">
        <v>78</v>
      </c>
      <c r="BH58" s="109" t="s">
        <v>78</v>
      </c>
      <c r="BI58" s="73">
        <v>1</v>
      </c>
      <c r="BJ58" s="73">
        <v>1</v>
      </c>
      <c r="BK58" s="73">
        <v>1</v>
      </c>
      <c r="BL58" s="73" t="str">
        <f t="shared" si="3"/>
        <v>Efectivo</v>
      </c>
      <c r="BM58" s="73">
        <v>0</v>
      </c>
      <c r="BN58" s="76" t="s">
        <v>1142</v>
      </c>
    </row>
    <row r="59" spans="1:66" ht="109.15" customHeight="1" x14ac:dyDescent="0.2">
      <c r="A59" s="111" t="s">
        <v>427</v>
      </c>
      <c r="B59" s="91" t="s">
        <v>428</v>
      </c>
      <c r="C59" s="112" t="s">
        <v>429</v>
      </c>
      <c r="D59" s="112" t="s">
        <v>430</v>
      </c>
      <c r="E59" s="103" t="s">
        <v>78</v>
      </c>
      <c r="F59" s="119" t="s">
        <v>439</v>
      </c>
      <c r="G59" s="116" t="s">
        <v>440</v>
      </c>
      <c r="H59" s="116" t="s">
        <v>441</v>
      </c>
      <c r="I59" s="185"/>
      <c r="J59" s="185"/>
      <c r="K59" s="185"/>
      <c r="L59" s="185"/>
      <c r="M59" s="185"/>
      <c r="N59" s="185"/>
      <c r="O59" s="185"/>
      <c r="P59" s="104" t="s">
        <v>24</v>
      </c>
      <c r="Q59" s="116" t="s">
        <v>442</v>
      </c>
      <c r="R59" s="116" t="s">
        <v>442</v>
      </c>
      <c r="S59" s="73" t="s">
        <v>84</v>
      </c>
      <c r="T59" s="185"/>
      <c r="U59" s="185"/>
      <c r="V59" s="185"/>
      <c r="W59" s="116" t="s">
        <v>161</v>
      </c>
      <c r="X59" s="183"/>
      <c r="Y59" s="183"/>
      <c r="Z59" s="183"/>
      <c r="AA59" s="183"/>
      <c r="AB59" s="183"/>
      <c r="AC59" s="183"/>
      <c r="AD59" s="183"/>
      <c r="AE59" s="183"/>
      <c r="AF59" s="184"/>
      <c r="AG59" s="119" t="s">
        <v>447</v>
      </c>
      <c r="AH59" s="113" t="s">
        <v>448</v>
      </c>
      <c r="AI59" s="113" t="s">
        <v>448</v>
      </c>
      <c r="AJ59" s="113" t="s">
        <v>449</v>
      </c>
      <c r="AK59" s="116" t="s">
        <v>450</v>
      </c>
      <c r="AL59" s="105" t="s">
        <v>93</v>
      </c>
      <c r="AM59" s="105" t="s">
        <v>94</v>
      </c>
      <c r="AN59" s="103" t="s">
        <v>95</v>
      </c>
      <c r="AO59" s="105" t="s">
        <v>96</v>
      </c>
      <c r="AP59" s="105" t="s">
        <v>97</v>
      </c>
      <c r="AQ59" s="105" t="s">
        <v>98</v>
      </c>
      <c r="AR59" s="105" t="s">
        <v>99</v>
      </c>
      <c r="AS59" s="106">
        <v>89.8</v>
      </c>
      <c r="AT59" s="106">
        <f t="shared" si="18"/>
        <v>94.9</v>
      </c>
      <c r="AU59" s="103" t="str">
        <f t="shared" si="9"/>
        <v>Moderado</v>
      </c>
      <c r="AV59" s="103" t="str">
        <f t="shared" si="10"/>
        <v>No</v>
      </c>
      <c r="AW59" s="107" t="s">
        <v>100</v>
      </c>
      <c r="AX59" s="105" t="s">
        <v>101</v>
      </c>
      <c r="AY59" s="183"/>
      <c r="AZ59" s="183"/>
      <c r="BA59" s="184"/>
      <c r="BB59" s="108" t="s">
        <v>78</v>
      </c>
      <c r="BC59" s="108" t="s">
        <v>78</v>
      </c>
      <c r="BD59" s="108" t="s">
        <v>78</v>
      </c>
      <c r="BE59" s="108" t="s">
        <v>78</v>
      </c>
      <c r="BF59" s="108" t="s">
        <v>78</v>
      </c>
      <c r="BG59" s="108" t="s">
        <v>78</v>
      </c>
      <c r="BH59" s="109" t="s">
        <v>78</v>
      </c>
      <c r="BI59" s="73">
        <v>1</v>
      </c>
      <c r="BJ59" s="73">
        <v>1</v>
      </c>
      <c r="BK59" s="73">
        <v>1</v>
      </c>
      <c r="BL59" s="73" t="str">
        <f t="shared" si="3"/>
        <v>Efectivo</v>
      </c>
      <c r="BM59" s="73">
        <v>0</v>
      </c>
      <c r="BN59" s="75" t="s">
        <v>1143</v>
      </c>
    </row>
    <row r="60" spans="1:66" ht="150.75" customHeight="1" x14ac:dyDescent="0.2">
      <c r="A60" s="111" t="s">
        <v>427</v>
      </c>
      <c r="B60" s="91" t="s">
        <v>428</v>
      </c>
      <c r="C60" s="112" t="s">
        <v>429</v>
      </c>
      <c r="D60" s="112" t="s">
        <v>430</v>
      </c>
      <c r="E60" s="103" t="s">
        <v>78</v>
      </c>
      <c r="F60" s="119" t="s">
        <v>439</v>
      </c>
      <c r="G60" s="116" t="s">
        <v>440</v>
      </c>
      <c r="H60" s="116" t="s">
        <v>441</v>
      </c>
      <c r="I60" s="185"/>
      <c r="J60" s="185"/>
      <c r="K60" s="185"/>
      <c r="L60" s="185"/>
      <c r="M60" s="185"/>
      <c r="N60" s="185"/>
      <c r="O60" s="185"/>
      <c r="P60" s="104" t="s">
        <v>24</v>
      </c>
      <c r="Q60" s="116" t="s">
        <v>442</v>
      </c>
      <c r="R60" s="116" t="s">
        <v>442</v>
      </c>
      <c r="S60" s="73" t="s">
        <v>84</v>
      </c>
      <c r="T60" s="185"/>
      <c r="U60" s="185"/>
      <c r="V60" s="185"/>
      <c r="W60" s="116" t="s">
        <v>161</v>
      </c>
      <c r="X60" s="183"/>
      <c r="Y60" s="183"/>
      <c r="Z60" s="183"/>
      <c r="AA60" s="183"/>
      <c r="AB60" s="183"/>
      <c r="AC60" s="183"/>
      <c r="AD60" s="183"/>
      <c r="AE60" s="183"/>
      <c r="AF60" s="184"/>
      <c r="AG60" s="119" t="s">
        <v>451</v>
      </c>
      <c r="AH60" s="113" t="s">
        <v>452</v>
      </c>
      <c r="AI60" s="113" t="s">
        <v>452</v>
      </c>
      <c r="AJ60" s="113" t="s">
        <v>453</v>
      </c>
      <c r="AK60" s="87" t="s">
        <v>454</v>
      </c>
      <c r="AL60" s="105" t="s">
        <v>93</v>
      </c>
      <c r="AM60" s="105" t="s">
        <v>94</v>
      </c>
      <c r="AN60" s="103" t="s">
        <v>95</v>
      </c>
      <c r="AO60" s="105" t="s">
        <v>96</v>
      </c>
      <c r="AP60" s="105" t="s">
        <v>97</v>
      </c>
      <c r="AQ60" s="105" t="s">
        <v>98</v>
      </c>
      <c r="AR60" s="105" t="s">
        <v>99</v>
      </c>
      <c r="AS60" s="106">
        <v>89.8</v>
      </c>
      <c r="AT60" s="106">
        <f t="shared" si="18"/>
        <v>94.9</v>
      </c>
      <c r="AU60" s="103" t="str">
        <f t="shared" si="9"/>
        <v>Moderado</v>
      </c>
      <c r="AV60" s="103" t="str">
        <f t="shared" si="10"/>
        <v>No</v>
      </c>
      <c r="AW60" s="107" t="s">
        <v>100</v>
      </c>
      <c r="AX60" s="105" t="s">
        <v>101</v>
      </c>
      <c r="AY60" s="183"/>
      <c r="AZ60" s="183"/>
      <c r="BA60" s="184"/>
      <c r="BB60" s="108" t="s">
        <v>78</v>
      </c>
      <c r="BC60" s="108" t="s">
        <v>78</v>
      </c>
      <c r="BD60" s="108" t="s">
        <v>78</v>
      </c>
      <c r="BE60" s="108" t="s">
        <v>78</v>
      </c>
      <c r="BF60" s="108" t="s">
        <v>78</v>
      </c>
      <c r="BG60" s="108" t="s">
        <v>78</v>
      </c>
      <c r="BH60" s="109" t="s">
        <v>78</v>
      </c>
      <c r="BI60" s="73">
        <v>1</v>
      </c>
      <c r="BJ60" s="73">
        <v>1</v>
      </c>
      <c r="BK60" s="73">
        <v>1</v>
      </c>
      <c r="BL60" s="73" t="str">
        <f t="shared" si="3"/>
        <v>Efectivo</v>
      </c>
      <c r="BM60" s="73">
        <v>0</v>
      </c>
      <c r="BN60" s="75" t="s">
        <v>1144</v>
      </c>
    </row>
    <row r="61" spans="1:66" ht="246.6" customHeight="1" x14ac:dyDescent="0.2">
      <c r="A61" s="111" t="s">
        <v>427</v>
      </c>
      <c r="B61" s="91" t="s">
        <v>428</v>
      </c>
      <c r="C61" s="112" t="s">
        <v>429</v>
      </c>
      <c r="D61" s="112" t="s">
        <v>430</v>
      </c>
      <c r="E61" s="103" t="s">
        <v>78</v>
      </c>
      <c r="F61" s="119" t="s">
        <v>455</v>
      </c>
      <c r="G61" s="116" t="s">
        <v>456</v>
      </c>
      <c r="H61" s="116" t="s">
        <v>457</v>
      </c>
      <c r="I61" s="185" t="s">
        <v>82</v>
      </c>
      <c r="J61" s="185" t="s">
        <v>82</v>
      </c>
      <c r="K61" s="185" t="s">
        <v>82</v>
      </c>
      <c r="L61" s="185"/>
      <c r="M61" s="185"/>
      <c r="N61" s="185"/>
      <c r="O61" s="185"/>
      <c r="P61" s="104" t="s">
        <v>24</v>
      </c>
      <c r="Q61" s="116" t="s">
        <v>442</v>
      </c>
      <c r="R61" s="116" t="s">
        <v>442</v>
      </c>
      <c r="S61" s="73" t="s">
        <v>84</v>
      </c>
      <c r="T61" s="185"/>
      <c r="U61" s="185" t="s">
        <v>82</v>
      </c>
      <c r="V61" s="185"/>
      <c r="W61" s="116" t="s">
        <v>161</v>
      </c>
      <c r="X61" s="183"/>
      <c r="Y61" s="183"/>
      <c r="Z61" s="183"/>
      <c r="AA61" s="183"/>
      <c r="AB61" s="183" t="s">
        <v>113</v>
      </c>
      <c r="AC61" s="183"/>
      <c r="AD61" s="183" t="s">
        <v>102</v>
      </c>
      <c r="AE61" s="183" t="s">
        <v>113</v>
      </c>
      <c r="AF61" s="184" t="s">
        <v>114</v>
      </c>
      <c r="AG61" s="119" t="s">
        <v>458</v>
      </c>
      <c r="AH61" s="113" t="s">
        <v>459</v>
      </c>
      <c r="AI61" s="113" t="s">
        <v>459</v>
      </c>
      <c r="AJ61" s="113" t="s">
        <v>460</v>
      </c>
      <c r="AK61" s="87" t="s">
        <v>461</v>
      </c>
      <c r="AL61" s="105" t="s">
        <v>93</v>
      </c>
      <c r="AM61" s="105" t="s">
        <v>94</v>
      </c>
      <c r="AN61" s="103" t="s">
        <v>95</v>
      </c>
      <c r="AO61" s="105" t="s">
        <v>96</v>
      </c>
      <c r="AP61" s="105" t="s">
        <v>97</v>
      </c>
      <c r="AQ61" s="105" t="s">
        <v>98</v>
      </c>
      <c r="AR61" s="105" t="s">
        <v>99</v>
      </c>
      <c r="AS61" s="106">
        <v>89.8</v>
      </c>
      <c r="AT61" s="106">
        <f t="shared" si="18"/>
        <v>94.9</v>
      </c>
      <c r="AU61" s="103" t="str">
        <f t="shared" si="9"/>
        <v>Moderado</v>
      </c>
      <c r="AV61" s="103" t="str">
        <f t="shared" si="10"/>
        <v>No</v>
      </c>
      <c r="AW61" s="107" t="s">
        <v>100</v>
      </c>
      <c r="AX61" s="105" t="s">
        <v>101</v>
      </c>
      <c r="AY61" s="183" t="s">
        <v>102</v>
      </c>
      <c r="AZ61" s="183" t="s">
        <v>113</v>
      </c>
      <c r="BA61" s="184" t="s">
        <v>114</v>
      </c>
      <c r="BB61" s="108" t="s">
        <v>78</v>
      </c>
      <c r="BC61" s="108" t="s">
        <v>78</v>
      </c>
      <c r="BD61" s="108" t="s">
        <v>78</v>
      </c>
      <c r="BE61" s="108" t="s">
        <v>78</v>
      </c>
      <c r="BF61" s="108" t="s">
        <v>78</v>
      </c>
      <c r="BG61" s="108" t="s">
        <v>78</v>
      </c>
      <c r="BH61" s="109" t="s">
        <v>78</v>
      </c>
      <c r="BI61" s="73">
        <v>1</v>
      </c>
      <c r="BJ61" s="73">
        <v>1</v>
      </c>
      <c r="BK61" s="73">
        <v>1</v>
      </c>
      <c r="BL61" s="73" t="str">
        <f t="shared" si="3"/>
        <v>Efectivo</v>
      </c>
      <c r="BM61" s="73">
        <v>0</v>
      </c>
      <c r="BN61" s="76" t="s">
        <v>1122</v>
      </c>
    </row>
    <row r="62" spans="1:66" ht="126" customHeight="1" x14ac:dyDescent="0.2">
      <c r="A62" s="111" t="s">
        <v>427</v>
      </c>
      <c r="B62" s="91" t="s">
        <v>428</v>
      </c>
      <c r="C62" s="112" t="s">
        <v>429</v>
      </c>
      <c r="D62" s="112" t="s">
        <v>430</v>
      </c>
      <c r="E62" s="103" t="s">
        <v>78</v>
      </c>
      <c r="F62" s="119" t="s">
        <v>455</v>
      </c>
      <c r="G62" s="116" t="s">
        <v>456</v>
      </c>
      <c r="H62" s="116" t="s">
        <v>457</v>
      </c>
      <c r="I62" s="185"/>
      <c r="J62" s="185"/>
      <c r="K62" s="185"/>
      <c r="L62" s="185"/>
      <c r="M62" s="185"/>
      <c r="N62" s="185"/>
      <c r="O62" s="185"/>
      <c r="P62" s="104" t="s">
        <v>24</v>
      </c>
      <c r="Q62" s="116" t="s">
        <v>442</v>
      </c>
      <c r="R62" s="116" t="s">
        <v>442</v>
      </c>
      <c r="S62" s="73" t="s">
        <v>84</v>
      </c>
      <c r="T62" s="185"/>
      <c r="U62" s="185"/>
      <c r="V62" s="185"/>
      <c r="W62" s="116" t="s">
        <v>161</v>
      </c>
      <c r="X62" s="183"/>
      <c r="Y62" s="183"/>
      <c r="Z62" s="183"/>
      <c r="AA62" s="183"/>
      <c r="AB62" s="183"/>
      <c r="AC62" s="183"/>
      <c r="AD62" s="183"/>
      <c r="AE62" s="183"/>
      <c r="AF62" s="184"/>
      <c r="AG62" s="119" t="s">
        <v>462</v>
      </c>
      <c r="AH62" s="113" t="s">
        <v>463</v>
      </c>
      <c r="AI62" s="113" t="s">
        <v>463</v>
      </c>
      <c r="AJ62" s="113" t="s">
        <v>464</v>
      </c>
      <c r="AK62" s="87" t="s">
        <v>465</v>
      </c>
      <c r="AL62" s="105" t="s">
        <v>93</v>
      </c>
      <c r="AM62" s="105" t="s">
        <v>94</v>
      </c>
      <c r="AN62" s="103" t="s">
        <v>95</v>
      </c>
      <c r="AO62" s="105" t="s">
        <v>96</v>
      </c>
      <c r="AP62" s="105" t="s">
        <v>97</v>
      </c>
      <c r="AQ62" s="105" t="s">
        <v>98</v>
      </c>
      <c r="AR62" s="105" t="s">
        <v>99</v>
      </c>
      <c r="AS62" s="106">
        <v>89.8</v>
      </c>
      <c r="AT62" s="106">
        <f t="shared" si="18"/>
        <v>94.9</v>
      </c>
      <c r="AU62" s="103" t="str">
        <f t="shared" si="9"/>
        <v>Moderado</v>
      </c>
      <c r="AV62" s="103" t="str">
        <f t="shared" si="10"/>
        <v>No</v>
      </c>
      <c r="AW62" s="107" t="s">
        <v>100</v>
      </c>
      <c r="AX62" s="103" t="s">
        <v>252</v>
      </c>
      <c r="AY62" s="183"/>
      <c r="AZ62" s="183"/>
      <c r="BA62" s="184"/>
      <c r="BB62" s="108" t="s">
        <v>78</v>
      </c>
      <c r="BC62" s="108" t="s">
        <v>78</v>
      </c>
      <c r="BD62" s="108" t="s">
        <v>78</v>
      </c>
      <c r="BE62" s="108" t="s">
        <v>78</v>
      </c>
      <c r="BF62" s="108" t="s">
        <v>78</v>
      </c>
      <c r="BG62" s="108" t="s">
        <v>78</v>
      </c>
      <c r="BH62" s="109" t="s">
        <v>78</v>
      </c>
      <c r="BI62" s="73">
        <v>1</v>
      </c>
      <c r="BJ62" s="73">
        <v>1</v>
      </c>
      <c r="BK62" s="73">
        <v>1</v>
      </c>
      <c r="BL62" s="73" t="str">
        <f t="shared" si="3"/>
        <v>Efectivo</v>
      </c>
      <c r="BM62" s="73">
        <v>0</v>
      </c>
      <c r="BN62" s="76" t="s">
        <v>1145</v>
      </c>
    </row>
    <row r="63" spans="1:66" ht="129" customHeight="1" x14ac:dyDescent="0.2">
      <c r="A63" s="111" t="s">
        <v>427</v>
      </c>
      <c r="B63" s="91" t="s">
        <v>428</v>
      </c>
      <c r="C63" s="112" t="s">
        <v>429</v>
      </c>
      <c r="D63" s="112" t="s">
        <v>430</v>
      </c>
      <c r="E63" s="103" t="s">
        <v>78</v>
      </c>
      <c r="F63" s="119" t="s">
        <v>455</v>
      </c>
      <c r="G63" s="116" t="s">
        <v>456</v>
      </c>
      <c r="H63" s="116" t="s">
        <v>457</v>
      </c>
      <c r="I63" s="185"/>
      <c r="J63" s="185"/>
      <c r="K63" s="185"/>
      <c r="L63" s="185"/>
      <c r="M63" s="185"/>
      <c r="N63" s="185"/>
      <c r="O63" s="185"/>
      <c r="P63" s="104" t="s">
        <v>24</v>
      </c>
      <c r="Q63" s="116" t="s">
        <v>442</v>
      </c>
      <c r="R63" s="116" t="s">
        <v>442</v>
      </c>
      <c r="S63" s="73" t="s">
        <v>84</v>
      </c>
      <c r="T63" s="185"/>
      <c r="U63" s="185"/>
      <c r="V63" s="185"/>
      <c r="W63" s="116" t="s">
        <v>161</v>
      </c>
      <c r="X63" s="183"/>
      <c r="Y63" s="183"/>
      <c r="Z63" s="183"/>
      <c r="AA63" s="183"/>
      <c r="AB63" s="183"/>
      <c r="AC63" s="183"/>
      <c r="AD63" s="183"/>
      <c r="AE63" s="183"/>
      <c r="AF63" s="184"/>
      <c r="AG63" s="119" t="s">
        <v>466</v>
      </c>
      <c r="AH63" s="113" t="s">
        <v>467</v>
      </c>
      <c r="AI63" s="113" t="s">
        <v>467</v>
      </c>
      <c r="AJ63" s="113" t="s">
        <v>468</v>
      </c>
      <c r="AK63" s="87" t="s">
        <v>469</v>
      </c>
      <c r="AL63" s="105" t="s">
        <v>93</v>
      </c>
      <c r="AM63" s="105" t="s">
        <v>94</v>
      </c>
      <c r="AN63" s="103" t="s">
        <v>95</v>
      </c>
      <c r="AO63" s="105" t="s">
        <v>96</v>
      </c>
      <c r="AP63" s="105" t="s">
        <v>97</v>
      </c>
      <c r="AQ63" s="105" t="s">
        <v>98</v>
      </c>
      <c r="AR63" s="105" t="s">
        <v>99</v>
      </c>
      <c r="AS63" s="106">
        <v>89.8</v>
      </c>
      <c r="AT63" s="106">
        <f t="shared" si="18"/>
        <v>94.9</v>
      </c>
      <c r="AU63" s="103" t="str">
        <f t="shared" si="9"/>
        <v>Moderado</v>
      </c>
      <c r="AV63" s="103" t="str">
        <f t="shared" si="10"/>
        <v>No</v>
      </c>
      <c r="AW63" s="107" t="s">
        <v>100</v>
      </c>
      <c r="AX63" s="105" t="s">
        <v>101</v>
      </c>
      <c r="AY63" s="183"/>
      <c r="AZ63" s="183"/>
      <c r="BA63" s="184"/>
      <c r="BB63" s="108" t="s">
        <v>78</v>
      </c>
      <c r="BC63" s="108" t="s">
        <v>78</v>
      </c>
      <c r="BD63" s="108" t="s">
        <v>78</v>
      </c>
      <c r="BE63" s="108" t="s">
        <v>78</v>
      </c>
      <c r="BF63" s="108" t="s">
        <v>78</v>
      </c>
      <c r="BG63" s="108" t="s">
        <v>78</v>
      </c>
      <c r="BH63" s="109" t="s">
        <v>78</v>
      </c>
      <c r="BI63" s="73">
        <v>1</v>
      </c>
      <c r="BJ63" s="73">
        <v>1</v>
      </c>
      <c r="BK63" s="73">
        <v>1</v>
      </c>
      <c r="BL63" s="73" t="str">
        <f t="shared" si="3"/>
        <v>Efectivo</v>
      </c>
      <c r="BM63" s="73">
        <v>0</v>
      </c>
      <c r="BN63" s="76" t="s">
        <v>1146</v>
      </c>
    </row>
    <row r="64" spans="1:66" ht="225.6" customHeight="1" x14ac:dyDescent="0.2">
      <c r="A64" s="111" t="s">
        <v>427</v>
      </c>
      <c r="B64" s="91" t="s">
        <v>428</v>
      </c>
      <c r="C64" s="112" t="s">
        <v>429</v>
      </c>
      <c r="D64" s="112" t="s">
        <v>430</v>
      </c>
      <c r="E64" s="103" t="s">
        <v>78</v>
      </c>
      <c r="F64" s="119" t="s">
        <v>455</v>
      </c>
      <c r="G64" s="116" t="s">
        <v>456</v>
      </c>
      <c r="H64" s="116" t="s">
        <v>457</v>
      </c>
      <c r="I64" s="185"/>
      <c r="J64" s="185"/>
      <c r="K64" s="185"/>
      <c r="L64" s="185"/>
      <c r="M64" s="185"/>
      <c r="N64" s="185"/>
      <c r="O64" s="185"/>
      <c r="P64" s="104" t="s">
        <v>24</v>
      </c>
      <c r="Q64" s="116" t="s">
        <v>442</v>
      </c>
      <c r="R64" s="116" t="s">
        <v>442</v>
      </c>
      <c r="S64" s="73" t="s">
        <v>84</v>
      </c>
      <c r="T64" s="185"/>
      <c r="U64" s="185"/>
      <c r="V64" s="185"/>
      <c r="W64" s="116" t="s">
        <v>161</v>
      </c>
      <c r="X64" s="183"/>
      <c r="Y64" s="183"/>
      <c r="Z64" s="183"/>
      <c r="AA64" s="183"/>
      <c r="AB64" s="183"/>
      <c r="AC64" s="183"/>
      <c r="AD64" s="183"/>
      <c r="AE64" s="183"/>
      <c r="AF64" s="184"/>
      <c r="AG64" s="119" t="s">
        <v>470</v>
      </c>
      <c r="AH64" s="113" t="s">
        <v>471</v>
      </c>
      <c r="AI64" s="113" t="s">
        <v>471</v>
      </c>
      <c r="AJ64" s="113" t="s">
        <v>472</v>
      </c>
      <c r="AK64" s="87" t="s">
        <v>473</v>
      </c>
      <c r="AL64" s="105" t="s">
        <v>93</v>
      </c>
      <c r="AM64" s="105" t="s">
        <v>94</v>
      </c>
      <c r="AN64" s="103" t="s">
        <v>95</v>
      </c>
      <c r="AO64" s="105" t="s">
        <v>96</v>
      </c>
      <c r="AP64" s="105" t="s">
        <v>97</v>
      </c>
      <c r="AQ64" s="105" t="s">
        <v>98</v>
      </c>
      <c r="AR64" s="105" t="s">
        <v>99</v>
      </c>
      <c r="AS64" s="106">
        <v>89.8</v>
      </c>
      <c r="AT64" s="106">
        <f t="shared" si="18"/>
        <v>94.9</v>
      </c>
      <c r="AU64" s="103" t="str">
        <f t="shared" si="9"/>
        <v>Moderado</v>
      </c>
      <c r="AV64" s="103" t="str">
        <f t="shared" si="10"/>
        <v>No</v>
      </c>
      <c r="AW64" s="107" t="s">
        <v>100</v>
      </c>
      <c r="AX64" s="105" t="s">
        <v>101</v>
      </c>
      <c r="AY64" s="183"/>
      <c r="AZ64" s="183"/>
      <c r="BA64" s="184"/>
      <c r="BB64" s="108" t="s">
        <v>78</v>
      </c>
      <c r="BC64" s="108" t="s">
        <v>78</v>
      </c>
      <c r="BD64" s="108" t="s">
        <v>78</v>
      </c>
      <c r="BE64" s="108" t="s">
        <v>78</v>
      </c>
      <c r="BF64" s="108" t="s">
        <v>78</v>
      </c>
      <c r="BG64" s="108" t="s">
        <v>78</v>
      </c>
      <c r="BH64" s="109" t="s">
        <v>78</v>
      </c>
      <c r="BI64" s="73">
        <v>1</v>
      </c>
      <c r="BJ64" s="73">
        <v>1</v>
      </c>
      <c r="BK64" s="73">
        <v>1</v>
      </c>
      <c r="BL64" s="73" t="str">
        <f t="shared" si="3"/>
        <v>Efectivo</v>
      </c>
      <c r="BM64" s="73">
        <v>0</v>
      </c>
      <c r="BN64" s="76" t="s">
        <v>1148</v>
      </c>
    </row>
    <row r="65" spans="1:66" ht="224.25" customHeight="1" x14ac:dyDescent="0.2">
      <c r="A65" s="111" t="s">
        <v>427</v>
      </c>
      <c r="B65" s="91" t="s">
        <v>428</v>
      </c>
      <c r="C65" s="112" t="s">
        <v>429</v>
      </c>
      <c r="D65" s="112" t="s">
        <v>430</v>
      </c>
      <c r="E65" s="103" t="s">
        <v>78</v>
      </c>
      <c r="F65" s="104" t="s">
        <v>474</v>
      </c>
      <c r="G65" s="102" t="s">
        <v>475</v>
      </c>
      <c r="H65" s="102" t="s">
        <v>476</v>
      </c>
      <c r="I65" s="161" t="s">
        <v>82</v>
      </c>
      <c r="J65" s="161" t="s">
        <v>82</v>
      </c>
      <c r="K65" s="161" t="s">
        <v>82</v>
      </c>
      <c r="L65" s="161"/>
      <c r="M65" s="161"/>
      <c r="N65" s="161"/>
      <c r="O65" s="161"/>
      <c r="P65" s="104" t="s">
        <v>24</v>
      </c>
      <c r="Q65" s="102" t="s">
        <v>442</v>
      </c>
      <c r="R65" s="102" t="s">
        <v>442</v>
      </c>
      <c r="S65" s="73" t="s">
        <v>84</v>
      </c>
      <c r="T65" s="161"/>
      <c r="U65" s="161" t="s">
        <v>82</v>
      </c>
      <c r="V65" s="161"/>
      <c r="W65" s="102" t="s">
        <v>161</v>
      </c>
      <c r="X65" s="162"/>
      <c r="Y65" s="162"/>
      <c r="Z65" s="162"/>
      <c r="AA65" s="162"/>
      <c r="AB65" s="162" t="s">
        <v>113</v>
      </c>
      <c r="AC65" s="162"/>
      <c r="AD65" s="162" t="s">
        <v>102</v>
      </c>
      <c r="AE65" s="162" t="s">
        <v>113</v>
      </c>
      <c r="AF65" s="167" t="s">
        <v>114</v>
      </c>
      <c r="AG65" s="104" t="s">
        <v>477</v>
      </c>
      <c r="AH65" s="74" t="s">
        <v>478</v>
      </c>
      <c r="AI65" s="74" t="s">
        <v>478</v>
      </c>
      <c r="AJ65" s="74" t="s">
        <v>479</v>
      </c>
      <c r="AK65" s="75" t="s">
        <v>480</v>
      </c>
      <c r="AL65" s="105" t="s">
        <v>93</v>
      </c>
      <c r="AM65" s="105" t="s">
        <v>94</v>
      </c>
      <c r="AN65" s="103" t="s">
        <v>95</v>
      </c>
      <c r="AO65" s="105" t="s">
        <v>96</v>
      </c>
      <c r="AP65" s="105" t="s">
        <v>97</v>
      </c>
      <c r="AQ65" s="105" t="s">
        <v>98</v>
      </c>
      <c r="AR65" s="105" t="s">
        <v>99</v>
      </c>
      <c r="AS65" s="106">
        <v>89.8</v>
      </c>
      <c r="AT65" s="106">
        <f t="shared" si="18"/>
        <v>94.9</v>
      </c>
      <c r="AU65" s="103" t="str">
        <f t="shared" si="9"/>
        <v>Moderado</v>
      </c>
      <c r="AV65" s="103" t="str">
        <f t="shared" si="10"/>
        <v>No</v>
      </c>
      <c r="AW65" s="107" t="s">
        <v>100</v>
      </c>
      <c r="AX65" s="105" t="s">
        <v>101</v>
      </c>
      <c r="AY65" s="162" t="s">
        <v>102</v>
      </c>
      <c r="AZ65" s="162" t="s">
        <v>113</v>
      </c>
      <c r="BA65" s="167" t="s">
        <v>114</v>
      </c>
      <c r="BB65" s="108" t="s">
        <v>78</v>
      </c>
      <c r="BC65" s="108" t="s">
        <v>78</v>
      </c>
      <c r="BD65" s="108" t="s">
        <v>78</v>
      </c>
      <c r="BE65" s="108" t="s">
        <v>78</v>
      </c>
      <c r="BF65" s="108" t="s">
        <v>78</v>
      </c>
      <c r="BG65" s="108" t="s">
        <v>78</v>
      </c>
      <c r="BH65" s="109" t="s">
        <v>78</v>
      </c>
      <c r="BI65" s="73">
        <v>1</v>
      </c>
      <c r="BJ65" s="73">
        <v>1</v>
      </c>
      <c r="BK65" s="73">
        <v>1</v>
      </c>
      <c r="BL65" s="73" t="str">
        <f t="shared" si="3"/>
        <v>Efectivo</v>
      </c>
      <c r="BM65" s="73">
        <v>0</v>
      </c>
      <c r="BN65" s="76" t="s">
        <v>1149</v>
      </c>
    </row>
    <row r="66" spans="1:66" ht="132.6" customHeight="1" x14ac:dyDescent="0.2">
      <c r="A66" s="111" t="s">
        <v>427</v>
      </c>
      <c r="B66" s="91" t="s">
        <v>428</v>
      </c>
      <c r="C66" s="112" t="s">
        <v>429</v>
      </c>
      <c r="D66" s="112" t="s">
        <v>430</v>
      </c>
      <c r="E66" s="103" t="s">
        <v>78</v>
      </c>
      <c r="F66" s="104" t="s">
        <v>474</v>
      </c>
      <c r="G66" s="102" t="s">
        <v>475</v>
      </c>
      <c r="H66" s="102" t="s">
        <v>476</v>
      </c>
      <c r="I66" s="161"/>
      <c r="J66" s="161"/>
      <c r="K66" s="161"/>
      <c r="L66" s="161"/>
      <c r="M66" s="161"/>
      <c r="N66" s="161"/>
      <c r="O66" s="161"/>
      <c r="P66" s="104" t="s">
        <v>24</v>
      </c>
      <c r="Q66" s="102" t="s">
        <v>442</v>
      </c>
      <c r="R66" s="102" t="s">
        <v>442</v>
      </c>
      <c r="S66" s="73" t="s">
        <v>84</v>
      </c>
      <c r="T66" s="161"/>
      <c r="U66" s="161"/>
      <c r="V66" s="161"/>
      <c r="W66" s="102" t="s">
        <v>161</v>
      </c>
      <c r="X66" s="162"/>
      <c r="Y66" s="162"/>
      <c r="Z66" s="162"/>
      <c r="AA66" s="162"/>
      <c r="AB66" s="162"/>
      <c r="AC66" s="162"/>
      <c r="AD66" s="162"/>
      <c r="AE66" s="162"/>
      <c r="AF66" s="167"/>
      <c r="AG66" s="104" t="s">
        <v>481</v>
      </c>
      <c r="AH66" s="74" t="s">
        <v>482</v>
      </c>
      <c r="AI66" s="74" t="s">
        <v>482</v>
      </c>
      <c r="AJ66" s="74" t="s">
        <v>483</v>
      </c>
      <c r="AK66" s="75" t="s">
        <v>484</v>
      </c>
      <c r="AL66" s="105" t="s">
        <v>93</v>
      </c>
      <c r="AM66" s="105" t="s">
        <v>94</v>
      </c>
      <c r="AN66" s="103" t="s">
        <v>95</v>
      </c>
      <c r="AO66" s="105" t="s">
        <v>96</v>
      </c>
      <c r="AP66" s="105" t="s">
        <v>97</v>
      </c>
      <c r="AQ66" s="105" t="s">
        <v>98</v>
      </c>
      <c r="AR66" s="105" t="s">
        <v>99</v>
      </c>
      <c r="AS66" s="106">
        <v>89.8</v>
      </c>
      <c r="AT66" s="106">
        <f t="shared" si="18"/>
        <v>94.9</v>
      </c>
      <c r="AU66" s="103" t="str">
        <f t="shared" si="9"/>
        <v>Moderado</v>
      </c>
      <c r="AV66" s="103" t="str">
        <f t="shared" si="10"/>
        <v>No</v>
      </c>
      <c r="AW66" s="107" t="s">
        <v>100</v>
      </c>
      <c r="AX66" s="105" t="s">
        <v>101</v>
      </c>
      <c r="AY66" s="162"/>
      <c r="AZ66" s="162"/>
      <c r="BA66" s="167"/>
      <c r="BB66" s="108" t="s">
        <v>78</v>
      </c>
      <c r="BC66" s="108" t="s">
        <v>78</v>
      </c>
      <c r="BD66" s="108" t="s">
        <v>78</v>
      </c>
      <c r="BE66" s="108" t="s">
        <v>78</v>
      </c>
      <c r="BF66" s="108" t="s">
        <v>78</v>
      </c>
      <c r="BG66" s="108" t="s">
        <v>78</v>
      </c>
      <c r="BH66" s="109" t="s">
        <v>78</v>
      </c>
      <c r="BI66" s="73">
        <v>1</v>
      </c>
      <c r="BJ66" s="73">
        <v>1</v>
      </c>
      <c r="BK66" s="73">
        <v>1</v>
      </c>
      <c r="BL66" s="73" t="str">
        <f t="shared" si="3"/>
        <v>Efectivo</v>
      </c>
      <c r="BM66" s="73">
        <v>0</v>
      </c>
      <c r="BN66" s="76" t="s">
        <v>1150</v>
      </c>
    </row>
    <row r="67" spans="1:66" ht="114" customHeight="1" x14ac:dyDescent="0.2">
      <c r="A67" s="111" t="s">
        <v>427</v>
      </c>
      <c r="B67" s="91" t="s">
        <v>428</v>
      </c>
      <c r="C67" s="112" t="s">
        <v>429</v>
      </c>
      <c r="D67" s="112" t="s">
        <v>430</v>
      </c>
      <c r="E67" s="103" t="s">
        <v>78</v>
      </c>
      <c r="F67" s="104" t="s">
        <v>474</v>
      </c>
      <c r="G67" s="102" t="s">
        <v>475</v>
      </c>
      <c r="H67" s="102" t="s">
        <v>476</v>
      </c>
      <c r="I67" s="161"/>
      <c r="J67" s="161"/>
      <c r="K67" s="161"/>
      <c r="L67" s="161"/>
      <c r="M67" s="161"/>
      <c r="N67" s="161"/>
      <c r="O67" s="161"/>
      <c r="P67" s="104" t="s">
        <v>24</v>
      </c>
      <c r="Q67" s="102" t="s">
        <v>442</v>
      </c>
      <c r="R67" s="102" t="s">
        <v>442</v>
      </c>
      <c r="S67" s="73" t="s">
        <v>84</v>
      </c>
      <c r="T67" s="161"/>
      <c r="U67" s="161"/>
      <c r="V67" s="161"/>
      <c r="W67" s="102" t="s">
        <v>161</v>
      </c>
      <c r="X67" s="162"/>
      <c r="Y67" s="162"/>
      <c r="Z67" s="162"/>
      <c r="AA67" s="162"/>
      <c r="AB67" s="162"/>
      <c r="AC67" s="162"/>
      <c r="AD67" s="162"/>
      <c r="AE67" s="162"/>
      <c r="AF67" s="167"/>
      <c r="AG67" s="104" t="s">
        <v>485</v>
      </c>
      <c r="AH67" s="74" t="s">
        <v>486</v>
      </c>
      <c r="AI67" s="74" t="s">
        <v>486</v>
      </c>
      <c r="AJ67" s="74" t="s">
        <v>487</v>
      </c>
      <c r="AK67" s="75" t="s">
        <v>488</v>
      </c>
      <c r="AL67" s="105" t="s">
        <v>93</v>
      </c>
      <c r="AM67" s="105" t="s">
        <v>94</v>
      </c>
      <c r="AN67" s="103" t="s">
        <v>95</v>
      </c>
      <c r="AO67" s="105" t="s">
        <v>96</v>
      </c>
      <c r="AP67" s="105" t="s">
        <v>97</v>
      </c>
      <c r="AQ67" s="105" t="s">
        <v>98</v>
      </c>
      <c r="AR67" s="105" t="s">
        <v>99</v>
      </c>
      <c r="AS67" s="106">
        <v>89.8</v>
      </c>
      <c r="AT67" s="106">
        <f t="shared" si="18"/>
        <v>94.9</v>
      </c>
      <c r="AU67" s="103" t="str">
        <f t="shared" si="9"/>
        <v>Moderado</v>
      </c>
      <c r="AV67" s="103" t="str">
        <f t="shared" si="10"/>
        <v>No</v>
      </c>
      <c r="AW67" s="107" t="s">
        <v>100</v>
      </c>
      <c r="AX67" s="105" t="s">
        <v>101</v>
      </c>
      <c r="AY67" s="162"/>
      <c r="AZ67" s="162"/>
      <c r="BA67" s="167"/>
      <c r="BB67" s="108" t="s">
        <v>78</v>
      </c>
      <c r="BC67" s="108" t="s">
        <v>78</v>
      </c>
      <c r="BD67" s="108" t="s">
        <v>78</v>
      </c>
      <c r="BE67" s="108" t="s">
        <v>78</v>
      </c>
      <c r="BF67" s="108" t="s">
        <v>78</v>
      </c>
      <c r="BG67" s="108" t="s">
        <v>78</v>
      </c>
      <c r="BH67" s="109" t="s">
        <v>78</v>
      </c>
      <c r="BI67" s="73">
        <v>1</v>
      </c>
      <c r="BJ67" s="73">
        <v>1</v>
      </c>
      <c r="BK67" s="73">
        <v>1</v>
      </c>
      <c r="BL67" s="73" t="str">
        <f t="shared" si="3"/>
        <v>Efectivo</v>
      </c>
      <c r="BM67" s="73">
        <v>0</v>
      </c>
      <c r="BN67" s="76" t="s">
        <v>1151</v>
      </c>
    </row>
    <row r="68" spans="1:66" ht="225.2" customHeight="1" x14ac:dyDescent="0.2">
      <c r="A68" s="111" t="s">
        <v>427</v>
      </c>
      <c r="B68" s="91" t="s">
        <v>428</v>
      </c>
      <c r="C68" s="112" t="s">
        <v>429</v>
      </c>
      <c r="D68" s="112" t="s">
        <v>430</v>
      </c>
      <c r="E68" s="103" t="s">
        <v>78</v>
      </c>
      <c r="F68" s="104" t="s">
        <v>489</v>
      </c>
      <c r="G68" s="102" t="s">
        <v>490</v>
      </c>
      <c r="H68" s="102" t="s">
        <v>491</v>
      </c>
      <c r="I68" s="161" t="s">
        <v>82</v>
      </c>
      <c r="J68" s="161" t="s">
        <v>82</v>
      </c>
      <c r="K68" s="161" t="s">
        <v>82</v>
      </c>
      <c r="L68" s="161"/>
      <c r="M68" s="161"/>
      <c r="N68" s="161"/>
      <c r="O68" s="161"/>
      <c r="P68" s="104" t="s">
        <v>24</v>
      </c>
      <c r="Q68" s="102" t="s">
        <v>492</v>
      </c>
      <c r="R68" s="102" t="s">
        <v>492</v>
      </c>
      <c r="S68" s="73" t="s">
        <v>84</v>
      </c>
      <c r="T68" s="161" t="s">
        <v>82</v>
      </c>
      <c r="U68" s="161" t="s">
        <v>82</v>
      </c>
      <c r="V68" s="161"/>
      <c r="W68" s="102" t="s">
        <v>161</v>
      </c>
      <c r="X68" s="162"/>
      <c r="Y68" s="162"/>
      <c r="Z68" s="162"/>
      <c r="AA68" s="162"/>
      <c r="AB68" s="162" t="s">
        <v>113</v>
      </c>
      <c r="AC68" s="162"/>
      <c r="AD68" s="162" t="s">
        <v>87</v>
      </c>
      <c r="AE68" s="162" t="s">
        <v>113</v>
      </c>
      <c r="AF68" s="167" t="s">
        <v>114</v>
      </c>
      <c r="AG68" s="104" t="s">
        <v>493</v>
      </c>
      <c r="AH68" s="74" t="s">
        <v>494</v>
      </c>
      <c r="AI68" s="74" t="s">
        <v>494</v>
      </c>
      <c r="AJ68" s="74" t="s">
        <v>495</v>
      </c>
      <c r="AK68" s="75" t="s">
        <v>496</v>
      </c>
      <c r="AL68" s="105" t="s">
        <v>93</v>
      </c>
      <c r="AM68" s="105" t="s">
        <v>94</v>
      </c>
      <c r="AN68" s="103" t="s">
        <v>95</v>
      </c>
      <c r="AO68" s="105" t="s">
        <v>96</v>
      </c>
      <c r="AP68" s="105" t="s">
        <v>97</v>
      </c>
      <c r="AQ68" s="105" t="s">
        <v>98</v>
      </c>
      <c r="AR68" s="105" t="s">
        <v>99</v>
      </c>
      <c r="AS68" s="106">
        <v>89.8</v>
      </c>
      <c r="AT68" s="106">
        <f t="shared" si="18"/>
        <v>94.9</v>
      </c>
      <c r="AU68" s="103" t="str">
        <f t="shared" si="9"/>
        <v>Moderado</v>
      </c>
      <c r="AV68" s="103" t="str">
        <f t="shared" si="10"/>
        <v>No</v>
      </c>
      <c r="AW68" s="107" t="s">
        <v>100</v>
      </c>
      <c r="AX68" s="105" t="s">
        <v>101</v>
      </c>
      <c r="AY68" s="162" t="s">
        <v>102</v>
      </c>
      <c r="AZ68" s="162" t="s">
        <v>113</v>
      </c>
      <c r="BA68" s="167" t="s">
        <v>114</v>
      </c>
      <c r="BB68" s="108" t="s">
        <v>78</v>
      </c>
      <c r="BC68" s="108" t="s">
        <v>78</v>
      </c>
      <c r="BD68" s="108" t="s">
        <v>78</v>
      </c>
      <c r="BE68" s="108" t="s">
        <v>78</v>
      </c>
      <c r="BF68" s="108" t="s">
        <v>78</v>
      </c>
      <c r="BG68" s="108" t="s">
        <v>78</v>
      </c>
      <c r="BH68" s="109" t="s">
        <v>78</v>
      </c>
      <c r="BI68" s="73">
        <v>1</v>
      </c>
      <c r="BJ68" s="73">
        <v>1</v>
      </c>
      <c r="BK68" s="73">
        <v>1</v>
      </c>
      <c r="BL68" s="73" t="str">
        <f t="shared" si="3"/>
        <v>Efectivo</v>
      </c>
      <c r="BM68" s="73">
        <v>0</v>
      </c>
      <c r="BN68" s="76" t="s">
        <v>1152</v>
      </c>
    </row>
    <row r="69" spans="1:66" ht="253.15" customHeight="1" x14ac:dyDescent="0.2">
      <c r="A69" s="111" t="s">
        <v>427</v>
      </c>
      <c r="B69" s="91" t="s">
        <v>428</v>
      </c>
      <c r="C69" s="112" t="s">
        <v>429</v>
      </c>
      <c r="D69" s="112" t="s">
        <v>430</v>
      </c>
      <c r="E69" s="103" t="s">
        <v>78</v>
      </c>
      <c r="F69" s="104" t="s">
        <v>489</v>
      </c>
      <c r="G69" s="102" t="s">
        <v>490</v>
      </c>
      <c r="H69" s="102" t="s">
        <v>491</v>
      </c>
      <c r="I69" s="161"/>
      <c r="J69" s="161"/>
      <c r="K69" s="161"/>
      <c r="L69" s="161"/>
      <c r="M69" s="161"/>
      <c r="N69" s="161"/>
      <c r="O69" s="161"/>
      <c r="P69" s="104" t="s">
        <v>24</v>
      </c>
      <c r="Q69" s="102" t="s">
        <v>492</v>
      </c>
      <c r="R69" s="102" t="s">
        <v>492</v>
      </c>
      <c r="S69" s="73" t="s">
        <v>84</v>
      </c>
      <c r="T69" s="161"/>
      <c r="U69" s="161"/>
      <c r="V69" s="161"/>
      <c r="W69" s="102" t="s">
        <v>161</v>
      </c>
      <c r="X69" s="162"/>
      <c r="Y69" s="162"/>
      <c r="Z69" s="162"/>
      <c r="AA69" s="162"/>
      <c r="AB69" s="162"/>
      <c r="AC69" s="162"/>
      <c r="AD69" s="162"/>
      <c r="AE69" s="162"/>
      <c r="AF69" s="167"/>
      <c r="AG69" s="104" t="s">
        <v>497</v>
      </c>
      <c r="AH69" s="113" t="s">
        <v>498</v>
      </c>
      <c r="AI69" s="113" t="s">
        <v>498</v>
      </c>
      <c r="AJ69" s="113" t="s">
        <v>499</v>
      </c>
      <c r="AK69" s="87" t="s">
        <v>500</v>
      </c>
      <c r="AL69" s="105" t="s">
        <v>93</v>
      </c>
      <c r="AM69" s="105" t="s">
        <v>94</v>
      </c>
      <c r="AN69" s="103" t="s">
        <v>95</v>
      </c>
      <c r="AO69" s="105" t="s">
        <v>96</v>
      </c>
      <c r="AP69" s="105" t="s">
        <v>97</v>
      </c>
      <c r="AQ69" s="105" t="s">
        <v>98</v>
      </c>
      <c r="AR69" s="105" t="s">
        <v>99</v>
      </c>
      <c r="AS69" s="106">
        <v>89.8</v>
      </c>
      <c r="AT69" s="106">
        <f t="shared" si="18"/>
        <v>94.9</v>
      </c>
      <c r="AU69" s="103" t="str">
        <f t="shared" si="9"/>
        <v>Moderado</v>
      </c>
      <c r="AV69" s="103" t="str">
        <f t="shared" si="10"/>
        <v>No</v>
      </c>
      <c r="AW69" s="107" t="s">
        <v>100</v>
      </c>
      <c r="AX69" s="108" t="s">
        <v>501</v>
      </c>
      <c r="AY69" s="162"/>
      <c r="AZ69" s="162"/>
      <c r="BA69" s="167"/>
      <c r="BB69" s="108" t="s">
        <v>78</v>
      </c>
      <c r="BC69" s="108" t="s">
        <v>78</v>
      </c>
      <c r="BD69" s="108" t="s">
        <v>78</v>
      </c>
      <c r="BE69" s="108" t="s">
        <v>78</v>
      </c>
      <c r="BF69" s="108" t="s">
        <v>78</v>
      </c>
      <c r="BG69" s="108" t="s">
        <v>78</v>
      </c>
      <c r="BH69" s="109" t="s">
        <v>78</v>
      </c>
      <c r="BI69" s="73">
        <v>1</v>
      </c>
      <c r="BJ69" s="73">
        <v>1</v>
      </c>
      <c r="BK69" s="73">
        <v>1</v>
      </c>
      <c r="BL69" s="73" t="str">
        <f t="shared" si="3"/>
        <v>Efectivo</v>
      </c>
      <c r="BM69" s="73">
        <v>0</v>
      </c>
      <c r="BN69" s="76" t="s">
        <v>1153</v>
      </c>
    </row>
    <row r="70" spans="1:66" ht="205.9" customHeight="1" x14ac:dyDescent="0.2">
      <c r="A70" s="111" t="s">
        <v>427</v>
      </c>
      <c r="B70" s="91" t="s">
        <v>428</v>
      </c>
      <c r="C70" s="112" t="s">
        <v>429</v>
      </c>
      <c r="D70" s="112" t="s">
        <v>430</v>
      </c>
      <c r="E70" s="103" t="s">
        <v>78</v>
      </c>
      <c r="F70" s="127" t="s">
        <v>489</v>
      </c>
      <c r="G70" s="102" t="s">
        <v>490</v>
      </c>
      <c r="H70" s="102" t="s">
        <v>491</v>
      </c>
      <c r="I70" s="161"/>
      <c r="J70" s="161"/>
      <c r="K70" s="161"/>
      <c r="L70" s="161"/>
      <c r="M70" s="161"/>
      <c r="N70" s="161"/>
      <c r="O70" s="161"/>
      <c r="P70" s="104" t="s">
        <v>24</v>
      </c>
      <c r="Q70" s="102" t="s">
        <v>492</v>
      </c>
      <c r="R70" s="102" t="s">
        <v>492</v>
      </c>
      <c r="S70" s="73" t="s">
        <v>84</v>
      </c>
      <c r="T70" s="161"/>
      <c r="U70" s="161"/>
      <c r="V70" s="161"/>
      <c r="W70" s="102" t="s">
        <v>161</v>
      </c>
      <c r="X70" s="162"/>
      <c r="Y70" s="162"/>
      <c r="Z70" s="162"/>
      <c r="AA70" s="162"/>
      <c r="AB70" s="162"/>
      <c r="AC70" s="162"/>
      <c r="AD70" s="162"/>
      <c r="AE70" s="162"/>
      <c r="AF70" s="167"/>
      <c r="AG70" s="104" t="s">
        <v>502</v>
      </c>
      <c r="AH70" s="113" t="s">
        <v>503</v>
      </c>
      <c r="AI70" s="113" t="s">
        <v>503</v>
      </c>
      <c r="AJ70" s="113" t="s">
        <v>504</v>
      </c>
      <c r="AK70" s="87" t="s">
        <v>505</v>
      </c>
      <c r="AL70" s="105" t="s">
        <v>93</v>
      </c>
      <c r="AM70" s="105" t="s">
        <v>94</v>
      </c>
      <c r="AN70" s="103" t="s">
        <v>95</v>
      </c>
      <c r="AO70" s="105" t="s">
        <v>96</v>
      </c>
      <c r="AP70" s="105" t="s">
        <v>97</v>
      </c>
      <c r="AQ70" s="105" t="s">
        <v>98</v>
      </c>
      <c r="AR70" s="105" t="s">
        <v>99</v>
      </c>
      <c r="AS70" s="106">
        <v>89.8</v>
      </c>
      <c r="AT70" s="106">
        <f t="shared" si="18"/>
        <v>94.9</v>
      </c>
      <c r="AU70" s="103" t="str">
        <f t="shared" si="9"/>
        <v>Moderado</v>
      </c>
      <c r="AV70" s="103" t="str">
        <f t="shared" si="10"/>
        <v>No</v>
      </c>
      <c r="AW70" s="107" t="s">
        <v>100</v>
      </c>
      <c r="AX70" s="105" t="s">
        <v>101</v>
      </c>
      <c r="AY70" s="162"/>
      <c r="AZ70" s="162"/>
      <c r="BA70" s="167"/>
      <c r="BB70" s="108" t="s">
        <v>78</v>
      </c>
      <c r="BC70" s="108" t="s">
        <v>78</v>
      </c>
      <c r="BD70" s="108" t="s">
        <v>78</v>
      </c>
      <c r="BE70" s="108" t="s">
        <v>78</v>
      </c>
      <c r="BF70" s="108" t="s">
        <v>78</v>
      </c>
      <c r="BG70" s="108" t="s">
        <v>78</v>
      </c>
      <c r="BH70" s="109" t="s">
        <v>78</v>
      </c>
      <c r="BI70" s="73">
        <v>0</v>
      </c>
      <c r="BJ70" s="73">
        <v>0</v>
      </c>
      <c r="BK70" s="73">
        <v>0</v>
      </c>
      <c r="BL70" s="73" t="str">
        <f t="shared" si="3"/>
        <v>Inefectivo</v>
      </c>
      <c r="BM70" s="73">
        <v>0</v>
      </c>
      <c r="BN70" s="76" t="s">
        <v>1112</v>
      </c>
    </row>
    <row r="71" spans="1:66" ht="169.35" customHeight="1" x14ac:dyDescent="0.2">
      <c r="A71" s="111" t="s">
        <v>427</v>
      </c>
      <c r="B71" s="91" t="s">
        <v>428</v>
      </c>
      <c r="C71" s="112" t="s">
        <v>429</v>
      </c>
      <c r="D71" s="112" t="s">
        <v>430</v>
      </c>
      <c r="E71" s="103" t="s">
        <v>78</v>
      </c>
      <c r="F71" s="104" t="s">
        <v>506</v>
      </c>
      <c r="G71" s="102" t="s">
        <v>507</v>
      </c>
      <c r="H71" s="102" t="s">
        <v>508</v>
      </c>
      <c r="I71" s="161" t="s">
        <v>82</v>
      </c>
      <c r="J71" s="161" t="s">
        <v>82</v>
      </c>
      <c r="K71" s="161" t="s">
        <v>82</v>
      </c>
      <c r="L71" s="161"/>
      <c r="M71" s="161"/>
      <c r="N71" s="161"/>
      <c r="O71" s="161"/>
      <c r="P71" s="104" t="s">
        <v>24</v>
      </c>
      <c r="Q71" s="102" t="s">
        <v>492</v>
      </c>
      <c r="R71" s="102" t="s">
        <v>492</v>
      </c>
      <c r="S71" s="73" t="s">
        <v>84</v>
      </c>
      <c r="T71" s="161" t="s">
        <v>82</v>
      </c>
      <c r="U71" s="161" t="s">
        <v>82</v>
      </c>
      <c r="V71" s="161"/>
      <c r="W71" s="102" t="s">
        <v>161</v>
      </c>
      <c r="X71" s="162"/>
      <c r="Y71" s="162"/>
      <c r="Z71" s="162"/>
      <c r="AA71" s="162"/>
      <c r="AB71" s="162" t="s">
        <v>113</v>
      </c>
      <c r="AC71" s="162"/>
      <c r="AD71" s="162" t="s">
        <v>509</v>
      </c>
      <c r="AE71" s="162" t="s">
        <v>113</v>
      </c>
      <c r="AF71" s="176" t="s">
        <v>218</v>
      </c>
      <c r="AG71" s="104" t="s">
        <v>175</v>
      </c>
      <c r="AH71" s="113" t="s">
        <v>510</v>
      </c>
      <c r="AI71" s="74" t="s">
        <v>1205</v>
      </c>
      <c r="AJ71" s="74" t="s">
        <v>511</v>
      </c>
      <c r="AK71" s="75" t="s">
        <v>512</v>
      </c>
      <c r="AL71" s="105" t="s">
        <v>93</v>
      </c>
      <c r="AM71" s="105" t="s">
        <v>94</v>
      </c>
      <c r="AN71" s="103" t="s">
        <v>95</v>
      </c>
      <c r="AO71" s="105" t="s">
        <v>96</v>
      </c>
      <c r="AP71" s="105" t="s">
        <v>97</v>
      </c>
      <c r="AQ71" s="105" t="s">
        <v>98</v>
      </c>
      <c r="AR71" s="105" t="s">
        <v>99</v>
      </c>
      <c r="AS71" s="106">
        <v>89.8</v>
      </c>
      <c r="AT71" s="106">
        <f t="shared" si="18"/>
        <v>94.9</v>
      </c>
      <c r="AU71" s="103" t="str">
        <f t="shared" si="9"/>
        <v>Moderado</v>
      </c>
      <c r="AV71" s="103" t="str">
        <f t="shared" si="10"/>
        <v>No</v>
      </c>
      <c r="AW71" s="107" t="s">
        <v>100</v>
      </c>
      <c r="AX71" s="105" t="s">
        <v>101</v>
      </c>
      <c r="AY71" s="162" t="s">
        <v>87</v>
      </c>
      <c r="AZ71" s="162" t="s">
        <v>113</v>
      </c>
      <c r="BA71" s="167" t="s">
        <v>114</v>
      </c>
      <c r="BB71" s="108" t="s">
        <v>78</v>
      </c>
      <c r="BC71" s="108" t="s">
        <v>78</v>
      </c>
      <c r="BD71" s="108" t="s">
        <v>78</v>
      </c>
      <c r="BE71" s="108" t="s">
        <v>78</v>
      </c>
      <c r="BF71" s="108" t="s">
        <v>78</v>
      </c>
      <c r="BG71" s="108" t="s">
        <v>78</v>
      </c>
      <c r="BH71" s="109" t="s">
        <v>78</v>
      </c>
      <c r="BI71" s="73">
        <v>1</v>
      </c>
      <c r="BJ71" s="73">
        <v>1</v>
      </c>
      <c r="BK71" s="73">
        <v>1</v>
      </c>
      <c r="BL71" s="73" t="str">
        <f t="shared" si="3"/>
        <v>Efectivo</v>
      </c>
      <c r="BM71" s="73">
        <v>0</v>
      </c>
      <c r="BN71" s="76" t="s">
        <v>513</v>
      </c>
    </row>
    <row r="72" spans="1:66" ht="264" customHeight="1" x14ac:dyDescent="0.2">
      <c r="A72" s="111" t="s">
        <v>427</v>
      </c>
      <c r="B72" s="91" t="s">
        <v>428</v>
      </c>
      <c r="C72" s="112" t="s">
        <v>429</v>
      </c>
      <c r="D72" s="112" t="s">
        <v>430</v>
      </c>
      <c r="E72" s="103" t="s">
        <v>78</v>
      </c>
      <c r="F72" s="104" t="s">
        <v>506</v>
      </c>
      <c r="G72" s="102" t="s">
        <v>507</v>
      </c>
      <c r="H72" s="102" t="s">
        <v>508</v>
      </c>
      <c r="I72" s="161"/>
      <c r="J72" s="161"/>
      <c r="K72" s="161"/>
      <c r="L72" s="161"/>
      <c r="M72" s="161"/>
      <c r="N72" s="161"/>
      <c r="O72" s="161"/>
      <c r="P72" s="104" t="s">
        <v>24</v>
      </c>
      <c r="Q72" s="102" t="s">
        <v>492</v>
      </c>
      <c r="R72" s="102" t="s">
        <v>492</v>
      </c>
      <c r="S72" s="73" t="s">
        <v>84</v>
      </c>
      <c r="T72" s="161"/>
      <c r="U72" s="161"/>
      <c r="V72" s="161"/>
      <c r="W72" s="102" t="s">
        <v>161</v>
      </c>
      <c r="X72" s="162"/>
      <c r="Y72" s="162"/>
      <c r="Z72" s="162"/>
      <c r="AA72" s="162"/>
      <c r="AB72" s="162"/>
      <c r="AC72" s="162"/>
      <c r="AD72" s="162"/>
      <c r="AE72" s="162"/>
      <c r="AF72" s="176"/>
      <c r="AG72" s="104" t="s">
        <v>514</v>
      </c>
      <c r="AH72" s="74" t="s">
        <v>515</v>
      </c>
      <c r="AI72" s="74" t="s">
        <v>515</v>
      </c>
      <c r="AJ72" s="74" t="s">
        <v>516</v>
      </c>
      <c r="AK72" s="75" t="s">
        <v>517</v>
      </c>
      <c r="AL72" s="105" t="s">
        <v>93</v>
      </c>
      <c r="AM72" s="105" t="s">
        <v>94</v>
      </c>
      <c r="AN72" s="103" t="s">
        <v>95</v>
      </c>
      <c r="AO72" s="105" t="s">
        <v>96</v>
      </c>
      <c r="AP72" s="105" t="s">
        <v>97</v>
      </c>
      <c r="AQ72" s="105" t="s">
        <v>98</v>
      </c>
      <c r="AR72" s="105" t="s">
        <v>99</v>
      </c>
      <c r="AS72" s="106">
        <v>89.8</v>
      </c>
      <c r="AT72" s="106">
        <f t="shared" si="18"/>
        <v>94.9</v>
      </c>
      <c r="AU72" s="103" t="str">
        <f t="shared" si="9"/>
        <v>Moderado</v>
      </c>
      <c r="AV72" s="103" t="str">
        <f t="shared" si="10"/>
        <v>No</v>
      </c>
      <c r="AW72" s="107" t="s">
        <v>100</v>
      </c>
      <c r="AX72" s="105" t="s">
        <v>101</v>
      </c>
      <c r="AY72" s="162"/>
      <c r="AZ72" s="162"/>
      <c r="BA72" s="176"/>
      <c r="BB72" s="108" t="s">
        <v>78</v>
      </c>
      <c r="BC72" s="108" t="s">
        <v>78</v>
      </c>
      <c r="BD72" s="108" t="s">
        <v>78</v>
      </c>
      <c r="BE72" s="108" t="s">
        <v>78</v>
      </c>
      <c r="BF72" s="108" t="s">
        <v>78</v>
      </c>
      <c r="BG72" s="108" t="s">
        <v>78</v>
      </c>
      <c r="BH72" s="109" t="s">
        <v>78</v>
      </c>
      <c r="BI72" s="73">
        <v>1</v>
      </c>
      <c r="BJ72" s="73">
        <v>1</v>
      </c>
      <c r="BK72" s="73">
        <v>1</v>
      </c>
      <c r="BL72" s="73" t="str">
        <f t="shared" si="3"/>
        <v>Efectivo</v>
      </c>
      <c r="BM72" s="73">
        <v>0</v>
      </c>
      <c r="BN72" s="76" t="s">
        <v>1154</v>
      </c>
    </row>
    <row r="73" spans="1:66" ht="160.15" customHeight="1" x14ac:dyDescent="0.2">
      <c r="A73" s="111" t="s">
        <v>427</v>
      </c>
      <c r="B73" s="91" t="s">
        <v>428</v>
      </c>
      <c r="C73" s="112" t="s">
        <v>429</v>
      </c>
      <c r="D73" s="112" t="s">
        <v>430</v>
      </c>
      <c r="E73" s="103" t="s">
        <v>78</v>
      </c>
      <c r="F73" s="104" t="s">
        <v>518</v>
      </c>
      <c r="G73" s="102" t="s">
        <v>519</v>
      </c>
      <c r="H73" s="102" t="s">
        <v>520</v>
      </c>
      <c r="I73" s="161" t="s">
        <v>82</v>
      </c>
      <c r="J73" s="161" t="s">
        <v>82</v>
      </c>
      <c r="K73" s="161"/>
      <c r="L73" s="161"/>
      <c r="M73" s="161"/>
      <c r="N73" s="161"/>
      <c r="O73" s="161"/>
      <c r="P73" s="104" t="s">
        <v>24</v>
      </c>
      <c r="Q73" s="102" t="s">
        <v>442</v>
      </c>
      <c r="R73" s="102" t="s">
        <v>442</v>
      </c>
      <c r="S73" s="73" t="s">
        <v>84</v>
      </c>
      <c r="T73" s="161"/>
      <c r="U73" s="161"/>
      <c r="V73" s="161"/>
      <c r="W73" s="102" t="s">
        <v>161</v>
      </c>
      <c r="X73" s="162"/>
      <c r="Y73" s="162"/>
      <c r="Z73" s="162"/>
      <c r="AA73" s="162"/>
      <c r="AB73" s="162" t="s">
        <v>113</v>
      </c>
      <c r="AC73" s="162"/>
      <c r="AD73" s="162" t="s">
        <v>102</v>
      </c>
      <c r="AE73" s="162" t="s">
        <v>113</v>
      </c>
      <c r="AF73" s="167" t="s">
        <v>114</v>
      </c>
      <c r="AG73" s="104" t="s">
        <v>521</v>
      </c>
      <c r="AH73" s="74" t="s">
        <v>522</v>
      </c>
      <c r="AI73" s="74" t="s">
        <v>522</v>
      </c>
      <c r="AJ73" s="74" t="s">
        <v>523</v>
      </c>
      <c r="AK73" s="75" t="s">
        <v>524</v>
      </c>
      <c r="AL73" s="105" t="s">
        <v>93</v>
      </c>
      <c r="AM73" s="105" t="s">
        <v>94</v>
      </c>
      <c r="AN73" s="103" t="s">
        <v>95</v>
      </c>
      <c r="AO73" s="105" t="s">
        <v>96</v>
      </c>
      <c r="AP73" s="105" t="s">
        <v>97</v>
      </c>
      <c r="AQ73" s="105" t="s">
        <v>98</v>
      </c>
      <c r="AR73" s="105" t="s">
        <v>99</v>
      </c>
      <c r="AS73" s="106">
        <v>89.8</v>
      </c>
      <c r="AT73" s="106">
        <f t="shared" si="18"/>
        <v>94.9</v>
      </c>
      <c r="AU73" s="103" t="str">
        <f t="shared" si="9"/>
        <v>Moderado</v>
      </c>
      <c r="AV73" s="103" t="str">
        <f t="shared" si="10"/>
        <v>No</v>
      </c>
      <c r="AW73" s="107" t="s">
        <v>100</v>
      </c>
      <c r="AX73" s="105" t="s">
        <v>101</v>
      </c>
      <c r="AY73" s="162" t="s">
        <v>102</v>
      </c>
      <c r="AZ73" s="162" t="s">
        <v>113</v>
      </c>
      <c r="BA73" s="167" t="s">
        <v>114</v>
      </c>
      <c r="BB73" s="108" t="s">
        <v>78</v>
      </c>
      <c r="BC73" s="108" t="s">
        <v>78</v>
      </c>
      <c r="BD73" s="108" t="s">
        <v>78</v>
      </c>
      <c r="BE73" s="108" t="s">
        <v>78</v>
      </c>
      <c r="BF73" s="108" t="s">
        <v>78</v>
      </c>
      <c r="BG73" s="108" t="s">
        <v>78</v>
      </c>
      <c r="BH73" s="109" t="s">
        <v>78</v>
      </c>
      <c r="BI73" s="73">
        <v>1</v>
      </c>
      <c r="BJ73" s="73">
        <v>1</v>
      </c>
      <c r="BK73" s="73">
        <v>1</v>
      </c>
      <c r="BL73" s="73" t="str">
        <f t="shared" si="3"/>
        <v>Efectivo</v>
      </c>
      <c r="BM73" s="73">
        <v>0</v>
      </c>
      <c r="BN73" s="76" t="s">
        <v>1155</v>
      </c>
    </row>
    <row r="74" spans="1:66" ht="109.15" customHeight="1" x14ac:dyDescent="0.2">
      <c r="A74" s="111" t="s">
        <v>427</v>
      </c>
      <c r="B74" s="91" t="s">
        <v>428</v>
      </c>
      <c r="C74" s="112" t="s">
        <v>429</v>
      </c>
      <c r="D74" s="112" t="s">
        <v>430</v>
      </c>
      <c r="E74" s="103" t="s">
        <v>78</v>
      </c>
      <c r="F74" s="104" t="s">
        <v>518</v>
      </c>
      <c r="G74" s="102" t="s">
        <v>519</v>
      </c>
      <c r="H74" s="102" t="s">
        <v>520</v>
      </c>
      <c r="I74" s="161"/>
      <c r="J74" s="161"/>
      <c r="K74" s="161"/>
      <c r="L74" s="161"/>
      <c r="M74" s="161"/>
      <c r="N74" s="161"/>
      <c r="O74" s="161"/>
      <c r="P74" s="104" t="s">
        <v>24</v>
      </c>
      <c r="Q74" s="102" t="s">
        <v>442</v>
      </c>
      <c r="R74" s="102" t="s">
        <v>442</v>
      </c>
      <c r="S74" s="73" t="s">
        <v>84</v>
      </c>
      <c r="T74" s="161"/>
      <c r="U74" s="161"/>
      <c r="V74" s="161"/>
      <c r="W74" s="102" t="s">
        <v>161</v>
      </c>
      <c r="X74" s="162"/>
      <c r="Y74" s="162"/>
      <c r="Z74" s="162"/>
      <c r="AA74" s="162"/>
      <c r="AB74" s="162"/>
      <c r="AC74" s="162"/>
      <c r="AD74" s="162"/>
      <c r="AE74" s="162"/>
      <c r="AF74" s="167"/>
      <c r="AG74" s="104" t="s">
        <v>525</v>
      </c>
      <c r="AH74" s="74" t="s">
        <v>526</v>
      </c>
      <c r="AI74" s="74" t="s">
        <v>526</v>
      </c>
      <c r="AJ74" s="74" t="s">
        <v>527</v>
      </c>
      <c r="AK74" s="75" t="s">
        <v>528</v>
      </c>
      <c r="AL74" s="105" t="s">
        <v>93</v>
      </c>
      <c r="AM74" s="105" t="s">
        <v>94</v>
      </c>
      <c r="AN74" s="103" t="s">
        <v>95</v>
      </c>
      <c r="AO74" s="105" t="s">
        <v>96</v>
      </c>
      <c r="AP74" s="105" t="s">
        <v>97</v>
      </c>
      <c r="AQ74" s="105" t="s">
        <v>98</v>
      </c>
      <c r="AR74" s="105" t="s">
        <v>99</v>
      </c>
      <c r="AS74" s="106">
        <v>89.8</v>
      </c>
      <c r="AT74" s="106">
        <f t="shared" si="18"/>
        <v>94.9</v>
      </c>
      <c r="AU74" s="103" t="str">
        <f t="shared" si="9"/>
        <v>Moderado</v>
      </c>
      <c r="AV74" s="103" t="str">
        <f t="shared" si="10"/>
        <v>No</v>
      </c>
      <c r="AW74" s="107" t="s">
        <v>100</v>
      </c>
      <c r="AX74" s="103" t="s">
        <v>166</v>
      </c>
      <c r="AY74" s="162"/>
      <c r="AZ74" s="162"/>
      <c r="BA74" s="167"/>
      <c r="BB74" s="108" t="s">
        <v>78</v>
      </c>
      <c r="BC74" s="108" t="s">
        <v>78</v>
      </c>
      <c r="BD74" s="108" t="s">
        <v>78</v>
      </c>
      <c r="BE74" s="108" t="s">
        <v>78</v>
      </c>
      <c r="BF74" s="108" t="s">
        <v>78</v>
      </c>
      <c r="BG74" s="108" t="s">
        <v>78</v>
      </c>
      <c r="BH74" s="109" t="s">
        <v>78</v>
      </c>
      <c r="BI74" s="73">
        <v>1</v>
      </c>
      <c r="BJ74" s="73">
        <v>1</v>
      </c>
      <c r="BK74" s="73">
        <v>1</v>
      </c>
      <c r="BL74" s="73" t="str">
        <f t="shared" si="3"/>
        <v>Efectivo</v>
      </c>
      <c r="BM74" s="73">
        <v>0</v>
      </c>
      <c r="BN74" s="76" t="s">
        <v>1156</v>
      </c>
    </row>
    <row r="75" spans="1:66" ht="409.5" x14ac:dyDescent="0.2">
      <c r="A75" s="111" t="s">
        <v>427</v>
      </c>
      <c r="B75" s="91" t="s">
        <v>428</v>
      </c>
      <c r="C75" s="112" t="s">
        <v>429</v>
      </c>
      <c r="D75" s="112" t="s">
        <v>430</v>
      </c>
      <c r="E75" s="103" t="s">
        <v>78</v>
      </c>
      <c r="F75" s="104" t="s">
        <v>518</v>
      </c>
      <c r="G75" s="102" t="s">
        <v>519</v>
      </c>
      <c r="H75" s="102" t="s">
        <v>520</v>
      </c>
      <c r="I75" s="161"/>
      <c r="J75" s="161"/>
      <c r="K75" s="161"/>
      <c r="L75" s="161"/>
      <c r="M75" s="161"/>
      <c r="N75" s="161"/>
      <c r="O75" s="161"/>
      <c r="P75" s="104" t="s">
        <v>24</v>
      </c>
      <c r="Q75" s="102" t="s">
        <v>442</v>
      </c>
      <c r="R75" s="102" t="s">
        <v>442</v>
      </c>
      <c r="S75" s="73" t="s">
        <v>84</v>
      </c>
      <c r="T75" s="161"/>
      <c r="U75" s="161"/>
      <c r="V75" s="161"/>
      <c r="W75" s="102" t="s">
        <v>161</v>
      </c>
      <c r="X75" s="162"/>
      <c r="Y75" s="162"/>
      <c r="Z75" s="162"/>
      <c r="AA75" s="162"/>
      <c r="AB75" s="162"/>
      <c r="AC75" s="162"/>
      <c r="AD75" s="162"/>
      <c r="AE75" s="162"/>
      <c r="AF75" s="167"/>
      <c r="AG75" s="104" t="s">
        <v>529</v>
      </c>
      <c r="AH75" s="113" t="s">
        <v>530</v>
      </c>
      <c r="AI75" s="113" t="s">
        <v>530</v>
      </c>
      <c r="AJ75" s="113" t="s">
        <v>531</v>
      </c>
      <c r="AK75" s="87" t="s">
        <v>532</v>
      </c>
      <c r="AL75" s="105" t="s">
        <v>93</v>
      </c>
      <c r="AM75" s="105" t="s">
        <v>94</v>
      </c>
      <c r="AN75" s="103" t="s">
        <v>95</v>
      </c>
      <c r="AO75" s="105" t="s">
        <v>96</v>
      </c>
      <c r="AP75" s="105" t="s">
        <v>97</v>
      </c>
      <c r="AQ75" s="105" t="s">
        <v>98</v>
      </c>
      <c r="AR75" s="105" t="s">
        <v>99</v>
      </c>
      <c r="AS75" s="106">
        <v>89.8</v>
      </c>
      <c r="AT75" s="106">
        <f t="shared" si="18"/>
        <v>94.9</v>
      </c>
      <c r="AU75" s="103" t="str">
        <f t="shared" si="9"/>
        <v>Moderado</v>
      </c>
      <c r="AV75" s="103" t="str">
        <f t="shared" si="10"/>
        <v>No</v>
      </c>
      <c r="AW75" s="107" t="s">
        <v>100</v>
      </c>
      <c r="AX75" s="108" t="s">
        <v>533</v>
      </c>
      <c r="AY75" s="162"/>
      <c r="AZ75" s="162"/>
      <c r="BA75" s="167"/>
      <c r="BB75" s="108" t="s">
        <v>78</v>
      </c>
      <c r="BC75" s="108" t="s">
        <v>78</v>
      </c>
      <c r="BD75" s="108" t="s">
        <v>78</v>
      </c>
      <c r="BE75" s="108" t="s">
        <v>78</v>
      </c>
      <c r="BF75" s="108" t="s">
        <v>78</v>
      </c>
      <c r="BG75" s="108" t="s">
        <v>78</v>
      </c>
      <c r="BH75" s="109" t="s">
        <v>78</v>
      </c>
      <c r="BI75" s="73">
        <v>1</v>
      </c>
      <c r="BJ75" s="73">
        <v>1</v>
      </c>
      <c r="BK75" s="73">
        <v>1</v>
      </c>
      <c r="BL75" s="73" t="str">
        <f t="shared" ref="BL75:BL138" si="19">IF(BI75+BJ75+BK75=0,"Inefectivo",(IF(BI75+BJ75+BK75=3,"Efectivo","Deficiente")))</f>
        <v>Efectivo</v>
      </c>
      <c r="BM75" s="73">
        <v>0</v>
      </c>
      <c r="BN75" s="75" t="s">
        <v>1157</v>
      </c>
    </row>
    <row r="76" spans="1:66" ht="80.099999999999994" customHeight="1" x14ac:dyDescent="0.2">
      <c r="A76" s="111" t="s">
        <v>427</v>
      </c>
      <c r="B76" s="91" t="s">
        <v>428</v>
      </c>
      <c r="C76" s="112" t="s">
        <v>429</v>
      </c>
      <c r="D76" s="112" t="s">
        <v>430</v>
      </c>
      <c r="E76" s="103" t="s">
        <v>78</v>
      </c>
      <c r="F76" s="104" t="s">
        <v>518</v>
      </c>
      <c r="G76" s="102" t="s">
        <v>519</v>
      </c>
      <c r="H76" s="102" t="s">
        <v>520</v>
      </c>
      <c r="I76" s="161"/>
      <c r="J76" s="161"/>
      <c r="K76" s="161"/>
      <c r="L76" s="161"/>
      <c r="M76" s="161"/>
      <c r="N76" s="161"/>
      <c r="O76" s="161"/>
      <c r="P76" s="104" t="s">
        <v>24</v>
      </c>
      <c r="Q76" s="102" t="s">
        <v>442</v>
      </c>
      <c r="R76" s="102" t="s">
        <v>442</v>
      </c>
      <c r="S76" s="73" t="s">
        <v>84</v>
      </c>
      <c r="T76" s="161"/>
      <c r="U76" s="161"/>
      <c r="V76" s="161"/>
      <c r="W76" s="102" t="s">
        <v>161</v>
      </c>
      <c r="X76" s="162"/>
      <c r="Y76" s="162"/>
      <c r="Z76" s="162"/>
      <c r="AA76" s="162"/>
      <c r="AB76" s="162"/>
      <c r="AC76" s="162"/>
      <c r="AD76" s="162"/>
      <c r="AE76" s="162"/>
      <c r="AF76" s="167"/>
      <c r="AG76" s="104" t="s">
        <v>534</v>
      </c>
      <c r="AH76" s="74" t="s">
        <v>535</v>
      </c>
      <c r="AI76" s="74" t="s">
        <v>535</v>
      </c>
      <c r="AJ76" s="74" t="s">
        <v>536</v>
      </c>
      <c r="AK76" s="75" t="s">
        <v>206</v>
      </c>
      <c r="AL76" s="105" t="s">
        <v>93</v>
      </c>
      <c r="AM76" s="105" t="s">
        <v>94</v>
      </c>
      <c r="AN76" s="103" t="s">
        <v>95</v>
      </c>
      <c r="AO76" s="105" t="s">
        <v>96</v>
      </c>
      <c r="AP76" s="105" t="s">
        <v>97</v>
      </c>
      <c r="AQ76" s="105" t="s">
        <v>98</v>
      </c>
      <c r="AR76" s="105" t="s">
        <v>99</v>
      </c>
      <c r="AS76" s="106">
        <v>89.8</v>
      </c>
      <c r="AT76" s="106">
        <f t="shared" si="18"/>
        <v>94.9</v>
      </c>
      <c r="AU76" s="103" t="str">
        <f t="shared" si="9"/>
        <v>Moderado</v>
      </c>
      <c r="AV76" s="103" t="str">
        <f t="shared" si="10"/>
        <v>No</v>
      </c>
      <c r="AW76" s="107" t="s">
        <v>100</v>
      </c>
      <c r="AX76" s="105" t="s">
        <v>101</v>
      </c>
      <c r="AY76" s="162"/>
      <c r="AZ76" s="162"/>
      <c r="BA76" s="167"/>
      <c r="BB76" s="108" t="s">
        <v>78</v>
      </c>
      <c r="BC76" s="108" t="s">
        <v>78</v>
      </c>
      <c r="BD76" s="108" t="s">
        <v>78</v>
      </c>
      <c r="BE76" s="108" t="s">
        <v>78</v>
      </c>
      <c r="BF76" s="108" t="s">
        <v>78</v>
      </c>
      <c r="BG76" s="108" t="s">
        <v>78</v>
      </c>
      <c r="BH76" s="109" t="s">
        <v>78</v>
      </c>
      <c r="BI76" s="73">
        <v>1</v>
      </c>
      <c r="BJ76" s="73">
        <v>1</v>
      </c>
      <c r="BK76" s="73">
        <v>1</v>
      </c>
      <c r="BL76" s="73" t="str">
        <f t="shared" si="19"/>
        <v>Efectivo</v>
      </c>
      <c r="BM76" s="73">
        <v>0</v>
      </c>
      <c r="BN76" s="75" t="s">
        <v>1158</v>
      </c>
    </row>
    <row r="77" spans="1:66" ht="167.45" customHeight="1" x14ac:dyDescent="0.2">
      <c r="A77" s="111" t="s">
        <v>427</v>
      </c>
      <c r="B77" s="91" t="s">
        <v>428</v>
      </c>
      <c r="C77" s="112" t="s">
        <v>429</v>
      </c>
      <c r="D77" s="112" t="s">
        <v>430</v>
      </c>
      <c r="E77" s="103" t="s">
        <v>78</v>
      </c>
      <c r="F77" s="135" t="s">
        <v>537</v>
      </c>
      <c r="G77" s="102" t="s">
        <v>538</v>
      </c>
      <c r="H77" s="102" t="s">
        <v>539</v>
      </c>
      <c r="I77" s="161" t="s">
        <v>82</v>
      </c>
      <c r="J77" s="161" t="s">
        <v>82</v>
      </c>
      <c r="K77" s="161"/>
      <c r="L77" s="161"/>
      <c r="M77" s="161"/>
      <c r="N77" s="161"/>
      <c r="O77" s="161"/>
      <c r="P77" s="104" t="s">
        <v>24</v>
      </c>
      <c r="Q77" s="102" t="s">
        <v>442</v>
      </c>
      <c r="R77" s="102" t="s">
        <v>442</v>
      </c>
      <c r="S77" s="73" t="s">
        <v>84</v>
      </c>
      <c r="T77" s="161"/>
      <c r="U77" s="161"/>
      <c r="V77" s="161"/>
      <c r="W77" s="102" t="s">
        <v>161</v>
      </c>
      <c r="X77" s="162"/>
      <c r="Y77" s="162"/>
      <c r="Z77" s="162"/>
      <c r="AA77" s="162"/>
      <c r="AB77" s="162" t="s">
        <v>113</v>
      </c>
      <c r="AC77" s="162"/>
      <c r="AD77" s="162" t="s">
        <v>102</v>
      </c>
      <c r="AE77" s="162" t="s">
        <v>113</v>
      </c>
      <c r="AF77" s="167" t="s">
        <v>114</v>
      </c>
      <c r="AG77" s="104" t="s">
        <v>540</v>
      </c>
      <c r="AH77" s="113" t="s">
        <v>541</v>
      </c>
      <c r="AI77" s="113" t="s">
        <v>541</v>
      </c>
      <c r="AJ77" s="113" t="s">
        <v>542</v>
      </c>
      <c r="AK77" s="87" t="s">
        <v>543</v>
      </c>
      <c r="AL77" s="105" t="s">
        <v>93</v>
      </c>
      <c r="AM77" s="105" t="s">
        <v>94</v>
      </c>
      <c r="AN77" s="103" t="s">
        <v>95</v>
      </c>
      <c r="AO77" s="105" t="s">
        <v>96</v>
      </c>
      <c r="AP77" s="105" t="s">
        <v>97</v>
      </c>
      <c r="AQ77" s="105" t="s">
        <v>98</v>
      </c>
      <c r="AR77" s="105" t="s">
        <v>99</v>
      </c>
      <c r="AS77" s="106">
        <v>89.8</v>
      </c>
      <c r="AT77" s="106">
        <f t="shared" si="18"/>
        <v>94.9</v>
      </c>
      <c r="AU77" s="103" t="str">
        <f t="shared" si="9"/>
        <v>Moderado</v>
      </c>
      <c r="AV77" s="103" t="str">
        <f t="shared" si="10"/>
        <v>No</v>
      </c>
      <c r="AW77" s="107" t="s">
        <v>100</v>
      </c>
      <c r="AX77" s="105" t="s">
        <v>101</v>
      </c>
      <c r="AY77" s="162" t="s">
        <v>102</v>
      </c>
      <c r="AZ77" s="162" t="s">
        <v>113</v>
      </c>
      <c r="BA77" s="167" t="s">
        <v>114</v>
      </c>
      <c r="BB77" s="108" t="s">
        <v>78</v>
      </c>
      <c r="BC77" s="108" t="s">
        <v>78</v>
      </c>
      <c r="BD77" s="108" t="s">
        <v>78</v>
      </c>
      <c r="BE77" s="108" t="s">
        <v>78</v>
      </c>
      <c r="BF77" s="108" t="s">
        <v>78</v>
      </c>
      <c r="BG77" s="108" t="s">
        <v>78</v>
      </c>
      <c r="BH77" s="109" t="s">
        <v>78</v>
      </c>
      <c r="BI77" s="73">
        <v>1</v>
      </c>
      <c r="BJ77" s="73">
        <v>1</v>
      </c>
      <c r="BK77" s="73">
        <v>1</v>
      </c>
      <c r="BL77" s="73" t="str">
        <f t="shared" si="19"/>
        <v>Efectivo</v>
      </c>
      <c r="BM77" s="73">
        <v>0</v>
      </c>
      <c r="BN77" s="75" t="s">
        <v>1159</v>
      </c>
    </row>
    <row r="78" spans="1:66" ht="332.1" customHeight="1" x14ac:dyDescent="0.2">
      <c r="A78" s="111" t="s">
        <v>427</v>
      </c>
      <c r="B78" s="91" t="s">
        <v>428</v>
      </c>
      <c r="C78" s="112" t="s">
        <v>429</v>
      </c>
      <c r="D78" s="112" t="s">
        <v>430</v>
      </c>
      <c r="E78" s="103" t="s">
        <v>78</v>
      </c>
      <c r="F78" s="135" t="s">
        <v>537</v>
      </c>
      <c r="G78" s="102" t="s">
        <v>538</v>
      </c>
      <c r="H78" s="102" t="s">
        <v>539</v>
      </c>
      <c r="I78" s="161"/>
      <c r="J78" s="161"/>
      <c r="K78" s="161"/>
      <c r="L78" s="161"/>
      <c r="M78" s="161"/>
      <c r="N78" s="161"/>
      <c r="O78" s="161"/>
      <c r="P78" s="104" t="s">
        <v>24</v>
      </c>
      <c r="Q78" s="102" t="s">
        <v>442</v>
      </c>
      <c r="R78" s="102" t="s">
        <v>442</v>
      </c>
      <c r="S78" s="73" t="s">
        <v>84</v>
      </c>
      <c r="T78" s="161"/>
      <c r="U78" s="161"/>
      <c r="V78" s="161"/>
      <c r="W78" s="102" t="s">
        <v>161</v>
      </c>
      <c r="X78" s="162"/>
      <c r="Y78" s="162"/>
      <c r="Z78" s="162"/>
      <c r="AA78" s="162"/>
      <c r="AB78" s="162"/>
      <c r="AC78" s="162"/>
      <c r="AD78" s="162"/>
      <c r="AE78" s="162"/>
      <c r="AF78" s="167"/>
      <c r="AG78" s="104" t="s">
        <v>544</v>
      </c>
      <c r="AH78" s="113" t="s">
        <v>545</v>
      </c>
      <c r="AI78" s="113" t="s">
        <v>545</v>
      </c>
      <c r="AJ78" s="113" t="s">
        <v>546</v>
      </c>
      <c r="AK78" s="87" t="s">
        <v>547</v>
      </c>
      <c r="AL78" s="105" t="s">
        <v>93</v>
      </c>
      <c r="AM78" s="105" t="s">
        <v>94</v>
      </c>
      <c r="AN78" s="103" t="s">
        <v>95</v>
      </c>
      <c r="AO78" s="105" t="s">
        <v>96</v>
      </c>
      <c r="AP78" s="105" t="s">
        <v>97</v>
      </c>
      <c r="AQ78" s="105" t="s">
        <v>98</v>
      </c>
      <c r="AR78" s="105" t="s">
        <v>99</v>
      </c>
      <c r="AS78" s="106">
        <v>89.8</v>
      </c>
      <c r="AT78" s="106">
        <f t="shared" si="18"/>
        <v>94.9</v>
      </c>
      <c r="AU78" s="103" t="str">
        <f t="shared" si="9"/>
        <v>Moderado</v>
      </c>
      <c r="AV78" s="103" t="str">
        <f t="shared" si="10"/>
        <v>No</v>
      </c>
      <c r="AW78" s="107" t="s">
        <v>100</v>
      </c>
      <c r="AX78" s="108" t="s">
        <v>548</v>
      </c>
      <c r="AY78" s="162"/>
      <c r="AZ78" s="162"/>
      <c r="BA78" s="167"/>
      <c r="BB78" s="108" t="s">
        <v>78</v>
      </c>
      <c r="BC78" s="108" t="s">
        <v>78</v>
      </c>
      <c r="BD78" s="108" t="s">
        <v>78</v>
      </c>
      <c r="BE78" s="108" t="s">
        <v>78</v>
      </c>
      <c r="BF78" s="108" t="s">
        <v>78</v>
      </c>
      <c r="BG78" s="108" t="s">
        <v>78</v>
      </c>
      <c r="BH78" s="109" t="s">
        <v>78</v>
      </c>
      <c r="BI78" s="73">
        <v>1</v>
      </c>
      <c r="BJ78" s="73">
        <v>1</v>
      </c>
      <c r="BK78" s="73">
        <v>1</v>
      </c>
      <c r="BL78" s="73" t="str">
        <f t="shared" si="19"/>
        <v>Efectivo</v>
      </c>
      <c r="BM78" s="73">
        <v>0</v>
      </c>
      <c r="BN78" s="75" t="s">
        <v>1160</v>
      </c>
    </row>
    <row r="79" spans="1:66" ht="184.15" customHeight="1" x14ac:dyDescent="0.2">
      <c r="A79" s="111" t="s">
        <v>427</v>
      </c>
      <c r="B79" s="91" t="s">
        <v>428</v>
      </c>
      <c r="C79" s="112" t="s">
        <v>429</v>
      </c>
      <c r="D79" s="112" t="s">
        <v>430</v>
      </c>
      <c r="E79" s="103" t="s">
        <v>78</v>
      </c>
      <c r="F79" s="135" t="s">
        <v>537</v>
      </c>
      <c r="G79" s="102" t="s">
        <v>538</v>
      </c>
      <c r="H79" s="102" t="s">
        <v>539</v>
      </c>
      <c r="I79" s="161"/>
      <c r="J79" s="161"/>
      <c r="K79" s="161"/>
      <c r="L79" s="161"/>
      <c r="M79" s="161"/>
      <c r="N79" s="161"/>
      <c r="O79" s="161"/>
      <c r="P79" s="104" t="s">
        <v>24</v>
      </c>
      <c r="Q79" s="102" t="s">
        <v>442</v>
      </c>
      <c r="R79" s="102" t="s">
        <v>442</v>
      </c>
      <c r="S79" s="73" t="s">
        <v>84</v>
      </c>
      <c r="T79" s="161"/>
      <c r="U79" s="161"/>
      <c r="V79" s="161"/>
      <c r="W79" s="102" t="s">
        <v>161</v>
      </c>
      <c r="X79" s="162"/>
      <c r="Y79" s="162"/>
      <c r="Z79" s="162"/>
      <c r="AA79" s="162"/>
      <c r="AB79" s="162"/>
      <c r="AC79" s="162"/>
      <c r="AD79" s="162"/>
      <c r="AE79" s="162"/>
      <c r="AF79" s="167"/>
      <c r="AG79" s="104" t="s">
        <v>477</v>
      </c>
      <c r="AH79" s="113" t="s">
        <v>549</v>
      </c>
      <c r="AI79" s="113" t="s">
        <v>549</v>
      </c>
      <c r="AJ79" s="113" t="s">
        <v>550</v>
      </c>
      <c r="AK79" s="87" t="s">
        <v>480</v>
      </c>
      <c r="AL79" s="105" t="s">
        <v>93</v>
      </c>
      <c r="AM79" s="105" t="s">
        <v>94</v>
      </c>
      <c r="AN79" s="103" t="s">
        <v>95</v>
      </c>
      <c r="AO79" s="105" t="s">
        <v>96</v>
      </c>
      <c r="AP79" s="105" t="s">
        <v>97</v>
      </c>
      <c r="AQ79" s="105" t="s">
        <v>98</v>
      </c>
      <c r="AR79" s="105" t="s">
        <v>99</v>
      </c>
      <c r="AS79" s="106">
        <v>89.8</v>
      </c>
      <c r="AT79" s="106">
        <f t="shared" si="18"/>
        <v>94.9</v>
      </c>
      <c r="AU79" s="103" t="str">
        <f t="shared" si="9"/>
        <v>Moderado</v>
      </c>
      <c r="AV79" s="103" t="str">
        <f t="shared" si="10"/>
        <v>No</v>
      </c>
      <c r="AW79" s="107" t="s">
        <v>100</v>
      </c>
      <c r="AX79" s="105" t="s">
        <v>101</v>
      </c>
      <c r="AY79" s="162"/>
      <c r="AZ79" s="162"/>
      <c r="BA79" s="167"/>
      <c r="BB79" s="108" t="s">
        <v>78</v>
      </c>
      <c r="BC79" s="108" t="s">
        <v>78</v>
      </c>
      <c r="BD79" s="108" t="s">
        <v>78</v>
      </c>
      <c r="BE79" s="108" t="s">
        <v>78</v>
      </c>
      <c r="BF79" s="108" t="s">
        <v>78</v>
      </c>
      <c r="BG79" s="108" t="s">
        <v>78</v>
      </c>
      <c r="BH79" s="109" t="s">
        <v>78</v>
      </c>
      <c r="BI79" s="73">
        <v>1</v>
      </c>
      <c r="BJ79" s="73">
        <v>1</v>
      </c>
      <c r="BK79" s="73">
        <v>1</v>
      </c>
      <c r="BL79" s="73" t="str">
        <f t="shared" si="19"/>
        <v>Efectivo</v>
      </c>
      <c r="BM79" s="73">
        <v>0</v>
      </c>
      <c r="BN79" s="75" t="s">
        <v>1161</v>
      </c>
    </row>
    <row r="80" spans="1:66" ht="193.9" customHeight="1" x14ac:dyDescent="0.2">
      <c r="A80" s="111" t="s">
        <v>427</v>
      </c>
      <c r="B80" s="91" t="s">
        <v>428</v>
      </c>
      <c r="C80" s="112" t="s">
        <v>429</v>
      </c>
      <c r="D80" s="112" t="s">
        <v>430</v>
      </c>
      <c r="E80" s="103" t="s">
        <v>78</v>
      </c>
      <c r="F80" s="104" t="s">
        <v>551</v>
      </c>
      <c r="G80" s="102" t="s">
        <v>552</v>
      </c>
      <c r="H80" s="102" t="s">
        <v>553</v>
      </c>
      <c r="I80" s="161" t="s">
        <v>82</v>
      </c>
      <c r="J80" s="161" t="s">
        <v>82</v>
      </c>
      <c r="K80" s="161"/>
      <c r="L80" s="161"/>
      <c r="M80" s="161"/>
      <c r="N80" s="161"/>
      <c r="O80" s="161"/>
      <c r="P80" s="104" t="s">
        <v>24</v>
      </c>
      <c r="Q80" s="102" t="s">
        <v>442</v>
      </c>
      <c r="R80" s="102" t="s">
        <v>442</v>
      </c>
      <c r="S80" s="73" t="s">
        <v>84</v>
      </c>
      <c r="T80" s="161"/>
      <c r="U80" s="161"/>
      <c r="V80" s="161"/>
      <c r="W80" s="102" t="s">
        <v>161</v>
      </c>
      <c r="X80" s="162"/>
      <c r="Y80" s="162"/>
      <c r="Z80" s="162"/>
      <c r="AA80" s="162"/>
      <c r="AB80" s="162" t="s">
        <v>113</v>
      </c>
      <c r="AC80" s="162"/>
      <c r="AD80" s="162" t="s">
        <v>102</v>
      </c>
      <c r="AE80" s="162" t="s">
        <v>113</v>
      </c>
      <c r="AF80" s="167" t="s">
        <v>114</v>
      </c>
      <c r="AG80" s="104" t="s">
        <v>477</v>
      </c>
      <c r="AH80" s="113" t="s">
        <v>549</v>
      </c>
      <c r="AI80" s="113" t="s">
        <v>549</v>
      </c>
      <c r="AJ80" s="113" t="s">
        <v>550</v>
      </c>
      <c r="AK80" s="87" t="s">
        <v>480</v>
      </c>
      <c r="AL80" s="105" t="s">
        <v>93</v>
      </c>
      <c r="AM80" s="105" t="s">
        <v>94</v>
      </c>
      <c r="AN80" s="103" t="s">
        <v>95</v>
      </c>
      <c r="AO80" s="105" t="s">
        <v>96</v>
      </c>
      <c r="AP80" s="105" t="s">
        <v>97</v>
      </c>
      <c r="AQ80" s="105" t="s">
        <v>98</v>
      </c>
      <c r="AR80" s="105" t="s">
        <v>99</v>
      </c>
      <c r="AS80" s="106">
        <v>89.8</v>
      </c>
      <c r="AT80" s="106">
        <f t="shared" si="18"/>
        <v>94.9</v>
      </c>
      <c r="AU80" s="103" t="str">
        <f t="shared" ref="AU80:AU128" si="20">IF(AT80&gt;=96,"Fuerte",IF(AND(AT80&gt;=86,AT80&lt;96),"Moderado","Débil"))</f>
        <v>Moderado</v>
      </c>
      <c r="AV80" s="103" t="str">
        <f t="shared" ref="AV80:AV128" si="21">+IF(AT80&gt;=90,"No","Si")</f>
        <v>No</v>
      </c>
      <c r="AW80" s="107" t="s">
        <v>100</v>
      </c>
      <c r="AX80" s="105" t="s">
        <v>101</v>
      </c>
      <c r="AY80" s="162" t="s">
        <v>102</v>
      </c>
      <c r="AZ80" s="162" t="s">
        <v>113</v>
      </c>
      <c r="BA80" s="167" t="s">
        <v>114</v>
      </c>
      <c r="BB80" s="108" t="s">
        <v>78</v>
      </c>
      <c r="BC80" s="108" t="s">
        <v>78</v>
      </c>
      <c r="BD80" s="108" t="s">
        <v>78</v>
      </c>
      <c r="BE80" s="108" t="s">
        <v>78</v>
      </c>
      <c r="BF80" s="108" t="s">
        <v>78</v>
      </c>
      <c r="BG80" s="108" t="s">
        <v>78</v>
      </c>
      <c r="BH80" s="109" t="s">
        <v>78</v>
      </c>
      <c r="BI80" s="73">
        <v>1</v>
      </c>
      <c r="BJ80" s="73">
        <v>1</v>
      </c>
      <c r="BK80" s="73">
        <v>1</v>
      </c>
      <c r="BL80" s="73" t="str">
        <f t="shared" si="19"/>
        <v>Efectivo</v>
      </c>
      <c r="BM80" s="73">
        <v>0</v>
      </c>
      <c r="BN80" s="75" t="s">
        <v>1162</v>
      </c>
    </row>
    <row r="81" spans="1:66" ht="148.9" customHeight="1" x14ac:dyDescent="0.2">
      <c r="A81" s="111" t="s">
        <v>427</v>
      </c>
      <c r="B81" s="91" t="s">
        <v>428</v>
      </c>
      <c r="C81" s="112" t="s">
        <v>429</v>
      </c>
      <c r="D81" s="112" t="s">
        <v>430</v>
      </c>
      <c r="E81" s="103" t="s">
        <v>78</v>
      </c>
      <c r="F81" s="104" t="s">
        <v>551</v>
      </c>
      <c r="G81" s="102" t="s">
        <v>552</v>
      </c>
      <c r="H81" s="102" t="s">
        <v>553</v>
      </c>
      <c r="I81" s="161"/>
      <c r="J81" s="161"/>
      <c r="K81" s="161"/>
      <c r="L81" s="161"/>
      <c r="M81" s="161"/>
      <c r="N81" s="161"/>
      <c r="O81" s="161"/>
      <c r="P81" s="104" t="s">
        <v>24</v>
      </c>
      <c r="Q81" s="102" t="s">
        <v>442</v>
      </c>
      <c r="R81" s="102" t="s">
        <v>442</v>
      </c>
      <c r="S81" s="73" t="s">
        <v>84</v>
      </c>
      <c r="T81" s="161"/>
      <c r="U81" s="161"/>
      <c r="V81" s="161"/>
      <c r="W81" s="102" t="s">
        <v>161</v>
      </c>
      <c r="X81" s="162"/>
      <c r="Y81" s="162"/>
      <c r="Z81" s="162"/>
      <c r="AA81" s="162"/>
      <c r="AB81" s="162"/>
      <c r="AC81" s="162"/>
      <c r="AD81" s="162"/>
      <c r="AE81" s="162"/>
      <c r="AF81" s="167"/>
      <c r="AG81" s="104" t="s">
        <v>554</v>
      </c>
      <c r="AH81" s="74" t="s">
        <v>555</v>
      </c>
      <c r="AI81" s="74" t="s">
        <v>555</v>
      </c>
      <c r="AJ81" s="74" t="s">
        <v>556</v>
      </c>
      <c r="AK81" s="75" t="s">
        <v>206</v>
      </c>
      <c r="AL81" s="105" t="s">
        <v>93</v>
      </c>
      <c r="AM81" s="105" t="s">
        <v>94</v>
      </c>
      <c r="AN81" s="103" t="s">
        <v>95</v>
      </c>
      <c r="AO81" s="105" t="s">
        <v>96</v>
      </c>
      <c r="AP81" s="105" t="s">
        <v>97</v>
      </c>
      <c r="AQ81" s="105" t="s">
        <v>98</v>
      </c>
      <c r="AR81" s="105" t="s">
        <v>99</v>
      </c>
      <c r="AS81" s="106">
        <v>89.8</v>
      </c>
      <c r="AT81" s="106">
        <f t="shared" si="18"/>
        <v>94.9</v>
      </c>
      <c r="AU81" s="103" t="str">
        <f t="shared" si="20"/>
        <v>Moderado</v>
      </c>
      <c r="AV81" s="103" t="str">
        <f t="shared" si="21"/>
        <v>No</v>
      </c>
      <c r="AW81" s="107" t="s">
        <v>100</v>
      </c>
      <c r="AX81" s="105" t="s">
        <v>101</v>
      </c>
      <c r="AY81" s="162"/>
      <c r="AZ81" s="162"/>
      <c r="BA81" s="167"/>
      <c r="BB81" s="108" t="s">
        <v>78</v>
      </c>
      <c r="BC81" s="108" t="s">
        <v>78</v>
      </c>
      <c r="BD81" s="108" t="s">
        <v>78</v>
      </c>
      <c r="BE81" s="108" t="s">
        <v>78</v>
      </c>
      <c r="BF81" s="108" t="s">
        <v>78</v>
      </c>
      <c r="BG81" s="108" t="s">
        <v>78</v>
      </c>
      <c r="BH81" s="109" t="s">
        <v>78</v>
      </c>
      <c r="BI81" s="73">
        <v>1</v>
      </c>
      <c r="BJ81" s="73">
        <v>1</v>
      </c>
      <c r="BK81" s="73">
        <v>1</v>
      </c>
      <c r="BL81" s="73" t="str">
        <f t="shared" si="19"/>
        <v>Efectivo</v>
      </c>
      <c r="BM81" s="73">
        <v>0</v>
      </c>
      <c r="BN81" s="75" t="s">
        <v>1163</v>
      </c>
    </row>
    <row r="82" spans="1:66" ht="150" customHeight="1" x14ac:dyDescent="0.2">
      <c r="A82" s="100" t="s">
        <v>557</v>
      </c>
      <c r="B82" s="101" t="s">
        <v>558</v>
      </c>
      <c r="C82" s="102" t="s">
        <v>559</v>
      </c>
      <c r="D82" s="102" t="s">
        <v>560</v>
      </c>
      <c r="E82" s="103" t="s">
        <v>78</v>
      </c>
      <c r="F82" s="104" t="s">
        <v>561</v>
      </c>
      <c r="G82" s="74" t="s">
        <v>562</v>
      </c>
      <c r="H82" s="74" t="s">
        <v>563</v>
      </c>
      <c r="I82" s="104" t="s">
        <v>82</v>
      </c>
      <c r="J82" s="104" t="s">
        <v>82</v>
      </c>
      <c r="K82" s="104"/>
      <c r="L82" s="104"/>
      <c r="M82" s="104"/>
      <c r="N82" s="104"/>
      <c r="O82" s="104"/>
      <c r="P82" s="104" t="s">
        <v>24</v>
      </c>
      <c r="Q82" s="74" t="s">
        <v>564</v>
      </c>
      <c r="R82" s="74" t="s">
        <v>564</v>
      </c>
      <c r="S82" s="73" t="s">
        <v>84</v>
      </c>
      <c r="T82" s="104"/>
      <c r="U82" s="104"/>
      <c r="V82" s="104"/>
      <c r="W82" s="74" t="s">
        <v>565</v>
      </c>
      <c r="X82" s="103"/>
      <c r="Y82" s="103"/>
      <c r="Z82" s="103"/>
      <c r="AA82" s="103"/>
      <c r="AB82" s="103" t="s">
        <v>113</v>
      </c>
      <c r="AC82" s="103"/>
      <c r="AD82" s="103" t="s">
        <v>102</v>
      </c>
      <c r="AE82" s="103" t="s">
        <v>113</v>
      </c>
      <c r="AF82" s="110" t="s">
        <v>114</v>
      </c>
      <c r="AG82" s="104" t="s">
        <v>566</v>
      </c>
      <c r="AH82" s="74" t="s">
        <v>567</v>
      </c>
      <c r="AI82" s="74" t="s">
        <v>567</v>
      </c>
      <c r="AJ82" s="74" t="s">
        <v>568</v>
      </c>
      <c r="AK82" s="136" t="s">
        <v>569</v>
      </c>
      <c r="AL82" s="105" t="s">
        <v>93</v>
      </c>
      <c r="AM82" s="105" t="s">
        <v>94</v>
      </c>
      <c r="AN82" s="103" t="s">
        <v>95</v>
      </c>
      <c r="AO82" s="105" t="s">
        <v>96</v>
      </c>
      <c r="AP82" s="105" t="s">
        <v>97</v>
      </c>
      <c r="AQ82" s="105" t="s">
        <v>98</v>
      </c>
      <c r="AR82" s="105" t="s">
        <v>99</v>
      </c>
      <c r="AS82" s="106">
        <v>89.8</v>
      </c>
      <c r="AT82" s="106">
        <f t="shared" ref="AT82:AT93" si="22">+(100+AS82)/2</f>
        <v>94.9</v>
      </c>
      <c r="AU82" s="103" t="str">
        <f t="shared" si="20"/>
        <v>Moderado</v>
      </c>
      <c r="AV82" s="103" t="str">
        <f t="shared" si="21"/>
        <v>No</v>
      </c>
      <c r="AW82" s="107" t="s">
        <v>100</v>
      </c>
      <c r="AX82" s="103" t="s">
        <v>240</v>
      </c>
      <c r="AY82" s="103" t="s">
        <v>102</v>
      </c>
      <c r="AZ82" s="103" t="s">
        <v>113</v>
      </c>
      <c r="BA82" s="110" t="s">
        <v>114</v>
      </c>
      <c r="BB82" s="108" t="s">
        <v>78</v>
      </c>
      <c r="BC82" s="108" t="s">
        <v>78</v>
      </c>
      <c r="BD82" s="108" t="s">
        <v>78</v>
      </c>
      <c r="BE82" s="108" t="s">
        <v>78</v>
      </c>
      <c r="BF82" s="108" t="s">
        <v>78</v>
      </c>
      <c r="BG82" s="108" t="s">
        <v>78</v>
      </c>
      <c r="BH82" s="109" t="s">
        <v>78</v>
      </c>
      <c r="BI82" s="73">
        <v>1</v>
      </c>
      <c r="BJ82" s="73">
        <v>1</v>
      </c>
      <c r="BK82" s="73">
        <v>1</v>
      </c>
      <c r="BL82" s="73" t="str">
        <f t="shared" si="19"/>
        <v>Efectivo</v>
      </c>
      <c r="BM82" s="73">
        <v>0</v>
      </c>
      <c r="BN82" s="75" t="s">
        <v>570</v>
      </c>
    </row>
    <row r="83" spans="1:66" ht="126" customHeight="1" x14ac:dyDescent="0.2">
      <c r="A83" s="100" t="s">
        <v>557</v>
      </c>
      <c r="B83" s="101" t="s">
        <v>558</v>
      </c>
      <c r="C83" s="102" t="s">
        <v>559</v>
      </c>
      <c r="D83" s="102" t="s">
        <v>560</v>
      </c>
      <c r="E83" s="103" t="s">
        <v>78</v>
      </c>
      <c r="F83" s="104" t="s">
        <v>571</v>
      </c>
      <c r="G83" s="74" t="s">
        <v>572</v>
      </c>
      <c r="H83" s="74" t="s">
        <v>573</v>
      </c>
      <c r="I83" s="161" t="s">
        <v>82</v>
      </c>
      <c r="J83" s="161" t="s">
        <v>82</v>
      </c>
      <c r="K83" s="161" t="s">
        <v>82</v>
      </c>
      <c r="L83" s="161"/>
      <c r="M83" s="161"/>
      <c r="N83" s="161"/>
      <c r="O83" s="161"/>
      <c r="P83" s="104" t="s">
        <v>24</v>
      </c>
      <c r="Q83" s="74" t="s">
        <v>574</v>
      </c>
      <c r="R83" s="74" t="s">
        <v>574</v>
      </c>
      <c r="S83" s="73" t="s">
        <v>84</v>
      </c>
      <c r="T83" s="161"/>
      <c r="U83" s="161" t="s">
        <v>82</v>
      </c>
      <c r="V83" s="161"/>
      <c r="W83" s="74" t="s">
        <v>575</v>
      </c>
      <c r="X83" s="162"/>
      <c r="Y83" s="162"/>
      <c r="Z83" s="162"/>
      <c r="AA83" s="162"/>
      <c r="AB83" s="162" t="s">
        <v>113</v>
      </c>
      <c r="AC83" s="162"/>
      <c r="AD83" s="162" t="s">
        <v>102</v>
      </c>
      <c r="AE83" s="162" t="s">
        <v>113</v>
      </c>
      <c r="AF83" s="167" t="s">
        <v>114</v>
      </c>
      <c r="AG83" s="104" t="s">
        <v>576</v>
      </c>
      <c r="AH83" s="74" t="s">
        <v>577</v>
      </c>
      <c r="AI83" s="74" t="s">
        <v>577</v>
      </c>
      <c r="AJ83" s="74" t="s">
        <v>578</v>
      </c>
      <c r="AK83" s="102" t="s">
        <v>579</v>
      </c>
      <c r="AL83" s="105" t="s">
        <v>93</v>
      </c>
      <c r="AM83" s="105" t="s">
        <v>94</v>
      </c>
      <c r="AN83" s="103" t="s">
        <v>95</v>
      </c>
      <c r="AO83" s="105" t="s">
        <v>96</v>
      </c>
      <c r="AP83" s="105" t="s">
        <v>97</v>
      </c>
      <c r="AQ83" s="105" t="s">
        <v>98</v>
      </c>
      <c r="AR83" s="105" t="s">
        <v>99</v>
      </c>
      <c r="AS83" s="106">
        <v>89.8</v>
      </c>
      <c r="AT83" s="106">
        <f t="shared" si="22"/>
        <v>94.9</v>
      </c>
      <c r="AU83" s="103" t="str">
        <f t="shared" si="20"/>
        <v>Moderado</v>
      </c>
      <c r="AV83" s="103" t="str">
        <f t="shared" si="21"/>
        <v>No</v>
      </c>
      <c r="AW83" s="107" t="s">
        <v>100</v>
      </c>
      <c r="AX83" s="103" t="s">
        <v>246</v>
      </c>
      <c r="AY83" s="162" t="s">
        <v>102</v>
      </c>
      <c r="AZ83" s="162" t="s">
        <v>113</v>
      </c>
      <c r="BA83" s="167" t="s">
        <v>114</v>
      </c>
      <c r="BB83" s="108" t="s">
        <v>78</v>
      </c>
      <c r="BC83" s="108" t="s">
        <v>78</v>
      </c>
      <c r="BD83" s="108" t="s">
        <v>78</v>
      </c>
      <c r="BE83" s="108" t="s">
        <v>78</v>
      </c>
      <c r="BF83" s="108" t="s">
        <v>78</v>
      </c>
      <c r="BG83" s="108" t="s">
        <v>78</v>
      </c>
      <c r="BH83" s="109" t="s">
        <v>78</v>
      </c>
      <c r="BI83" s="73">
        <v>1</v>
      </c>
      <c r="BJ83" s="73">
        <v>1</v>
      </c>
      <c r="BK83" s="73">
        <v>1</v>
      </c>
      <c r="BL83" s="73" t="str">
        <f t="shared" si="19"/>
        <v>Efectivo</v>
      </c>
      <c r="BM83" s="73">
        <v>0</v>
      </c>
      <c r="BN83" s="75" t="s">
        <v>580</v>
      </c>
    </row>
    <row r="84" spans="1:66" ht="93.6" customHeight="1" x14ac:dyDescent="0.2">
      <c r="A84" s="100" t="s">
        <v>557</v>
      </c>
      <c r="B84" s="101" t="s">
        <v>558</v>
      </c>
      <c r="C84" s="102" t="s">
        <v>559</v>
      </c>
      <c r="D84" s="102" t="s">
        <v>560</v>
      </c>
      <c r="E84" s="103" t="s">
        <v>78</v>
      </c>
      <c r="F84" s="104" t="s">
        <v>571</v>
      </c>
      <c r="G84" s="74" t="s">
        <v>572</v>
      </c>
      <c r="H84" s="74" t="s">
        <v>573</v>
      </c>
      <c r="I84" s="161"/>
      <c r="J84" s="161"/>
      <c r="K84" s="161"/>
      <c r="L84" s="161"/>
      <c r="M84" s="161"/>
      <c r="N84" s="161"/>
      <c r="O84" s="161"/>
      <c r="P84" s="104" t="s">
        <v>24</v>
      </c>
      <c r="Q84" s="74" t="s">
        <v>574</v>
      </c>
      <c r="R84" s="74" t="s">
        <v>574</v>
      </c>
      <c r="S84" s="73" t="s">
        <v>84</v>
      </c>
      <c r="T84" s="161"/>
      <c r="U84" s="161"/>
      <c r="V84" s="161"/>
      <c r="W84" s="74" t="s">
        <v>575</v>
      </c>
      <c r="X84" s="162"/>
      <c r="Y84" s="162"/>
      <c r="Z84" s="162"/>
      <c r="AA84" s="162"/>
      <c r="AB84" s="162"/>
      <c r="AC84" s="162"/>
      <c r="AD84" s="162"/>
      <c r="AE84" s="162"/>
      <c r="AF84" s="167"/>
      <c r="AG84" s="104" t="s">
        <v>581</v>
      </c>
      <c r="AH84" s="74" t="s">
        <v>582</v>
      </c>
      <c r="AI84" s="74" t="s">
        <v>582</v>
      </c>
      <c r="AJ84" s="74" t="s">
        <v>583</v>
      </c>
      <c r="AK84" s="102" t="s">
        <v>584</v>
      </c>
      <c r="AL84" s="105" t="s">
        <v>93</v>
      </c>
      <c r="AM84" s="105" t="s">
        <v>94</v>
      </c>
      <c r="AN84" s="103" t="s">
        <v>95</v>
      </c>
      <c r="AO84" s="105" t="s">
        <v>96</v>
      </c>
      <c r="AP84" s="105" t="s">
        <v>97</v>
      </c>
      <c r="AQ84" s="105" t="s">
        <v>98</v>
      </c>
      <c r="AR84" s="105" t="s">
        <v>99</v>
      </c>
      <c r="AS84" s="106">
        <v>89.8</v>
      </c>
      <c r="AT84" s="106">
        <f t="shared" si="22"/>
        <v>94.9</v>
      </c>
      <c r="AU84" s="103" t="str">
        <f t="shared" si="20"/>
        <v>Moderado</v>
      </c>
      <c r="AV84" s="103" t="str">
        <f t="shared" si="21"/>
        <v>No</v>
      </c>
      <c r="AW84" s="107" t="s">
        <v>100</v>
      </c>
      <c r="AX84" s="105" t="s">
        <v>101</v>
      </c>
      <c r="AY84" s="162"/>
      <c r="AZ84" s="162"/>
      <c r="BA84" s="167"/>
      <c r="BB84" s="108" t="s">
        <v>78</v>
      </c>
      <c r="BC84" s="108" t="s">
        <v>78</v>
      </c>
      <c r="BD84" s="108" t="s">
        <v>78</v>
      </c>
      <c r="BE84" s="108" t="s">
        <v>78</v>
      </c>
      <c r="BF84" s="108" t="s">
        <v>78</v>
      </c>
      <c r="BG84" s="108" t="s">
        <v>78</v>
      </c>
      <c r="BH84" s="109" t="s">
        <v>78</v>
      </c>
      <c r="BI84" s="73">
        <v>1</v>
      </c>
      <c r="BJ84" s="73">
        <v>1</v>
      </c>
      <c r="BK84" s="73">
        <v>1</v>
      </c>
      <c r="BL84" s="73" t="str">
        <f t="shared" si="19"/>
        <v>Efectivo</v>
      </c>
      <c r="BM84" s="73">
        <v>0</v>
      </c>
      <c r="BN84" s="75" t="s">
        <v>585</v>
      </c>
    </row>
    <row r="85" spans="1:66" ht="126" customHeight="1" x14ac:dyDescent="0.2">
      <c r="A85" s="100" t="s">
        <v>557</v>
      </c>
      <c r="B85" s="101" t="s">
        <v>558</v>
      </c>
      <c r="C85" s="102" t="s">
        <v>559</v>
      </c>
      <c r="D85" s="102" t="s">
        <v>560</v>
      </c>
      <c r="E85" s="103" t="s">
        <v>78</v>
      </c>
      <c r="F85" s="104" t="s">
        <v>586</v>
      </c>
      <c r="G85" s="74" t="s">
        <v>587</v>
      </c>
      <c r="H85" s="74" t="s">
        <v>588</v>
      </c>
      <c r="I85" s="104" t="s">
        <v>82</v>
      </c>
      <c r="J85" s="104" t="s">
        <v>82</v>
      </c>
      <c r="K85" s="104" t="s">
        <v>82</v>
      </c>
      <c r="L85" s="104"/>
      <c r="M85" s="104"/>
      <c r="N85" s="104"/>
      <c r="O85" s="104"/>
      <c r="P85" s="104" t="s">
        <v>24</v>
      </c>
      <c r="Q85" s="74" t="s">
        <v>589</v>
      </c>
      <c r="R85" s="74" t="s">
        <v>589</v>
      </c>
      <c r="S85" s="73" t="s">
        <v>84</v>
      </c>
      <c r="T85" s="104"/>
      <c r="U85" s="104" t="s">
        <v>82</v>
      </c>
      <c r="V85" s="104"/>
      <c r="W85" s="74" t="s">
        <v>590</v>
      </c>
      <c r="X85" s="103"/>
      <c r="Y85" s="103"/>
      <c r="Z85" s="103"/>
      <c r="AA85" s="103"/>
      <c r="AB85" s="103" t="s">
        <v>113</v>
      </c>
      <c r="AC85" s="103"/>
      <c r="AD85" s="103" t="s">
        <v>87</v>
      </c>
      <c r="AE85" s="103" t="s">
        <v>113</v>
      </c>
      <c r="AF85" s="110" t="s">
        <v>114</v>
      </c>
      <c r="AG85" s="104" t="s">
        <v>591</v>
      </c>
      <c r="AH85" s="74" t="s">
        <v>592</v>
      </c>
      <c r="AI85" s="74" t="s">
        <v>592</v>
      </c>
      <c r="AJ85" s="74" t="s">
        <v>593</v>
      </c>
      <c r="AK85" s="102" t="s">
        <v>594</v>
      </c>
      <c r="AL85" s="105" t="s">
        <v>93</v>
      </c>
      <c r="AM85" s="105" t="s">
        <v>94</v>
      </c>
      <c r="AN85" s="103" t="s">
        <v>95</v>
      </c>
      <c r="AO85" s="105" t="s">
        <v>96</v>
      </c>
      <c r="AP85" s="105" t="s">
        <v>97</v>
      </c>
      <c r="AQ85" s="105" t="s">
        <v>98</v>
      </c>
      <c r="AR85" s="105" t="s">
        <v>99</v>
      </c>
      <c r="AS85" s="106">
        <v>89.8</v>
      </c>
      <c r="AT85" s="106">
        <f t="shared" si="22"/>
        <v>94.9</v>
      </c>
      <c r="AU85" s="103" t="str">
        <f t="shared" si="20"/>
        <v>Moderado</v>
      </c>
      <c r="AV85" s="103" t="str">
        <f t="shared" si="21"/>
        <v>No</v>
      </c>
      <c r="AW85" s="107" t="s">
        <v>100</v>
      </c>
      <c r="AX85" s="105" t="s">
        <v>101</v>
      </c>
      <c r="AY85" s="103" t="s">
        <v>102</v>
      </c>
      <c r="AZ85" s="103" t="s">
        <v>113</v>
      </c>
      <c r="BA85" s="110" t="s">
        <v>114</v>
      </c>
      <c r="BB85" s="108" t="s">
        <v>78</v>
      </c>
      <c r="BC85" s="108" t="s">
        <v>78</v>
      </c>
      <c r="BD85" s="108" t="s">
        <v>78</v>
      </c>
      <c r="BE85" s="108" t="s">
        <v>78</v>
      </c>
      <c r="BF85" s="108" t="s">
        <v>78</v>
      </c>
      <c r="BG85" s="108" t="s">
        <v>78</v>
      </c>
      <c r="BH85" s="109" t="s">
        <v>78</v>
      </c>
      <c r="BI85" s="73">
        <v>1</v>
      </c>
      <c r="BJ85" s="73">
        <v>1</v>
      </c>
      <c r="BK85" s="73">
        <v>1</v>
      </c>
      <c r="BL85" s="73" t="str">
        <f t="shared" si="19"/>
        <v>Efectivo</v>
      </c>
      <c r="BM85" s="73">
        <v>0</v>
      </c>
      <c r="BN85" s="75" t="s">
        <v>595</v>
      </c>
    </row>
    <row r="86" spans="1:66" ht="81.599999999999994" customHeight="1" x14ac:dyDescent="0.2">
      <c r="A86" s="100" t="s">
        <v>596</v>
      </c>
      <c r="B86" s="101" t="s">
        <v>597</v>
      </c>
      <c r="C86" s="102" t="s">
        <v>598</v>
      </c>
      <c r="D86" s="102" t="s">
        <v>599</v>
      </c>
      <c r="E86" s="103" t="s">
        <v>78</v>
      </c>
      <c r="F86" s="104" t="s">
        <v>600</v>
      </c>
      <c r="G86" s="74" t="s">
        <v>601</v>
      </c>
      <c r="H86" s="74" t="s">
        <v>602</v>
      </c>
      <c r="I86" s="161" t="s">
        <v>82</v>
      </c>
      <c r="J86" s="161" t="s">
        <v>82</v>
      </c>
      <c r="K86" s="161"/>
      <c r="L86" s="161"/>
      <c r="M86" s="161"/>
      <c r="N86" s="161"/>
      <c r="O86" s="161"/>
      <c r="P86" s="104" t="s">
        <v>24</v>
      </c>
      <c r="Q86" s="74" t="s">
        <v>603</v>
      </c>
      <c r="R86" s="74" t="s">
        <v>603</v>
      </c>
      <c r="S86" s="73" t="s">
        <v>84</v>
      </c>
      <c r="T86" s="161"/>
      <c r="U86" s="161"/>
      <c r="V86" s="161"/>
      <c r="W86" s="74" t="s">
        <v>604</v>
      </c>
      <c r="X86" s="162"/>
      <c r="Y86" s="162"/>
      <c r="Z86" s="162"/>
      <c r="AA86" s="162"/>
      <c r="AB86" s="162" t="s">
        <v>113</v>
      </c>
      <c r="AC86" s="162"/>
      <c r="AD86" s="162" t="s">
        <v>102</v>
      </c>
      <c r="AE86" s="162" t="s">
        <v>113</v>
      </c>
      <c r="AF86" s="167" t="s">
        <v>114</v>
      </c>
      <c r="AG86" s="104" t="s">
        <v>605</v>
      </c>
      <c r="AH86" s="74" t="s">
        <v>606</v>
      </c>
      <c r="AI86" s="74" t="s">
        <v>606</v>
      </c>
      <c r="AJ86" s="74" t="s">
        <v>607</v>
      </c>
      <c r="AK86" s="102" t="s">
        <v>608</v>
      </c>
      <c r="AL86" s="105" t="s">
        <v>93</v>
      </c>
      <c r="AM86" s="105" t="s">
        <v>94</v>
      </c>
      <c r="AN86" s="103" t="s">
        <v>95</v>
      </c>
      <c r="AO86" s="105" t="s">
        <v>96</v>
      </c>
      <c r="AP86" s="105" t="s">
        <v>97</v>
      </c>
      <c r="AQ86" s="105" t="s">
        <v>98</v>
      </c>
      <c r="AR86" s="105" t="s">
        <v>99</v>
      </c>
      <c r="AS86" s="106">
        <v>89.8</v>
      </c>
      <c r="AT86" s="106">
        <f t="shared" si="22"/>
        <v>94.9</v>
      </c>
      <c r="AU86" s="103" t="str">
        <f t="shared" si="20"/>
        <v>Moderado</v>
      </c>
      <c r="AV86" s="103" t="str">
        <f t="shared" si="21"/>
        <v>No</v>
      </c>
      <c r="AW86" s="107" t="s">
        <v>100</v>
      </c>
      <c r="AX86" s="108" t="s">
        <v>166</v>
      </c>
      <c r="AY86" s="162" t="s">
        <v>102</v>
      </c>
      <c r="AZ86" s="162" t="s">
        <v>113</v>
      </c>
      <c r="BA86" s="167" t="s">
        <v>114</v>
      </c>
      <c r="BB86" s="108" t="s">
        <v>78</v>
      </c>
      <c r="BC86" s="108" t="s">
        <v>78</v>
      </c>
      <c r="BD86" s="108" t="s">
        <v>78</v>
      </c>
      <c r="BE86" s="108" t="s">
        <v>78</v>
      </c>
      <c r="BF86" s="108" t="s">
        <v>78</v>
      </c>
      <c r="BG86" s="108" t="s">
        <v>78</v>
      </c>
      <c r="BH86" s="109" t="s">
        <v>78</v>
      </c>
      <c r="BI86" s="73">
        <v>1</v>
      </c>
      <c r="BJ86" s="73">
        <v>1</v>
      </c>
      <c r="BK86" s="73">
        <v>1</v>
      </c>
      <c r="BL86" s="73" t="str">
        <f t="shared" si="19"/>
        <v>Efectivo</v>
      </c>
      <c r="BM86" s="73">
        <v>0</v>
      </c>
      <c r="BN86" s="84" t="s">
        <v>609</v>
      </c>
    </row>
    <row r="87" spans="1:66" ht="102.6" customHeight="1" x14ac:dyDescent="0.2">
      <c r="A87" s="100" t="s">
        <v>596</v>
      </c>
      <c r="B87" s="101" t="s">
        <v>597</v>
      </c>
      <c r="C87" s="102" t="s">
        <v>598</v>
      </c>
      <c r="D87" s="102" t="s">
        <v>599</v>
      </c>
      <c r="E87" s="103" t="s">
        <v>78</v>
      </c>
      <c r="F87" s="104" t="s">
        <v>600</v>
      </c>
      <c r="G87" s="74" t="s">
        <v>601</v>
      </c>
      <c r="H87" s="74" t="s">
        <v>602</v>
      </c>
      <c r="I87" s="161"/>
      <c r="J87" s="161"/>
      <c r="K87" s="161"/>
      <c r="L87" s="161"/>
      <c r="M87" s="161"/>
      <c r="N87" s="161"/>
      <c r="O87" s="161"/>
      <c r="P87" s="104" t="s">
        <v>24</v>
      </c>
      <c r="Q87" s="74" t="s">
        <v>603</v>
      </c>
      <c r="R87" s="74" t="s">
        <v>603</v>
      </c>
      <c r="S87" s="73" t="s">
        <v>84</v>
      </c>
      <c r="T87" s="161"/>
      <c r="U87" s="161"/>
      <c r="V87" s="161"/>
      <c r="W87" s="74" t="s">
        <v>604</v>
      </c>
      <c r="X87" s="162"/>
      <c r="Y87" s="162"/>
      <c r="Z87" s="162"/>
      <c r="AA87" s="162"/>
      <c r="AB87" s="162"/>
      <c r="AC87" s="162"/>
      <c r="AD87" s="162"/>
      <c r="AE87" s="162"/>
      <c r="AF87" s="167"/>
      <c r="AG87" s="104" t="s">
        <v>610</v>
      </c>
      <c r="AH87" s="74" t="s">
        <v>611</v>
      </c>
      <c r="AI87" s="74" t="s">
        <v>611</v>
      </c>
      <c r="AJ87" s="74" t="s">
        <v>612</v>
      </c>
      <c r="AK87" s="102" t="s">
        <v>608</v>
      </c>
      <c r="AL87" s="105" t="s">
        <v>93</v>
      </c>
      <c r="AM87" s="105" t="s">
        <v>94</v>
      </c>
      <c r="AN87" s="103" t="s">
        <v>95</v>
      </c>
      <c r="AO87" s="105" t="s">
        <v>96</v>
      </c>
      <c r="AP87" s="105" t="s">
        <v>97</v>
      </c>
      <c r="AQ87" s="105" t="s">
        <v>98</v>
      </c>
      <c r="AR87" s="105" t="s">
        <v>99</v>
      </c>
      <c r="AS87" s="106">
        <v>89.8</v>
      </c>
      <c r="AT87" s="106">
        <f t="shared" si="22"/>
        <v>94.9</v>
      </c>
      <c r="AU87" s="103" t="str">
        <f t="shared" si="20"/>
        <v>Moderado</v>
      </c>
      <c r="AV87" s="103" t="str">
        <f t="shared" si="21"/>
        <v>No</v>
      </c>
      <c r="AW87" s="107" t="s">
        <v>100</v>
      </c>
      <c r="AX87" s="108" t="s">
        <v>166</v>
      </c>
      <c r="AY87" s="162"/>
      <c r="AZ87" s="162"/>
      <c r="BA87" s="167"/>
      <c r="BB87" s="108" t="s">
        <v>78</v>
      </c>
      <c r="BC87" s="108" t="s">
        <v>78</v>
      </c>
      <c r="BD87" s="108" t="s">
        <v>78</v>
      </c>
      <c r="BE87" s="108" t="s">
        <v>78</v>
      </c>
      <c r="BF87" s="108" t="s">
        <v>78</v>
      </c>
      <c r="BG87" s="108" t="s">
        <v>78</v>
      </c>
      <c r="BH87" s="109" t="s">
        <v>78</v>
      </c>
      <c r="BI87" s="73">
        <v>1</v>
      </c>
      <c r="BJ87" s="73">
        <v>1</v>
      </c>
      <c r="BK87" s="73">
        <v>1</v>
      </c>
      <c r="BL87" s="73" t="str">
        <f t="shared" si="19"/>
        <v>Efectivo</v>
      </c>
      <c r="BM87" s="73">
        <v>0</v>
      </c>
      <c r="BN87" s="84" t="s">
        <v>613</v>
      </c>
    </row>
    <row r="88" spans="1:66" ht="153.6" customHeight="1" x14ac:dyDescent="0.2">
      <c r="A88" s="100" t="s">
        <v>596</v>
      </c>
      <c r="B88" s="101" t="s">
        <v>597</v>
      </c>
      <c r="C88" s="102" t="s">
        <v>598</v>
      </c>
      <c r="D88" s="102" t="s">
        <v>599</v>
      </c>
      <c r="E88" s="103" t="s">
        <v>78</v>
      </c>
      <c r="F88" s="104" t="s">
        <v>600</v>
      </c>
      <c r="G88" s="74" t="s">
        <v>601</v>
      </c>
      <c r="H88" s="74" t="s">
        <v>602</v>
      </c>
      <c r="I88" s="161"/>
      <c r="J88" s="161"/>
      <c r="K88" s="161"/>
      <c r="L88" s="161"/>
      <c r="M88" s="161"/>
      <c r="N88" s="161"/>
      <c r="O88" s="161"/>
      <c r="P88" s="104" t="s">
        <v>24</v>
      </c>
      <c r="Q88" s="74" t="s">
        <v>603</v>
      </c>
      <c r="R88" s="74" t="s">
        <v>603</v>
      </c>
      <c r="S88" s="73" t="s">
        <v>84</v>
      </c>
      <c r="T88" s="161"/>
      <c r="U88" s="161"/>
      <c r="V88" s="161"/>
      <c r="W88" s="74" t="s">
        <v>604</v>
      </c>
      <c r="X88" s="162"/>
      <c r="Y88" s="162"/>
      <c r="Z88" s="162"/>
      <c r="AA88" s="162"/>
      <c r="AB88" s="162"/>
      <c r="AC88" s="162"/>
      <c r="AD88" s="162"/>
      <c r="AE88" s="162"/>
      <c r="AF88" s="167"/>
      <c r="AG88" s="104" t="s">
        <v>614</v>
      </c>
      <c r="AH88" s="74" t="s">
        <v>615</v>
      </c>
      <c r="AI88" s="74" t="s">
        <v>615</v>
      </c>
      <c r="AJ88" s="74" t="s">
        <v>616</v>
      </c>
      <c r="AK88" s="102" t="s">
        <v>608</v>
      </c>
      <c r="AL88" s="105" t="s">
        <v>93</v>
      </c>
      <c r="AM88" s="105" t="s">
        <v>94</v>
      </c>
      <c r="AN88" s="103" t="s">
        <v>95</v>
      </c>
      <c r="AO88" s="105" t="s">
        <v>96</v>
      </c>
      <c r="AP88" s="105" t="s">
        <v>97</v>
      </c>
      <c r="AQ88" s="105" t="s">
        <v>98</v>
      </c>
      <c r="AR88" s="105" t="s">
        <v>99</v>
      </c>
      <c r="AS88" s="106">
        <v>89.8</v>
      </c>
      <c r="AT88" s="106">
        <f t="shared" si="22"/>
        <v>94.9</v>
      </c>
      <c r="AU88" s="103" t="str">
        <f t="shared" si="20"/>
        <v>Moderado</v>
      </c>
      <c r="AV88" s="103" t="str">
        <f t="shared" si="21"/>
        <v>No</v>
      </c>
      <c r="AW88" s="107" t="s">
        <v>100</v>
      </c>
      <c r="AX88" s="108" t="s">
        <v>166</v>
      </c>
      <c r="AY88" s="162"/>
      <c r="AZ88" s="162"/>
      <c r="BA88" s="167"/>
      <c r="BB88" s="108" t="s">
        <v>78</v>
      </c>
      <c r="BC88" s="108" t="s">
        <v>78</v>
      </c>
      <c r="BD88" s="108" t="s">
        <v>78</v>
      </c>
      <c r="BE88" s="108" t="s">
        <v>78</v>
      </c>
      <c r="BF88" s="108" t="s">
        <v>78</v>
      </c>
      <c r="BG88" s="108" t="s">
        <v>78</v>
      </c>
      <c r="BH88" s="109" t="s">
        <v>78</v>
      </c>
      <c r="BI88" s="73">
        <v>1</v>
      </c>
      <c r="BJ88" s="73">
        <v>1</v>
      </c>
      <c r="BK88" s="73">
        <v>1</v>
      </c>
      <c r="BL88" s="73" t="str">
        <f t="shared" si="19"/>
        <v>Efectivo</v>
      </c>
      <c r="BM88" s="73">
        <v>1</v>
      </c>
      <c r="BN88" s="84" t="s">
        <v>617</v>
      </c>
    </row>
    <row r="89" spans="1:66" ht="116.45" customHeight="1" x14ac:dyDescent="0.2">
      <c r="A89" s="100" t="s">
        <v>596</v>
      </c>
      <c r="B89" s="101" t="s">
        <v>597</v>
      </c>
      <c r="C89" s="102" t="s">
        <v>598</v>
      </c>
      <c r="D89" s="102" t="s">
        <v>599</v>
      </c>
      <c r="E89" s="103" t="s">
        <v>78</v>
      </c>
      <c r="F89" s="104" t="s">
        <v>600</v>
      </c>
      <c r="G89" s="74" t="s">
        <v>601</v>
      </c>
      <c r="H89" s="74" t="s">
        <v>602</v>
      </c>
      <c r="I89" s="161"/>
      <c r="J89" s="161"/>
      <c r="K89" s="161"/>
      <c r="L89" s="161"/>
      <c r="M89" s="161"/>
      <c r="N89" s="161"/>
      <c r="O89" s="161"/>
      <c r="P89" s="104" t="s">
        <v>24</v>
      </c>
      <c r="Q89" s="74" t="s">
        <v>603</v>
      </c>
      <c r="R89" s="74" t="s">
        <v>603</v>
      </c>
      <c r="S89" s="73" t="s">
        <v>84</v>
      </c>
      <c r="T89" s="161"/>
      <c r="U89" s="161"/>
      <c r="V89" s="161"/>
      <c r="W89" s="74" t="s">
        <v>604</v>
      </c>
      <c r="X89" s="162"/>
      <c r="Y89" s="162"/>
      <c r="Z89" s="162"/>
      <c r="AA89" s="162"/>
      <c r="AB89" s="162"/>
      <c r="AC89" s="162"/>
      <c r="AD89" s="162"/>
      <c r="AE89" s="162"/>
      <c r="AF89" s="167"/>
      <c r="AG89" s="104" t="s">
        <v>618</v>
      </c>
      <c r="AH89" s="74" t="s">
        <v>619</v>
      </c>
      <c r="AI89" s="74" t="s">
        <v>619</v>
      </c>
      <c r="AJ89" s="74" t="s">
        <v>620</v>
      </c>
      <c r="AK89" s="102" t="s">
        <v>608</v>
      </c>
      <c r="AL89" s="105" t="s">
        <v>93</v>
      </c>
      <c r="AM89" s="105" t="s">
        <v>94</v>
      </c>
      <c r="AN89" s="103" t="s">
        <v>95</v>
      </c>
      <c r="AO89" s="105" t="s">
        <v>96</v>
      </c>
      <c r="AP89" s="105" t="s">
        <v>97</v>
      </c>
      <c r="AQ89" s="105" t="s">
        <v>98</v>
      </c>
      <c r="AR89" s="105" t="s">
        <v>99</v>
      </c>
      <c r="AS89" s="106">
        <v>89.8</v>
      </c>
      <c r="AT89" s="106">
        <f t="shared" si="22"/>
        <v>94.9</v>
      </c>
      <c r="AU89" s="103" t="str">
        <f t="shared" si="20"/>
        <v>Moderado</v>
      </c>
      <c r="AV89" s="103" t="str">
        <f t="shared" si="21"/>
        <v>No</v>
      </c>
      <c r="AW89" s="107" t="s">
        <v>100</v>
      </c>
      <c r="AX89" s="108" t="s">
        <v>166</v>
      </c>
      <c r="AY89" s="162"/>
      <c r="AZ89" s="162"/>
      <c r="BA89" s="167"/>
      <c r="BB89" s="108" t="s">
        <v>78</v>
      </c>
      <c r="BC89" s="108" t="s">
        <v>78</v>
      </c>
      <c r="BD89" s="108" t="s">
        <v>78</v>
      </c>
      <c r="BE89" s="108" t="s">
        <v>78</v>
      </c>
      <c r="BF89" s="108" t="s">
        <v>78</v>
      </c>
      <c r="BG89" s="108" t="s">
        <v>78</v>
      </c>
      <c r="BH89" s="109" t="s">
        <v>78</v>
      </c>
      <c r="BI89" s="73">
        <v>1</v>
      </c>
      <c r="BJ89" s="73">
        <v>1</v>
      </c>
      <c r="BK89" s="73">
        <v>1</v>
      </c>
      <c r="BL89" s="73" t="str">
        <f t="shared" si="19"/>
        <v>Efectivo</v>
      </c>
      <c r="BM89" s="73">
        <v>0</v>
      </c>
      <c r="BN89" s="84" t="s">
        <v>621</v>
      </c>
    </row>
    <row r="90" spans="1:66" ht="193.9" customHeight="1" x14ac:dyDescent="0.2">
      <c r="A90" s="100" t="s">
        <v>596</v>
      </c>
      <c r="B90" s="101" t="s">
        <v>597</v>
      </c>
      <c r="C90" s="102" t="s">
        <v>598</v>
      </c>
      <c r="D90" s="102" t="s">
        <v>599</v>
      </c>
      <c r="E90" s="103" t="s">
        <v>78</v>
      </c>
      <c r="F90" s="104" t="s">
        <v>622</v>
      </c>
      <c r="G90" s="74" t="s">
        <v>623</v>
      </c>
      <c r="H90" s="74" t="s">
        <v>624</v>
      </c>
      <c r="I90" s="161" t="s">
        <v>82</v>
      </c>
      <c r="J90" s="161" t="s">
        <v>82</v>
      </c>
      <c r="K90" s="161"/>
      <c r="L90" s="161"/>
      <c r="M90" s="161"/>
      <c r="N90" s="161"/>
      <c r="O90" s="161"/>
      <c r="P90" s="104" t="s">
        <v>24</v>
      </c>
      <c r="Q90" s="74" t="s">
        <v>603</v>
      </c>
      <c r="R90" s="74" t="s">
        <v>603</v>
      </c>
      <c r="S90" s="73" t="s">
        <v>84</v>
      </c>
      <c r="T90" s="161"/>
      <c r="U90" s="161"/>
      <c r="V90" s="161"/>
      <c r="W90" s="74" t="s">
        <v>604</v>
      </c>
      <c r="X90" s="162"/>
      <c r="Y90" s="162"/>
      <c r="Z90" s="162"/>
      <c r="AA90" s="162"/>
      <c r="AB90" s="162" t="s">
        <v>113</v>
      </c>
      <c r="AC90" s="162"/>
      <c r="AD90" s="162" t="s">
        <v>102</v>
      </c>
      <c r="AE90" s="162" t="s">
        <v>113</v>
      </c>
      <c r="AF90" s="167" t="s">
        <v>114</v>
      </c>
      <c r="AG90" s="104" t="s">
        <v>625</v>
      </c>
      <c r="AH90" s="74" t="s">
        <v>626</v>
      </c>
      <c r="AI90" s="74" t="s">
        <v>626</v>
      </c>
      <c r="AJ90" s="74" t="s">
        <v>607</v>
      </c>
      <c r="AK90" s="102" t="s">
        <v>608</v>
      </c>
      <c r="AL90" s="105" t="s">
        <v>93</v>
      </c>
      <c r="AM90" s="105" t="s">
        <v>94</v>
      </c>
      <c r="AN90" s="103" t="s">
        <v>95</v>
      </c>
      <c r="AO90" s="105" t="s">
        <v>96</v>
      </c>
      <c r="AP90" s="105" t="s">
        <v>97</v>
      </c>
      <c r="AQ90" s="105" t="s">
        <v>98</v>
      </c>
      <c r="AR90" s="105" t="s">
        <v>99</v>
      </c>
      <c r="AS90" s="106">
        <v>89.8</v>
      </c>
      <c r="AT90" s="106">
        <f t="shared" si="22"/>
        <v>94.9</v>
      </c>
      <c r="AU90" s="103" t="str">
        <f t="shared" si="20"/>
        <v>Moderado</v>
      </c>
      <c r="AV90" s="103" t="str">
        <f t="shared" si="21"/>
        <v>No</v>
      </c>
      <c r="AW90" s="107" t="s">
        <v>100</v>
      </c>
      <c r="AX90" s="108" t="s">
        <v>166</v>
      </c>
      <c r="AY90" s="162" t="s">
        <v>102</v>
      </c>
      <c r="AZ90" s="162" t="s">
        <v>113</v>
      </c>
      <c r="BA90" s="167" t="s">
        <v>114</v>
      </c>
      <c r="BB90" s="108" t="s">
        <v>78</v>
      </c>
      <c r="BC90" s="108" t="s">
        <v>78</v>
      </c>
      <c r="BD90" s="108" t="s">
        <v>78</v>
      </c>
      <c r="BE90" s="108" t="s">
        <v>78</v>
      </c>
      <c r="BF90" s="108" t="s">
        <v>78</v>
      </c>
      <c r="BG90" s="108" t="s">
        <v>78</v>
      </c>
      <c r="BH90" s="109" t="s">
        <v>78</v>
      </c>
      <c r="BI90" s="73">
        <v>1</v>
      </c>
      <c r="BJ90" s="73">
        <v>1</v>
      </c>
      <c r="BK90" s="73">
        <v>1</v>
      </c>
      <c r="BL90" s="73" t="str">
        <f t="shared" si="19"/>
        <v>Efectivo</v>
      </c>
      <c r="BM90" s="73">
        <v>0</v>
      </c>
      <c r="BN90" s="84" t="s">
        <v>627</v>
      </c>
    </row>
    <row r="91" spans="1:66" ht="102" customHeight="1" x14ac:dyDescent="0.2">
      <c r="A91" s="100" t="s">
        <v>596</v>
      </c>
      <c r="B91" s="101" t="s">
        <v>597</v>
      </c>
      <c r="C91" s="102" t="s">
        <v>598</v>
      </c>
      <c r="D91" s="102" t="s">
        <v>599</v>
      </c>
      <c r="E91" s="103" t="s">
        <v>78</v>
      </c>
      <c r="F91" s="104" t="s">
        <v>622</v>
      </c>
      <c r="G91" s="74" t="s">
        <v>623</v>
      </c>
      <c r="H91" s="74" t="s">
        <v>624</v>
      </c>
      <c r="I91" s="161"/>
      <c r="J91" s="161"/>
      <c r="K91" s="161"/>
      <c r="L91" s="161"/>
      <c r="M91" s="161"/>
      <c r="N91" s="161"/>
      <c r="O91" s="161"/>
      <c r="P91" s="104" t="s">
        <v>24</v>
      </c>
      <c r="Q91" s="74" t="s">
        <v>603</v>
      </c>
      <c r="R91" s="74" t="s">
        <v>603</v>
      </c>
      <c r="S91" s="73" t="s">
        <v>84</v>
      </c>
      <c r="T91" s="161"/>
      <c r="U91" s="161"/>
      <c r="V91" s="161"/>
      <c r="W91" s="74" t="s">
        <v>604</v>
      </c>
      <c r="X91" s="162"/>
      <c r="Y91" s="162"/>
      <c r="Z91" s="162"/>
      <c r="AA91" s="162"/>
      <c r="AB91" s="162"/>
      <c r="AC91" s="162"/>
      <c r="AD91" s="162"/>
      <c r="AE91" s="162"/>
      <c r="AF91" s="167"/>
      <c r="AG91" s="104" t="s">
        <v>628</v>
      </c>
      <c r="AH91" s="74" t="s">
        <v>629</v>
      </c>
      <c r="AI91" s="74" t="s">
        <v>629</v>
      </c>
      <c r="AJ91" s="74" t="s">
        <v>612</v>
      </c>
      <c r="AK91" s="102" t="s">
        <v>608</v>
      </c>
      <c r="AL91" s="105" t="s">
        <v>93</v>
      </c>
      <c r="AM91" s="105" t="s">
        <v>94</v>
      </c>
      <c r="AN91" s="103" t="s">
        <v>95</v>
      </c>
      <c r="AO91" s="105" t="s">
        <v>96</v>
      </c>
      <c r="AP91" s="105" t="s">
        <v>97</v>
      </c>
      <c r="AQ91" s="105" t="s">
        <v>98</v>
      </c>
      <c r="AR91" s="105" t="s">
        <v>99</v>
      </c>
      <c r="AS91" s="106">
        <v>89.8</v>
      </c>
      <c r="AT91" s="106">
        <f t="shared" si="22"/>
        <v>94.9</v>
      </c>
      <c r="AU91" s="103" t="str">
        <f t="shared" si="20"/>
        <v>Moderado</v>
      </c>
      <c r="AV91" s="103" t="str">
        <f t="shared" si="21"/>
        <v>No</v>
      </c>
      <c r="AW91" s="107" t="s">
        <v>100</v>
      </c>
      <c r="AX91" s="108" t="s">
        <v>166</v>
      </c>
      <c r="AY91" s="162"/>
      <c r="AZ91" s="162"/>
      <c r="BA91" s="167"/>
      <c r="BB91" s="108" t="s">
        <v>78</v>
      </c>
      <c r="BC91" s="108" t="s">
        <v>78</v>
      </c>
      <c r="BD91" s="108" t="s">
        <v>78</v>
      </c>
      <c r="BE91" s="108" t="s">
        <v>78</v>
      </c>
      <c r="BF91" s="108" t="s">
        <v>78</v>
      </c>
      <c r="BG91" s="108" t="s">
        <v>78</v>
      </c>
      <c r="BH91" s="109" t="s">
        <v>78</v>
      </c>
      <c r="BI91" s="73">
        <v>1</v>
      </c>
      <c r="BJ91" s="73">
        <v>1</v>
      </c>
      <c r="BK91" s="73">
        <v>1</v>
      </c>
      <c r="BL91" s="73" t="str">
        <f t="shared" si="19"/>
        <v>Efectivo</v>
      </c>
      <c r="BM91" s="73">
        <v>0</v>
      </c>
      <c r="BN91" s="84" t="s">
        <v>613</v>
      </c>
    </row>
    <row r="92" spans="1:66" ht="155.44999999999999" customHeight="1" x14ac:dyDescent="0.2">
      <c r="A92" s="100" t="s">
        <v>596</v>
      </c>
      <c r="B92" s="101" t="s">
        <v>597</v>
      </c>
      <c r="C92" s="102" t="s">
        <v>598</v>
      </c>
      <c r="D92" s="102" t="s">
        <v>599</v>
      </c>
      <c r="E92" s="103" t="s">
        <v>78</v>
      </c>
      <c r="F92" s="104" t="s">
        <v>622</v>
      </c>
      <c r="G92" s="74" t="s">
        <v>623</v>
      </c>
      <c r="H92" s="74" t="s">
        <v>624</v>
      </c>
      <c r="I92" s="161"/>
      <c r="J92" s="161"/>
      <c r="K92" s="161"/>
      <c r="L92" s="161"/>
      <c r="M92" s="161"/>
      <c r="N92" s="161"/>
      <c r="O92" s="161"/>
      <c r="P92" s="104" t="s">
        <v>24</v>
      </c>
      <c r="Q92" s="74" t="s">
        <v>603</v>
      </c>
      <c r="R92" s="74" t="s">
        <v>603</v>
      </c>
      <c r="S92" s="73" t="s">
        <v>84</v>
      </c>
      <c r="T92" s="161"/>
      <c r="U92" s="161"/>
      <c r="V92" s="161"/>
      <c r="W92" s="74" t="s">
        <v>604</v>
      </c>
      <c r="X92" s="162"/>
      <c r="Y92" s="162"/>
      <c r="Z92" s="162"/>
      <c r="AA92" s="162"/>
      <c r="AB92" s="162"/>
      <c r="AC92" s="162"/>
      <c r="AD92" s="162"/>
      <c r="AE92" s="162"/>
      <c r="AF92" s="167"/>
      <c r="AG92" s="104" t="s">
        <v>614</v>
      </c>
      <c r="AH92" s="74" t="s">
        <v>615</v>
      </c>
      <c r="AI92" s="74" t="s">
        <v>615</v>
      </c>
      <c r="AJ92" s="74" t="s">
        <v>616</v>
      </c>
      <c r="AK92" s="102" t="s">
        <v>608</v>
      </c>
      <c r="AL92" s="105" t="s">
        <v>93</v>
      </c>
      <c r="AM92" s="105" t="s">
        <v>94</v>
      </c>
      <c r="AN92" s="103" t="s">
        <v>95</v>
      </c>
      <c r="AO92" s="105" t="s">
        <v>96</v>
      </c>
      <c r="AP92" s="105" t="s">
        <v>97</v>
      </c>
      <c r="AQ92" s="105" t="s">
        <v>98</v>
      </c>
      <c r="AR92" s="105" t="s">
        <v>99</v>
      </c>
      <c r="AS92" s="106">
        <v>89.8</v>
      </c>
      <c r="AT92" s="106">
        <f t="shared" si="22"/>
        <v>94.9</v>
      </c>
      <c r="AU92" s="103" t="str">
        <f t="shared" si="20"/>
        <v>Moderado</v>
      </c>
      <c r="AV92" s="103" t="str">
        <f t="shared" si="21"/>
        <v>No</v>
      </c>
      <c r="AW92" s="107" t="s">
        <v>100</v>
      </c>
      <c r="AX92" s="108" t="s">
        <v>166</v>
      </c>
      <c r="AY92" s="162"/>
      <c r="AZ92" s="162"/>
      <c r="BA92" s="167"/>
      <c r="BB92" s="108" t="s">
        <v>78</v>
      </c>
      <c r="BC92" s="108" t="s">
        <v>78</v>
      </c>
      <c r="BD92" s="108" t="s">
        <v>78</v>
      </c>
      <c r="BE92" s="108" t="s">
        <v>78</v>
      </c>
      <c r="BF92" s="108" t="s">
        <v>78</v>
      </c>
      <c r="BG92" s="108" t="s">
        <v>78</v>
      </c>
      <c r="BH92" s="109" t="s">
        <v>78</v>
      </c>
      <c r="BI92" s="73">
        <v>1</v>
      </c>
      <c r="BJ92" s="73">
        <v>1</v>
      </c>
      <c r="BK92" s="73">
        <v>1</v>
      </c>
      <c r="BL92" s="73" t="str">
        <f t="shared" si="19"/>
        <v>Efectivo</v>
      </c>
      <c r="BM92" s="73">
        <v>1</v>
      </c>
      <c r="BN92" s="84" t="s">
        <v>617</v>
      </c>
    </row>
    <row r="93" spans="1:66" ht="165" customHeight="1" x14ac:dyDescent="0.2">
      <c r="A93" s="100" t="s">
        <v>596</v>
      </c>
      <c r="B93" s="101" t="s">
        <v>597</v>
      </c>
      <c r="C93" s="102" t="s">
        <v>598</v>
      </c>
      <c r="D93" s="102" t="s">
        <v>599</v>
      </c>
      <c r="E93" s="103" t="s">
        <v>78</v>
      </c>
      <c r="F93" s="104" t="s">
        <v>622</v>
      </c>
      <c r="G93" s="74" t="s">
        <v>623</v>
      </c>
      <c r="H93" s="74" t="s">
        <v>624</v>
      </c>
      <c r="I93" s="161"/>
      <c r="J93" s="161"/>
      <c r="K93" s="161"/>
      <c r="L93" s="161"/>
      <c r="M93" s="161"/>
      <c r="N93" s="161"/>
      <c r="O93" s="161"/>
      <c r="P93" s="104" t="s">
        <v>24</v>
      </c>
      <c r="Q93" s="74" t="s">
        <v>603</v>
      </c>
      <c r="R93" s="74" t="s">
        <v>603</v>
      </c>
      <c r="S93" s="73" t="s">
        <v>84</v>
      </c>
      <c r="T93" s="161"/>
      <c r="U93" s="161"/>
      <c r="V93" s="161"/>
      <c r="W93" s="74" t="s">
        <v>604</v>
      </c>
      <c r="X93" s="162"/>
      <c r="Y93" s="162"/>
      <c r="Z93" s="162"/>
      <c r="AA93" s="162"/>
      <c r="AB93" s="162"/>
      <c r="AC93" s="162"/>
      <c r="AD93" s="162"/>
      <c r="AE93" s="162"/>
      <c r="AF93" s="167"/>
      <c r="AG93" s="104" t="s">
        <v>630</v>
      </c>
      <c r="AH93" s="74" t="s">
        <v>631</v>
      </c>
      <c r="AI93" s="74" t="s">
        <v>631</v>
      </c>
      <c r="AJ93" s="74" t="s">
        <v>620</v>
      </c>
      <c r="AK93" s="102" t="s">
        <v>608</v>
      </c>
      <c r="AL93" s="105" t="s">
        <v>93</v>
      </c>
      <c r="AM93" s="105" t="s">
        <v>94</v>
      </c>
      <c r="AN93" s="103" t="s">
        <v>95</v>
      </c>
      <c r="AO93" s="105" t="s">
        <v>96</v>
      </c>
      <c r="AP93" s="105" t="s">
        <v>97</v>
      </c>
      <c r="AQ93" s="105" t="s">
        <v>98</v>
      </c>
      <c r="AR93" s="105" t="s">
        <v>99</v>
      </c>
      <c r="AS93" s="106">
        <v>89.8</v>
      </c>
      <c r="AT93" s="106">
        <f t="shared" si="22"/>
        <v>94.9</v>
      </c>
      <c r="AU93" s="103" t="str">
        <f t="shared" si="20"/>
        <v>Moderado</v>
      </c>
      <c r="AV93" s="103" t="str">
        <f t="shared" si="21"/>
        <v>No</v>
      </c>
      <c r="AW93" s="107" t="s">
        <v>100</v>
      </c>
      <c r="AX93" s="108" t="s">
        <v>166</v>
      </c>
      <c r="AY93" s="162"/>
      <c r="AZ93" s="162"/>
      <c r="BA93" s="167"/>
      <c r="BB93" s="108" t="s">
        <v>78</v>
      </c>
      <c r="BC93" s="108" t="s">
        <v>78</v>
      </c>
      <c r="BD93" s="108" t="s">
        <v>78</v>
      </c>
      <c r="BE93" s="108" t="s">
        <v>78</v>
      </c>
      <c r="BF93" s="108" t="s">
        <v>78</v>
      </c>
      <c r="BG93" s="108" t="s">
        <v>78</v>
      </c>
      <c r="BH93" s="109" t="s">
        <v>78</v>
      </c>
      <c r="BI93" s="73">
        <v>1</v>
      </c>
      <c r="BJ93" s="73">
        <v>1</v>
      </c>
      <c r="BK93" s="73">
        <v>1</v>
      </c>
      <c r="BL93" s="73" t="str">
        <f t="shared" si="19"/>
        <v>Efectivo</v>
      </c>
      <c r="BM93" s="77">
        <v>0</v>
      </c>
      <c r="BN93" s="84" t="s">
        <v>632</v>
      </c>
    </row>
    <row r="94" spans="1:66" ht="139.9" customHeight="1" x14ac:dyDescent="0.2">
      <c r="A94" s="100" t="s">
        <v>596</v>
      </c>
      <c r="B94" s="101" t="s">
        <v>633</v>
      </c>
      <c r="C94" s="102" t="s">
        <v>634</v>
      </c>
      <c r="D94" s="102" t="s">
        <v>635</v>
      </c>
      <c r="E94" s="103" t="s">
        <v>78</v>
      </c>
      <c r="F94" s="104" t="s">
        <v>636</v>
      </c>
      <c r="G94" s="74" t="s">
        <v>637</v>
      </c>
      <c r="H94" s="74" t="s">
        <v>638</v>
      </c>
      <c r="I94" s="161" t="s">
        <v>82</v>
      </c>
      <c r="J94" s="161" t="s">
        <v>82</v>
      </c>
      <c r="K94" s="161" t="s">
        <v>82</v>
      </c>
      <c r="L94" s="161"/>
      <c r="M94" s="161"/>
      <c r="N94" s="161"/>
      <c r="O94" s="161"/>
      <c r="P94" s="104" t="s">
        <v>24</v>
      </c>
      <c r="Q94" s="74" t="s">
        <v>639</v>
      </c>
      <c r="R94" s="74" t="s">
        <v>639</v>
      </c>
      <c r="S94" s="73" t="s">
        <v>84</v>
      </c>
      <c r="T94" s="161"/>
      <c r="U94" s="161" t="s">
        <v>82</v>
      </c>
      <c r="V94" s="161"/>
      <c r="W94" s="74" t="s">
        <v>640</v>
      </c>
      <c r="X94" s="162"/>
      <c r="Y94" s="162"/>
      <c r="Z94" s="162"/>
      <c r="AA94" s="162"/>
      <c r="AB94" s="162" t="s">
        <v>113</v>
      </c>
      <c r="AC94" s="162"/>
      <c r="AD94" s="162" t="s">
        <v>102</v>
      </c>
      <c r="AE94" s="162" t="s">
        <v>113</v>
      </c>
      <c r="AF94" s="167" t="s">
        <v>114</v>
      </c>
      <c r="AG94" s="104" t="s">
        <v>641</v>
      </c>
      <c r="AH94" s="74" t="s">
        <v>642</v>
      </c>
      <c r="AI94" s="74" t="s">
        <v>642</v>
      </c>
      <c r="AJ94" s="74" t="s">
        <v>643</v>
      </c>
      <c r="AK94" s="102" t="s">
        <v>644</v>
      </c>
      <c r="AL94" s="105" t="s">
        <v>93</v>
      </c>
      <c r="AM94" s="105" t="s">
        <v>94</v>
      </c>
      <c r="AN94" s="103" t="s">
        <v>95</v>
      </c>
      <c r="AO94" s="105" t="s">
        <v>96</v>
      </c>
      <c r="AP94" s="105" t="s">
        <v>97</v>
      </c>
      <c r="AQ94" s="105" t="s">
        <v>98</v>
      </c>
      <c r="AR94" s="105" t="s">
        <v>99</v>
      </c>
      <c r="AS94" s="106">
        <v>89.8</v>
      </c>
      <c r="AT94" s="106">
        <f t="shared" ref="AT94:AT104" si="23">+(100+AS94)/2</f>
        <v>94.9</v>
      </c>
      <c r="AU94" s="103" t="str">
        <f t="shared" si="20"/>
        <v>Moderado</v>
      </c>
      <c r="AV94" s="103" t="str">
        <f t="shared" si="21"/>
        <v>No</v>
      </c>
      <c r="AW94" s="107" t="s">
        <v>100</v>
      </c>
      <c r="AX94" s="105" t="s">
        <v>101</v>
      </c>
      <c r="AY94" s="162" t="s">
        <v>102</v>
      </c>
      <c r="AZ94" s="162" t="s">
        <v>113</v>
      </c>
      <c r="BA94" s="167">
        <v>1</v>
      </c>
      <c r="BB94" s="108" t="s">
        <v>78</v>
      </c>
      <c r="BC94" s="108" t="s">
        <v>78</v>
      </c>
      <c r="BD94" s="108" t="s">
        <v>78</v>
      </c>
      <c r="BE94" s="108" t="s">
        <v>78</v>
      </c>
      <c r="BF94" s="108" t="s">
        <v>78</v>
      </c>
      <c r="BG94" s="108" t="s">
        <v>78</v>
      </c>
      <c r="BH94" s="109" t="s">
        <v>78</v>
      </c>
      <c r="BI94" s="73">
        <v>1</v>
      </c>
      <c r="BJ94" s="73">
        <v>1</v>
      </c>
      <c r="BK94" s="73">
        <v>1</v>
      </c>
      <c r="BL94" s="73" t="str">
        <f t="shared" si="19"/>
        <v>Efectivo</v>
      </c>
      <c r="BM94" s="73">
        <v>0</v>
      </c>
      <c r="BN94" s="85" t="s">
        <v>645</v>
      </c>
    </row>
    <row r="95" spans="1:66" ht="178.9" customHeight="1" x14ac:dyDescent="0.2">
      <c r="A95" s="100" t="s">
        <v>596</v>
      </c>
      <c r="B95" s="101" t="s">
        <v>633</v>
      </c>
      <c r="C95" s="102" t="s">
        <v>634</v>
      </c>
      <c r="D95" s="102" t="s">
        <v>635</v>
      </c>
      <c r="E95" s="103" t="s">
        <v>78</v>
      </c>
      <c r="F95" s="104" t="s">
        <v>636</v>
      </c>
      <c r="G95" s="74" t="s">
        <v>637</v>
      </c>
      <c r="H95" s="74" t="s">
        <v>638</v>
      </c>
      <c r="I95" s="161"/>
      <c r="J95" s="161"/>
      <c r="K95" s="161"/>
      <c r="L95" s="161"/>
      <c r="M95" s="161"/>
      <c r="N95" s="161"/>
      <c r="O95" s="161"/>
      <c r="P95" s="104" t="s">
        <v>24</v>
      </c>
      <c r="Q95" s="74" t="s">
        <v>639</v>
      </c>
      <c r="R95" s="74" t="s">
        <v>639</v>
      </c>
      <c r="S95" s="73" t="s">
        <v>84</v>
      </c>
      <c r="T95" s="161"/>
      <c r="U95" s="161"/>
      <c r="V95" s="161"/>
      <c r="W95" s="74" t="s">
        <v>640</v>
      </c>
      <c r="X95" s="162"/>
      <c r="Y95" s="162"/>
      <c r="Z95" s="162"/>
      <c r="AA95" s="162"/>
      <c r="AB95" s="162"/>
      <c r="AC95" s="162"/>
      <c r="AD95" s="162"/>
      <c r="AE95" s="162"/>
      <c r="AF95" s="167"/>
      <c r="AG95" s="104" t="s">
        <v>646</v>
      </c>
      <c r="AH95" s="74" t="s">
        <v>647</v>
      </c>
      <c r="AI95" s="74" t="s">
        <v>647</v>
      </c>
      <c r="AJ95" s="74" t="s">
        <v>648</v>
      </c>
      <c r="AK95" s="102" t="s">
        <v>649</v>
      </c>
      <c r="AL95" s="105" t="s">
        <v>93</v>
      </c>
      <c r="AM95" s="105" t="s">
        <v>94</v>
      </c>
      <c r="AN95" s="103" t="s">
        <v>95</v>
      </c>
      <c r="AO95" s="105" t="s">
        <v>96</v>
      </c>
      <c r="AP95" s="105" t="s">
        <v>97</v>
      </c>
      <c r="AQ95" s="105" t="s">
        <v>98</v>
      </c>
      <c r="AR95" s="105" t="s">
        <v>99</v>
      </c>
      <c r="AS95" s="106">
        <v>89.8</v>
      </c>
      <c r="AT95" s="106">
        <f t="shared" si="23"/>
        <v>94.9</v>
      </c>
      <c r="AU95" s="103" t="str">
        <f t="shared" si="20"/>
        <v>Moderado</v>
      </c>
      <c r="AV95" s="103" t="str">
        <f t="shared" si="21"/>
        <v>No</v>
      </c>
      <c r="AW95" s="107" t="s">
        <v>100</v>
      </c>
      <c r="AX95" s="105" t="s">
        <v>101</v>
      </c>
      <c r="AY95" s="162"/>
      <c r="AZ95" s="162"/>
      <c r="BA95" s="167"/>
      <c r="BB95" s="108" t="s">
        <v>78</v>
      </c>
      <c r="BC95" s="108" t="s">
        <v>78</v>
      </c>
      <c r="BD95" s="108" t="s">
        <v>78</v>
      </c>
      <c r="BE95" s="108" t="s">
        <v>78</v>
      </c>
      <c r="BF95" s="108" t="s">
        <v>78</v>
      </c>
      <c r="BG95" s="108" t="s">
        <v>78</v>
      </c>
      <c r="BH95" s="109" t="s">
        <v>78</v>
      </c>
      <c r="BI95" s="73">
        <v>1</v>
      </c>
      <c r="BJ95" s="73">
        <v>1</v>
      </c>
      <c r="BK95" s="73">
        <v>1</v>
      </c>
      <c r="BL95" s="73" t="str">
        <f t="shared" si="19"/>
        <v>Efectivo</v>
      </c>
      <c r="BM95" s="73">
        <v>1</v>
      </c>
      <c r="BN95" s="85" t="s">
        <v>650</v>
      </c>
    </row>
    <row r="96" spans="1:66" ht="162" customHeight="1" x14ac:dyDescent="0.2">
      <c r="A96" s="100" t="s">
        <v>596</v>
      </c>
      <c r="B96" s="101" t="s">
        <v>651</v>
      </c>
      <c r="C96" s="102" t="s">
        <v>652</v>
      </c>
      <c r="D96" s="102" t="s">
        <v>653</v>
      </c>
      <c r="E96" s="103" t="s">
        <v>78</v>
      </c>
      <c r="F96" s="104" t="s">
        <v>654</v>
      </c>
      <c r="G96" s="74" t="s">
        <v>655</v>
      </c>
      <c r="H96" s="74" t="s">
        <v>656</v>
      </c>
      <c r="I96" s="161" t="s">
        <v>82</v>
      </c>
      <c r="J96" s="161" t="s">
        <v>82</v>
      </c>
      <c r="K96" s="161" t="s">
        <v>82</v>
      </c>
      <c r="L96" s="161"/>
      <c r="M96" s="161"/>
      <c r="N96" s="161"/>
      <c r="O96" s="161"/>
      <c r="P96" s="104" t="s">
        <v>24</v>
      </c>
      <c r="Q96" s="74" t="s">
        <v>657</v>
      </c>
      <c r="R96" s="74" t="s">
        <v>657</v>
      </c>
      <c r="S96" s="73" t="s">
        <v>84</v>
      </c>
      <c r="T96" s="161" t="s">
        <v>82</v>
      </c>
      <c r="U96" s="161" t="s">
        <v>82</v>
      </c>
      <c r="V96" s="161"/>
      <c r="W96" s="74" t="s">
        <v>658</v>
      </c>
      <c r="X96" s="162"/>
      <c r="Y96" s="162"/>
      <c r="Z96" s="162"/>
      <c r="AA96" s="162"/>
      <c r="AB96" s="162" t="s">
        <v>217</v>
      </c>
      <c r="AC96" s="162"/>
      <c r="AD96" s="162" t="s">
        <v>102</v>
      </c>
      <c r="AE96" s="162" t="s">
        <v>217</v>
      </c>
      <c r="AF96" s="176" t="s">
        <v>218</v>
      </c>
      <c r="AG96" s="104" t="s">
        <v>659</v>
      </c>
      <c r="AH96" s="74" t="s">
        <v>660</v>
      </c>
      <c r="AI96" s="74" t="s">
        <v>660</v>
      </c>
      <c r="AJ96" s="74" t="s">
        <v>661</v>
      </c>
      <c r="AK96" s="102" t="s">
        <v>662</v>
      </c>
      <c r="AL96" s="105" t="s">
        <v>93</v>
      </c>
      <c r="AM96" s="105" t="s">
        <v>94</v>
      </c>
      <c r="AN96" s="103" t="s">
        <v>95</v>
      </c>
      <c r="AO96" s="105" t="s">
        <v>96</v>
      </c>
      <c r="AP96" s="105" t="s">
        <v>97</v>
      </c>
      <c r="AQ96" s="105" t="s">
        <v>98</v>
      </c>
      <c r="AR96" s="105" t="s">
        <v>99</v>
      </c>
      <c r="AS96" s="106">
        <v>89.8</v>
      </c>
      <c r="AT96" s="106">
        <f t="shared" si="23"/>
        <v>94.9</v>
      </c>
      <c r="AU96" s="103" t="str">
        <f t="shared" si="20"/>
        <v>Moderado</v>
      </c>
      <c r="AV96" s="103" t="str">
        <f t="shared" si="21"/>
        <v>No</v>
      </c>
      <c r="AW96" s="107" t="s">
        <v>100</v>
      </c>
      <c r="AX96" s="105" t="s">
        <v>101</v>
      </c>
      <c r="AY96" s="162" t="s">
        <v>102</v>
      </c>
      <c r="AZ96" s="162" t="s">
        <v>217</v>
      </c>
      <c r="BA96" s="176" t="s">
        <v>218</v>
      </c>
      <c r="BB96" s="108" t="s">
        <v>78</v>
      </c>
      <c r="BC96" s="108" t="s">
        <v>78</v>
      </c>
      <c r="BD96" s="108" t="s">
        <v>78</v>
      </c>
      <c r="BE96" s="108" t="s">
        <v>78</v>
      </c>
      <c r="BF96" s="108" t="s">
        <v>78</v>
      </c>
      <c r="BG96" s="108" t="s">
        <v>78</v>
      </c>
      <c r="BH96" s="109" t="s">
        <v>78</v>
      </c>
      <c r="BI96" s="78">
        <v>1</v>
      </c>
      <c r="BJ96" s="79">
        <v>1</v>
      </c>
      <c r="BK96" s="79">
        <v>1</v>
      </c>
      <c r="BL96" s="80" t="s">
        <v>1113</v>
      </c>
      <c r="BM96" s="79">
        <v>0</v>
      </c>
      <c r="BN96" s="85" t="s">
        <v>1117</v>
      </c>
    </row>
    <row r="97" spans="1:66" ht="101.45" customHeight="1" x14ac:dyDescent="0.2">
      <c r="A97" s="100" t="s">
        <v>596</v>
      </c>
      <c r="B97" s="101" t="s">
        <v>651</v>
      </c>
      <c r="C97" s="102" t="s">
        <v>652</v>
      </c>
      <c r="D97" s="102" t="s">
        <v>653</v>
      </c>
      <c r="E97" s="103" t="s">
        <v>78</v>
      </c>
      <c r="F97" s="104" t="s">
        <v>654</v>
      </c>
      <c r="G97" s="74" t="s">
        <v>655</v>
      </c>
      <c r="H97" s="74" t="s">
        <v>656</v>
      </c>
      <c r="I97" s="161"/>
      <c r="J97" s="161"/>
      <c r="K97" s="161"/>
      <c r="L97" s="161"/>
      <c r="M97" s="161"/>
      <c r="N97" s="161"/>
      <c r="O97" s="161"/>
      <c r="P97" s="104" t="s">
        <v>24</v>
      </c>
      <c r="Q97" s="74" t="s">
        <v>657</v>
      </c>
      <c r="R97" s="74" t="s">
        <v>657</v>
      </c>
      <c r="S97" s="73" t="s">
        <v>84</v>
      </c>
      <c r="T97" s="161"/>
      <c r="U97" s="161"/>
      <c r="V97" s="161"/>
      <c r="W97" s="74" t="s">
        <v>658</v>
      </c>
      <c r="X97" s="162"/>
      <c r="Y97" s="162"/>
      <c r="Z97" s="162"/>
      <c r="AA97" s="162"/>
      <c r="AB97" s="162"/>
      <c r="AC97" s="162"/>
      <c r="AD97" s="162"/>
      <c r="AE97" s="162"/>
      <c r="AF97" s="176"/>
      <c r="AG97" s="104" t="s">
        <v>663</v>
      </c>
      <c r="AH97" s="74" t="s">
        <v>664</v>
      </c>
      <c r="AI97" s="74" t="s">
        <v>664</v>
      </c>
      <c r="AJ97" s="74" t="s">
        <v>665</v>
      </c>
      <c r="AK97" s="102" t="s">
        <v>666</v>
      </c>
      <c r="AL97" s="105" t="s">
        <v>93</v>
      </c>
      <c r="AM97" s="105" t="s">
        <v>94</v>
      </c>
      <c r="AN97" s="103" t="s">
        <v>95</v>
      </c>
      <c r="AO97" s="105" t="s">
        <v>96</v>
      </c>
      <c r="AP97" s="105" t="s">
        <v>97</v>
      </c>
      <c r="AQ97" s="105" t="s">
        <v>98</v>
      </c>
      <c r="AR97" s="105" t="s">
        <v>99</v>
      </c>
      <c r="AS97" s="106">
        <v>89.8</v>
      </c>
      <c r="AT97" s="106">
        <f t="shared" si="23"/>
        <v>94.9</v>
      </c>
      <c r="AU97" s="103" t="str">
        <f t="shared" si="20"/>
        <v>Moderado</v>
      </c>
      <c r="AV97" s="103" t="str">
        <f t="shared" si="21"/>
        <v>No</v>
      </c>
      <c r="AW97" s="107" t="s">
        <v>100</v>
      </c>
      <c r="AX97" s="105" t="s">
        <v>101</v>
      </c>
      <c r="AY97" s="162"/>
      <c r="AZ97" s="162"/>
      <c r="BA97" s="176"/>
      <c r="BB97" s="108" t="s">
        <v>78</v>
      </c>
      <c r="BC97" s="108" t="s">
        <v>78</v>
      </c>
      <c r="BD97" s="108" t="s">
        <v>78</v>
      </c>
      <c r="BE97" s="108" t="s">
        <v>78</v>
      </c>
      <c r="BF97" s="108" t="s">
        <v>78</v>
      </c>
      <c r="BG97" s="108" t="s">
        <v>78</v>
      </c>
      <c r="BH97" s="109" t="s">
        <v>78</v>
      </c>
      <c r="BI97" s="81">
        <v>1</v>
      </c>
      <c r="BJ97" s="82">
        <v>1</v>
      </c>
      <c r="BK97" s="82">
        <v>1</v>
      </c>
      <c r="BL97" s="80" t="s">
        <v>1113</v>
      </c>
      <c r="BM97" s="82">
        <v>0</v>
      </c>
      <c r="BN97" s="85" t="s">
        <v>1116</v>
      </c>
    </row>
    <row r="98" spans="1:66" ht="379.15" customHeight="1" x14ac:dyDescent="0.2">
      <c r="A98" s="100" t="s">
        <v>596</v>
      </c>
      <c r="B98" s="101" t="s">
        <v>651</v>
      </c>
      <c r="C98" s="102" t="s">
        <v>652</v>
      </c>
      <c r="D98" s="102" t="s">
        <v>653</v>
      </c>
      <c r="E98" s="103" t="s">
        <v>78</v>
      </c>
      <c r="F98" s="104" t="s">
        <v>654</v>
      </c>
      <c r="G98" s="74" t="s">
        <v>655</v>
      </c>
      <c r="H98" s="74" t="s">
        <v>656</v>
      </c>
      <c r="I98" s="161"/>
      <c r="J98" s="161"/>
      <c r="K98" s="161"/>
      <c r="L98" s="161"/>
      <c r="M98" s="161"/>
      <c r="N98" s="161"/>
      <c r="O98" s="161"/>
      <c r="P98" s="104" t="s">
        <v>24</v>
      </c>
      <c r="Q98" s="74" t="s">
        <v>657</v>
      </c>
      <c r="R98" s="74" t="s">
        <v>657</v>
      </c>
      <c r="S98" s="73" t="s">
        <v>84</v>
      </c>
      <c r="T98" s="161"/>
      <c r="U98" s="161"/>
      <c r="V98" s="161"/>
      <c r="W98" s="74" t="s">
        <v>658</v>
      </c>
      <c r="X98" s="162"/>
      <c r="Y98" s="162"/>
      <c r="Z98" s="162"/>
      <c r="AA98" s="162"/>
      <c r="AB98" s="162"/>
      <c r="AC98" s="162"/>
      <c r="AD98" s="162"/>
      <c r="AE98" s="162"/>
      <c r="AF98" s="176"/>
      <c r="AG98" s="104" t="s">
        <v>667</v>
      </c>
      <c r="AH98" s="74" t="s">
        <v>668</v>
      </c>
      <c r="AI98" s="74" t="s">
        <v>668</v>
      </c>
      <c r="AJ98" s="74" t="s">
        <v>669</v>
      </c>
      <c r="AK98" s="102" t="s">
        <v>670</v>
      </c>
      <c r="AL98" s="105" t="s">
        <v>93</v>
      </c>
      <c r="AM98" s="105" t="s">
        <v>94</v>
      </c>
      <c r="AN98" s="103" t="s">
        <v>95</v>
      </c>
      <c r="AO98" s="105" t="s">
        <v>96</v>
      </c>
      <c r="AP98" s="105" t="s">
        <v>97</v>
      </c>
      <c r="AQ98" s="105" t="s">
        <v>98</v>
      </c>
      <c r="AR98" s="105" t="s">
        <v>99</v>
      </c>
      <c r="AS98" s="106">
        <v>89.8</v>
      </c>
      <c r="AT98" s="106">
        <f t="shared" si="23"/>
        <v>94.9</v>
      </c>
      <c r="AU98" s="103" t="str">
        <f t="shared" si="20"/>
        <v>Moderado</v>
      </c>
      <c r="AV98" s="103" t="str">
        <f t="shared" si="21"/>
        <v>No</v>
      </c>
      <c r="AW98" s="107" t="s">
        <v>100</v>
      </c>
      <c r="AX98" s="105" t="s">
        <v>101</v>
      </c>
      <c r="AY98" s="162"/>
      <c r="AZ98" s="162"/>
      <c r="BA98" s="176"/>
      <c r="BB98" s="108" t="s">
        <v>78</v>
      </c>
      <c r="BC98" s="108" t="s">
        <v>78</v>
      </c>
      <c r="BD98" s="108" t="s">
        <v>78</v>
      </c>
      <c r="BE98" s="108" t="s">
        <v>78</v>
      </c>
      <c r="BF98" s="108" t="s">
        <v>78</v>
      </c>
      <c r="BG98" s="108" t="s">
        <v>78</v>
      </c>
      <c r="BH98" s="109" t="s">
        <v>78</v>
      </c>
      <c r="BI98" s="81">
        <v>1</v>
      </c>
      <c r="BJ98" s="82">
        <v>1</v>
      </c>
      <c r="BK98" s="82">
        <v>1</v>
      </c>
      <c r="BL98" s="80" t="s">
        <v>1113</v>
      </c>
      <c r="BM98" s="82" t="s">
        <v>1114</v>
      </c>
      <c r="BN98" s="85" t="s">
        <v>1118</v>
      </c>
    </row>
    <row r="99" spans="1:66" ht="333" customHeight="1" x14ac:dyDescent="0.2">
      <c r="A99" s="100" t="s">
        <v>596</v>
      </c>
      <c r="B99" s="101" t="s">
        <v>651</v>
      </c>
      <c r="C99" s="102" t="s">
        <v>652</v>
      </c>
      <c r="D99" s="102" t="s">
        <v>653</v>
      </c>
      <c r="E99" s="103" t="s">
        <v>78</v>
      </c>
      <c r="F99" s="104" t="s">
        <v>671</v>
      </c>
      <c r="G99" s="74" t="s">
        <v>672</v>
      </c>
      <c r="H99" s="74" t="s">
        <v>673</v>
      </c>
      <c r="I99" s="161" t="s">
        <v>82</v>
      </c>
      <c r="J99" s="161" t="s">
        <v>82</v>
      </c>
      <c r="K99" s="161" t="s">
        <v>82</v>
      </c>
      <c r="L99" s="161"/>
      <c r="M99" s="161"/>
      <c r="N99" s="161"/>
      <c r="O99" s="161"/>
      <c r="P99" s="104" t="s">
        <v>24</v>
      </c>
      <c r="Q99" s="74" t="s">
        <v>674</v>
      </c>
      <c r="R99" s="74" t="s">
        <v>674</v>
      </c>
      <c r="S99" s="73" t="s">
        <v>84</v>
      </c>
      <c r="T99" s="161" t="s">
        <v>82</v>
      </c>
      <c r="U99" s="161" t="s">
        <v>82</v>
      </c>
      <c r="V99" s="161" t="s">
        <v>82</v>
      </c>
      <c r="W99" s="74" t="s">
        <v>675</v>
      </c>
      <c r="X99" s="162"/>
      <c r="Y99" s="162"/>
      <c r="Z99" s="162"/>
      <c r="AA99" s="162"/>
      <c r="AB99" s="162" t="s">
        <v>217</v>
      </c>
      <c r="AC99" s="162"/>
      <c r="AD99" s="162" t="s">
        <v>102</v>
      </c>
      <c r="AE99" s="162" t="s">
        <v>217</v>
      </c>
      <c r="AF99" s="176" t="s">
        <v>218</v>
      </c>
      <c r="AG99" s="104" t="s">
        <v>676</v>
      </c>
      <c r="AH99" s="74" t="s">
        <v>677</v>
      </c>
      <c r="AI99" s="74" t="s">
        <v>677</v>
      </c>
      <c r="AJ99" s="74" t="s">
        <v>678</v>
      </c>
      <c r="AK99" s="102" t="s">
        <v>679</v>
      </c>
      <c r="AL99" s="105" t="s">
        <v>93</v>
      </c>
      <c r="AM99" s="105" t="s">
        <v>94</v>
      </c>
      <c r="AN99" s="103" t="s">
        <v>95</v>
      </c>
      <c r="AO99" s="105" t="s">
        <v>96</v>
      </c>
      <c r="AP99" s="105" t="s">
        <v>97</v>
      </c>
      <c r="AQ99" s="105" t="s">
        <v>98</v>
      </c>
      <c r="AR99" s="105" t="s">
        <v>99</v>
      </c>
      <c r="AS99" s="106">
        <v>89.8</v>
      </c>
      <c r="AT99" s="106">
        <f t="shared" si="23"/>
        <v>94.9</v>
      </c>
      <c r="AU99" s="103" t="str">
        <f t="shared" si="20"/>
        <v>Moderado</v>
      </c>
      <c r="AV99" s="103" t="str">
        <f t="shared" si="21"/>
        <v>No</v>
      </c>
      <c r="AW99" s="107" t="s">
        <v>100</v>
      </c>
      <c r="AX99" s="108" t="s">
        <v>166</v>
      </c>
      <c r="AY99" s="162" t="s">
        <v>102</v>
      </c>
      <c r="AZ99" s="162" t="s">
        <v>217</v>
      </c>
      <c r="BA99" s="176" t="s">
        <v>218</v>
      </c>
      <c r="BB99" s="108" t="s">
        <v>78</v>
      </c>
      <c r="BC99" s="108" t="s">
        <v>78</v>
      </c>
      <c r="BD99" s="108" t="s">
        <v>78</v>
      </c>
      <c r="BE99" s="108" t="s">
        <v>78</v>
      </c>
      <c r="BF99" s="108" t="s">
        <v>78</v>
      </c>
      <c r="BG99" s="108" t="s">
        <v>78</v>
      </c>
      <c r="BH99" s="109" t="s">
        <v>78</v>
      </c>
      <c r="BI99" s="81">
        <v>1</v>
      </c>
      <c r="BJ99" s="82">
        <v>1</v>
      </c>
      <c r="BK99" s="82">
        <v>1</v>
      </c>
      <c r="BL99" s="80" t="s">
        <v>1113</v>
      </c>
      <c r="BM99" s="82">
        <v>0</v>
      </c>
      <c r="BN99" s="85" t="s">
        <v>1123</v>
      </c>
    </row>
    <row r="100" spans="1:66" ht="205.9" customHeight="1" x14ac:dyDescent="0.2">
      <c r="A100" s="100" t="s">
        <v>596</v>
      </c>
      <c r="B100" s="101" t="s">
        <v>651</v>
      </c>
      <c r="C100" s="102" t="s">
        <v>652</v>
      </c>
      <c r="D100" s="102" t="s">
        <v>653</v>
      </c>
      <c r="E100" s="103" t="s">
        <v>78</v>
      </c>
      <c r="F100" s="104" t="s">
        <v>671</v>
      </c>
      <c r="G100" s="74" t="s">
        <v>672</v>
      </c>
      <c r="H100" s="74" t="s">
        <v>673</v>
      </c>
      <c r="I100" s="161"/>
      <c r="J100" s="161"/>
      <c r="K100" s="161"/>
      <c r="L100" s="161"/>
      <c r="M100" s="161"/>
      <c r="N100" s="161"/>
      <c r="O100" s="161"/>
      <c r="P100" s="104" t="s">
        <v>24</v>
      </c>
      <c r="Q100" s="74" t="s">
        <v>674</v>
      </c>
      <c r="R100" s="74" t="s">
        <v>674</v>
      </c>
      <c r="S100" s="73" t="s">
        <v>84</v>
      </c>
      <c r="T100" s="161"/>
      <c r="U100" s="161"/>
      <c r="V100" s="161"/>
      <c r="W100" s="74" t="s">
        <v>675</v>
      </c>
      <c r="X100" s="162"/>
      <c r="Y100" s="162"/>
      <c r="Z100" s="162"/>
      <c r="AA100" s="162"/>
      <c r="AB100" s="162"/>
      <c r="AC100" s="162"/>
      <c r="AD100" s="162"/>
      <c r="AE100" s="162"/>
      <c r="AF100" s="176"/>
      <c r="AG100" s="104" t="s">
        <v>680</v>
      </c>
      <c r="AH100" s="74" t="s">
        <v>681</v>
      </c>
      <c r="AI100" s="74" t="s">
        <v>681</v>
      </c>
      <c r="AJ100" s="74" t="s">
        <v>678</v>
      </c>
      <c r="AK100" s="102" t="s">
        <v>682</v>
      </c>
      <c r="AL100" s="105" t="s">
        <v>93</v>
      </c>
      <c r="AM100" s="105" t="s">
        <v>94</v>
      </c>
      <c r="AN100" s="103" t="s">
        <v>95</v>
      </c>
      <c r="AO100" s="105" t="s">
        <v>96</v>
      </c>
      <c r="AP100" s="105" t="s">
        <v>97</v>
      </c>
      <c r="AQ100" s="105" t="s">
        <v>98</v>
      </c>
      <c r="AR100" s="105" t="s">
        <v>99</v>
      </c>
      <c r="AS100" s="106">
        <v>89.8</v>
      </c>
      <c r="AT100" s="106">
        <f t="shared" si="23"/>
        <v>94.9</v>
      </c>
      <c r="AU100" s="103" t="str">
        <f t="shared" si="20"/>
        <v>Moderado</v>
      </c>
      <c r="AV100" s="103" t="str">
        <f t="shared" si="21"/>
        <v>No</v>
      </c>
      <c r="AW100" s="107" t="s">
        <v>100</v>
      </c>
      <c r="AX100" s="105" t="s">
        <v>101</v>
      </c>
      <c r="AY100" s="162"/>
      <c r="AZ100" s="162"/>
      <c r="BA100" s="176"/>
      <c r="BB100" s="108" t="s">
        <v>78</v>
      </c>
      <c r="BC100" s="108" t="s">
        <v>78</v>
      </c>
      <c r="BD100" s="108" t="s">
        <v>78</v>
      </c>
      <c r="BE100" s="108" t="s">
        <v>78</v>
      </c>
      <c r="BF100" s="108" t="s">
        <v>78</v>
      </c>
      <c r="BG100" s="108" t="s">
        <v>78</v>
      </c>
      <c r="BH100" s="109" t="s">
        <v>78</v>
      </c>
      <c r="BI100" s="81">
        <v>1</v>
      </c>
      <c r="BJ100" s="82">
        <v>1</v>
      </c>
      <c r="BK100" s="82">
        <v>1</v>
      </c>
      <c r="BL100" s="80" t="s">
        <v>1113</v>
      </c>
      <c r="BM100" s="82">
        <v>0</v>
      </c>
      <c r="BN100" s="85" t="s">
        <v>1115</v>
      </c>
    </row>
    <row r="101" spans="1:66" ht="110.45" customHeight="1" x14ac:dyDescent="0.2">
      <c r="A101" s="100" t="s">
        <v>557</v>
      </c>
      <c r="B101" s="101" t="s">
        <v>683</v>
      </c>
      <c r="C101" s="102" t="s">
        <v>684</v>
      </c>
      <c r="D101" s="102" t="s">
        <v>685</v>
      </c>
      <c r="E101" s="103" t="s">
        <v>78</v>
      </c>
      <c r="F101" s="104" t="s">
        <v>686</v>
      </c>
      <c r="G101" s="74" t="s">
        <v>687</v>
      </c>
      <c r="H101" s="74" t="s">
        <v>688</v>
      </c>
      <c r="I101" s="161" t="s">
        <v>82</v>
      </c>
      <c r="J101" s="161" t="s">
        <v>82</v>
      </c>
      <c r="K101" s="161"/>
      <c r="L101" s="161"/>
      <c r="M101" s="161"/>
      <c r="N101" s="161"/>
      <c r="O101" s="161"/>
      <c r="P101" s="104" t="s">
        <v>24</v>
      </c>
      <c r="Q101" s="74" t="s">
        <v>689</v>
      </c>
      <c r="R101" s="74" t="s">
        <v>689</v>
      </c>
      <c r="S101" s="73" t="s">
        <v>84</v>
      </c>
      <c r="T101" s="161"/>
      <c r="U101" s="161"/>
      <c r="V101" s="161"/>
      <c r="W101" s="74" t="s">
        <v>690</v>
      </c>
      <c r="X101" s="162"/>
      <c r="Y101" s="162"/>
      <c r="Z101" s="162"/>
      <c r="AA101" s="162"/>
      <c r="AB101" s="162" t="s">
        <v>113</v>
      </c>
      <c r="AC101" s="162"/>
      <c r="AD101" s="162" t="s">
        <v>509</v>
      </c>
      <c r="AE101" s="162" t="s">
        <v>113</v>
      </c>
      <c r="AF101" s="176" t="s">
        <v>218</v>
      </c>
      <c r="AG101" s="104" t="s">
        <v>691</v>
      </c>
      <c r="AH101" s="74" t="s">
        <v>692</v>
      </c>
      <c r="AI101" s="74" t="s">
        <v>692</v>
      </c>
      <c r="AJ101" s="74" t="s">
        <v>693</v>
      </c>
      <c r="AK101" s="102" t="s">
        <v>694</v>
      </c>
      <c r="AL101" s="105" t="s">
        <v>93</v>
      </c>
      <c r="AM101" s="105" t="s">
        <v>94</v>
      </c>
      <c r="AN101" s="103" t="s">
        <v>95</v>
      </c>
      <c r="AO101" s="105" t="s">
        <v>150</v>
      </c>
      <c r="AP101" s="105" t="s">
        <v>97</v>
      </c>
      <c r="AQ101" s="105" t="s">
        <v>98</v>
      </c>
      <c r="AR101" s="105" t="s">
        <v>99</v>
      </c>
      <c r="AS101" s="106">
        <v>80.2</v>
      </c>
      <c r="AT101" s="106">
        <f t="shared" si="23"/>
        <v>90.1</v>
      </c>
      <c r="AU101" s="103" t="str">
        <f t="shared" si="20"/>
        <v>Moderado</v>
      </c>
      <c r="AV101" s="103" t="str">
        <f t="shared" si="21"/>
        <v>No</v>
      </c>
      <c r="AW101" s="105" t="s">
        <v>151</v>
      </c>
      <c r="AX101" s="103" t="s">
        <v>252</v>
      </c>
      <c r="AY101" s="162" t="s">
        <v>102</v>
      </c>
      <c r="AZ101" s="162" t="s">
        <v>86</v>
      </c>
      <c r="BA101" s="166" t="s">
        <v>88</v>
      </c>
      <c r="BB101" s="108" t="s">
        <v>78</v>
      </c>
      <c r="BC101" s="108" t="s">
        <v>78</v>
      </c>
      <c r="BD101" s="108" t="s">
        <v>78</v>
      </c>
      <c r="BE101" s="108" t="s">
        <v>78</v>
      </c>
      <c r="BF101" s="108" t="s">
        <v>78</v>
      </c>
      <c r="BG101" s="108" t="s">
        <v>78</v>
      </c>
      <c r="BH101" s="109" t="s">
        <v>78</v>
      </c>
      <c r="BI101" s="73">
        <v>1</v>
      </c>
      <c r="BJ101" s="73">
        <v>1</v>
      </c>
      <c r="BK101" s="73">
        <v>1</v>
      </c>
      <c r="BL101" s="73" t="str">
        <f t="shared" si="19"/>
        <v>Efectivo</v>
      </c>
      <c r="BM101" s="73">
        <v>0</v>
      </c>
      <c r="BN101" s="74" t="s">
        <v>1179</v>
      </c>
    </row>
    <row r="102" spans="1:66" ht="158.44999999999999" customHeight="1" x14ac:dyDescent="0.2">
      <c r="A102" s="100" t="s">
        <v>557</v>
      </c>
      <c r="B102" s="101" t="s">
        <v>683</v>
      </c>
      <c r="C102" s="102" t="s">
        <v>684</v>
      </c>
      <c r="D102" s="102" t="s">
        <v>685</v>
      </c>
      <c r="E102" s="103" t="s">
        <v>78</v>
      </c>
      <c r="F102" s="104" t="s">
        <v>686</v>
      </c>
      <c r="G102" s="74" t="s">
        <v>687</v>
      </c>
      <c r="H102" s="74" t="s">
        <v>688</v>
      </c>
      <c r="I102" s="161"/>
      <c r="J102" s="161"/>
      <c r="K102" s="161"/>
      <c r="L102" s="161"/>
      <c r="M102" s="161"/>
      <c r="N102" s="161"/>
      <c r="O102" s="161"/>
      <c r="P102" s="104" t="s">
        <v>24</v>
      </c>
      <c r="Q102" s="74" t="s">
        <v>689</v>
      </c>
      <c r="R102" s="74" t="s">
        <v>689</v>
      </c>
      <c r="S102" s="73" t="s">
        <v>84</v>
      </c>
      <c r="T102" s="161"/>
      <c r="U102" s="161"/>
      <c r="V102" s="161"/>
      <c r="W102" s="74" t="s">
        <v>690</v>
      </c>
      <c r="X102" s="162"/>
      <c r="Y102" s="162"/>
      <c r="Z102" s="162"/>
      <c r="AA102" s="162"/>
      <c r="AB102" s="162"/>
      <c r="AC102" s="162"/>
      <c r="AD102" s="162"/>
      <c r="AE102" s="162"/>
      <c r="AF102" s="176"/>
      <c r="AG102" s="104" t="s">
        <v>695</v>
      </c>
      <c r="AH102" s="74" t="s">
        <v>696</v>
      </c>
      <c r="AI102" s="74" t="s">
        <v>696</v>
      </c>
      <c r="AJ102" s="74" t="s">
        <v>697</v>
      </c>
      <c r="AK102" s="102" t="s">
        <v>698</v>
      </c>
      <c r="AL102" s="105" t="s">
        <v>93</v>
      </c>
      <c r="AM102" s="105" t="s">
        <v>94</v>
      </c>
      <c r="AN102" s="103" t="s">
        <v>95</v>
      </c>
      <c r="AO102" s="105" t="s">
        <v>96</v>
      </c>
      <c r="AP102" s="105" t="s">
        <v>97</v>
      </c>
      <c r="AQ102" s="105" t="s">
        <v>98</v>
      </c>
      <c r="AR102" s="105" t="s">
        <v>99</v>
      </c>
      <c r="AS102" s="106">
        <v>89.8</v>
      </c>
      <c r="AT102" s="106">
        <f t="shared" si="23"/>
        <v>94.9</v>
      </c>
      <c r="AU102" s="103" t="str">
        <f t="shared" si="20"/>
        <v>Moderado</v>
      </c>
      <c r="AV102" s="103" t="str">
        <f t="shared" si="21"/>
        <v>No</v>
      </c>
      <c r="AW102" s="107" t="s">
        <v>100</v>
      </c>
      <c r="AX102" s="105" t="s">
        <v>101</v>
      </c>
      <c r="AY102" s="162"/>
      <c r="AZ102" s="162"/>
      <c r="BA102" s="166"/>
      <c r="BB102" s="108" t="s">
        <v>78</v>
      </c>
      <c r="BC102" s="108" t="s">
        <v>78</v>
      </c>
      <c r="BD102" s="108" t="s">
        <v>78</v>
      </c>
      <c r="BE102" s="108" t="s">
        <v>78</v>
      </c>
      <c r="BF102" s="108" t="s">
        <v>78</v>
      </c>
      <c r="BG102" s="108" t="s">
        <v>78</v>
      </c>
      <c r="BH102" s="109" t="s">
        <v>78</v>
      </c>
      <c r="BI102" s="73">
        <v>1</v>
      </c>
      <c r="BJ102" s="73">
        <v>1</v>
      </c>
      <c r="BK102" s="73">
        <v>1</v>
      </c>
      <c r="BL102" s="73" t="str">
        <f t="shared" si="19"/>
        <v>Efectivo</v>
      </c>
      <c r="BM102" s="73">
        <v>0</v>
      </c>
      <c r="BN102" s="74" t="s">
        <v>1180</v>
      </c>
    </row>
    <row r="103" spans="1:66" ht="143.44999999999999" customHeight="1" x14ac:dyDescent="0.2">
      <c r="A103" s="100" t="s">
        <v>557</v>
      </c>
      <c r="B103" s="101" t="s">
        <v>683</v>
      </c>
      <c r="C103" s="102" t="s">
        <v>684</v>
      </c>
      <c r="D103" s="102" t="s">
        <v>685</v>
      </c>
      <c r="E103" s="103" t="s">
        <v>78</v>
      </c>
      <c r="F103" s="104" t="s">
        <v>686</v>
      </c>
      <c r="G103" s="74" t="s">
        <v>687</v>
      </c>
      <c r="H103" s="74" t="s">
        <v>688</v>
      </c>
      <c r="I103" s="161"/>
      <c r="J103" s="161"/>
      <c r="K103" s="161"/>
      <c r="L103" s="161"/>
      <c r="M103" s="161"/>
      <c r="N103" s="161"/>
      <c r="O103" s="161"/>
      <c r="P103" s="104" t="s">
        <v>24</v>
      </c>
      <c r="Q103" s="74" t="s">
        <v>689</v>
      </c>
      <c r="R103" s="74" t="s">
        <v>689</v>
      </c>
      <c r="S103" s="73" t="s">
        <v>84</v>
      </c>
      <c r="T103" s="161"/>
      <c r="U103" s="161"/>
      <c r="V103" s="161"/>
      <c r="W103" s="74" t="s">
        <v>690</v>
      </c>
      <c r="X103" s="162"/>
      <c r="Y103" s="162"/>
      <c r="Z103" s="162"/>
      <c r="AA103" s="162"/>
      <c r="AB103" s="162"/>
      <c r="AC103" s="162"/>
      <c r="AD103" s="162"/>
      <c r="AE103" s="162"/>
      <c r="AF103" s="176"/>
      <c r="AG103" s="104" t="s">
        <v>699</v>
      </c>
      <c r="AH103" s="74" t="s">
        <v>700</v>
      </c>
      <c r="AI103" s="74" t="s">
        <v>700</v>
      </c>
      <c r="AJ103" s="74" t="s">
        <v>701</v>
      </c>
      <c r="AK103" s="102" t="s">
        <v>702</v>
      </c>
      <c r="AL103" s="105" t="s">
        <v>93</v>
      </c>
      <c r="AM103" s="105" t="s">
        <v>94</v>
      </c>
      <c r="AN103" s="103" t="s">
        <v>95</v>
      </c>
      <c r="AO103" s="105" t="s">
        <v>96</v>
      </c>
      <c r="AP103" s="105" t="s">
        <v>97</v>
      </c>
      <c r="AQ103" s="105" t="s">
        <v>98</v>
      </c>
      <c r="AR103" s="105" t="s">
        <v>99</v>
      </c>
      <c r="AS103" s="106">
        <v>89.8</v>
      </c>
      <c r="AT103" s="106">
        <f t="shared" si="23"/>
        <v>94.9</v>
      </c>
      <c r="AU103" s="103" t="str">
        <f t="shared" si="20"/>
        <v>Moderado</v>
      </c>
      <c r="AV103" s="103" t="str">
        <f t="shared" si="21"/>
        <v>No</v>
      </c>
      <c r="AW103" s="107" t="s">
        <v>100</v>
      </c>
      <c r="AX103" s="103" t="s">
        <v>252</v>
      </c>
      <c r="AY103" s="162"/>
      <c r="AZ103" s="162"/>
      <c r="BA103" s="166"/>
      <c r="BB103" s="108" t="s">
        <v>78</v>
      </c>
      <c r="BC103" s="108" t="s">
        <v>78</v>
      </c>
      <c r="BD103" s="108" t="s">
        <v>78</v>
      </c>
      <c r="BE103" s="108" t="s">
        <v>78</v>
      </c>
      <c r="BF103" s="108" t="s">
        <v>78</v>
      </c>
      <c r="BG103" s="108" t="s">
        <v>78</v>
      </c>
      <c r="BH103" s="109" t="s">
        <v>78</v>
      </c>
      <c r="BI103" s="73">
        <v>1</v>
      </c>
      <c r="BJ103" s="73">
        <v>1</v>
      </c>
      <c r="BK103" s="73">
        <v>1</v>
      </c>
      <c r="BL103" s="73" t="str">
        <f t="shared" si="19"/>
        <v>Efectivo</v>
      </c>
      <c r="BM103" s="73">
        <v>0</v>
      </c>
      <c r="BN103" s="74" t="s">
        <v>1181</v>
      </c>
    </row>
    <row r="104" spans="1:66" ht="78.75" customHeight="1" x14ac:dyDescent="0.2">
      <c r="A104" s="100" t="s">
        <v>557</v>
      </c>
      <c r="B104" s="101" t="s">
        <v>683</v>
      </c>
      <c r="C104" s="102" t="s">
        <v>684</v>
      </c>
      <c r="D104" s="102" t="s">
        <v>685</v>
      </c>
      <c r="E104" s="103" t="s">
        <v>78</v>
      </c>
      <c r="F104" s="104" t="s">
        <v>703</v>
      </c>
      <c r="G104" s="74" t="s">
        <v>704</v>
      </c>
      <c r="H104" s="74" t="s">
        <v>705</v>
      </c>
      <c r="I104" s="104" t="s">
        <v>82</v>
      </c>
      <c r="J104" s="104" t="s">
        <v>82</v>
      </c>
      <c r="K104" s="104"/>
      <c r="L104" s="104"/>
      <c r="M104" s="104"/>
      <c r="N104" s="104"/>
      <c r="O104" s="104"/>
      <c r="P104" s="104" t="s">
        <v>24</v>
      </c>
      <c r="Q104" s="74" t="s">
        <v>706</v>
      </c>
      <c r="R104" s="74" t="s">
        <v>706</v>
      </c>
      <c r="S104" s="73" t="s">
        <v>84</v>
      </c>
      <c r="T104" s="104"/>
      <c r="U104" s="104"/>
      <c r="V104" s="104"/>
      <c r="W104" s="74" t="s">
        <v>161</v>
      </c>
      <c r="X104" s="103"/>
      <c r="Y104" s="103"/>
      <c r="Z104" s="103"/>
      <c r="AA104" s="103"/>
      <c r="AB104" s="103" t="s">
        <v>113</v>
      </c>
      <c r="AC104" s="103"/>
      <c r="AD104" s="103" t="s">
        <v>102</v>
      </c>
      <c r="AE104" s="103" t="s">
        <v>113</v>
      </c>
      <c r="AF104" s="110" t="s">
        <v>114</v>
      </c>
      <c r="AG104" s="104" t="s">
        <v>707</v>
      </c>
      <c r="AH104" s="74" t="s">
        <v>708</v>
      </c>
      <c r="AI104" s="74" t="s">
        <v>708</v>
      </c>
      <c r="AJ104" s="74" t="s">
        <v>709</v>
      </c>
      <c r="AK104" s="102" t="s">
        <v>710</v>
      </c>
      <c r="AL104" s="105" t="s">
        <v>93</v>
      </c>
      <c r="AM104" s="105" t="s">
        <v>94</v>
      </c>
      <c r="AN104" s="103" t="s">
        <v>95</v>
      </c>
      <c r="AO104" s="105" t="s">
        <v>96</v>
      </c>
      <c r="AP104" s="105" t="s">
        <v>97</v>
      </c>
      <c r="AQ104" s="105" t="s">
        <v>98</v>
      </c>
      <c r="AR104" s="105" t="s">
        <v>99</v>
      </c>
      <c r="AS104" s="106">
        <v>89.8</v>
      </c>
      <c r="AT104" s="106">
        <f t="shared" si="23"/>
        <v>94.9</v>
      </c>
      <c r="AU104" s="103" t="str">
        <f t="shared" si="20"/>
        <v>Moderado</v>
      </c>
      <c r="AV104" s="103" t="str">
        <f t="shared" si="21"/>
        <v>No</v>
      </c>
      <c r="AW104" s="107" t="s">
        <v>100</v>
      </c>
      <c r="AX104" s="103" t="s">
        <v>711</v>
      </c>
      <c r="AY104" s="103" t="s">
        <v>102</v>
      </c>
      <c r="AZ104" s="103" t="s">
        <v>113</v>
      </c>
      <c r="BA104" s="110" t="s">
        <v>114</v>
      </c>
      <c r="BB104" s="108" t="s">
        <v>78</v>
      </c>
      <c r="BC104" s="108" t="s">
        <v>78</v>
      </c>
      <c r="BD104" s="108" t="s">
        <v>78</v>
      </c>
      <c r="BE104" s="108" t="s">
        <v>78</v>
      </c>
      <c r="BF104" s="108" t="s">
        <v>78</v>
      </c>
      <c r="BG104" s="108" t="s">
        <v>78</v>
      </c>
      <c r="BH104" s="109" t="s">
        <v>78</v>
      </c>
      <c r="BI104" s="73">
        <v>1</v>
      </c>
      <c r="BJ104" s="73">
        <v>1</v>
      </c>
      <c r="BK104" s="73">
        <v>1</v>
      </c>
      <c r="BL104" s="73" t="str">
        <f t="shared" si="19"/>
        <v>Efectivo</v>
      </c>
      <c r="BM104" s="73">
        <v>0</v>
      </c>
      <c r="BN104" s="74" t="s">
        <v>1182</v>
      </c>
    </row>
    <row r="105" spans="1:66" ht="116.1" customHeight="1" x14ac:dyDescent="0.2">
      <c r="A105" s="100" t="s">
        <v>557</v>
      </c>
      <c r="B105" s="101" t="s">
        <v>712</v>
      </c>
      <c r="C105" s="102" t="s">
        <v>713</v>
      </c>
      <c r="D105" s="102" t="s">
        <v>714</v>
      </c>
      <c r="E105" s="103" t="s">
        <v>78</v>
      </c>
      <c r="F105" s="104" t="s">
        <v>715</v>
      </c>
      <c r="G105" s="74" t="s">
        <v>716</v>
      </c>
      <c r="H105" s="74" t="s">
        <v>717</v>
      </c>
      <c r="I105" s="161" t="s">
        <v>82</v>
      </c>
      <c r="J105" s="161" t="s">
        <v>82</v>
      </c>
      <c r="K105" s="161"/>
      <c r="L105" s="161"/>
      <c r="M105" s="161"/>
      <c r="N105" s="161"/>
      <c r="O105" s="161"/>
      <c r="P105" s="104" t="s">
        <v>24</v>
      </c>
      <c r="Q105" s="74" t="s">
        <v>718</v>
      </c>
      <c r="R105" s="74" t="s">
        <v>718</v>
      </c>
      <c r="S105" s="73" t="s">
        <v>84</v>
      </c>
      <c r="T105" s="161"/>
      <c r="U105" s="161"/>
      <c r="V105" s="161"/>
      <c r="W105" s="74" t="s">
        <v>690</v>
      </c>
      <c r="X105" s="162"/>
      <c r="Y105" s="162"/>
      <c r="Z105" s="162"/>
      <c r="AA105" s="162"/>
      <c r="AB105" s="162" t="s">
        <v>113</v>
      </c>
      <c r="AC105" s="162"/>
      <c r="AD105" s="162" t="s">
        <v>102</v>
      </c>
      <c r="AE105" s="162" t="s">
        <v>113</v>
      </c>
      <c r="AF105" s="167" t="s">
        <v>114</v>
      </c>
      <c r="AG105" s="104" t="s">
        <v>719</v>
      </c>
      <c r="AH105" s="74" t="s">
        <v>720</v>
      </c>
      <c r="AI105" s="74" t="s">
        <v>720</v>
      </c>
      <c r="AJ105" s="74" t="s">
        <v>721</v>
      </c>
      <c r="AK105" s="102" t="s">
        <v>722</v>
      </c>
      <c r="AL105" s="105" t="s">
        <v>93</v>
      </c>
      <c r="AM105" s="105" t="s">
        <v>94</v>
      </c>
      <c r="AN105" s="103" t="s">
        <v>95</v>
      </c>
      <c r="AO105" s="105" t="s">
        <v>96</v>
      </c>
      <c r="AP105" s="105" t="s">
        <v>97</v>
      </c>
      <c r="AQ105" s="105" t="s">
        <v>98</v>
      </c>
      <c r="AR105" s="105" t="s">
        <v>99</v>
      </c>
      <c r="AS105" s="106">
        <v>89.8</v>
      </c>
      <c r="AT105" s="106">
        <f t="shared" ref="AT105:AT107" si="24">+(100+AS105)/2</f>
        <v>94.9</v>
      </c>
      <c r="AU105" s="103" t="str">
        <f t="shared" si="20"/>
        <v>Moderado</v>
      </c>
      <c r="AV105" s="103" t="str">
        <f t="shared" si="21"/>
        <v>No</v>
      </c>
      <c r="AW105" s="107" t="s">
        <v>100</v>
      </c>
      <c r="AX105" s="105" t="s">
        <v>101</v>
      </c>
      <c r="AY105" s="162" t="s">
        <v>102</v>
      </c>
      <c r="AZ105" s="162" t="s">
        <v>113</v>
      </c>
      <c r="BA105" s="167" t="s">
        <v>114</v>
      </c>
      <c r="BB105" s="108" t="s">
        <v>78</v>
      </c>
      <c r="BC105" s="108" t="s">
        <v>78</v>
      </c>
      <c r="BD105" s="108" t="s">
        <v>78</v>
      </c>
      <c r="BE105" s="108" t="s">
        <v>78</v>
      </c>
      <c r="BF105" s="108" t="s">
        <v>78</v>
      </c>
      <c r="BG105" s="108" t="s">
        <v>78</v>
      </c>
      <c r="BH105" s="109" t="s">
        <v>78</v>
      </c>
      <c r="BI105" s="73">
        <v>1</v>
      </c>
      <c r="BJ105" s="73">
        <v>1</v>
      </c>
      <c r="BK105" s="73">
        <v>1</v>
      </c>
      <c r="BL105" s="73" t="str">
        <f t="shared" si="19"/>
        <v>Efectivo</v>
      </c>
      <c r="BM105" s="73">
        <v>0</v>
      </c>
      <c r="BN105" s="74" t="s">
        <v>1183</v>
      </c>
    </row>
    <row r="106" spans="1:66" ht="99.6" customHeight="1" x14ac:dyDescent="0.2">
      <c r="A106" s="100" t="s">
        <v>557</v>
      </c>
      <c r="B106" s="101" t="s">
        <v>712</v>
      </c>
      <c r="C106" s="102" t="s">
        <v>713</v>
      </c>
      <c r="D106" s="102" t="s">
        <v>714</v>
      </c>
      <c r="E106" s="103" t="s">
        <v>78</v>
      </c>
      <c r="F106" s="104" t="s">
        <v>715</v>
      </c>
      <c r="G106" s="74" t="s">
        <v>716</v>
      </c>
      <c r="H106" s="74" t="s">
        <v>717</v>
      </c>
      <c r="I106" s="161"/>
      <c r="J106" s="161"/>
      <c r="K106" s="161"/>
      <c r="L106" s="161"/>
      <c r="M106" s="161"/>
      <c r="N106" s="161"/>
      <c r="O106" s="161"/>
      <c r="P106" s="104" t="s">
        <v>24</v>
      </c>
      <c r="Q106" s="74" t="s">
        <v>718</v>
      </c>
      <c r="R106" s="74" t="s">
        <v>718</v>
      </c>
      <c r="S106" s="73" t="s">
        <v>84</v>
      </c>
      <c r="T106" s="161"/>
      <c r="U106" s="161"/>
      <c r="V106" s="161"/>
      <c r="W106" s="74" t="s">
        <v>690</v>
      </c>
      <c r="X106" s="162"/>
      <c r="Y106" s="162"/>
      <c r="Z106" s="162"/>
      <c r="AA106" s="162"/>
      <c r="AB106" s="162"/>
      <c r="AC106" s="162"/>
      <c r="AD106" s="162"/>
      <c r="AE106" s="162"/>
      <c r="AF106" s="167"/>
      <c r="AG106" s="104" t="s">
        <v>723</v>
      </c>
      <c r="AH106" s="74" t="s">
        <v>724</v>
      </c>
      <c r="AI106" s="74" t="s">
        <v>724</v>
      </c>
      <c r="AJ106" s="74" t="s">
        <v>725</v>
      </c>
      <c r="AK106" s="102" t="s">
        <v>726</v>
      </c>
      <c r="AL106" s="105" t="s">
        <v>93</v>
      </c>
      <c r="AM106" s="105" t="s">
        <v>94</v>
      </c>
      <c r="AN106" s="103" t="s">
        <v>95</v>
      </c>
      <c r="AO106" s="105" t="s">
        <v>96</v>
      </c>
      <c r="AP106" s="105" t="s">
        <v>97</v>
      </c>
      <c r="AQ106" s="105" t="s">
        <v>98</v>
      </c>
      <c r="AR106" s="105" t="s">
        <v>99</v>
      </c>
      <c r="AS106" s="106">
        <v>89.8</v>
      </c>
      <c r="AT106" s="106">
        <f t="shared" si="24"/>
        <v>94.9</v>
      </c>
      <c r="AU106" s="103" t="str">
        <f t="shared" si="20"/>
        <v>Moderado</v>
      </c>
      <c r="AV106" s="103" t="str">
        <f t="shared" si="21"/>
        <v>No</v>
      </c>
      <c r="AW106" s="107" t="s">
        <v>100</v>
      </c>
      <c r="AX106" s="105" t="s">
        <v>101</v>
      </c>
      <c r="AY106" s="162"/>
      <c r="AZ106" s="162"/>
      <c r="BA106" s="167"/>
      <c r="BB106" s="108" t="s">
        <v>78</v>
      </c>
      <c r="BC106" s="108" t="s">
        <v>78</v>
      </c>
      <c r="BD106" s="108" t="s">
        <v>78</v>
      </c>
      <c r="BE106" s="108" t="s">
        <v>78</v>
      </c>
      <c r="BF106" s="108" t="s">
        <v>78</v>
      </c>
      <c r="BG106" s="108" t="s">
        <v>78</v>
      </c>
      <c r="BH106" s="109" t="s">
        <v>78</v>
      </c>
      <c r="BI106" s="73">
        <v>1</v>
      </c>
      <c r="BJ106" s="73">
        <v>1</v>
      </c>
      <c r="BK106" s="73">
        <v>1</v>
      </c>
      <c r="BL106" s="73" t="str">
        <f t="shared" si="19"/>
        <v>Efectivo</v>
      </c>
      <c r="BM106" s="73">
        <v>0</v>
      </c>
      <c r="BN106" s="74" t="s">
        <v>1184</v>
      </c>
    </row>
    <row r="107" spans="1:66" ht="127.9" customHeight="1" x14ac:dyDescent="0.2">
      <c r="A107" s="100" t="s">
        <v>557</v>
      </c>
      <c r="B107" s="101" t="s">
        <v>712</v>
      </c>
      <c r="C107" s="102" t="s">
        <v>713</v>
      </c>
      <c r="D107" s="102" t="s">
        <v>714</v>
      </c>
      <c r="E107" s="103" t="s">
        <v>78</v>
      </c>
      <c r="F107" s="104" t="s">
        <v>715</v>
      </c>
      <c r="G107" s="74" t="s">
        <v>716</v>
      </c>
      <c r="H107" s="74" t="s">
        <v>717</v>
      </c>
      <c r="I107" s="161"/>
      <c r="J107" s="161"/>
      <c r="K107" s="161"/>
      <c r="L107" s="161"/>
      <c r="M107" s="161"/>
      <c r="N107" s="161"/>
      <c r="O107" s="161"/>
      <c r="P107" s="104" t="s">
        <v>24</v>
      </c>
      <c r="Q107" s="74" t="s">
        <v>718</v>
      </c>
      <c r="R107" s="74" t="s">
        <v>718</v>
      </c>
      <c r="S107" s="73" t="s">
        <v>84</v>
      </c>
      <c r="T107" s="161"/>
      <c r="U107" s="161"/>
      <c r="V107" s="161"/>
      <c r="W107" s="74" t="s">
        <v>690</v>
      </c>
      <c r="X107" s="162"/>
      <c r="Y107" s="162"/>
      <c r="Z107" s="162"/>
      <c r="AA107" s="162"/>
      <c r="AB107" s="162"/>
      <c r="AC107" s="162"/>
      <c r="AD107" s="162"/>
      <c r="AE107" s="162"/>
      <c r="AF107" s="167"/>
      <c r="AG107" s="104" t="s">
        <v>727</v>
      </c>
      <c r="AH107" s="74" t="s">
        <v>728</v>
      </c>
      <c r="AI107" s="74" t="s">
        <v>728</v>
      </c>
      <c r="AJ107" s="74" t="s">
        <v>729</v>
      </c>
      <c r="AK107" s="102" t="s">
        <v>730</v>
      </c>
      <c r="AL107" s="105" t="s">
        <v>93</v>
      </c>
      <c r="AM107" s="105" t="s">
        <v>94</v>
      </c>
      <c r="AN107" s="103" t="s">
        <v>95</v>
      </c>
      <c r="AO107" s="105" t="s">
        <v>96</v>
      </c>
      <c r="AP107" s="105" t="s">
        <v>97</v>
      </c>
      <c r="AQ107" s="105" t="s">
        <v>98</v>
      </c>
      <c r="AR107" s="105" t="s">
        <v>99</v>
      </c>
      <c r="AS107" s="106">
        <v>89.8</v>
      </c>
      <c r="AT107" s="106">
        <f t="shared" si="24"/>
        <v>94.9</v>
      </c>
      <c r="AU107" s="103" t="str">
        <f t="shared" si="20"/>
        <v>Moderado</v>
      </c>
      <c r="AV107" s="103" t="str">
        <f t="shared" si="21"/>
        <v>No</v>
      </c>
      <c r="AW107" s="107" t="s">
        <v>100</v>
      </c>
      <c r="AX107" s="108" t="s">
        <v>166</v>
      </c>
      <c r="AY107" s="162"/>
      <c r="AZ107" s="162"/>
      <c r="BA107" s="167"/>
      <c r="BB107" s="108" t="s">
        <v>78</v>
      </c>
      <c r="BC107" s="108" t="s">
        <v>78</v>
      </c>
      <c r="BD107" s="108" t="s">
        <v>78</v>
      </c>
      <c r="BE107" s="108" t="s">
        <v>78</v>
      </c>
      <c r="BF107" s="108" t="s">
        <v>78</v>
      </c>
      <c r="BG107" s="108" t="s">
        <v>78</v>
      </c>
      <c r="BH107" s="109" t="s">
        <v>78</v>
      </c>
      <c r="BI107" s="73">
        <v>1</v>
      </c>
      <c r="BJ107" s="73">
        <v>1</v>
      </c>
      <c r="BK107" s="73">
        <v>1</v>
      </c>
      <c r="BL107" s="73" t="str">
        <f t="shared" si="19"/>
        <v>Efectivo</v>
      </c>
      <c r="BM107" s="73">
        <v>0</v>
      </c>
      <c r="BN107" s="74" t="s">
        <v>1185</v>
      </c>
    </row>
    <row r="108" spans="1:66" ht="170.65" customHeight="1" x14ac:dyDescent="0.2">
      <c r="A108" s="100" t="s">
        <v>557</v>
      </c>
      <c r="B108" s="101" t="s">
        <v>731</v>
      </c>
      <c r="C108" s="102" t="s">
        <v>732</v>
      </c>
      <c r="D108" s="102" t="s">
        <v>733</v>
      </c>
      <c r="E108" s="103" t="s">
        <v>78</v>
      </c>
      <c r="F108" s="104" t="s">
        <v>734</v>
      </c>
      <c r="G108" s="74" t="s">
        <v>735</v>
      </c>
      <c r="H108" s="74" t="s">
        <v>736</v>
      </c>
      <c r="I108" s="161" t="s">
        <v>82</v>
      </c>
      <c r="J108" s="161" t="s">
        <v>82</v>
      </c>
      <c r="K108" s="161" t="s">
        <v>82</v>
      </c>
      <c r="L108" s="161"/>
      <c r="M108" s="161"/>
      <c r="N108" s="161"/>
      <c r="O108" s="161"/>
      <c r="P108" s="104" t="s">
        <v>24</v>
      </c>
      <c r="Q108" s="74" t="s">
        <v>737</v>
      </c>
      <c r="R108" s="74" t="s">
        <v>737</v>
      </c>
      <c r="S108" s="73" t="s">
        <v>84</v>
      </c>
      <c r="T108" s="161" t="s">
        <v>82</v>
      </c>
      <c r="U108" s="161" t="s">
        <v>82</v>
      </c>
      <c r="V108" s="161" t="s">
        <v>82</v>
      </c>
      <c r="W108" s="74" t="s">
        <v>738</v>
      </c>
      <c r="X108" s="162"/>
      <c r="Y108" s="162"/>
      <c r="Z108" s="162"/>
      <c r="AA108" s="162"/>
      <c r="AB108" s="162" t="s">
        <v>113</v>
      </c>
      <c r="AC108" s="162"/>
      <c r="AD108" s="162" t="s">
        <v>102</v>
      </c>
      <c r="AE108" s="162" t="s">
        <v>113</v>
      </c>
      <c r="AF108" s="167" t="s">
        <v>114</v>
      </c>
      <c r="AG108" s="104" t="s">
        <v>739</v>
      </c>
      <c r="AH108" s="74" t="s">
        <v>740</v>
      </c>
      <c r="AI108" s="74" t="s">
        <v>740</v>
      </c>
      <c r="AJ108" s="74" t="s">
        <v>741</v>
      </c>
      <c r="AK108" s="102" t="s">
        <v>742</v>
      </c>
      <c r="AL108" s="105" t="s">
        <v>93</v>
      </c>
      <c r="AM108" s="105" t="s">
        <v>94</v>
      </c>
      <c r="AN108" s="103" t="s">
        <v>95</v>
      </c>
      <c r="AO108" s="105" t="s">
        <v>96</v>
      </c>
      <c r="AP108" s="105" t="s">
        <v>97</v>
      </c>
      <c r="AQ108" s="105" t="s">
        <v>98</v>
      </c>
      <c r="AR108" s="105" t="s">
        <v>99</v>
      </c>
      <c r="AS108" s="106">
        <v>89.8</v>
      </c>
      <c r="AT108" s="106">
        <f t="shared" ref="AT108:AT128" si="25">+(100+AS108)/2</f>
        <v>94.9</v>
      </c>
      <c r="AU108" s="103" t="str">
        <f t="shared" si="20"/>
        <v>Moderado</v>
      </c>
      <c r="AV108" s="103" t="str">
        <f t="shared" si="21"/>
        <v>No</v>
      </c>
      <c r="AW108" s="107" t="s">
        <v>100</v>
      </c>
      <c r="AX108" s="105" t="s">
        <v>101</v>
      </c>
      <c r="AY108" s="162" t="s">
        <v>102</v>
      </c>
      <c r="AZ108" s="162" t="s">
        <v>113</v>
      </c>
      <c r="BA108" s="167" t="s">
        <v>114</v>
      </c>
      <c r="BB108" s="108" t="s">
        <v>78</v>
      </c>
      <c r="BC108" s="108" t="s">
        <v>78</v>
      </c>
      <c r="BD108" s="108" t="s">
        <v>78</v>
      </c>
      <c r="BE108" s="108" t="s">
        <v>78</v>
      </c>
      <c r="BF108" s="108" t="s">
        <v>78</v>
      </c>
      <c r="BG108" s="108" t="s">
        <v>78</v>
      </c>
      <c r="BH108" s="109" t="s">
        <v>78</v>
      </c>
      <c r="BI108" s="73">
        <v>1</v>
      </c>
      <c r="BJ108" s="73">
        <v>1</v>
      </c>
      <c r="BK108" s="73">
        <v>1</v>
      </c>
      <c r="BL108" s="73" t="str">
        <f t="shared" si="19"/>
        <v>Efectivo</v>
      </c>
      <c r="BM108" s="73">
        <v>0</v>
      </c>
      <c r="BN108" s="130" t="s">
        <v>1186</v>
      </c>
    </row>
    <row r="109" spans="1:66" ht="197.45" customHeight="1" x14ac:dyDescent="0.2">
      <c r="A109" s="100" t="s">
        <v>557</v>
      </c>
      <c r="B109" s="101" t="s">
        <v>731</v>
      </c>
      <c r="C109" s="102" t="s">
        <v>732</v>
      </c>
      <c r="D109" s="102" t="s">
        <v>733</v>
      </c>
      <c r="E109" s="103" t="s">
        <v>78</v>
      </c>
      <c r="F109" s="104" t="s">
        <v>734</v>
      </c>
      <c r="G109" s="74" t="s">
        <v>735</v>
      </c>
      <c r="H109" s="74" t="s">
        <v>736</v>
      </c>
      <c r="I109" s="161"/>
      <c r="J109" s="161"/>
      <c r="K109" s="161"/>
      <c r="L109" s="161"/>
      <c r="M109" s="161"/>
      <c r="N109" s="161"/>
      <c r="O109" s="161"/>
      <c r="P109" s="104" t="s">
        <v>24</v>
      </c>
      <c r="Q109" s="74" t="s">
        <v>737</v>
      </c>
      <c r="R109" s="74" t="s">
        <v>737</v>
      </c>
      <c r="S109" s="73" t="s">
        <v>84</v>
      </c>
      <c r="T109" s="161"/>
      <c r="U109" s="161"/>
      <c r="V109" s="161"/>
      <c r="W109" s="74" t="s">
        <v>738</v>
      </c>
      <c r="X109" s="162"/>
      <c r="Y109" s="162"/>
      <c r="Z109" s="162"/>
      <c r="AA109" s="162"/>
      <c r="AB109" s="162"/>
      <c r="AC109" s="162"/>
      <c r="AD109" s="162"/>
      <c r="AE109" s="162"/>
      <c r="AF109" s="179"/>
      <c r="AG109" s="104" t="s">
        <v>743</v>
      </c>
      <c r="AH109" s="74" t="s">
        <v>744</v>
      </c>
      <c r="AI109" s="74" t="s">
        <v>744</v>
      </c>
      <c r="AJ109" s="74" t="s">
        <v>745</v>
      </c>
      <c r="AK109" s="102" t="s">
        <v>746</v>
      </c>
      <c r="AL109" s="105" t="s">
        <v>93</v>
      </c>
      <c r="AM109" s="105" t="s">
        <v>94</v>
      </c>
      <c r="AN109" s="103" t="s">
        <v>95</v>
      </c>
      <c r="AO109" s="105" t="s">
        <v>96</v>
      </c>
      <c r="AP109" s="105" t="s">
        <v>97</v>
      </c>
      <c r="AQ109" s="105" t="s">
        <v>98</v>
      </c>
      <c r="AR109" s="105" t="s">
        <v>99</v>
      </c>
      <c r="AS109" s="106">
        <v>89.8</v>
      </c>
      <c r="AT109" s="106">
        <f t="shared" si="25"/>
        <v>94.9</v>
      </c>
      <c r="AU109" s="103" t="str">
        <f t="shared" si="20"/>
        <v>Moderado</v>
      </c>
      <c r="AV109" s="103" t="str">
        <f t="shared" si="21"/>
        <v>No</v>
      </c>
      <c r="AW109" s="107" t="s">
        <v>100</v>
      </c>
      <c r="AX109" s="105" t="s">
        <v>101</v>
      </c>
      <c r="AY109" s="162"/>
      <c r="AZ109" s="162"/>
      <c r="BA109" s="179"/>
      <c r="BB109" s="108" t="s">
        <v>78</v>
      </c>
      <c r="BC109" s="108" t="s">
        <v>78</v>
      </c>
      <c r="BD109" s="108" t="s">
        <v>78</v>
      </c>
      <c r="BE109" s="108" t="s">
        <v>78</v>
      </c>
      <c r="BF109" s="108" t="s">
        <v>78</v>
      </c>
      <c r="BG109" s="108" t="s">
        <v>78</v>
      </c>
      <c r="BH109" s="109" t="s">
        <v>78</v>
      </c>
      <c r="BI109" s="73">
        <v>1</v>
      </c>
      <c r="BJ109" s="73">
        <v>1</v>
      </c>
      <c r="BK109" s="73">
        <v>1</v>
      </c>
      <c r="BL109" s="73" t="str">
        <f t="shared" si="19"/>
        <v>Efectivo</v>
      </c>
      <c r="BM109" s="73">
        <v>0</v>
      </c>
      <c r="BN109" s="74" t="s">
        <v>1187</v>
      </c>
    </row>
    <row r="110" spans="1:66" ht="144" customHeight="1" x14ac:dyDescent="0.2">
      <c r="A110" s="100" t="s">
        <v>557</v>
      </c>
      <c r="B110" s="101" t="s">
        <v>731</v>
      </c>
      <c r="C110" s="102" t="s">
        <v>732</v>
      </c>
      <c r="D110" s="102" t="s">
        <v>733</v>
      </c>
      <c r="E110" s="103" t="s">
        <v>78</v>
      </c>
      <c r="F110" s="104" t="s">
        <v>734</v>
      </c>
      <c r="G110" s="74" t="s">
        <v>735</v>
      </c>
      <c r="H110" s="74" t="s">
        <v>736</v>
      </c>
      <c r="I110" s="161"/>
      <c r="J110" s="161"/>
      <c r="K110" s="161"/>
      <c r="L110" s="161"/>
      <c r="M110" s="161"/>
      <c r="N110" s="161"/>
      <c r="O110" s="161"/>
      <c r="P110" s="104" t="s">
        <v>24</v>
      </c>
      <c r="Q110" s="74" t="s">
        <v>737</v>
      </c>
      <c r="R110" s="74" t="s">
        <v>737</v>
      </c>
      <c r="S110" s="73" t="s">
        <v>84</v>
      </c>
      <c r="T110" s="161"/>
      <c r="U110" s="161"/>
      <c r="V110" s="161"/>
      <c r="W110" s="74" t="s">
        <v>738</v>
      </c>
      <c r="X110" s="162"/>
      <c r="Y110" s="162"/>
      <c r="Z110" s="162"/>
      <c r="AA110" s="162"/>
      <c r="AB110" s="162"/>
      <c r="AC110" s="162"/>
      <c r="AD110" s="162"/>
      <c r="AE110" s="162"/>
      <c r="AF110" s="179"/>
      <c r="AG110" s="104" t="s">
        <v>747</v>
      </c>
      <c r="AH110" s="74" t="s">
        <v>748</v>
      </c>
      <c r="AI110" s="74" t="s">
        <v>748</v>
      </c>
      <c r="AJ110" s="74" t="s">
        <v>749</v>
      </c>
      <c r="AK110" s="102" t="s">
        <v>750</v>
      </c>
      <c r="AL110" s="105" t="s">
        <v>93</v>
      </c>
      <c r="AM110" s="105" t="s">
        <v>94</v>
      </c>
      <c r="AN110" s="103" t="s">
        <v>95</v>
      </c>
      <c r="AO110" s="105" t="s">
        <v>96</v>
      </c>
      <c r="AP110" s="105" t="s">
        <v>97</v>
      </c>
      <c r="AQ110" s="105" t="s">
        <v>98</v>
      </c>
      <c r="AR110" s="105" t="s">
        <v>99</v>
      </c>
      <c r="AS110" s="106">
        <v>89.8</v>
      </c>
      <c r="AT110" s="106">
        <f t="shared" si="25"/>
        <v>94.9</v>
      </c>
      <c r="AU110" s="103" t="str">
        <f t="shared" si="20"/>
        <v>Moderado</v>
      </c>
      <c r="AV110" s="103" t="str">
        <f t="shared" si="21"/>
        <v>No</v>
      </c>
      <c r="AW110" s="107" t="s">
        <v>100</v>
      </c>
      <c r="AX110" s="105" t="s">
        <v>101</v>
      </c>
      <c r="AY110" s="162"/>
      <c r="AZ110" s="162"/>
      <c r="BA110" s="179"/>
      <c r="BB110" s="108" t="s">
        <v>78</v>
      </c>
      <c r="BC110" s="108" t="s">
        <v>78</v>
      </c>
      <c r="BD110" s="108" t="s">
        <v>78</v>
      </c>
      <c r="BE110" s="108" t="s">
        <v>78</v>
      </c>
      <c r="BF110" s="108" t="s">
        <v>78</v>
      </c>
      <c r="BG110" s="108" t="s">
        <v>78</v>
      </c>
      <c r="BH110" s="109" t="s">
        <v>78</v>
      </c>
      <c r="BI110" s="73">
        <v>1</v>
      </c>
      <c r="BJ110" s="73">
        <v>1</v>
      </c>
      <c r="BK110" s="73">
        <v>1</v>
      </c>
      <c r="BL110" s="73" t="str">
        <f t="shared" si="19"/>
        <v>Efectivo</v>
      </c>
      <c r="BM110" s="73">
        <v>0</v>
      </c>
      <c r="BN110" s="74" t="s">
        <v>1188</v>
      </c>
    </row>
    <row r="111" spans="1:66" ht="118.15" customHeight="1" x14ac:dyDescent="0.2">
      <c r="A111" s="100" t="s">
        <v>557</v>
      </c>
      <c r="B111" s="101" t="s">
        <v>731</v>
      </c>
      <c r="C111" s="102" t="s">
        <v>732</v>
      </c>
      <c r="D111" s="102" t="s">
        <v>733</v>
      </c>
      <c r="E111" s="103" t="s">
        <v>78</v>
      </c>
      <c r="F111" s="104" t="s">
        <v>734</v>
      </c>
      <c r="G111" s="74" t="s">
        <v>735</v>
      </c>
      <c r="H111" s="74" t="s">
        <v>736</v>
      </c>
      <c r="I111" s="161"/>
      <c r="J111" s="161"/>
      <c r="K111" s="161"/>
      <c r="L111" s="161"/>
      <c r="M111" s="161"/>
      <c r="N111" s="161"/>
      <c r="O111" s="161"/>
      <c r="P111" s="104" t="s">
        <v>24</v>
      </c>
      <c r="Q111" s="74" t="s">
        <v>737</v>
      </c>
      <c r="R111" s="74" t="s">
        <v>737</v>
      </c>
      <c r="S111" s="73" t="s">
        <v>84</v>
      </c>
      <c r="T111" s="161"/>
      <c r="U111" s="161"/>
      <c r="V111" s="161"/>
      <c r="W111" s="74" t="s">
        <v>738</v>
      </c>
      <c r="X111" s="162"/>
      <c r="Y111" s="162"/>
      <c r="Z111" s="162"/>
      <c r="AA111" s="162"/>
      <c r="AB111" s="162"/>
      <c r="AC111" s="162"/>
      <c r="AD111" s="162"/>
      <c r="AE111" s="162"/>
      <c r="AF111" s="179"/>
      <c r="AG111" s="104" t="s">
        <v>751</v>
      </c>
      <c r="AH111" s="74" t="s">
        <v>752</v>
      </c>
      <c r="AI111" s="74" t="s">
        <v>752</v>
      </c>
      <c r="AJ111" s="74" t="s">
        <v>753</v>
      </c>
      <c r="AK111" s="102" t="s">
        <v>754</v>
      </c>
      <c r="AL111" s="105" t="s">
        <v>93</v>
      </c>
      <c r="AM111" s="105" t="s">
        <v>94</v>
      </c>
      <c r="AN111" s="103" t="s">
        <v>95</v>
      </c>
      <c r="AO111" s="105" t="s">
        <v>96</v>
      </c>
      <c r="AP111" s="105" t="s">
        <v>97</v>
      </c>
      <c r="AQ111" s="105" t="s">
        <v>98</v>
      </c>
      <c r="AR111" s="105" t="s">
        <v>99</v>
      </c>
      <c r="AS111" s="106">
        <v>89.8</v>
      </c>
      <c r="AT111" s="106">
        <f t="shared" si="25"/>
        <v>94.9</v>
      </c>
      <c r="AU111" s="103" t="str">
        <f t="shared" si="20"/>
        <v>Moderado</v>
      </c>
      <c r="AV111" s="103" t="str">
        <f t="shared" si="21"/>
        <v>No</v>
      </c>
      <c r="AW111" s="107" t="s">
        <v>100</v>
      </c>
      <c r="AX111" s="105" t="s">
        <v>101</v>
      </c>
      <c r="AY111" s="162"/>
      <c r="AZ111" s="162"/>
      <c r="BA111" s="179"/>
      <c r="BB111" s="108" t="s">
        <v>78</v>
      </c>
      <c r="BC111" s="108" t="s">
        <v>78</v>
      </c>
      <c r="BD111" s="108" t="s">
        <v>78</v>
      </c>
      <c r="BE111" s="108" t="s">
        <v>78</v>
      </c>
      <c r="BF111" s="108" t="s">
        <v>78</v>
      </c>
      <c r="BG111" s="108" t="s">
        <v>78</v>
      </c>
      <c r="BH111" s="109" t="s">
        <v>78</v>
      </c>
      <c r="BI111" s="73">
        <v>1</v>
      </c>
      <c r="BJ111" s="73">
        <v>1</v>
      </c>
      <c r="BK111" s="73">
        <v>1</v>
      </c>
      <c r="BL111" s="73" t="str">
        <f t="shared" si="19"/>
        <v>Efectivo</v>
      </c>
      <c r="BM111" s="73">
        <v>0</v>
      </c>
      <c r="BN111" s="74" t="s">
        <v>1197</v>
      </c>
    </row>
    <row r="112" spans="1:66" ht="314.64999999999998" customHeight="1" x14ac:dyDescent="0.2">
      <c r="A112" s="100" t="s">
        <v>557</v>
      </c>
      <c r="B112" s="101" t="s">
        <v>731</v>
      </c>
      <c r="C112" s="102" t="s">
        <v>732</v>
      </c>
      <c r="D112" s="102" t="s">
        <v>733</v>
      </c>
      <c r="E112" s="103" t="s">
        <v>78</v>
      </c>
      <c r="F112" s="104" t="s">
        <v>734</v>
      </c>
      <c r="G112" s="74" t="s">
        <v>735</v>
      </c>
      <c r="H112" s="74" t="s">
        <v>736</v>
      </c>
      <c r="I112" s="161"/>
      <c r="J112" s="161"/>
      <c r="K112" s="161"/>
      <c r="L112" s="161"/>
      <c r="M112" s="161"/>
      <c r="N112" s="161"/>
      <c r="O112" s="161"/>
      <c r="P112" s="104" t="s">
        <v>24</v>
      </c>
      <c r="Q112" s="74" t="s">
        <v>737</v>
      </c>
      <c r="R112" s="74" t="s">
        <v>737</v>
      </c>
      <c r="S112" s="73" t="s">
        <v>84</v>
      </c>
      <c r="T112" s="161"/>
      <c r="U112" s="161"/>
      <c r="V112" s="161"/>
      <c r="W112" s="74" t="s">
        <v>738</v>
      </c>
      <c r="X112" s="162"/>
      <c r="Y112" s="162"/>
      <c r="Z112" s="162"/>
      <c r="AA112" s="162"/>
      <c r="AB112" s="162"/>
      <c r="AC112" s="162"/>
      <c r="AD112" s="162"/>
      <c r="AE112" s="162"/>
      <c r="AF112" s="179"/>
      <c r="AG112" s="104" t="s">
        <v>755</v>
      </c>
      <c r="AH112" s="74" t="s">
        <v>756</v>
      </c>
      <c r="AI112" s="74" t="s">
        <v>756</v>
      </c>
      <c r="AJ112" s="74" t="s">
        <v>757</v>
      </c>
      <c r="AK112" s="102" t="s">
        <v>758</v>
      </c>
      <c r="AL112" s="105" t="s">
        <v>93</v>
      </c>
      <c r="AM112" s="105" t="s">
        <v>94</v>
      </c>
      <c r="AN112" s="103" t="s">
        <v>95</v>
      </c>
      <c r="AO112" s="105" t="s">
        <v>96</v>
      </c>
      <c r="AP112" s="105" t="s">
        <v>344</v>
      </c>
      <c r="AQ112" s="105" t="s">
        <v>98</v>
      </c>
      <c r="AR112" s="105" t="s">
        <v>99</v>
      </c>
      <c r="AS112" s="106">
        <v>93.2</v>
      </c>
      <c r="AT112" s="106">
        <f t="shared" si="25"/>
        <v>96.6</v>
      </c>
      <c r="AU112" s="103" t="str">
        <f t="shared" si="20"/>
        <v>Fuerte</v>
      </c>
      <c r="AV112" s="103" t="str">
        <f t="shared" si="21"/>
        <v>No</v>
      </c>
      <c r="AW112" s="107" t="s">
        <v>100</v>
      </c>
      <c r="AX112" s="108" t="s">
        <v>166</v>
      </c>
      <c r="AY112" s="162"/>
      <c r="AZ112" s="162"/>
      <c r="BA112" s="179"/>
      <c r="BB112" s="108" t="s">
        <v>78</v>
      </c>
      <c r="BC112" s="108" t="s">
        <v>78</v>
      </c>
      <c r="BD112" s="108" t="s">
        <v>78</v>
      </c>
      <c r="BE112" s="108" t="s">
        <v>78</v>
      </c>
      <c r="BF112" s="108" t="s">
        <v>78</v>
      </c>
      <c r="BG112" s="108" t="s">
        <v>78</v>
      </c>
      <c r="BH112" s="109" t="s">
        <v>78</v>
      </c>
      <c r="BI112" s="73">
        <v>1</v>
      </c>
      <c r="BJ112" s="73">
        <v>1</v>
      </c>
      <c r="BK112" s="73">
        <v>1</v>
      </c>
      <c r="BL112" s="73" t="str">
        <f t="shared" si="19"/>
        <v>Efectivo</v>
      </c>
      <c r="BM112" s="73">
        <v>0</v>
      </c>
      <c r="BN112" s="74" t="s">
        <v>1189</v>
      </c>
    </row>
    <row r="113" spans="1:67" ht="409.15" customHeight="1" x14ac:dyDescent="0.2">
      <c r="A113" s="100" t="s">
        <v>557</v>
      </c>
      <c r="B113" s="101" t="s">
        <v>731</v>
      </c>
      <c r="C113" s="102" t="s">
        <v>732</v>
      </c>
      <c r="D113" s="102" t="s">
        <v>733</v>
      </c>
      <c r="E113" s="103" t="s">
        <v>78</v>
      </c>
      <c r="F113" s="104" t="s">
        <v>734</v>
      </c>
      <c r="G113" s="74" t="s">
        <v>735</v>
      </c>
      <c r="H113" s="74" t="s">
        <v>736</v>
      </c>
      <c r="I113" s="161"/>
      <c r="J113" s="161"/>
      <c r="K113" s="161"/>
      <c r="L113" s="161"/>
      <c r="M113" s="161"/>
      <c r="N113" s="161"/>
      <c r="O113" s="161"/>
      <c r="P113" s="104" t="s">
        <v>24</v>
      </c>
      <c r="Q113" s="74" t="s">
        <v>737</v>
      </c>
      <c r="R113" s="74" t="s">
        <v>737</v>
      </c>
      <c r="S113" s="73" t="s">
        <v>84</v>
      </c>
      <c r="T113" s="161"/>
      <c r="U113" s="161"/>
      <c r="V113" s="161"/>
      <c r="W113" s="74" t="s">
        <v>738</v>
      </c>
      <c r="X113" s="162"/>
      <c r="Y113" s="162"/>
      <c r="Z113" s="162"/>
      <c r="AA113" s="162"/>
      <c r="AB113" s="162"/>
      <c r="AC113" s="162"/>
      <c r="AD113" s="162"/>
      <c r="AE113" s="162"/>
      <c r="AF113" s="179"/>
      <c r="AG113" s="104" t="s">
        <v>759</v>
      </c>
      <c r="AH113" s="74" t="s">
        <v>760</v>
      </c>
      <c r="AI113" s="74" t="s">
        <v>760</v>
      </c>
      <c r="AJ113" s="74" t="s">
        <v>761</v>
      </c>
      <c r="AK113" s="102" t="s">
        <v>762</v>
      </c>
      <c r="AL113" s="105" t="s">
        <v>93</v>
      </c>
      <c r="AM113" s="105" t="s">
        <v>94</v>
      </c>
      <c r="AN113" s="103" t="s">
        <v>95</v>
      </c>
      <c r="AO113" s="105" t="s">
        <v>96</v>
      </c>
      <c r="AP113" s="105" t="s">
        <v>344</v>
      </c>
      <c r="AQ113" s="105" t="s">
        <v>98</v>
      </c>
      <c r="AR113" s="105" t="s">
        <v>99</v>
      </c>
      <c r="AS113" s="106">
        <v>93.2</v>
      </c>
      <c r="AT113" s="106">
        <f t="shared" si="25"/>
        <v>96.6</v>
      </c>
      <c r="AU113" s="103" t="str">
        <f t="shared" si="20"/>
        <v>Fuerte</v>
      </c>
      <c r="AV113" s="103" t="str">
        <f t="shared" si="21"/>
        <v>No</v>
      </c>
      <c r="AW113" s="107" t="s">
        <v>100</v>
      </c>
      <c r="AX113" s="108" t="s">
        <v>166</v>
      </c>
      <c r="AY113" s="162"/>
      <c r="AZ113" s="162"/>
      <c r="BA113" s="179"/>
      <c r="BB113" s="108" t="s">
        <v>78</v>
      </c>
      <c r="BC113" s="108" t="s">
        <v>78</v>
      </c>
      <c r="BD113" s="108" t="s">
        <v>78</v>
      </c>
      <c r="BE113" s="108" t="s">
        <v>78</v>
      </c>
      <c r="BF113" s="108" t="s">
        <v>78</v>
      </c>
      <c r="BG113" s="108" t="s">
        <v>78</v>
      </c>
      <c r="BH113" s="109" t="s">
        <v>78</v>
      </c>
      <c r="BI113" s="73">
        <v>1</v>
      </c>
      <c r="BJ113" s="73">
        <v>1</v>
      </c>
      <c r="BK113" s="73">
        <v>1</v>
      </c>
      <c r="BL113" s="73" t="str">
        <f t="shared" si="19"/>
        <v>Efectivo</v>
      </c>
      <c r="BM113" s="73">
        <v>0</v>
      </c>
      <c r="BN113" s="74" t="s">
        <v>1190</v>
      </c>
    </row>
    <row r="114" spans="1:67" ht="180.6" customHeight="1" x14ac:dyDescent="0.2">
      <c r="A114" s="100" t="s">
        <v>557</v>
      </c>
      <c r="B114" s="101" t="s">
        <v>731</v>
      </c>
      <c r="C114" s="102" t="s">
        <v>732</v>
      </c>
      <c r="D114" s="102" t="s">
        <v>733</v>
      </c>
      <c r="E114" s="103" t="s">
        <v>78</v>
      </c>
      <c r="F114" s="104" t="s">
        <v>763</v>
      </c>
      <c r="G114" s="74" t="s">
        <v>764</v>
      </c>
      <c r="H114" s="74" t="s">
        <v>765</v>
      </c>
      <c r="I114" s="161" t="s">
        <v>82</v>
      </c>
      <c r="J114" s="161" t="s">
        <v>82</v>
      </c>
      <c r="K114" s="161" t="s">
        <v>82</v>
      </c>
      <c r="L114" s="161"/>
      <c r="M114" s="161"/>
      <c r="N114" s="161"/>
      <c r="O114" s="161"/>
      <c r="P114" s="104" t="s">
        <v>24</v>
      </c>
      <c r="Q114" s="74" t="s">
        <v>737</v>
      </c>
      <c r="R114" s="74" t="s">
        <v>737</v>
      </c>
      <c r="S114" s="73" t="s">
        <v>84</v>
      </c>
      <c r="T114" s="161" t="s">
        <v>82</v>
      </c>
      <c r="U114" s="161" t="s">
        <v>82</v>
      </c>
      <c r="V114" s="161" t="s">
        <v>82</v>
      </c>
      <c r="W114" s="74" t="s">
        <v>738</v>
      </c>
      <c r="X114" s="162"/>
      <c r="Y114" s="162"/>
      <c r="Z114" s="162"/>
      <c r="AA114" s="162"/>
      <c r="AB114" s="162" t="s">
        <v>217</v>
      </c>
      <c r="AC114" s="162"/>
      <c r="AD114" s="162" t="s">
        <v>102</v>
      </c>
      <c r="AE114" s="162" t="s">
        <v>217</v>
      </c>
      <c r="AF114" s="176" t="s">
        <v>218</v>
      </c>
      <c r="AG114" s="104" t="s">
        <v>766</v>
      </c>
      <c r="AH114" s="74" t="s">
        <v>767</v>
      </c>
      <c r="AI114" s="74" t="s">
        <v>767</v>
      </c>
      <c r="AJ114" s="74" t="s">
        <v>768</v>
      </c>
      <c r="AK114" s="102" t="s">
        <v>206</v>
      </c>
      <c r="AL114" s="105" t="s">
        <v>93</v>
      </c>
      <c r="AM114" s="105" t="s">
        <v>94</v>
      </c>
      <c r="AN114" s="103" t="s">
        <v>95</v>
      </c>
      <c r="AO114" s="105" t="s">
        <v>96</v>
      </c>
      <c r="AP114" s="105" t="s">
        <v>97</v>
      </c>
      <c r="AQ114" s="105" t="s">
        <v>98</v>
      </c>
      <c r="AR114" s="105" t="s">
        <v>99</v>
      </c>
      <c r="AS114" s="106">
        <v>89.8</v>
      </c>
      <c r="AT114" s="106">
        <f t="shared" si="25"/>
        <v>94.9</v>
      </c>
      <c r="AU114" s="103" t="str">
        <f t="shared" si="20"/>
        <v>Moderado</v>
      </c>
      <c r="AV114" s="103" t="str">
        <f t="shared" si="21"/>
        <v>No</v>
      </c>
      <c r="AW114" s="107" t="s">
        <v>100</v>
      </c>
      <c r="AX114" s="105" t="s">
        <v>101</v>
      </c>
      <c r="AY114" s="162" t="s">
        <v>102</v>
      </c>
      <c r="AZ114" s="162" t="s">
        <v>217</v>
      </c>
      <c r="BA114" s="176" t="s">
        <v>218</v>
      </c>
      <c r="BB114" s="108" t="s">
        <v>78</v>
      </c>
      <c r="BC114" s="108" t="s">
        <v>78</v>
      </c>
      <c r="BD114" s="108" t="s">
        <v>78</v>
      </c>
      <c r="BE114" s="108" t="s">
        <v>78</v>
      </c>
      <c r="BF114" s="108" t="s">
        <v>78</v>
      </c>
      <c r="BG114" s="108" t="s">
        <v>78</v>
      </c>
      <c r="BH114" s="109" t="s">
        <v>78</v>
      </c>
      <c r="BI114" s="73">
        <v>1</v>
      </c>
      <c r="BJ114" s="73">
        <v>1</v>
      </c>
      <c r="BK114" s="73">
        <v>1</v>
      </c>
      <c r="BL114" s="73" t="str">
        <f t="shared" si="19"/>
        <v>Efectivo</v>
      </c>
      <c r="BM114" s="73">
        <v>0</v>
      </c>
      <c r="BN114" s="74" t="s">
        <v>1191</v>
      </c>
      <c r="BO114" s="83"/>
    </row>
    <row r="115" spans="1:67" ht="177.6" customHeight="1" x14ac:dyDescent="0.2">
      <c r="A115" s="100" t="s">
        <v>557</v>
      </c>
      <c r="B115" s="101" t="s">
        <v>731</v>
      </c>
      <c r="C115" s="102" t="s">
        <v>732</v>
      </c>
      <c r="D115" s="102" t="s">
        <v>733</v>
      </c>
      <c r="E115" s="103" t="s">
        <v>78</v>
      </c>
      <c r="F115" s="104" t="s">
        <v>763</v>
      </c>
      <c r="G115" s="74" t="s">
        <v>764</v>
      </c>
      <c r="H115" s="74" t="s">
        <v>765</v>
      </c>
      <c r="I115" s="161"/>
      <c r="J115" s="161"/>
      <c r="K115" s="161"/>
      <c r="L115" s="161"/>
      <c r="M115" s="161"/>
      <c r="N115" s="161"/>
      <c r="O115" s="161"/>
      <c r="P115" s="104" t="s">
        <v>24</v>
      </c>
      <c r="Q115" s="74" t="s">
        <v>737</v>
      </c>
      <c r="R115" s="74" t="s">
        <v>737</v>
      </c>
      <c r="S115" s="73" t="s">
        <v>84</v>
      </c>
      <c r="T115" s="161"/>
      <c r="U115" s="161"/>
      <c r="V115" s="161"/>
      <c r="W115" s="74" t="s">
        <v>738</v>
      </c>
      <c r="X115" s="162"/>
      <c r="Y115" s="162"/>
      <c r="Z115" s="162"/>
      <c r="AA115" s="162"/>
      <c r="AB115" s="162"/>
      <c r="AC115" s="162"/>
      <c r="AD115" s="162"/>
      <c r="AE115" s="162"/>
      <c r="AF115" s="176"/>
      <c r="AG115" s="104" t="s">
        <v>769</v>
      </c>
      <c r="AH115" s="74" t="s">
        <v>770</v>
      </c>
      <c r="AI115" s="74" t="s">
        <v>770</v>
      </c>
      <c r="AJ115" s="74" t="s">
        <v>749</v>
      </c>
      <c r="AK115" s="102" t="s">
        <v>771</v>
      </c>
      <c r="AL115" s="105" t="s">
        <v>93</v>
      </c>
      <c r="AM115" s="105" t="s">
        <v>94</v>
      </c>
      <c r="AN115" s="103" t="s">
        <v>95</v>
      </c>
      <c r="AO115" s="105" t="s">
        <v>96</v>
      </c>
      <c r="AP115" s="105" t="s">
        <v>97</v>
      </c>
      <c r="AQ115" s="105" t="s">
        <v>98</v>
      </c>
      <c r="AR115" s="105" t="s">
        <v>99</v>
      </c>
      <c r="AS115" s="106">
        <v>89.8</v>
      </c>
      <c r="AT115" s="106">
        <f t="shared" si="25"/>
        <v>94.9</v>
      </c>
      <c r="AU115" s="103" t="str">
        <f t="shared" si="20"/>
        <v>Moderado</v>
      </c>
      <c r="AV115" s="103" t="str">
        <f t="shared" si="21"/>
        <v>No</v>
      </c>
      <c r="AW115" s="107" t="s">
        <v>100</v>
      </c>
      <c r="AX115" s="105" t="s">
        <v>101</v>
      </c>
      <c r="AY115" s="162"/>
      <c r="AZ115" s="162"/>
      <c r="BA115" s="176"/>
      <c r="BB115" s="108" t="s">
        <v>78</v>
      </c>
      <c r="BC115" s="108" t="s">
        <v>78</v>
      </c>
      <c r="BD115" s="108" t="s">
        <v>78</v>
      </c>
      <c r="BE115" s="108" t="s">
        <v>78</v>
      </c>
      <c r="BF115" s="108" t="s">
        <v>78</v>
      </c>
      <c r="BG115" s="108" t="s">
        <v>78</v>
      </c>
      <c r="BH115" s="109" t="s">
        <v>78</v>
      </c>
      <c r="BI115" s="73">
        <v>1</v>
      </c>
      <c r="BJ115" s="73">
        <v>1</v>
      </c>
      <c r="BK115" s="73">
        <v>1</v>
      </c>
      <c r="BL115" s="73" t="str">
        <f t="shared" si="19"/>
        <v>Efectivo</v>
      </c>
      <c r="BM115" s="73">
        <v>0</v>
      </c>
      <c r="BN115" s="74" t="s">
        <v>1196</v>
      </c>
    </row>
    <row r="116" spans="1:67" ht="342.6" customHeight="1" x14ac:dyDescent="0.2">
      <c r="A116" s="100" t="s">
        <v>557</v>
      </c>
      <c r="B116" s="101" t="s">
        <v>731</v>
      </c>
      <c r="C116" s="102" t="s">
        <v>732</v>
      </c>
      <c r="D116" s="102" t="s">
        <v>733</v>
      </c>
      <c r="E116" s="103" t="s">
        <v>78</v>
      </c>
      <c r="F116" s="104" t="s">
        <v>772</v>
      </c>
      <c r="G116" s="74" t="s">
        <v>773</v>
      </c>
      <c r="H116" s="74" t="s">
        <v>774</v>
      </c>
      <c r="I116" s="104" t="s">
        <v>82</v>
      </c>
      <c r="J116" s="104" t="s">
        <v>82</v>
      </c>
      <c r="K116" s="104" t="s">
        <v>82</v>
      </c>
      <c r="L116" s="104"/>
      <c r="M116" s="104"/>
      <c r="N116" s="104"/>
      <c r="O116" s="104"/>
      <c r="P116" s="104" t="s">
        <v>24</v>
      </c>
      <c r="Q116" s="74" t="s">
        <v>737</v>
      </c>
      <c r="R116" s="74" t="s">
        <v>737</v>
      </c>
      <c r="S116" s="73" t="s">
        <v>84</v>
      </c>
      <c r="T116" s="104"/>
      <c r="U116" s="104" t="s">
        <v>82</v>
      </c>
      <c r="V116" s="104"/>
      <c r="W116" s="74" t="s">
        <v>775</v>
      </c>
      <c r="X116" s="103"/>
      <c r="Y116" s="103"/>
      <c r="Z116" s="103"/>
      <c r="AA116" s="103"/>
      <c r="AB116" s="103" t="s">
        <v>217</v>
      </c>
      <c r="AC116" s="103"/>
      <c r="AD116" s="103" t="s">
        <v>87</v>
      </c>
      <c r="AE116" s="103" t="s">
        <v>217</v>
      </c>
      <c r="AF116" s="126" t="s">
        <v>218</v>
      </c>
      <c r="AG116" s="104" t="s">
        <v>776</v>
      </c>
      <c r="AH116" s="74" t="s">
        <v>777</v>
      </c>
      <c r="AI116" s="74" t="s">
        <v>777</v>
      </c>
      <c r="AJ116" s="74" t="s">
        <v>778</v>
      </c>
      <c r="AK116" s="102" t="s">
        <v>779</v>
      </c>
      <c r="AL116" s="105" t="s">
        <v>93</v>
      </c>
      <c r="AM116" s="105" t="s">
        <v>94</v>
      </c>
      <c r="AN116" s="103" t="s">
        <v>95</v>
      </c>
      <c r="AO116" s="105" t="s">
        <v>96</v>
      </c>
      <c r="AP116" s="105" t="s">
        <v>97</v>
      </c>
      <c r="AQ116" s="105" t="s">
        <v>98</v>
      </c>
      <c r="AR116" s="105" t="s">
        <v>99</v>
      </c>
      <c r="AS116" s="106">
        <v>89.8</v>
      </c>
      <c r="AT116" s="106">
        <f t="shared" si="25"/>
        <v>94.9</v>
      </c>
      <c r="AU116" s="103" t="str">
        <f t="shared" si="20"/>
        <v>Moderado</v>
      </c>
      <c r="AV116" s="103" t="str">
        <f t="shared" si="21"/>
        <v>No</v>
      </c>
      <c r="AW116" s="107" t="s">
        <v>100</v>
      </c>
      <c r="AX116" s="105" t="s">
        <v>101</v>
      </c>
      <c r="AY116" s="103" t="s">
        <v>102</v>
      </c>
      <c r="AZ116" s="103" t="s">
        <v>217</v>
      </c>
      <c r="BA116" s="126" t="s">
        <v>218</v>
      </c>
      <c r="BB116" s="108" t="s">
        <v>78</v>
      </c>
      <c r="BC116" s="108" t="s">
        <v>78</v>
      </c>
      <c r="BD116" s="108" t="s">
        <v>78</v>
      </c>
      <c r="BE116" s="108" t="s">
        <v>78</v>
      </c>
      <c r="BF116" s="108" t="s">
        <v>78</v>
      </c>
      <c r="BG116" s="108" t="s">
        <v>78</v>
      </c>
      <c r="BH116" s="109" t="s">
        <v>78</v>
      </c>
      <c r="BI116" s="73">
        <v>1</v>
      </c>
      <c r="BJ116" s="73">
        <v>1</v>
      </c>
      <c r="BK116" s="73">
        <v>1</v>
      </c>
      <c r="BL116" s="73" t="str">
        <f t="shared" si="19"/>
        <v>Efectivo</v>
      </c>
      <c r="BM116" s="73">
        <v>0</v>
      </c>
      <c r="BN116" s="74" t="s">
        <v>1192</v>
      </c>
    </row>
    <row r="117" spans="1:67" ht="141.75" customHeight="1" x14ac:dyDescent="0.2">
      <c r="A117" s="100" t="s">
        <v>557</v>
      </c>
      <c r="B117" s="101" t="s">
        <v>731</v>
      </c>
      <c r="C117" s="102" t="s">
        <v>732</v>
      </c>
      <c r="D117" s="102" t="s">
        <v>733</v>
      </c>
      <c r="E117" s="103" t="s">
        <v>78</v>
      </c>
      <c r="F117" s="104" t="s">
        <v>780</v>
      </c>
      <c r="G117" s="74" t="s">
        <v>781</v>
      </c>
      <c r="H117" s="74" t="s">
        <v>782</v>
      </c>
      <c r="I117" s="104" t="s">
        <v>82</v>
      </c>
      <c r="J117" s="104" t="s">
        <v>82</v>
      </c>
      <c r="K117" s="104" t="s">
        <v>82</v>
      </c>
      <c r="L117" s="104"/>
      <c r="M117" s="104"/>
      <c r="N117" s="104"/>
      <c r="O117" s="104"/>
      <c r="P117" s="104" t="s">
        <v>24</v>
      </c>
      <c r="Q117" s="74" t="s">
        <v>737</v>
      </c>
      <c r="R117" s="74" t="s">
        <v>737</v>
      </c>
      <c r="S117" s="73" t="s">
        <v>84</v>
      </c>
      <c r="T117" s="104" t="s">
        <v>82</v>
      </c>
      <c r="U117" s="104"/>
      <c r="V117" s="104"/>
      <c r="W117" s="74" t="s">
        <v>738</v>
      </c>
      <c r="X117" s="103"/>
      <c r="Y117" s="103"/>
      <c r="Z117" s="103"/>
      <c r="AA117" s="103"/>
      <c r="AB117" s="103" t="s">
        <v>113</v>
      </c>
      <c r="AC117" s="103"/>
      <c r="AD117" s="103" t="s">
        <v>509</v>
      </c>
      <c r="AE117" s="103" t="s">
        <v>113</v>
      </c>
      <c r="AF117" s="126" t="s">
        <v>218</v>
      </c>
      <c r="AG117" s="104" t="s">
        <v>783</v>
      </c>
      <c r="AH117" s="74" t="s">
        <v>784</v>
      </c>
      <c r="AI117" s="74" t="s">
        <v>784</v>
      </c>
      <c r="AJ117" s="74" t="s">
        <v>785</v>
      </c>
      <c r="AK117" s="102" t="s">
        <v>786</v>
      </c>
      <c r="AL117" s="105" t="s">
        <v>93</v>
      </c>
      <c r="AM117" s="105" t="s">
        <v>94</v>
      </c>
      <c r="AN117" s="103" t="s">
        <v>95</v>
      </c>
      <c r="AO117" s="105" t="s">
        <v>96</v>
      </c>
      <c r="AP117" s="105" t="s">
        <v>97</v>
      </c>
      <c r="AQ117" s="105" t="s">
        <v>98</v>
      </c>
      <c r="AR117" s="105" t="s">
        <v>99</v>
      </c>
      <c r="AS117" s="106">
        <v>89.8</v>
      </c>
      <c r="AT117" s="106">
        <f t="shared" si="25"/>
        <v>94.9</v>
      </c>
      <c r="AU117" s="103" t="str">
        <f t="shared" si="20"/>
        <v>Moderado</v>
      </c>
      <c r="AV117" s="103" t="str">
        <f t="shared" si="21"/>
        <v>No</v>
      </c>
      <c r="AW117" s="107" t="s">
        <v>100</v>
      </c>
      <c r="AX117" s="105" t="s">
        <v>101</v>
      </c>
      <c r="AY117" s="103" t="s">
        <v>87</v>
      </c>
      <c r="AZ117" s="103" t="s">
        <v>113</v>
      </c>
      <c r="BA117" s="110" t="s">
        <v>114</v>
      </c>
      <c r="BB117" s="108" t="s">
        <v>78</v>
      </c>
      <c r="BC117" s="108" t="s">
        <v>78</v>
      </c>
      <c r="BD117" s="108" t="s">
        <v>78</v>
      </c>
      <c r="BE117" s="108" t="s">
        <v>78</v>
      </c>
      <c r="BF117" s="108" t="s">
        <v>78</v>
      </c>
      <c r="BG117" s="108" t="s">
        <v>78</v>
      </c>
      <c r="BH117" s="109" t="s">
        <v>78</v>
      </c>
      <c r="BI117" s="73">
        <v>1</v>
      </c>
      <c r="BJ117" s="73">
        <v>1</v>
      </c>
      <c r="BK117" s="73">
        <v>1</v>
      </c>
      <c r="BL117" s="73" t="str">
        <f t="shared" si="19"/>
        <v>Efectivo</v>
      </c>
      <c r="BM117" s="73">
        <v>0</v>
      </c>
      <c r="BN117" s="74" t="s">
        <v>1193</v>
      </c>
      <c r="BO117" s="83"/>
    </row>
    <row r="118" spans="1:67" ht="96.6" customHeight="1" x14ac:dyDescent="0.2">
      <c r="A118" s="100" t="s">
        <v>787</v>
      </c>
      <c r="B118" s="101" t="s">
        <v>788</v>
      </c>
      <c r="C118" s="103" t="s">
        <v>789</v>
      </c>
      <c r="D118" s="74" t="s">
        <v>790</v>
      </c>
      <c r="E118" s="103" t="s">
        <v>78</v>
      </c>
      <c r="F118" s="104" t="s">
        <v>791</v>
      </c>
      <c r="G118" s="74" t="s">
        <v>792</v>
      </c>
      <c r="H118" s="74" t="s">
        <v>793</v>
      </c>
      <c r="I118" s="187" t="s">
        <v>82</v>
      </c>
      <c r="J118" s="187" t="s">
        <v>82</v>
      </c>
      <c r="K118" s="187" t="s">
        <v>82</v>
      </c>
      <c r="L118" s="187"/>
      <c r="M118" s="187"/>
      <c r="N118" s="187"/>
      <c r="O118" s="187"/>
      <c r="P118" s="104" t="s">
        <v>24</v>
      </c>
      <c r="Q118" s="74" t="s">
        <v>794</v>
      </c>
      <c r="R118" s="74" t="s">
        <v>794</v>
      </c>
      <c r="S118" s="73" t="s">
        <v>84</v>
      </c>
      <c r="T118" s="128" t="s">
        <v>82</v>
      </c>
      <c r="U118" s="128"/>
      <c r="V118" s="128"/>
      <c r="W118" s="103" t="s">
        <v>795</v>
      </c>
      <c r="X118" s="158"/>
      <c r="Y118" s="158"/>
      <c r="Z118" s="158"/>
      <c r="AA118" s="158"/>
      <c r="AB118" s="155" t="s">
        <v>217</v>
      </c>
      <c r="AC118" s="158"/>
      <c r="AD118" s="158" t="s">
        <v>102</v>
      </c>
      <c r="AE118" s="155" t="s">
        <v>217</v>
      </c>
      <c r="AF118" s="180" t="s">
        <v>218</v>
      </c>
      <c r="AG118" s="104" t="s">
        <v>796</v>
      </c>
      <c r="AH118" s="74" t="s">
        <v>797</v>
      </c>
      <c r="AI118" s="74" t="s">
        <v>798</v>
      </c>
      <c r="AJ118" s="74" t="s">
        <v>799</v>
      </c>
      <c r="AK118" s="74" t="s">
        <v>800</v>
      </c>
      <c r="AL118" s="105" t="s">
        <v>93</v>
      </c>
      <c r="AM118" s="105" t="s">
        <v>94</v>
      </c>
      <c r="AN118" s="103" t="s">
        <v>95</v>
      </c>
      <c r="AO118" s="105" t="s">
        <v>96</v>
      </c>
      <c r="AP118" s="103" t="s">
        <v>344</v>
      </c>
      <c r="AQ118" s="105" t="s">
        <v>98</v>
      </c>
      <c r="AR118" s="103" t="s">
        <v>99</v>
      </c>
      <c r="AS118" s="73">
        <v>93.2</v>
      </c>
      <c r="AT118" s="106">
        <f t="shared" si="25"/>
        <v>96.6</v>
      </c>
      <c r="AU118" s="103" t="str">
        <f t="shared" si="20"/>
        <v>Fuerte</v>
      </c>
      <c r="AV118" s="103" t="str">
        <f t="shared" si="21"/>
        <v>No</v>
      </c>
      <c r="AW118" s="73" t="s">
        <v>100</v>
      </c>
      <c r="AX118" s="105" t="s">
        <v>101</v>
      </c>
      <c r="AY118" s="158" t="s">
        <v>102</v>
      </c>
      <c r="AZ118" s="155" t="s">
        <v>217</v>
      </c>
      <c r="BA118" s="180" t="s">
        <v>218</v>
      </c>
      <c r="BB118" s="73" t="s">
        <v>78</v>
      </c>
      <c r="BC118" s="73" t="s">
        <v>78</v>
      </c>
      <c r="BD118" s="73" t="s">
        <v>78</v>
      </c>
      <c r="BE118" s="73" t="s">
        <v>78</v>
      </c>
      <c r="BF118" s="73" t="s">
        <v>78</v>
      </c>
      <c r="BG118" s="73" t="s">
        <v>78</v>
      </c>
      <c r="BH118" s="77" t="s">
        <v>78</v>
      </c>
      <c r="BI118" s="73">
        <v>1</v>
      </c>
      <c r="BJ118" s="73">
        <v>1</v>
      </c>
      <c r="BK118" s="73">
        <v>1</v>
      </c>
      <c r="BL118" s="73" t="str">
        <f t="shared" si="19"/>
        <v>Efectivo</v>
      </c>
      <c r="BM118" s="73">
        <v>0</v>
      </c>
      <c r="BN118" s="75" t="s">
        <v>1194</v>
      </c>
    </row>
    <row r="119" spans="1:67" ht="80.650000000000006" customHeight="1" x14ac:dyDescent="0.2">
      <c r="A119" s="100" t="s">
        <v>787</v>
      </c>
      <c r="B119" s="101" t="s">
        <v>788</v>
      </c>
      <c r="C119" s="103" t="s">
        <v>789</v>
      </c>
      <c r="D119" s="74" t="s">
        <v>790</v>
      </c>
      <c r="E119" s="103" t="s">
        <v>78</v>
      </c>
      <c r="F119" s="104" t="s">
        <v>791</v>
      </c>
      <c r="G119" s="74" t="s">
        <v>792</v>
      </c>
      <c r="H119" s="74" t="s">
        <v>793</v>
      </c>
      <c r="I119" s="188"/>
      <c r="J119" s="188"/>
      <c r="K119" s="188"/>
      <c r="L119" s="188"/>
      <c r="M119" s="188"/>
      <c r="N119" s="188"/>
      <c r="O119" s="188"/>
      <c r="P119" s="104" t="s">
        <v>24</v>
      </c>
      <c r="Q119" s="74" t="s">
        <v>794</v>
      </c>
      <c r="R119" s="74" t="s">
        <v>794</v>
      </c>
      <c r="S119" s="73" t="s">
        <v>84</v>
      </c>
      <c r="T119" s="128" t="s">
        <v>82</v>
      </c>
      <c r="U119" s="128"/>
      <c r="V119" s="128"/>
      <c r="W119" s="103" t="s">
        <v>795</v>
      </c>
      <c r="X119" s="159"/>
      <c r="Y119" s="159"/>
      <c r="Z119" s="159"/>
      <c r="AA119" s="159"/>
      <c r="AB119" s="156"/>
      <c r="AC119" s="159"/>
      <c r="AD119" s="159"/>
      <c r="AE119" s="156"/>
      <c r="AF119" s="181"/>
      <c r="AG119" s="104" t="s">
        <v>801</v>
      </c>
      <c r="AH119" s="74" t="s">
        <v>802</v>
      </c>
      <c r="AI119" s="74" t="s">
        <v>803</v>
      </c>
      <c r="AJ119" s="74" t="s">
        <v>804</v>
      </c>
      <c r="AK119" s="74" t="s">
        <v>805</v>
      </c>
      <c r="AL119" s="105" t="s">
        <v>93</v>
      </c>
      <c r="AM119" s="105" t="s">
        <v>94</v>
      </c>
      <c r="AN119" s="103" t="s">
        <v>95</v>
      </c>
      <c r="AO119" s="105" t="s">
        <v>96</v>
      </c>
      <c r="AP119" s="103" t="s">
        <v>344</v>
      </c>
      <c r="AQ119" s="105" t="s">
        <v>98</v>
      </c>
      <c r="AR119" s="103" t="s">
        <v>99</v>
      </c>
      <c r="AS119" s="73">
        <v>93.2</v>
      </c>
      <c r="AT119" s="106">
        <f t="shared" si="25"/>
        <v>96.6</v>
      </c>
      <c r="AU119" s="103" t="str">
        <f t="shared" si="20"/>
        <v>Fuerte</v>
      </c>
      <c r="AV119" s="103" t="str">
        <f t="shared" si="21"/>
        <v>No</v>
      </c>
      <c r="AW119" s="73" t="s">
        <v>100</v>
      </c>
      <c r="AX119" s="105" t="s">
        <v>101</v>
      </c>
      <c r="AY119" s="159"/>
      <c r="AZ119" s="156"/>
      <c r="BA119" s="181"/>
      <c r="BB119" s="73" t="s">
        <v>78</v>
      </c>
      <c r="BC119" s="73" t="s">
        <v>78</v>
      </c>
      <c r="BD119" s="73" t="s">
        <v>78</v>
      </c>
      <c r="BE119" s="73" t="s">
        <v>78</v>
      </c>
      <c r="BF119" s="73" t="s">
        <v>78</v>
      </c>
      <c r="BG119" s="73" t="s">
        <v>78</v>
      </c>
      <c r="BH119" s="77" t="s">
        <v>78</v>
      </c>
      <c r="BI119" s="73">
        <v>1</v>
      </c>
      <c r="BJ119" s="73">
        <v>1</v>
      </c>
      <c r="BK119" s="73">
        <v>1</v>
      </c>
      <c r="BL119" s="73" t="str">
        <f t="shared" si="19"/>
        <v>Efectivo</v>
      </c>
      <c r="BM119" s="73">
        <v>0</v>
      </c>
      <c r="BN119" s="75" t="s">
        <v>1195</v>
      </c>
    </row>
    <row r="120" spans="1:67" ht="131.44999999999999" customHeight="1" x14ac:dyDescent="0.2">
      <c r="A120" s="100" t="s">
        <v>787</v>
      </c>
      <c r="B120" s="101" t="s">
        <v>788</v>
      </c>
      <c r="C120" s="103" t="s">
        <v>789</v>
      </c>
      <c r="D120" s="74" t="s">
        <v>790</v>
      </c>
      <c r="E120" s="103" t="s">
        <v>78</v>
      </c>
      <c r="F120" s="104" t="s">
        <v>791</v>
      </c>
      <c r="G120" s="74" t="s">
        <v>792</v>
      </c>
      <c r="H120" s="74" t="s">
        <v>793</v>
      </c>
      <c r="I120" s="188"/>
      <c r="J120" s="188"/>
      <c r="K120" s="188"/>
      <c r="L120" s="188"/>
      <c r="M120" s="188"/>
      <c r="N120" s="188"/>
      <c r="O120" s="188"/>
      <c r="P120" s="104" t="s">
        <v>24</v>
      </c>
      <c r="Q120" s="74" t="s">
        <v>794</v>
      </c>
      <c r="R120" s="74" t="s">
        <v>794</v>
      </c>
      <c r="S120" s="73" t="s">
        <v>84</v>
      </c>
      <c r="T120" s="128" t="s">
        <v>82</v>
      </c>
      <c r="U120" s="128"/>
      <c r="V120" s="128"/>
      <c r="W120" s="103" t="s">
        <v>795</v>
      </c>
      <c r="X120" s="159"/>
      <c r="Y120" s="159"/>
      <c r="Z120" s="159"/>
      <c r="AA120" s="159"/>
      <c r="AB120" s="156"/>
      <c r="AC120" s="159"/>
      <c r="AD120" s="159"/>
      <c r="AE120" s="156"/>
      <c r="AF120" s="181"/>
      <c r="AG120" s="104" t="s">
        <v>806</v>
      </c>
      <c r="AH120" s="74" t="s">
        <v>807</v>
      </c>
      <c r="AI120" s="74" t="s">
        <v>808</v>
      </c>
      <c r="AJ120" s="74" t="s">
        <v>809</v>
      </c>
      <c r="AK120" s="74" t="s">
        <v>810</v>
      </c>
      <c r="AL120" s="105" t="s">
        <v>93</v>
      </c>
      <c r="AM120" s="105" t="s">
        <v>94</v>
      </c>
      <c r="AN120" s="103" t="s">
        <v>95</v>
      </c>
      <c r="AO120" s="105" t="s">
        <v>144</v>
      </c>
      <c r="AP120" s="103" t="s">
        <v>344</v>
      </c>
      <c r="AQ120" s="105" t="s">
        <v>98</v>
      </c>
      <c r="AR120" s="103" t="s">
        <v>99</v>
      </c>
      <c r="AS120" s="73">
        <v>86.8</v>
      </c>
      <c r="AT120" s="106">
        <f t="shared" si="25"/>
        <v>93.4</v>
      </c>
      <c r="AU120" s="103" t="str">
        <f t="shared" si="20"/>
        <v>Moderado</v>
      </c>
      <c r="AV120" s="103" t="str">
        <f t="shared" si="21"/>
        <v>No</v>
      </c>
      <c r="AW120" s="73" t="s">
        <v>100</v>
      </c>
      <c r="AX120" s="105" t="s">
        <v>101</v>
      </c>
      <c r="AY120" s="159"/>
      <c r="AZ120" s="156"/>
      <c r="BA120" s="181"/>
      <c r="BB120" s="73" t="s">
        <v>78</v>
      </c>
      <c r="BC120" s="73" t="s">
        <v>78</v>
      </c>
      <c r="BD120" s="73" t="s">
        <v>78</v>
      </c>
      <c r="BE120" s="73" t="s">
        <v>78</v>
      </c>
      <c r="BF120" s="73" t="s">
        <v>78</v>
      </c>
      <c r="BG120" s="73" t="s">
        <v>78</v>
      </c>
      <c r="BH120" s="77" t="s">
        <v>78</v>
      </c>
      <c r="BI120" s="73">
        <v>1</v>
      </c>
      <c r="BJ120" s="73">
        <v>1</v>
      </c>
      <c r="BK120" s="73">
        <v>1</v>
      </c>
      <c r="BL120" s="73" t="str">
        <f t="shared" si="19"/>
        <v>Efectivo</v>
      </c>
      <c r="BM120" s="73">
        <v>0</v>
      </c>
      <c r="BN120" s="75" t="s">
        <v>811</v>
      </c>
    </row>
    <row r="121" spans="1:67" ht="77.25" customHeight="1" x14ac:dyDescent="0.2">
      <c r="A121" s="100" t="s">
        <v>787</v>
      </c>
      <c r="B121" s="101" t="s">
        <v>788</v>
      </c>
      <c r="C121" s="103" t="s">
        <v>789</v>
      </c>
      <c r="D121" s="74" t="s">
        <v>790</v>
      </c>
      <c r="E121" s="103" t="s">
        <v>78</v>
      </c>
      <c r="F121" s="104" t="s">
        <v>791</v>
      </c>
      <c r="G121" s="74" t="s">
        <v>792</v>
      </c>
      <c r="H121" s="74" t="s">
        <v>793</v>
      </c>
      <c r="I121" s="188"/>
      <c r="J121" s="188"/>
      <c r="K121" s="188"/>
      <c r="L121" s="188"/>
      <c r="M121" s="188"/>
      <c r="N121" s="188"/>
      <c r="O121" s="188"/>
      <c r="P121" s="104" t="s">
        <v>24</v>
      </c>
      <c r="Q121" s="137" t="s">
        <v>812</v>
      </c>
      <c r="R121" s="137" t="s">
        <v>812</v>
      </c>
      <c r="S121" s="73" t="s">
        <v>84</v>
      </c>
      <c r="T121" s="128" t="s">
        <v>82</v>
      </c>
      <c r="U121" s="128"/>
      <c r="V121" s="128"/>
      <c r="W121" s="103" t="s">
        <v>795</v>
      </c>
      <c r="X121" s="159"/>
      <c r="Y121" s="159"/>
      <c r="Z121" s="159"/>
      <c r="AA121" s="159"/>
      <c r="AB121" s="156"/>
      <c r="AC121" s="159"/>
      <c r="AD121" s="159"/>
      <c r="AE121" s="156"/>
      <c r="AF121" s="181"/>
      <c r="AG121" s="104" t="s">
        <v>813</v>
      </c>
      <c r="AH121" s="74" t="s">
        <v>814</v>
      </c>
      <c r="AI121" s="74" t="s">
        <v>815</v>
      </c>
      <c r="AJ121" s="74" t="s">
        <v>816</v>
      </c>
      <c r="AK121" s="74" t="s">
        <v>817</v>
      </c>
      <c r="AL121" s="105" t="s">
        <v>93</v>
      </c>
      <c r="AM121" s="105" t="s">
        <v>94</v>
      </c>
      <c r="AN121" s="103" t="s">
        <v>95</v>
      </c>
      <c r="AO121" s="105" t="s">
        <v>96</v>
      </c>
      <c r="AP121" s="103" t="s">
        <v>344</v>
      </c>
      <c r="AQ121" s="105" t="s">
        <v>98</v>
      </c>
      <c r="AR121" s="103" t="s">
        <v>99</v>
      </c>
      <c r="AS121" s="73">
        <v>93.2</v>
      </c>
      <c r="AT121" s="106">
        <f t="shared" si="25"/>
        <v>96.6</v>
      </c>
      <c r="AU121" s="103" t="str">
        <f t="shared" si="20"/>
        <v>Fuerte</v>
      </c>
      <c r="AV121" s="103" t="str">
        <f t="shared" si="21"/>
        <v>No</v>
      </c>
      <c r="AW121" s="73" t="s">
        <v>100</v>
      </c>
      <c r="AX121" s="105" t="s">
        <v>101</v>
      </c>
      <c r="AY121" s="159"/>
      <c r="AZ121" s="156"/>
      <c r="BA121" s="181"/>
      <c r="BB121" s="73" t="s">
        <v>78</v>
      </c>
      <c r="BC121" s="73" t="s">
        <v>78</v>
      </c>
      <c r="BD121" s="73" t="s">
        <v>78</v>
      </c>
      <c r="BE121" s="73" t="s">
        <v>78</v>
      </c>
      <c r="BF121" s="73" t="s">
        <v>78</v>
      </c>
      <c r="BG121" s="73" t="s">
        <v>78</v>
      </c>
      <c r="BH121" s="77" t="s">
        <v>78</v>
      </c>
      <c r="BI121" s="73">
        <v>1</v>
      </c>
      <c r="BJ121" s="73">
        <v>1</v>
      </c>
      <c r="BK121" s="73">
        <v>1</v>
      </c>
      <c r="BL121" s="73" t="str">
        <f t="shared" si="19"/>
        <v>Efectivo</v>
      </c>
      <c r="BM121" s="73">
        <v>0</v>
      </c>
      <c r="BN121" s="75" t="s">
        <v>818</v>
      </c>
    </row>
    <row r="122" spans="1:67" ht="75.75" customHeight="1" x14ac:dyDescent="0.2">
      <c r="A122" s="100" t="s">
        <v>787</v>
      </c>
      <c r="B122" s="101" t="s">
        <v>788</v>
      </c>
      <c r="C122" s="103" t="s">
        <v>789</v>
      </c>
      <c r="D122" s="74" t="s">
        <v>790</v>
      </c>
      <c r="E122" s="103" t="s">
        <v>78</v>
      </c>
      <c r="F122" s="104" t="s">
        <v>791</v>
      </c>
      <c r="G122" s="74" t="s">
        <v>792</v>
      </c>
      <c r="H122" s="74" t="s">
        <v>793</v>
      </c>
      <c r="I122" s="188"/>
      <c r="J122" s="188"/>
      <c r="K122" s="188"/>
      <c r="L122" s="188"/>
      <c r="M122" s="188"/>
      <c r="N122" s="188"/>
      <c r="O122" s="188"/>
      <c r="P122" s="104" t="s">
        <v>24</v>
      </c>
      <c r="Q122" s="130" t="s">
        <v>819</v>
      </c>
      <c r="R122" s="137" t="s">
        <v>819</v>
      </c>
      <c r="S122" s="73" t="s">
        <v>820</v>
      </c>
      <c r="T122" s="128" t="s">
        <v>82</v>
      </c>
      <c r="U122" s="128"/>
      <c r="V122" s="128"/>
      <c r="W122" s="103" t="s">
        <v>795</v>
      </c>
      <c r="X122" s="159"/>
      <c r="Y122" s="159"/>
      <c r="Z122" s="159"/>
      <c r="AA122" s="159"/>
      <c r="AB122" s="156"/>
      <c r="AC122" s="159"/>
      <c r="AD122" s="159"/>
      <c r="AE122" s="156"/>
      <c r="AF122" s="181"/>
      <c r="AG122" s="104"/>
      <c r="AH122" s="74"/>
      <c r="AI122" s="74"/>
      <c r="AJ122" s="74"/>
      <c r="AK122" s="74"/>
      <c r="AL122" s="105"/>
      <c r="AM122" s="73"/>
      <c r="AN122" s="73"/>
      <c r="AO122" s="73"/>
      <c r="AP122" s="73"/>
      <c r="AQ122" s="73"/>
      <c r="AR122" s="73"/>
      <c r="AS122" s="73"/>
      <c r="AT122" s="106"/>
      <c r="AU122" s="103"/>
      <c r="AV122" s="103"/>
      <c r="AW122" s="73"/>
      <c r="AX122" s="73"/>
      <c r="AY122" s="159"/>
      <c r="AZ122" s="156"/>
      <c r="BA122" s="181"/>
      <c r="BB122" s="73" t="s">
        <v>78</v>
      </c>
      <c r="BC122" s="73" t="s">
        <v>78</v>
      </c>
      <c r="BD122" s="73" t="s">
        <v>78</v>
      </c>
      <c r="BE122" s="73" t="s">
        <v>78</v>
      </c>
      <c r="BF122" s="73" t="s">
        <v>78</v>
      </c>
      <c r="BG122" s="73" t="s">
        <v>78</v>
      </c>
      <c r="BH122" s="77" t="s">
        <v>78</v>
      </c>
      <c r="BI122" s="73">
        <v>1</v>
      </c>
      <c r="BJ122" s="73">
        <v>1</v>
      </c>
      <c r="BK122" s="73">
        <v>1</v>
      </c>
      <c r="BL122" s="73" t="str">
        <f t="shared" si="19"/>
        <v>Efectivo</v>
      </c>
      <c r="BM122" s="73">
        <v>0</v>
      </c>
      <c r="BN122" s="75" t="s">
        <v>821</v>
      </c>
    </row>
    <row r="123" spans="1:67" ht="98.65" customHeight="1" x14ac:dyDescent="0.2">
      <c r="A123" s="100" t="s">
        <v>787</v>
      </c>
      <c r="B123" s="101" t="s">
        <v>788</v>
      </c>
      <c r="C123" s="103" t="s">
        <v>789</v>
      </c>
      <c r="D123" s="74" t="s">
        <v>790</v>
      </c>
      <c r="E123" s="103" t="s">
        <v>78</v>
      </c>
      <c r="F123" s="104" t="s">
        <v>791</v>
      </c>
      <c r="G123" s="74" t="s">
        <v>792</v>
      </c>
      <c r="H123" s="74" t="s">
        <v>793</v>
      </c>
      <c r="I123" s="188"/>
      <c r="J123" s="188"/>
      <c r="K123" s="188"/>
      <c r="L123" s="188"/>
      <c r="M123" s="188"/>
      <c r="N123" s="188"/>
      <c r="O123" s="188"/>
      <c r="P123" s="104" t="s">
        <v>24</v>
      </c>
      <c r="Q123" s="74" t="s">
        <v>822</v>
      </c>
      <c r="R123" s="74" t="s">
        <v>822</v>
      </c>
      <c r="S123" s="73" t="s">
        <v>820</v>
      </c>
      <c r="T123" s="128" t="s">
        <v>82</v>
      </c>
      <c r="U123" s="128"/>
      <c r="V123" s="128"/>
      <c r="W123" s="103" t="s">
        <v>795</v>
      </c>
      <c r="X123" s="159"/>
      <c r="Y123" s="159"/>
      <c r="Z123" s="159"/>
      <c r="AA123" s="159"/>
      <c r="AB123" s="156"/>
      <c r="AC123" s="159"/>
      <c r="AD123" s="159"/>
      <c r="AE123" s="156"/>
      <c r="AF123" s="181"/>
      <c r="AG123" s="104" t="s">
        <v>823</v>
      </c>
      <c r="AH123" s="74" t="s">
        <v>824</v>
      </c>
      <c r="AI123" s="74" t="s">
        <v>824</v>
      </c>
      <c r="AJ123" s="74" t="s">
        <v>825</v>
      </c>
      <c r="AK123" s="74" t="s">
        <v>826</v>
      </c>
      <c r="AL123" s="105" t="s">
        <v>93</v>
      </c>
      <c r="AM123" s="105" t="s">
        <v>94</v>
      </c>
      <c r="AN123" s="103" t="s">
        <v>95</v>
      </c>
      <c r="AO123" s="105" t="s">
        <v>96</v>
      </c>
      <c r="AP123" s="105" t="s">
        <v>827</v>
      </c>
      <c r="AQ123" s="105" t="s">
        <v>98</v>
      </c>
      <c r="AR123" s="103" t="s">
        <v>99</v>
      </c>
      <c r="AS123" s="73">
        <v>84</v>
      </c>
      <c r="AT123" s="106">
        <v>100</v>
      </c>
      <c r="AU123" s="103" t="str">
        <f t="shared" ref="AU123" si="26">IF(AT123&gt;=96,"Fuerte",IF(AND(AT123&gt;=86,AT123&lt;96),"Moderado","Débil"))</f>
        <v>Fuerte</v>
      </c>
      <c r="AV123" s="103" t="str">
        <f t="shared" ref="AV123" si="27">+IF(AT123&gt;=90,"No","Si")</f>
        <v>No</v>
      </c>
      <c r="AW123" s="73" t="s">
        <v>100</v>
      </c>
      <c r="AX123" s="73" t="s">
        <v>828</v>
      </c>
      <c r="AY123" s="159"/>
      <c r="AZ123" s="156"/>
      <c r="BA123" s="181"/>
      <c r="BB123" s="73" t="s">
        <v>78</v>
      </c>
      <c r="BC123" s="73" t="s">
        <v>78</v>
      </c>
      <c r="BD123" s="73" t="s">
        <v>78</v>
      </c>
      <c r="BE123" s="73" t="s">
        <v>78</v>
      </c>
      <c r="BF123" s="73" t="s">
        <v>78</v>
      </c>
      <c r="BG123" s="73" t="s">
        <v>78</v>
      </c>
      <c r="BH123" s="77" t="s">
        <v>78</v>
      </c>
      <c r="BI123" s="73">
        <v>1</v>
      </c>
      <c r="BJ123" s="73">
        <v>1</v>
      </c>
      <c r="BK123" s="73">
        <v>1</v>
      </c>
      <c r="BL123" s="73" t="str">
        <f t="shared" si="19"/>
        <v>Efectivo</v>
      </c>
      <c r="BM123" s="73">
        <v>0</v>
      </c>
      <c r="BN123" s="75" t="s">
        <v>829</v>
      </c>
    </row>
    <row r="124" spans="1:67" ht="94.9" customHeight="1" x14ac:dyDescent="0.2">
      <c r="A124" s="100" t="s">
        <v>787</v>
      </c>
      <c r="B124" s="101" t="s">
        <v>788</v>
      </c>
      <c r="C124" s="103" t="s">
        <v>789</v>
      </c>
      <c r="D124" s="74" t="s">
        <v>790</v>
      </c>
      <c r="E124" s="103" t="s">
        <v>78</v>
      </c>
      <c r="F124" s="104" t="s">
        <v>791</v>
      </c>
      <c r="G124" s="74" t="s">
        <v>792</v>
      </c>
      <c r="H124" s="74" t="s">
        <v>793</v>
      </c>
      <c r="I124" s="188"/>
      <c r="J124" s="188"/>
      <c r="K124" s="188"/>
      <c r="L124" s="188"/>
      <c r="M124" s="188"/>
      <c r="N124" s="188"/>
      <c r="O124" s="188"/>
      <c r="P124" s="104" t="s">
        <v>24</v>
      </c>
      <c r="Q124" s="130" t="s">
        <v>830</v>
      </c>
      <c r="R124" s="137" t="s">
        <v>830</v>
      </c>
      <c r="S124" s="73" t="s">
        <v>820</v>
      </c>
      <c r="T124" s="128" t="s">
        <v>82</v>
      </c>
      <c r="U124" s="128"/>
      <c r="V124" s="128"/>
      <c r="W124" s="103" t="s">
        <v>795</v>
      </c>
      <c r="X124" s="159"/>
      <c r="Y124" s="159"/>
      <c r="Z124" s="159"/>
      <c r="AA124" s="159"/>
      <c r="AB124" s="156"/>
      <c r="AC124" s="159"/>
      <c r="AD124" s="159"/>
      <c r="AE124" s="156"/>
      <c r="AF124" s="181"/>
      <c r="AG124" s="104" t="s">
        <v>831</v>
      </c>
      <c r="AH124" s="74" t="s">
        <v>832</v>
      </c>
      <c r="AI124" s="74" t="s">
        <v>833</v>
      </c>
      <c r="AJ124" s="74" t="s">
        <v>834</v>
      </c>
      <c r="AK124" s="74" t="s">
        <v>835</v>
      </c>
      <c r="AL124" s="105" t="s">
        <v>93</v>
      </c>
      <c r="AM124" s="105" t="s">
        <v>94</v>
      </c>
      <c r="AN124" s="103" t="s">
        <v>95</v>
      </c>
      <c r="AO124" s="105" t="s">
        <v>144</v>
      </c>
      <c r="AP124" s="105" t="s">
        <v>97</v>
      </c>
      <c r="AQ124" s="105" t="s">
        <v>98</v>
      </c>
      <c r="AR124" s="103" t="s">
        <v>99</v>
      </c>
      <c r="AS124" s="73">
        <v>83.4</v>
      </c>
      <c r="AT124" s="106">
        <f t="shared" si="25"/>
        <v>91.7</v>
      </c>
      <c r="AU124" s="103" t="str">
        <f t="shared" si="20"/>
        <v>Moderado</v>
      </c>
      <c r="AV124" s="103" t="str">
        <f t="shared" si="21"/>
        <v>No</v>
      </c>
      <c r="AW124" s="73" t="s">
        <v>100</v>
      </c>
      <c r="AX124" s="105" t="s">
        <v>101</v>
      </c>
      <c r="AY124" s="159"/>
      <c r="AZ124" s="156"/>
      <c r="BA124" s="181"/>
      <c r="BB124" s="73" t="s">
        <v>78</v>
      </c>
      <c r="BC124" s="73" t="s">
        <v>78</v>
      </c>
      <c r="BD124" s="73" t="s">
        <v>78</v>
      </c>
      <c r="BE124" s="73" t="s">
        <v>78</v>
      </c>
      <c r="BF124" s="73" t="s">
        <v>78</v>
      </c>
      <c r="BG124" s="73" t="s">
        <v>78</v>
      </c>
      <c r="BH124" s="77" t="s">
        <v>78</v>
      </c>
      <c r="BI124" s="73">
        <v>1</v>
      </c>
      <c r="BJ124" s="73">
        <v>1</v>
      </c>
      <c r="BK124" s="73">
        <v>1</v>
      </c>
      <c r="BL124" s="73" t="str">
        <f t="shared" si="19"/>
        <v>Efectivo</v>
      </c>
      <c r="BM124" s="73">
        <v>0</v>
      </c>
      <c r="BN124" s="75" t="s">
        <v>836</v>
      </c>
    </row>
    <row r="125" spans="1:67" ht="83.25" customHeight="1" x14ac:dyDescent="0.2">
      <c r="A125" s="100" t="s">
        <v>787</v>
      </c>
      <c r="B125" s="101" t="s">
        <v>788</v>
      </c>
      <c r="C125" s="103" t="s">
        <v>789</v>
      </c>
      <c r="D125" s="74" t="s">
        <v>790</v>
      </c>
      <c r="E125" s="103" t="s">
        <v>78</v>
      </c>
      <c r="F125" s="104" t="s">
        <v>791</v>
      </c>
      <c r="G125" s="74" t="s">
        <v>792</v>
      </c>
      <c r="H125" s="74" t="s">
        <v>793</v>
      </c>
      <c r="I125" s="189"/>
      <c r="J125" s="189"/>
      <c r="K125" s="189"/>
      <c r="L125" s="189"/>
      <c r="M125" s="189"/>
      <c r="N125" s="189"/>
      <c r="O125" s="189"/>
      <c r="P125" s="104" t="s">
        <v>24</v>
      </c>
      <c r="Q125" s="137" t="s">
        <v>837</v>
      </c>
      <c r="R125" s="137" t="s">
        <v>837</v>
      </c>
      <c r="S125" s="73" t="s">
        <v>820</v>
      </c>
      <c r="T125" s="128" t="s">
        <v>82</v>
      </c>
      <c r="U125" s="128"/>
      <c r="V125" s="128"/>
      <c r="W125" s="103" t="s">
        <v>795</v>
      </c>
      <c r="X125" s="160"/>
      <c r="Y125" s="160"/>
      <c r="Z125" s="160"/>
      <c r="AA125" s="160"/>
      <c r="AB125" s="157"/>
      <c r="AC125" s="160"/>
      <c r="AD125" s="160"/>
      <c r="AE125" s="157"/>
      <c r="AF125" s="182"/>
      <c r="AG125" s="104"/>
      <c r="AH125" s="74"/>
      <c r="AI125" s="74"/>
      <c r="AJ125" s="74"/>
      <c r="AK125" s="74"/>
      <c r="AL125" s="105"/>
      <c r="AM125" s="73"/>
      <c r="AN125" s="73"/>
      <c r="AO125" s="73"/>
      <c r="AP125" s="73"/>
      <c r="AQ125" s="73"/>
      <c r="AR125" s="73"/>
      <c r="AS125" s="73"/>
      <c r="AT125" s="106"/>
      <c r="AU125" s="103"/>
      <c r="AV125" s="103"/>
      <c r="AW125" s="73"/>
      <c r="AX125" s="73"/>
      <c r="AY125" s="160"/>
      <c r="AZ125" s="157"/>
      <c r="BA125" s="182"/>
      <c r="BB125" s="73" t="s">
        <v>78</v>
      </c>
      <c r="BC125" s="73" t="s">
        <v>78</v>
      </c>
      <c r="BD125" s="73" t="s">
        <v>78</v>
      </c>
      <c r="BE125" s="73" t="s">
        <v>78</v>
      </c>
      <c r="BF125" s="73" t="s">
        <v>78</v>
      </c>
      <c r="BG125" s="73" t="s">
        <v>78</v>
      </c>
      <c r="BH125" s="77" t="s">
        <v>78</v>
      </c>
      <c r="BI125" s="73">
        <v>1</v>
      </c>
      <c r="BJ125" s="73">
        <v>1</v>
      </c>
      <c r="BK125" s="73">
        <v>1</v>
      </c>
      <c r="BL125" s="73" t="str">
        <f t="shared" si="19"/>
        <v>Efectivo</v>
      </c>
      <c r="BM125" s="73">
        <v>0</v>
      </c>
      <c r="BN125" s="75" t="s">
        <v>821</v>
      </c>
    </row>
    <row r="126" spans="1:67" ht="89.25" customHeight="1" x14ac:dyDescent="0.2">
      <c r="A126" s="100" t="s">
        <v>787</v>
      </c>
      <c r="B126" s="101" t="s">
        <v>788</v>
      </c>
      <c r="C126" s="103" t="s">
        <v>789</v>
      </c>
      <c r="D126" s="74" t="s">
        <v>790</v>
      </c>
      <c r="E126" s="103" t="s">
        <v>78</v>
      </c>
      <c r="F126" s="104" t="s">
        <v>838</v>
      </c>
      <c r="G126" s="74" t="s">
        <v>839</v>
      </c>
      <c r="H126" s="74" t="s">
        <v>840</v>
      </c>
      <c r="I126" s="190" t="s">
        <v>82</v>
      </c>
      <c r="J126" s="190" t="s">
        <v>82</v>
      </c>
      <c r="K126" s="190" t="s">
        <v>82</v>
      </c>
      <c r="L126" s="190"/>
      <c r="M126" s="190"/>
      <c r="N126" s="190"/>
      <c r="O126" s="190"/>
      <c r="P126" s="104" t="s">
        <v>24</v>
      </c>
      <c r="Q126" s="74" t="s">
        <v>841</v>
      </c>
      <c r="R126" s="137" t="s">
        <v>841</v>
      </c>
      <c r="S126" s="73" t="s">
        <v>820</v>
      </c>
      <c r="T126" s="128" t="s">
        <v>82</v>
      </c>
      <c r="U126" s="128"/>
      <c r="V126" s="128" t="s">
        <v>82</v>
      </c>
      <c r="W126" s="103" t="s">
        <v>795</v>
      </c>
      <c r="X126" s="155"/>
      <c r="Y126" s="155"/>
      <c r="Z126" s="155"/>
      <c r="AA126" s="155"/>
      <c r="AB126" s="155" t="s">
        <v>217</v>
      </c>
      <c r="AC126" s="155"/>
      <c r="AD126" s="155" t="s">
        <v>509</v>
      </c>
      <c r="AE126" s="155" t="s">
        <v>217</v>
      </c>
      <c r="AF126" s="180" t="s">
        <v>218</v>
      </c>
      <c r="AG126" s="104" t="s">
        <v>842</v>
      </c>
      <c r="AH126" s="74" t="s">
        <v>843</v>
      </c>
      <c r="AI126" s="74" t="s">
        <v>844</v>
      </c>
      <c r="AJ126" s="74" t="s">
        <v>845</v>
      </c>
      <c r="AK126" s="74" t="s">
        <v>846</v>
      </c>
      <c r="AL126" s="105" t="s">
        <v>93</v>
      </c>
      <c r="AM126" s="105" t="s">
        <v>94</v>
      </c>
      <c r="AN126" s="103" t="s">
        <v>95</v>
      </c>
      <c r="AO126" s="105" t="s">
        <v>96</v>
      </c>
      <c r="AP126" s="105" t="s">
        <v>97</v>
      </c>
      <c r="AQ126" s="105" t="s">
        <v>98</v>
      </c>
      <c r="AR126" s="103" t="s">
        <v>99</v>
      </c>
      <c r="AS126" s="73">
        <v>89.8</v>
      </c>
      <c r="AT126" s="106">
        <f t="shared" si="25"/>
        <v>94.9</v>
      </c>
      <c r="AU126" s="103" t="str">
        <f t="shared" si="20"/>
        <v>Moderado</v>
      </c>
      <c r="AV126" s="103" t="str">
        <f t="shared" si="21"/>
        <v>No</v>
      </c>
      <c r="AW126" s="73" t="s">
        <v>100</v>
      </c>
      <c r="AX126" s="105" t="s">
        <v>101</v>
      </c>
      <c r="AY126" s="155" t="s">
        <v>102</v>
      </c>
      <c r="AZ126" s="155" t="s">
        <v>217</v>
      </c>
      <c r="BA126" s="180" t="s">
        <v>218</v>
      </c>
      <c r="BB126" s="73" t="s">
        <v>78</v>
      </c>
      <c r="BC126" s="73" t="s">
        <v>78</v>
      </c>
      <c r="BD126" s="73" t="s">
        <v>78</v>
      </c>
      <c r="BE126" s="73" t="s">
        <v>78</v>
      </c>
      <c r="BF126" s="73" t="s">
        <v>78</v>
      </c>
      <c r="BG126" s="73" t="s">
        <v>78</v>
      </c>
      <c r="BH126" s="77" t="s">
        <v>78</v>
      </c>
      <c r="BI126" s="73">
        <v>1</v>
      </c>
      <c r="BJ126" s="73">
        <v>1</v>
      </c>
      <c r="BK126" s="73">
        <v>1</v>
      </c>
      <c r="BL126" s="73" t="str">
        <f t="shared" si="19"/>
        <v>Efectivo</v>
      </c>
      <c r="BM126" s="73">
        <v>0</v>
      </c>
      <c r="BN126" s="87" t="s">
        <v>847</v>
      </c>
    </row>
    <row r="127" spans="1:67" ht="69.75" customHeight="1" x14ac:dyDescent="0.2">
      <c r="A127" s="100" t="s">
        <v>787</v>
      </c>
      <c r="B127" s="101" t="s">
        <v>788</v>
      </c>
      <c r="C127" s="103" t="s">
        <v>789</v>
      </c>
      <c r="D127" s="74" t="s">
        <v>790</v>
      </c>
      <c r="E127" s="103" t="s">
        <v>78</v>
      </c>
      <c r="F127" s="104" t="s">
        <v>838</v>
      </c>
      <c r="G127" s="74" t="s">
        <v>839</v>
      </c>
      <c r="H127" s="74" t="s">
        <v>840</v>
      </c>
      <c r="I127" s="191"/>
      <c r="J127" s="191"/>
      <c r="K127" s="191"/>
      <c r="L127" s="191"/>
      <c r="M127" s="191"/>
      <c r="N127" s="191"/>
      <c r="O127" s="191"/>
      <c r="P127" s="104" t="s">
        <v>24</v>
      </c>
      <c r="Q127" s="74" t="s">
        <v>841</v>
      </c>
      <c r="R127" s="137" t="s">
        <v>841</v>
      </c>
      <c r="S127" s="73" t="s">
        <v>820</v>
      </c>
      <c r="T127" s="128" t="s">
        <v>82</v>
      </c>
      <c r="U127" s="128"/>
      <c r="V127" s="128" t="s">
        <v>82</v>
      </c>
      <c r="W127" s="103" t="s">
        <v>795</v>
      </c>
      <c r="X127" s="156"/>
      <c r="Y127" s="156"/>
      <c r="Z127" s="156"/>
      <c r="AA127" s="156"/>
      <c r="AB127" s="156"/>
      <c r="AC127" s="156"/>
      <c r="AD127" s="156"/>
      <c r="AE127" s="156"/>
      <c r="AF127" s="181"/>
      <c r="AG127" s="104" t="s">
        <v>848</v>
      </c>
      <c r="AH127" s="74" t="s">
        <v>849</v>
      </c>
      <c r="AI127" s="74" t="s">
        <v>850</v>
      </c>
      <c r="AJ127" s="74" t="s">
        <v>851</v>
      </c>
      <c r="AK127" s="74" t="s">
        <v>852</v>
      </c>
      <c r="AL127" s="105" t="s">
        <v>93</v>
      </c>
      <c r="AM127" s="105" t="s">
        <v>94</v>
      </c>
      <c r="AN127" s="103" t="s">
        <v>95</v>
      </c>
      <c r="AO127" s="105" t="s">
        <v>144</v>
      </c>
      <c r="AP127" s="103" t="s">
        <v>344</v>
      </c>
      <c r="AQ127" s="105" t="s">
        <v>98</v>
      </c>
      <c r="AR127" s="103" t="s">
        <v>99</v>
      </c>
      <c r="AS127" s="73">
        <v>86.8</v>
      </c>
      <c r="AT127" s="106">
        <f t="shared" si="25"/>
        <v>93.4</v>
      </c>
      <c r="AU127" s="103" t="str">
        <f t="shared" si="20"/>
        <v>Moderado</v>
      </c>
      <c r="AV127" s="103" t="str">
        <f t="shared" si="21"/>
        <v>No</v>
      </c>
      <c r="AW127" s="73" t="s">
        <v>100</v>
      </c>
      <c r="AX127" s="105" t="s">
        <v>101</v>
      </c>
      <c r="AY127" s="156"/>
      <c r="AZ127" s="156"/>
      <c r="BA127" s="181"/>
      <c r="BB127" s="73" t="s">
        <v>78</v>
      </c>
      <c r="BC127" s="73" t="s">
        <v>78</v>
      </c>
      <c r="BD127" s="73" t="s">
        <v>78</v>
      </c>
      <c r="BE127" s="73" t="s">
        <v>78</v>
      </c>
      <c r="BF127" s="73" t="s">
        <v>78</v>
      </c>
      <c r="BG127" s="73" t="s">
        <v>78</v>
      </c>
      <c r="BH127" s="77" t="s">
        <v>78</v>
      </c>
      <c r="BI127" s="73">
        <v>1</v>
      </c>
      <c r="BJ127" s="73">
        <v>1</v>
      </c>
      <c r="BK127" s="73">
        <v>1</v>
      </c>
      <c r="BL127" s="73" t="str">
        <f t="shared" si="19"/>
        <v>Efectivo</v>
      </c>
      <c r="BM127" s="73">
        <v>0</v>
      </c>
      <c r="BN127" s="75" t="s">
        <v>853</v>
      </c>
    </row>
    <row r="128" spans="1:67" ht="75.75" customHeight="1" x14ac:dyDescent="0.2">
      <c r="A128" s="100" t="s">
        <v>787</v>
      </c>
      <c r="B128" s="101" t="s">
        <v>788</v>
      </c>
      <c r="C128" s="103" t="s">
        <v>789</v>
      </c>
      <c r="D128" s="74" t="s">
        <v>790</v>
      </c>
      <c r="E128" s="103" t="s">
        <v>78</v>
      </c>
      <c r="F128" s="104" t="s">
        <v>838</v>
      </c>
      <c r="G128" s="74" t="s">
        <v>839</v>
      </c>
      <c r="H128" s="74" t="s">
        <v>840</v>
      </c>
      <c r="I128" s="192"/>
      <c r="J128" s="192"/>
      <c r="K128" s="192"/>
      <c r="L128" s="192"/>
      <c r="M128" s="192"/>
      <c r="N128" s="192"/>
      <c r="O128" s="192"/>
      <c r="P128" s="104" t="s">
        <v>24</v>
      </c>
      <c r="Q128" s="130" t="s">
        <v>854</v>
      </c>
      <c r="R128" s="137" t="s">
        <v>854</v>
      </c>
      <c r="S128" s="73" t="s">
        <v>820</v>
      </c>
      <c r="T128" s="128" t="s">
        <v>82</v>
      </c>
      <c r="U128" s="128"/>
      <c r="V128" s="128" t="s">
        <v>82</v>
      </c>
      <c r="W128" s="103" t="s">
        <v>795</v>
      </c>
      <c r="X128" s="157"/>
      <c r="Y128" s="157"/>
      <c r="Z128" s="157"/>
      <c r="AA128" s="157"/>
      <c r="AB128" s="157"/>
      <c r="AC128" s="157"/>
      <c r="AD128" s="157"/>
      <c r="AE128" s="157"/>
      <c r="AF128" s="182"/>
      <c r="AG128" s="104" t="s">
        <v>855</v>
      </c>
      <c r="AH128" s="74" t="s">
        <v>856</v>
      </c>
      <c r="AI128" s="74" t="s">
        <v>857</v>
      </c>
      <c r="AJ128" s="74" t="s">
        <v>858</v>
      </c>
      <c r="AK128" s="74" t="s">
        <v>859</v>
      </c>
      <c r="AL128" s="105" t="s">
        <v>93</v>
      </c>
      <c r="AM128" s="105" t="s">
        <v>94</v>
      </c>
      <c r="AN128" s="103" t="s">
        <v>95</v>
      </c>
      <c r="AO128" s="105" t="s">
        <v>96</v>
      </c>
      <c r="AP128" s="105" t="s">
        <v>827</v>
      </c>
      <c r="AQ128" s="105" t="s">
        <v>98</v>
      </c>
      <c r="AR128" s="103" t="s">
        <v>99</v>
      </c>
      <c r="AS128" s="73">
        <v>100</v>
      </c>
      <c r="AT128" s="106">
        <f t="shared" si="25"/>
        <v>100</v>
      </c>
      <c r="AU128" s="103" t="str">
        <f t="shared" si="20"/>
        <v>Fuerte</v>
      </c>
      <c r="AV128" s="103" t="str">
        <f t="shared" si="21"/>
        <v>No</v>
      </c>
      <c r="AW128" s="73" t="s">
        <v>100</v>
      </c>
      <c r="AX128" s="105" t="s">
        <v>101</v>
      </c>
      <c r="AY128" s="157"/>
      <c r="AZ128" s="157"/>
      <c r="BA128" s="182"/>
      <c r="BB128" s="73" t="s">
        <v>78</v>
      </c>
      <c r="BC128" s="73" t="s">
        <v>78</v>
      </c>
      <c r="BD128" s="73" t="s">
        <v>78</v>
      </c>
      <c r="BE128" s="73" t="s">
        <v>78</v>
      </c>
      <c r="BF128" s="73" t="s">
        <v>78</v>
      </c>
      <c r="BG128" s="73" t="s">
        <v>78</v>
      </c>
      <c r="BH128" s="77" t="s">
        <v>78</v>
      </c>
      <c r="BI128" s="73">
        <v>1</v>
      </c>
      <c r="BJ128" s="73">
        <v>1</v>
      </c>
      <c r="BK128" s="73">
        <v>1</v>
      </c>
      <c r="BL128" s="73" t="str">
        <f t="shared" si="19"/>
        <v>Efectivo</v>
      </c>
      <c r="BM128" s="73">
        <v>0</v>
      </c>
      <c r="BN128" s="75" t="s">
        <v>860</v>
      </c>
    </row>
    <row r="129" spans="1:66" ht="80.45" customHeight="1" x14ac:dyDescent="0.2">
      <c r="A129" s="100" t="s">
        <v>861</v>
      </c>
      <c r="B129" s="101" t="s">
        <v>862</v>
      </c>
      <c r="C129" s="102" t="s">
        <v>863</v>
      </c>
      <c r="D129" s="102" t="s">
        <v>864</v>
      </c>
      <c r="E129" s="103" t="s">
        <v>78</v>
      </c>
      <c r="F129" s="104" t="s">
        <v>865</v>
      </c>
      <c r="G129" s="74" t="s">
        <v>866</v>
      </c>
      <c r="H129" s="74" t="s">
        <v>867</v>
      </c>
      <c r="I129" s="161" t="s">
        <v>82</v>
      </c>
      <c r="J129" s="161" t="s">
        <v>82</v>
      </c>
      <c r="K129" s="161" t="s">
        <v>82</v>
      </c>
      <c r="L129" s="161"/>
      <c r="M129" s="161"/>
      <c r="N129" s="161"/>
      <c r="O129" s="161"/>
      <c r="P129" s="104" t="s">
        <v>24</v>
      </c>
      <c r="Q129" s="74" t="s">
        <v>868</v>
      </c>
      <c r="R129" s="74" t="s">
        <v>868</v>
      </c>
      <c r="S129" s="73" t="s">
        <v>84</v>
      </c>
      <c r="T129" s="161" t="s">
        <v>82</v>
      </c>
      <c r="U129" s="161" t="s">
        <v>82</v>
      </c>
      <c r="V129" s="161" t="s">
        <v>82</v>
      </c>
      <c r="W129" s="74" t="s">
        <v>869</v>
      </c>
      <c r="X129" s="162"/>
      <c r="Y129" s="162"/>
      <c r="Z129" s="162"/>
      <c r="AA129" s="162"/>
      <c r="AB129" s="162" t="s">
        <v>113</v>
      </c>
      <c r="AC129" s="162"/>
      <c r="AD129" s="162" t="s">
        <v>87</v>
      </c>
      <c r="AE129" s="162" t="s">
        <v>113</v>
      </c>
      <c r="AF129" s="167" t="s">
        <v>114</v>
      </c>
      <c r="AG129" s="104" t="s">
        <v>870</v>
      </c>
      <c r="AH129" s="74" t="s">
        <v>871</v>
      </c>
      <c r="AI129" s="74" t="s">
        <v>871</v>
      </c>
      <c r="AJ129" s="74" t="s">
        <v>872</v>
      </c>
      <c r="AK129" s="102" t="s">
        <v>873</v>
      </c>
      <c r="AL129" s="105" t="s">
        <v>93</v>
      </c>
      <c r="AM129" s="105" t="s">
        <v>94</v>
      </c>
      <c r="AN129" s="103" t="s">
        <v>95</v>
      </c>
      <c r="AO129" s="105" t="s">
        <v>96</v>
      </c>
      <c r="AP129" s="105" t="s">
        <v>97</v>
      </c>
      <c r="AQ129" s="105" t="s">
        <v>98</v>
      </c>
      <c r="AR129" s="105" t="s">
        <v>99</v>
      </c>
      <c r="AS129" s="106">
        <v>89.8</v>
      </c>
      <c r="AT129" s="106">
        <f t="shared" ref="AT129:AT141" si="28">+(100+AS129)/2</f>
        <v>94.9</v>
      </c>
      <c r="AU129" s="103" t="str">
        <f t="shared" ref="AU129:AU155" si="29">IF(AT129&gt;=96,"Fuerte",IF(AND(AT129&gt;=86,AT129&lt;96),"Moderado","Débil"))</f>
        <v>Moderado</v>
      </c>
      <c r="AV129" s="103" t="str">
        <f t="shared" ref="AV129:AV155" si="30">+IF(AT129&gt;=90,"No","Si")</f>
        <v>No</v>
      </c>
      <c r="AW129" s="107" t="s">
        <v>100</v>
      </c>
      <c r="AX129" s="103" t="s">
        <v>252</v>
      </c>
      <c r="AY129" s="162" t="s">
        <v>102</v>
      </c>
      <c r="AZ129" s="162" t="s">
        <v>113</v>
      </c>
      <c r="BA129" s="167" t="s">
        <v>114</v>
      </c>
      <c r="BB129" s="108" t="s">
        <v>78</v>
      </c>
      <c r="BC129" s="108" t="s">
        <v>78</v>
      </c>
      <c r="BD129" s="108" t="s">
        <v>78</v>
      </c>
      <c r="BE129" s="108" t="s">
        <v>78</v>
      </c>
      <c r="BF129" s="108" t="s">
        <v>78</v>
      </c>
      <c r="BG129" s="108" t="s">
        <v>78</v>
      </c>
      <c r="BH129" s="109" t="s">
        <v>78</v>
      </c>
      <c r="BI129" s="73">
        <v>1</v>
      </c>
      <c r="BJ129" s="73">
        <v>1</v>
      </c>
      <c r="BK129" s="73">
        <v>1</v>
      </c>
      <c r="BL129" s="73" t="str">
        <f t="shared" si="19"/>
        <v>Efectivo</v>
      </c>
      <c r="BM129" s="73">
        <v>0</v>
      </c>
      <c r="BN129" s="75" t="s">
        <v>874</v>
      </c>
    </row>
    <row r="130" spans="1:66" ht="91.9" customHeight="1" x14ac:dyDescent="0.2">
      <c r="A130" s="100" t="s">
        <v>861</v>
      </c>
      <c r="B130" s="101" t="s">
        <v>862</v>
      </c>
      <c r="C130" s="102" t="s">
        <v>863</v>
      </c>
      <c r="D130" s="102" t="s">
        <v>864</v>
      </c>
      <c r="E130" s="103" t="s">
        <v>78</v>
      </c>
      <c r="F130" s="104" t="s">
        <v>865</v>
      </c>
      <c r="G130" s="74" t="s">
        <v>866</v>
      </c>
      <c r="H130" s="74" t="s">
        <v>867</v>
      </c>
      <c r="I130" s="161"/>
      <c r="J130" s="161"/>
      <c r="K130" s="161"/>
      <c r="L130" s="161"/>
      <c r="M130" s="161"/>
      <c r="N130" s="161"/>
      <c r="O130" s="161"/>
      <c r="P130" s="104" t="s">
        <v>24</v>
      </c>
      <c r="Q130" s="74" t="s">
        <v>868</v>
      </c>
      <c r="R130" s="74" t="s">
        <v>868</v>
      </c>
      <c r="S130" s="73" t="s">
        <v>84</v>
      </c>
      <c r="T130" s="161"/>
      <c r="U130" s="161"/>
      <c r="V130" s="161"/>
      <c r="W130" s="74" t="s">
        <v>869</v>
      </c>
      <c r="X130" s="162"/>
      <c r="Y130" s="162"/>
      <c r="Z130" s="162"/>
      <c r="AA130" s="162"/>
      <c r="AB130" s="162"/>
      <c r="AC130" s="162"/>
      <c r="AD130" s="162"/>
      <c r="AE130" s="162"/>
      <c r="AF130" s="167"/>
      <c r="AG130" s="104" t="s">
        <v>875</v>
      </c>
      <c r="AH130" s="74" t="s">
        <v>876</v>
      </c>
      <c r="AI130" s="74" t="s">
        <v>876</v>
      </c>
      <c r="AJ130" s="74" t="s">
        <v>877</v>
      </c>
      <c r="AK130" s="102" t="s">
        <v>878</v>
      </c>
      <c r="AL130" s="105" t="s">
        <v>93</v>
      </c>
      <c r="AM130" s="105" t="s">
        <v>94</v>
      </c>
      <c r="AN130" s="103" t="s">
        <v>95</v>
      </c>
      <c r="AO130" s="105" t="s">
        <v>96</v>
      </c>
      <c r="AP130" s="105" t="s">
        <v>97</v>
      </c>
      <c r="AQ130" s="105" t="s">
        <v>98</v>
      </c>
      <c r="AR130" s="105" t="s">
        <v>99</v>
      </c>
      <c r="AS130" s="106">
        <v>89.8</v>
      </c>
      <c r="AT130" s="106">
        <f t="shared" si="28"/>
        <v>94.9</v>
      </c>
      <c r="AU130" s="103" t="str">
        <f t="shared" si="29"/>
        <v>Moderado</v>
      </c>
      <c r="AV130" s="103" t="str">
        <f t="shared" si="30"/>
        <v>No</v>
      </c>
      <c r="AW130" s="107" t="s">
        <v>100</v>
      </c>
      <c r="AX130" s="105" t="s">
        <v>101</v>
      </c>
      <c r="AY130" s="162"/>
      <c r="AZ130" s="162"/>
      <c r="BA130" s="167"/>
      <c r="BB130" s="108" t="s">
        <v>78</v>
      </c>
      <c r="BC130" s="108" t="s">
        <v>78</v>
      </c>
      <c r="BD130" s="108" t="s">
        <v>78</v>
      </c>
      <c r="BE130" s="108" t="s">
        <v>78</v>
      </c>
      <c r="BF130" s="108" t="s">
        <v>78</v>
      </c>
      <c r="BG130" s="108" t="s">
        <v>78</v>
      </c>
      <c r="BH130" s="109" t="s">
        <v>78</v>
      </c>
      <c r="BI130" s="73">
        <v>1</v>
      </c>
      <c r="BJ130" s="73">
        <v>1</v>
      </c>
      <c r="BK130" s="73">
        <v>1</v>
      </c>
      <c r="BL130" s="73" t="str">
        <f t="shared" si="19"/>
        <v>Efectivo</v>
      </c>
      <c r="BM130" s="73">
        <v>0</v>
      </c>
      <c r="BN130" s="75" t="s">
        <v>1119</v>
      </c>
    </row>
    <row r="131" spans="1:66" ht="96" customHeight="1" x14ac:dyDescent="0.2">
      <c r="A131" s="100" t="s">
        <v>861</v>
      </c>
      <c r="B131" s="101" t="s">
        <v>862</v>
      </c>
      <c r="C131" s="102" t="s">
        <v>863</v>
      </c>
      <c r="D131" s="102" t="s">
        <v>864</v>
      </c>
      <c r="E131" s="103" t="s">
        <v>78</v>
      </c>
      <c r="F131" s="104" t="s">
        <v>865</v>
      </c>
      <c r="G131" s="74" t="s">
        <v>866</v>
      </c>
      <c r="H131" s="74" t="s">
        <v>867</v>
      </c>
      <c r="I131" s="161"/>
      <c r="J131" s="161"/>
      <c r="K131" s="161"/>
      <c r="L131" s="161"/>
      <c r="M131" s="161"/>
      <c r="N131" s="161"/>
      <c r="O131" s="161"/>
      <c r="P131" s="104" t="s">
        <v>24</v>
      </c>
      <c r="Q131" s="74" t="s">
        <v>868</v>
      </c>
      <c r="R131" s="74" t="s">
        <v>868</v>
      </c>
      <c r="S131" s="73" t="s">
        <v>84</v>
      </c>
      <c r="T131" s="161"/>
      <c r="U131" s="161"/>
      <c r="V131" s="161"/>
      <c r="W131" s="74" t="s">
        <v>869</v>
      </c>
      <c r="X131" s="162"/>
      <c r="Y131" s="162"/>
      <c r="Z131" s="162"/>
      <c r="AA131" s="162"/>
      <c r="AB131" s="162"/>
      <c r="AC131" s="162"/>
      <c r="AD131" s="162"/>
      <c r="AE131" s="162"/>
      <c r="AF131" s="167"/>
      <c r="AG131" s="104" t="s">
        <v>879</v>
      </c>
      <c r="AH131" s="74" t="s">
        <v>880</v>
      </c>
      <c r="AI131" s="74" t="s">
        <v>880</v>
      </c>
      <c r="AJ131" s="74" t="s">
        <v>881</v>
      </c>
      <c r="AK131" s="102" t="s">
        <v>882</v>
      </c>
      <c r="AL131" s="105" t="s">
        <v>93</v>
      </c>
      <c r="AM131" s="105" t="s">
        <v>94</v>
      </c>
      <c r="AN131" s="103" t="s">
        <v>95</v>
      </c>
      <c r="AO131" s="105" t="s">
        <v>96</v>
      </c>
      <c r="AP131" s="105" t="s">
        <v>97</v>
      </c>
      <c r="AQ131" s="105" t="s">
        <v>98</v>
      </c>
      <c r="AR131" s="105" t="s">
        <v>99</v>
      </c>
      <c r="AS131" s="106">
        <v>89.8</v>
      </c>
      <c r="AT131" s="106">
        <f t="shared" si="28"/>
        <v>94.9</v>
      </c>
      <c r="AU131" s="103" t="str">
        <f t="shared" si="29"/>
        <v>Moderado</v>
      </c>
      <c r="AV131" s="103" t="str">
        <f t="shared" si="30"/>
        <v>No</v>
      </c>
      <c r="AW131" s="107" t="s">
        <v>100</v>
      </c>
      <c r="AX131" s="105" t="s">
        <v>101</v>
      </c>
      <c r="AY131" s="162"/>
      <c r="AZ131" s="162"/>
      <c r="BA131" s="167"/>
      <c r="BB131" s="108" t="s">
        <v>78</v>
      </c>
      <c r="BC131" s="108" t="s">
        <v>78</v>
      </c>
      <c r="BD131" s="108" t="s">
        <v>78</v>
      </c>
      <c r="BE131" s="108" t="s">
        <v>78</v>
      </c>
      <c r="BF131" s="108" t="s">
        <v>78</v>
      </c>
      <c r="BG131" s="108" t="s">
        <v>78</v>
      </c>
      <c r="BH131" s="109" t="s">
        <v>78</v>
      </c>
      <c r="BI131" s="73">
        <v>1</v>
      </c>
      <c r="BJ131" s="73">
        <v>1</v>
      </c>
      <c r="BK131" s="73">
        <v>1</v>
      </c>
      <c r="BL131" s="73" t="str">
        <f t="shared" si="19"/>
        <v>Efectivo</v>
      </c>
      <c r="BM131" s="73">
        <v>0</v>
      </c>
      <c r="BN131" s="75" t="s">
        <v>883</v>
      </c>
    </row>
    <row r="132" spans="1:66" ht="96.75" customHeight="1" x14ac:dyDescent="0.2">
      <c r="A132" s="100" t="s">
        <v>861</v>
      </c>
      <c r="B132" s="101" t="s">
        <v>862</v>
      </c>
      <c r="C132" s="102" t="s">
        <v>863</v>
      </c>
      <c r="D132" s="102" t="s">
        <v>864</v>
      </c>
      <c r="E132" s="103" t="s">
        <v>78</v>
      </c>
      <c r="F132" s="104" t="s">
        <v>865</v>
      </c>
      <c r="G132" s="74" t="s">
        <v>866</v>
      </c>
      <c r="H132" s="74" t="s">
        <v>867</v>
      </c>
      <c r="I132" s="161"/>
      <c r="J132" s="161"/>
      <c r="K132" s="161"/>
      <c r="L132" s="161"/>
      <c r="M132" s="161"/>
      <c r="N132" s="161"/>
      <c r="O132" s="161"/>
      <c r="P132" s="104" t="s">
        <v>24</v>
      </c>
      <c r="Q132" s="74" t="s">
        <v>868</v>
      </c>
      <c r="R132" s="74" t="s">
        <v>868</v>
      </c>
      <c r="S132" s="73" t="s">
        <v>84</v>
      </c>
      <c r="T132" s="161"/>
      <c r="U132" s="161"/>
      <c r="V132" s="161"/>
      <c r="W132" s="74" t="s">
        <v>869</v>
      </c>
      <c r="X132" s="162"/>
      <c r="Y132" s="162"/>
      <c r="Z132" s="162"/>
      <c r="AA132" s="162"/>
      <c r="AB132" s="162"/>
      <c r="AC132" s="162"/>
      <c r="AD132" s="162"/>
      <c r="AE132" s="162"/>
      <c r="AF132" s="167"/>
      <c r="AG132" s="104" t="s">
        <v>884</v>
      </c>
      <c r="AH132" s="74" t="s">
        <v>885</v>
      </c>
      <c r="AI132" s="74" t="s">
        <v>885</v>
      </c>
      <c r="AJ132" s="74" t="s">
        <v>886</v>
      </c>
      <c r="AK132" s="102" t="s">
        <v>887</v>
      </c>
      <c r="AL132" s="105" t="s">
        <v>93</v>
      </c>
      <c r="AM132" s="105" t="s">
        <v>94</v>
      </c>
      <c r="AN132" s="103" t="s">
        <v>95</v>
      </c>
      <c r="AO132" s="105" t="s">
        <v>96</v>
      </c>
      <c r="AP132" s="105" t="s">
        <v>97</v>
      </c>
      <c r="AQ132" s="105" t="s">
        <v>98</v>
      </c>
      <c r="AR132" s="105" t="s">
        <v>99</v>
      </c>
      <c r="AS132" s="106">
        <v>89.8</v>
      </c>
      <c r="AT132" s="106">
        <f t="shared" si="28"/>
        <v>94.9</v>
      </c>
      <c r="AU132" s="103" t="str">
        <f t="shared" si="29"/>
        <v>Moderado</v>
      </c>
      <c r="AV132" s="103" t="str">
        <f t="shared" si="30"/>
        <v>No</v>
      </c>
      <c r="AW132" s="107" t="s">
        <v>100</v>
      </c>
      <c r="AX132" s="105" t="s">
        <v>101</v>
      </c>
      <c r="AY132" s="162"/>
      <c r="AZ132" s="162"/>
      <c r="BA132" s="167"/>
      <c r="BB132" s="108" t="s">
        <v>78</v>
      </c>
      <c r="BC132" s="108" t="s">
        <v>78</v>
      </c>
      <c r="BD132" s="108" t="s">
        <v>78</v>
      </c>
      <c r="BE132" s="108" t="s">
        <v>78</v>
      </c>
      <c r="BF132" s="108" t="s">
        <v>78</v>
      </c>
      <c r="BG132" s="108" t="s">
        <v>78</v>
      </c>
      <c r="BH132" s="109" t="s">
        <v>78</v>
      </c>
      <c r="BI132" s="73">
        <v>1</v>
      </c>
      <c r="BJ132" s="73">
        <v>1</v>
      </c>
      <c r="BK132" s="73">
        <v>1</v>
      </c>
      <c r="BL132" s="73" t="str">
        <f t="shared" si="19"/>
        <v>Efectivo</v>
      </c>
      <c r="BM132" s="73">
        <v>0</v>
      </c>
      <c r="BN132" s="75" t="s">
        <v>888</v>
      </c>
    </row>
    <row r="133" spans="1:66" ht="198" customHeight="1" x14ac:dyDescent="0.2">
      <c r="A133" s="138" t="s">
        <v>194</v>
      </c>
      <c r="B133" s="139" t="s">
        <v>889</v>
      </c>
      <c r="C133" s="140" t="s">
        <v>890</v>
      </c>
      <c r="D133" s="141" t="s">
        <v>891</v>
      </c>
      <c r="E133" s="103" t="s">
        <v>892</v>
      </c>
      <c r="F133" s="104" t="s">
        <v>893</v>
      </c>
      <c r="G133" s="74" t="s">
        <v>894</v>
      </c>
      <c r="H133" s="74" t="s">
        <v>895</v>
      </c>
      <c r="I133" s="161" t="s">
        <v>82</v>
      </c>
      <c r="J133" s="161" t="s">
        <v>82</v>
      </c>
      <c r="K133" s="161" t="s">
        <v>82</v>
      </c>
      <c r="L133" s="161"/>
      <c r="M133" s="161"/>
      <c r="N133" s="161"/>
      <c r="O133" s="161"/>
      <c r="P133" s="104" t="s">
        <v>24</v>
      </c>
      <c r="Q133" s="74" t="s">
        <v>896</v>
      </c>
      <c r="R133" s="74" t="s">
        <v>896</v>
      </c>
      <c r="S133" s="73" t="s">
        <v>84</v>
      </c>
      <c r="T133" s="161"/>
      <c r="U133" s="161" t="s">
        <v>82</v>
      </c>
      <c r="V133" s="161"/>
      <c r="W133" s="74" t="s">
        <v>897</v>
      </c>
      <c r="X133" s="162"/>
      <c r="Y133" s="162"/>
      <c r="Z133" s="162"/>
      <c r="AA133" s="162"/>
      <c r="AB133" s="162" t="s">
        <v>217</v>
      </c>
      <c r="AC133" s="162"/>
      <c r="AD133" s="162" t="s">
        <v>87</v>
      </c>
      <c r="AE133" s="162" t="s">
        <v>217</v>
      </c>
      <c r="AF133" s="176" t="s">
        <v>218</v>
      </c>
      <c r="AG133" s="104" t="s">
        <v>898</v>
      </c>
      <c r="AH133" s="74" t="s">
        <v>899</v>
      </c>
      <c r="AI133" s="74" t="s">
        <v>899</v>
      </c>
      <c r="AJ133" s="74" t="s">
        <v>900</v>
      </c>
      <c r="AK133" s="102" t="s">
        <v>901</v>
      </c>
      <c r="AL133" s="105" t="s">
        <v>93</v>
      </c>
      <c r="AM133" s="105" t="s">
        <v>94</v>
      </c>
      <c r="AN133" s="103" t="s">
        <v>95</v>
      </c>
      <c r="AO133" s="105" t="s">
        <v>96</v>
      </c>
      <c r="AP133" s="105" t="s">
        <v>97</v>
      </c>
      <c r="AQ133" s="105" t="s">
        <v>98</v>
      </c>
      <c r="AR133" s="105" t="s">
        <v>99</v>
      </c>
      <c r="AS133" s="106">
        <v>89.8</v>
      </c>
      <c r="AT133" s="106">
        <f t="shared" si="28"/>
        <v>94.9</v>
      </c>
      <c r="AU133" s="103" t="str">
        <f t="shared" ref="AU133:AU141" si="31">IF(AT133&gt;=96,"Fuerte",IF(AND(AT133&gt;=86,AT133&lt;96),"Moderado","Débil"))</f>
        <v>Moderado</v>
      </c>
      <c r="AV133" s="103" t="str">
        <f t="shared" ref="AV133:AV141" si="32">+IF(AT133&gt;=90,"No","Si")</f>
        <v>No</v>
      </c>
      <c r="AW133" s="107" t="s">
        <v>100</v>
      </c>
      <c r="AX133" s="103" t="s">
        <v>246</v>
      </c>
      <c r="AY133" s="162" t="s">
        <v>102</v>
      </c>
      <c r="AZ133" s="162" t="s">
        <v>217</v>
      </c>
      <c r="BA133" s="176" t="s">
        <v>218</v>
      </c>
      <c r="BB133" s="108" t="s">
        <v>78</v>
      </c>
      <c r="BC133" s="108" t="s">
        <v>78</v>
      </c>
      <c r="BD133" s="108" t="s">
        <v>78</v>
      </c>
      <c r="BE133" s="108" t="s">
        <v>78</v>
      </c>
      <c r="BF133" s="108" t="s">
        <v>78</v>
      </c>
      <c r="BG133" s="108" t="s">
        <v>78</v>
      </c>
      <c r="BH133" s="109" t="s">
        <v>78</v>
      </c>
      <c r="BI133" s="73">
        <v>1</v>
      </c>
      <c r="BJ133" s="73">
        <v>1</v>
      </c>
      <c r="BK133" s="73">
        <v>1</v>
      </c>
      <c r="BL133" s="73" t="str">
        <f t="shared" si="19"/>
        <v>Efectivo</v>
      </c>
      <c r="BM133" s="73">
        <v>0</v>
      </c>
      <c r="BN133" s="75" t="s">
        <v>1164</v>
      </c>
    </row>
    <row r="134" spans="1:66" ht="178.5" customHeight="1" x14ac:dyDescent="0.2">
      <c r="A134" s="138" t="s">
        <v>194</v>
      </c>
      <c r="B134" s="139" t="s">
        <v>889</v>
      </c>
      <c r="C134" s="140" t="s">
        <v>890</v>
      </c>
      <c r="D134" s="141" t="s">
        <v>891</v>
      </c>
      <c r="E134" s="103" t="s">
        <v>892</v>
      </c>
      <c r="F134" s="104" t="s">
        <v>893</v>
      </c>
      <c r="G134" s="74" t="s">
        <v>894</v>
      </c>
      <c r="H134" s="74" t="s">
        <v>895</v>
      </c>
      <c r="I134" s="161"/>
      <c r="J134" s="161"/>
      <c r="K134" s="161"/>
      <c r="L134" s="161"/>
      <c r="M134" s="161"/>
      <c r="N134" s="161"/>
      <c r="O134" s="161"/>
      <c r="P134" s="104" t="s">
        <v>24</v>
      </c>
      <c r="Q134" s="74" t="s">
        <v>896</v>
      </c>
      <c r="R134" s="74" t="s">
        <v>896</v>
      </c>
      <c r="S134" s="73" t="s">
        <v>84</v>
      </c>
      <c r="T134" s="161"/>
      <c r="U134" s="161"/>
      <c r="V134" s="161"/>
      <c r="W134" s="74" t="s">
        <v>897</v>
      </c>
      <c r="X134" s="162"/>
      <c r="Y134" s="162"/>
      <c r="Z134" s="162"/>
      <c r="AA134" s="162"/>
      <c r="AB134" s="162"/>
      <c r="AC134" s="162"/>
      <c r="AD134" s="162"/>
      <c r="AE134" s="162"/>
      <c r="AF134" s="176"/>
      <c r="AG134" s="104" t="s">
        <v>902</v>
      </c>
      <c r="AH134" s="74" t="s">
        <v>903</v>
      </c>
      <c r="AI134" s="74" t="s">
        <v>903</v>
      </c>
      <c r="AJ134" s="74" t="s">
        <v>904</v>
      </c>
      <c r="AK134" s="102" t="s">
        <v>206</v>
      </c>
      <c r="AL134" s="105" t="s">
        <v>93</v>
      </c>
      <c r="AM134" s="105" t="s">
        <v>94</v>
      </c>
      <c r="AN134" s="103" t="s">
        <v>95</v>
      </c>
      <c r="AO134" s="105" t="s">
        <v>96</v>
      </c>
      <c r="AP134" s="105" t="s">
        <v>97</v>
      </c>
      <c r="AQ134" s="105" t="s">
        <v>98</v>
      </c>
      <c r="AR134" s="105" t="s">
        <v>99</v>
      </c>
      <c r="AS134" s="106">
        <v>89.8</v>
      </c>
      <c r="AT134" s="106">
        <f t="shared" si="28"/>
        <v>94.9</v>
      </c>
      <c r="AU134" s="103" t="str">
        <f t="shared" si="31"/>
        <v>Moderado</v>
      </c>
      <c r="AV134" s="103" t="str">
        <f t="shared" si="32"/>
        <v>No</v>
      </c>
      <c r="AW134" s="107" t="s">
        <v>100</v>
      </c>
      <c r="AX134" s="105" t="s">
        <v>101</v>
      </c>
      <c r="AY134" s="162"/>
      <c r="AZ134" s="162"/>
      <c r="BA134" s="176"/>
      <c r="BB134" s="108" t="s">
        <v>78</v>
      </c>
      <c r="BC134" s="108" t="s">
        <v>78</v>
      </c>
      <c r="BD134" s="108" t="s">
        <v>78</v>
      </c>
      <c r="BE134" s="108" t="s">
        <v>78</v>
      </c>
      <c r="BF134" s="108" t="s">
        <v>78</v>
      </c>
      <c r="BG134" s="108" t="s">
        <v>78</v>
      </c>
      <c r="BH134" s="109" t="s">
        <v>78</v>
      </c>
      <c r="BI134" s="73">
        <v>1</v>
      </c>
      <c r="BJ134" s="73">
        <v>1</v>
      </c>
      <c r="BK134" s="73">
        <v>1</v>
      </c>
      <c r="BL134" s="73" t="str">
        <f t="shared" si="19"/>
        <v>Efectivo</v>
      </c>
      <c r="BM134" s="73">
        <v>0</v>
      </c>
      <c r="BN134" s="75" t="s">
        <v>1165</v>
      </c>
    </row>
    <row r="135" spans="1:66" ht="161.25" customHeight="1" x14ac:dyDescent="0.2">
      <c r="A135" s="138" t="s">
        <v>194</v>
      </c>
      <c r="B135" s="139" t="s">
        <v>889</v>
      </c>
      <c r="C135" s="140" t="s">
        <v>890</v>
      </c>
      <c r="D135" s="141" t="s">
        <v>891</v>
      </c>
      <c r="E135" s="103" t="s">
        <v>892</v>
      </c>
      <c r="F135" s="104" t="s">
        <v>893</v>
      </c>
      <c r="G135" s="74" t="s">
        <v>894</v>
      </c>
      <c r="H135" s="74" t="s">
        <v>895</v>
      </c>
      <c r="I135" s="161"/>
      <c r="J135" s="161"/>
      <c r="K135" s="161"/>
      <c r="L135" s="161"/>
      <c r="M135" s="161"/>
      <c r="N135" s="161"/>
      <c r="O135" s="161"/>
      <c r="P135" s="104" t="s">
        <v>24</v>
      </c>
      <c r="Q135" s="74" t="s">
        <v>896</v>
      </c>
      <c r="R135" s="74" t="s">
        <v>896</v>
      </c>
      <c r="S135" s="73" t="s">
        <v>84</v>
      </c>
      <c r="T135" s="161"/>
      <c r="U135" s="161"/>
      <c r="V135" s="161"/>
      <c r="W135" s="74" t="s">
        <v>897</v>
      </c>
      <c r="X135" s="162"/>
      <c r="Y135" s="162"/>
      <c r="Z135" s="162"/>
      <c r="AA135" s="162"/>
      <c r="AB135" s="162"/>
      <c r="AC135" s="162"/>
      <c r="AD135" s="162"/>
      <c r="AE135" s="162"/>
      <c r="AF135" s="176"/>
      <c r="AG135" s="104" t="s">
        <v>905</v>
      </c>
      <c r="AH135" s="74" t="s">
        <v>906</v>
      </c>
      <c r="AI135" s="74" t="s">
        <v>906</v>
      </c>
      <c r="AJ135" s="74" t="s">
        <v>907</v>
      </c>
      <c r="AK135" s="102" t="s">
        <v>908</v>
      </c>
      <c r="AL135" s="105" t="s">
        <v>93</v>
      </c>
      <c r="AM135" s="105" t="s">
        <v>94</v>
      </c>
      <c r="AN135" s="103" t="s">
        <v>95</v>
      </c>
      <c r="AO135" s="105" t="s">
        <v>96</v>
      </c>
      <c r="AP135" s="105" t="s">
        <v>97</v>
      </c>
      <c r="AQ135" s="105" t="s">
        <v>98</v>
      </c>
      <c r="AR135" s="105" t="s">
        <v>99</v>
      </c>
      <c r="AS135" s="106">
        <v>89.8</v>
      </c>
      <c r="AT135" s="106">
        <f t="shared" si="28"/>
        <v>94.9</v>
      </c>
      <c r="AU135" s="103" t="str">
        <f t="shared" si="31"/>
        <v>Moderado</v>
      </c>
      <c r="AV135" s="103" t="str">
        <f t="shared" si="32"/>
        <v>No</v>
      </c>
      <c r="AW135" s="107" t="s">
        <v>100</v>
      </c>
      <c r="AX135" s="103" t="s">
        <v>246</v>
      </c>
      <c r="AY135" s="162"/>
      <c r="AZ135" s="162"/>
      <c r="BA135" s="176"/>
      <c r="BB135" s="108" t="s">
        <v>78</v>
      </c>
      <c r="BC135" s="108" t="s">
        <v>78</v>
      </c>
      <c r="BD135" s="108" t="s">
        <v>78</v>
      </c>
      <c r="BE135" s="108" t="s">
        <v>78</v>
      </c>
      <c r="BF135" s="108" t="s">
        <v>78</v>
      </c>
      <c r="BG135" s="108" t="s">
        <v>78</v>
      </c>
      <c r="BH135" s="109" t="s">
        <v>78</v>
      </c>
      <c r="BI135" s="73">
        <v>1</v>
      </c>
      <c r="BJ135" s="73">
        <v>1</v>
      </c>
      <c r="BK135" s="73">
        <v>1</v>
      </c>
      <c r="BL135" s="73" t="str">
        <f t="shared" si="19"/>
        <v>Efectivo</v>
      </c>
      <c r="BM135" s="73">
        <v>0</v>
      </c>
      <c r="BN135" s="75" t="s">
        <v>1166</v>
      </c>
    </row>
    <row r="136" spans="1:66" ht="186" customHeight="1" x14ac:dyDescent="0.2">
      <c r="A136" s="138" t="s">
        <v>194</v>
      </c>
      <c r="B136" s="139" t="s">
        <v>889</v>
      </c>
      <c r="C136" s="140" t="s">
        <v>890</v>
      </c>
      <c r="D136" s="141" t="s">
        <v>891</v>
      </c>
      <c r="E136" s="103" t="s">
        <v>892</v>
      </c>
      <c r="F136" s="104" t="s">
        <v>893</v>
      </c>
      <c r="G136" s="74" t="s">
        <v>894</v>
      </c>
      <c r="H136" s="74" t="s">
        <v>895</v>
      </c>
      <c r="I136" s="161"/>
      <c r="J136" s="161"/>
      <c r="K136" s="161"/>
      <c r="L136" s="161"/>
      <c r="M136" s="161"/>
      <c r="N136" s="161"/>
      <c r="O136" s="161"/>
      <c r="P136" s="104" t="s">
        <v>24</v>
      </c>
      <c r="Q136" s="74" t="s">
        <v>896</v>
      </c>
      <c r="R136" s="74" t="s">
        <v>896</v>
      </c>
      <c r="S136" s="73" t="s">
        <v>84</v>
      </c>
      <c r="T136" s="161"/>
      <c r="U136" s="161"/>
      <c r="V136" s="161"/>
      <c r="W136" s="74" t="s">
        <v>897</v>
      </c>
      <c r="X136" s="162"/>
      <c r="Y136" s="162"/>
      <c r="Z136" s="162"/>
      <c r="AA136" s="162"/>
      <c r="AB136" s="162"/>
      <c r="AC136" s="162"/>
      <c r="AD136" s="162"/>
      <c r="AE136" s="162"/>
      <c r="AF136" s="176"/>
      <c r="AG136" s="104" t="s">
        <v>909</v>
      </c>
      <c r="AH136" s="74" t="s">
        <v>910</v>
      </c>
      <c r="AI136" s="74" t="s">
        <v>910</v>
      </c>
      <c r="AJ136" s="74" t="s">
        <v>907</v>
      </c>
      <c r="AK136" s="102" t="s">
        <v>911</v>
      </c>
      <c r="AL136" s="105" t="s">
        <v>93</v>
      </c>
      <c r="AM136" s="105" t="s">
        <v>94</v>
      </c>
      <c r="AN136" s="103" t="s">
        <v>95</v>
      </c>
      <c r="AO136" s="105" t="s">
        <v>96</v>
      </c>
      <c r="AP136" s="105" t="s">
        <v>97</v>
      </c>
      <c r="AQ136" s="105" t="s">
        <v>98</v>
      </c>
      <c r="AR136" s="105" t="s">
        <v>99</v>
      </c>
      <c r="AS136" s="106">
        <v>89.8</v>
      </c>
      <c r="AT136" s="106">
        <f t="shared" si="28"/>
        <v>94.9</v>
      </c>
      <c r="AU136" s="103" t="str">
        <f t="shared" si="31"/>
        <v>Moderado</v>
      </c>
      <c r="AV136" s="103" t="str">
        <f t="shared" si="32"/>
        <v>No</v>
      </c>
      <c r="AW136" s="107" t="s">
        <v>100</v>
      </c>
      <c r="AX136" s="105" t="s">
        <v>101</v>
      </c>
      <c r="AY136" s="162"/>
      <c r="AZ136" s="162"/>
      <c r="BA136" s="176"/>
      <c r="BB136" s="108" t="s">
        <v>78</v>
      </c>
      <c r="BC136" s="108" t="s">
        <v>78</v>
      </c>
      <c r="BD136" s="108" t="s">
        <v>78</v>
      </c>
      <c r="BE136" s="108" t="s">
        <v>78</v>
      </c>
      <c r="BF136" s="108" t="s">
        <v>78</v>
      </c>
      <c r="BG136" s="108" t="s">
        <v>78</v>
      </c>
      <c r="BH136" s="109" t="s">
        <v>78</v>
      </c>
      <c r="BI136" s="73">
        <v>1</v>
      </c>
      <c r="BJ136" s="73">
        <v>1</v>
      </c>
      <c r="BK136" s="73">
        <v>1</v>
      </c>
      <c r="BL136" s="73" t="str">
        <f t="shared" si="19"/>
        <v>Efectivo</v>
      </c>
      <c r="BM136" s="73">
        <v>0</v>
      </c>
      <c r="BN136" s="75" t="s">
        <v>1167</v>
      </c>
    </row>
    <row r="137" spans="1:66" ht="153.19999999999999" customHeight="1" x14ac:dyDescent="0.2">
      <c r="A137" s="138" t="s">
        <v>194</v>
      </c>
      <c r="B137" s="139" t="s">
        <v>889</v>
      </c>
      <c r="C137" s="140" t="s">
        <v>890</v>
      </c>
      <c r="D137" s="141" t="s">
        <v>891</v>
      </c>
      <c r="E137" s="103" t="s">
        <v>912</v>
      </c>
      <c r="F137" s="104" t="s">
        <v>913</v>
      </c>
      <c r="G137" s="74" t="s">
        <v>914</v>
      </c>
      <c r="H137" s="74" t="s">
        <v>915</v>
      </c>
      <c r="I137" s="161" t="s">
        <v>82</v>
      </c>
      <c r="J137" s="161" t="s">
        <v>82</v>
      </c>
      <c r="K137" s="161"/>
      <c r="L137" s="161"/>
      <c r="M137" s="161"/>
      <c r="N137" s="161"/>
      <c r="O137" s="161"/>
      <c r="P137" s="104" t="s">
        <v>24</v>
      </c>
      <c r="Q137" s="74" t="s">
        <v>916</v>
      </c>
      <c r="R137" s="74" t="s">
        <v>916</v>
      </c>
      <c r="S137" s="73" t="s">
        <v>84</v>
      </c>
      <c r="T137" s="161"/>
      <c r="U137" s="161"/>
      <c r="V137" s="161"/>
      <c r="W137" s="74" t="s">
        <v>917</v>
      </c>
      <c r="X137" s="162"/>
      <c r="Y137" s="162"/>
      <c r="Z137" s="162"/>
      <c r="AA137" s="162"/>
      <c r="AB137" s="162" t="s">
        <v>113</v>
      </c>
      <c r="AC137" s="162"/>
      <c r="AD137" s="162" t="s">
        <v>509</v>
      </c>
      <c r="AE137" s="162" t="s">
        <v>113</v>
      </c>
      <c r="AF137" s="176" t="s">
        <v>218</v>
      </c>
      <c r="AG137" s="104" t="s">
        <v>918</v>
      </c>
      <c r="AH137" s="74" t="s">
        <v>903</v>
      </c>
      <c r="AI137" s="74" t="s">
        <v>903</v>
      </c>
      <c r="AJ137" s="74" t="s">
        <v>904</v>
      </c>
      <c r="AK137" s="102" t="s">
        <v>206</v>
      </c>
      <c r="AL137" s="105" t="s">
        <v>93</v>
      </c>
      <c r="AM137" s="105" t="s">
        <v>94</v>
      </c>
      <c r="AN137" s="103" t="s">
        <v>95</v>
      </c>
      <c r="AO137" s="105" t="s">
        <v>96</v>
      </c>
      <c r="AP137" s="105" t="s">
        <v>97</v>
      </c>
      <c r="AQ137" s="105" t="s">
        <v>98</v>
      </c>
      <c r="AR137" s="105" t="s">
        <v>99</v>
      </c>
      <c r="AS137" s="106">
        <v>89.8</v>
      </c>
      <c r="AT137" s="106">
        <f t="shared" si="28"/>
        <v>94.9</v>
      </c>
      <c r="AU137" s="103" t="str">
        <f t="shared" si="31"/>
        <v>Moderado</v>
      </c>
      <c r="AV137" s="103" t="str">
        <f t="shared" si="32"/>
        <v>No</v>
      </c>
      <c r="AW137" s="107" t="s">
        <v>100</v>
      </c>
      <c r="AX137" s="105" t="s">
        <v>101</v>
      </c>
      <c r="AY137" s="162" t="s">
        <v>102</v>
      </c>
      <c r="AZ137" s="162" t="s">
        <v>113</v>
      </c>
      <c r="BA137" s="167" t="s">
        <v>114</v>
      </c>
      <c r="BB137" s="108" t="s">
        <v>78</v>
      </c>
      <c r="BC137" s="108" t="s">
        <v>78</v>
      </c>
      <c r="BD137" s="108" t="s">
        <v>78</v>
      </c>
      <c r="BE137" s="108" t="s">
        <v>78</v>
      </c>
      <c r="BF137" s="108" t="s">
        <v>78</v>
      </c>
      <c r="BG137" s="108" t="s">
        <v>78</v>
      </c>
      <c r="BH137" s="109" t="s">
        <v>78</v>
      </c>
      <c r="BI137" s="73">
        <v>1</v>
      </c>
      <c r="BJ137" s="73">
        <v>1</v>
      </c>
      <c r="BK137" s="73">
        <v>1</v>
      </c>
      <c r="BL137" s="73" t="str">
        <f t="shared" si="19"/>
        <v>Efectivo</v>
      </c>
      <c r="BM137" s="73">
        <v>0</v>
      </c>
      <c r="BN137" s="75" t="s">
        <v>1168</v>
      </c>
    </row>
    <row r="138" spans="1:66" ht="246" customHeight="1" x14ac:dyDescent="0.2">
      <c r="A138" s="138" t="s">
        <v>194</v>
      </c>
      <c r="B138" s="139" t="s">
        <v>889</v>
      </c>
      <c r="C138" s="140" t="s">
        <v>890</v>
      </c>
      <c r="D138" s="141" t="s">
        <v>891</v>
      </c>
      <c r="E138" s="103" t="s">
        <v>912</v>
      </c>
      <c r="F138" s="104" t="s">
        <v>913</v>
      </c>
      <c r="G138" s="74" t="s">
        <v>914</v>
      </c>
      <c r="H138" s="74" t="s">
        <v>915</v>
      </c>
      <c r="I138" s="161"/>
      <c r="J138" s="161"/>
      <c r="K138" s="161"/>
      <c r="L138" s="161"/>
      <c r="M138" s="161"/>
      <c r="N138" s="161"/>
      <c r="O138" s="161"/>
      <c r="P138" s="104" t="s">
        <v>24</v>
      </c>
      <c r="Q138" s="74" t="s">
        <v>919</v>
      </c>
      <c r="R138" s="74" t="s">
        <v>919</v>
      </c>
      <c r="S138" s="73" t="s">
        <v>84</v>
      </c>
      <c r="T138" s="161"/>
      <c r="U138" s="161"/>
      <c r="V138" s="161"/>
      <c r="W138" s="74" t="s">
        <v>917</v>
      </c>
      <c r="X138" s="162"/>
      <c r="Y138" s="162"/>
      <c r="Z138" s="162"/>
      <c r="AA138" s="162"/>
      <c r="AB138" s="162"/>
      <c r="AC138" s="162"/>
      <c r="AD138" s="162"/>
      <c r="AE138" s="162"/>
      <c r="AF138" s="176"/>
      <c r="AG138" s="104" t="s">
        <v>920</v>
      </c>
      <c r="AH138" s="74" t="s">
        <v>921</v>
      </c>
      <c r="AI138" s="74" t="s">
        <v>921</v>
      </c>
      <c r="AJ138" s="74" t="s">
        <v>900</v>
      </c>
      <c r="AK138" s="102" t="s">
        <v>901</v>
      </c>
      <c r="AL138" s="105" t="s">
        <v>93</v>
      </c>
      <c r="AM138" s="105" t="s">
        <v>94</v>
      </c>
      <c r="AN138" s="103" t="s">
        <v>95</v>
      </c>
      <c r="AO138" s="105" t="s">
        <v>96</v>
      </c>
      <c r="AP138" s="105" t="s">
        <v>97</v>
      </c>
      <c r="AQ138" s="105" t="s">
        <v>98</v>
      </c>
      <c r="AR138" s="105" t="s">
        <v>99</v>
      </c>
      <c r="AS138" s="106">
        <v>89.8</v>
      </c>
      <c r="AT138" s="106">
        <f t="shared" si="28"/>
        <v>94.9</v>
      </c>
      <c r="AU138" s="103" t="str">
        <f t="shared" si="31"/>
        <v>Moderado</v>
      </c>
      <c r="AV138" s="103" t="str">
        <f t="shared" si="32"/>
        <v>No</v>
      </c>
      <c r="AW138" s="107" t="s">
        <v>100</v>
      </c>
      <c r="AX138" s="103" t="s">
        <v>246</v>
      </c>
      <c r="AY138" s="162"/>
      <c r="AZ138" s="162"/>
      <c r="BA138" s="176"/>
      <c r="BB138" s="108" t="s">
        <v>78</v>
      </c>
      <c r="BC138" s="108" t="s">
        <v>78</v>
      </c>
      <c r="BD138" s="108" t="s">
        <v>78</v>
      </c>
      <c r="BE138" s="108" t="s">
        <v>78</v>
      </c>
      <c r="BF138" s="108" t="s">
        <v>78</v>
      </c>
      <c r="BG138" s="108" t="s">
        <v>78</v>
      </c>
      <c r="BH138" s="109" t="s">
        <v>78</v>
      </c>
      <c r="BI138" s="73">
        <v>1</v>
      </c>
      <c r="BJ138" s="73">
        <v>1</v>
      </c>
      <c r="BK138" s="73">
        <v>1</v>
      </c>
      <c r="BL138" s="73" t="str">
        <f t="shared" si="19"/>
        <v>Efectivo</v>
      </c>
      <c r="BM138" s="73">
        <v>0</v>
      </c>
      <c r="BN138" s="75" t="s">
        <v>1169</v>
      </c>
    </row>
    <row r="139" spans="1:66" ht="256.5" customHeight="1" x14ac:dyDescent="0.2">
      <c r="A139" s="138" t="s">
        <v>194</v>
      </c>
      <c r="B139" s="139" t="s">
        <v>889</v>
      </c>
      <c r="C139" s="140" t="s">
        <v>890</v>
      </c>
      <c r="D139" s="141" t="s">
        <v>891</v>
      </c>
      <c r="E139" s="103" t="s">
        <v>912</v>
      </c>
      <c r="F139" s="104" t="s">
        <v>922</v>
      </c>
      <c r="G139" s="74" t="s">
        <v>923</v>
      </c>
      <c r="H139" s="74" t="s">
        <v>924</v>
      </c>
      <c r="I139" s="161" t="s">
        <v>82</v>
      </c>
      <c r="J139" s="161" t="s">
        <v>82</v>
      </c>
      <c r="K139" s="161" t="s">
        <v>82</v>
      </c>
      <c r="L139" s="161"/>
      <c r="M139" s="161"/>
      <c r="N139" s="161"/>
      <c r="O139" s="161"/>
      <c r="P139" s="104" t="s">
        <v>24</v>
      </c>
      <c r="Q139" s="74" t="s">
        <v>925</v>
      </c>
      <c r="R139" s="74" t="s">
        <v>925</v>
      </c>
      <c r="S139" s="73" t="s">
        <v>84</v>
      </c>
      <c r="T139" s="161" t="s">
        <v>82</v>
      </c>
      <c r="U139" s="161"/>
      <c r="V139" s="161"/>
      <c r="W139" s="74" t="s">
        <v>926</v>
      </c>
      <c r="X139" s="162"/>
      <c r="Y139" s="162"/>
      <c r="Z139" s="162"/>
      <c r="AA139" s="162"/>
      <c r="AB139" s="162" t="s">
        <v>113</v>
      </c>
      <c r="AC139" s="162"/>
      <c r="AD139" s="162" t="s">
        <v>102</v>
      </c>
      <c r="AE139" s="162" t="s">
        <v>113</v>
      </c>
      <c r="AF139" s="167" t="s">
        <v>114</v>
      </c>
      <c r="AG139" s="104" t="s">
        <v>927</v>
      </c>
      <c r="AH139" s="74" t="s">
        <v>928</v>
      </c>
      <c r="AI139" s="74" t="s">
        <v>928</v>
      </c>
      <c r="AJ139" s="74" t="s">
        <v>900</v>
      </c>
      <c r="AK139" s="102" t="s">
        <v>901</v>
      </c>
      <c r="AL139" s="105" t="s">
        <v>93</v>
      </c>
      <c r="AM139" s="105" t="s">
        <v>94</v>
      </c>
      <c r="AN139" s="103" t="s">
        <v>95</v>
      </c>
      <c r="AO139" s="105" t="s">
        <v>96</v>
      </c>
      <c r="AP139" s="105" t="s">
        <v>97</v>
      </c>
      <c r="AQ139" s="105" t="s">
        <v>98</v>
      </c>
      <c r="AR139" s="105" t="s">
        <v>99</v>
      </c>
      <c r="AS139" s="106">
        <v>89.8</v>
      </c>
      <c r="AT139" s="106">
        <f t="shared" si="28"/>
        <v>94.9</v>
      </c>
      <c r="AU139" s="103" t="str">
        <f t="shared" si="31"/>
        <v>Moderado</v>
      </c>
      <c r="AV139" s="103" t="str">
        <f t="shared" si="32"/>
        <v>No</v>
      </c>
      <c r="AW139" s="107" t="s">
        <v>100</v>
      </c>
      <c r="AX139" s="103" t="s">
        <v>246</v>
      </c>
      <c r="AY139" s="162" t="s">
        <v>102</v>
      </c>
      <c r="AZ139" s="162" t="s">
        <v>113</v>
      </c>
      <c r="BA139" s="167" t="s">
        <v>114</v>
      </c>
      <c r="BB139" s="108" t="s">
        <v>78</v>
      </c>
      <c r="BC139" s="108" t="s">
        <v>78</v>
      </c>
      <c r="BD139" s="108" t="s">
        <v>78</v>
      </c>
      <c r="BE139" s="108" t="s">
        <v>78</v>
      </c>
      <c r="BF139" s="108" t="s">
        <v>78</v>
      </c>
      <c r="BG139" s="108" t="s">
        <v>78</v>
      </c>
      <c r="BH139" s="109" t="s">
        <v>78</v>
      </c>
      <c r="BI139" s="73">
        <v>1</v>
      </c>
      <c r="BJ139" s="73">
        <v>1</v>
      </c>
      <c r="BK139" s="73">
        <v>1</v>
      </c>
      <c r="BL139" s="73" t="str">
        <f t="shared" ref="BL139:BL155" si="33">IF(BI139+BJ139+BK139=0,"Inefectivo",(IF(BI139+BJ139+BK139=3,"Efectivo","Deficiente")))</f>
        <v>Efectivo</v>
      </c>
      <c r="BM139" s="73">
        <v>0</v>
      </c>
      <c r="BN139" s="75" t="s">
        <v>1170</v>
      </c>
    </row>
    <row r="140" spans="1:66" ht="140.44999999999999" customHeight="1" x14ac:dyDescent="0.2">
      <c r="A140" s="138" t="s">
        <v>194</v>
      </c>
      <c r="B140" s="139" t="s">
        <v>889</v>
      </c>
      <c r="C140" s="140" t="s">
        <v>890</v>
      </c>
      <c r="D140" s="141" t="s">
        <v>891</v>
      </c>
      <c r="E140" s="103" t="s">
        <v>912</v>
      </c>
      <c r="F140" s="104" t="s">
        <v>922</v>
      </c>
      <c r="G140" s="74" t="s">
        <v>923</v>
      </c>
      <c r="H140" s="74" t="s">
        <v>924</v>
      </c>
      <c r="I140" s="161"/>
      <c r="J140" s="161"/>
      <c r="K140" s="161"/>
      <c r="L140" s="161"/>
      <c r="M140" s="161"/>
      <c r="N140" s="161"/>
      <c r="O140" s="161"/>
      <c r="P140" s="104" t="s">
        <v>24</v>
      </c>
      <c r="Q140" s="74" t="s">
        <v>925</v>
      </c>
      <c r="R140" s="74" t="s">
        <v>925</v>
      </c>
      <c r="S140" s="73" t="s">
        <v>84</v>
      </c>
      <c r="T140" s="161"/>
      <c r="U140" s="161"/>
      <c r="V140" s="161"/>
      <c r="W140" s="74" t="s">
        <v>926</v>
      </c>
      <c r="X140" s="162"/>
      <c r="Y140" s="162"/>
      <c r="Z140" s="162"/>
      <c r="AA140" s="162"/>
      <c r="AB140" s="162"/>
      <c r="AC140" s="162"/>
      <c r="AD140" s="162"/>
      <c r="AE140" s="162"/>
      <c r="AF140" s="167"/>
      <c r="AG140" s="104" t="s">
        <v>929</v>
      </c>
      <c r="AH140" s="74" t="s">
        <v>930</v>
      </c>
      <c r="AI140" s="74" t="s">
        <v>930</v>
      </c>
      <c r="AJ140" s="74" t="s">
        <v>931</v>
      </c>
      <c r="AK140" s="102" t="s">
        <v>932</v>
      </c>
      <c r="AL140" s="105" t="s">
        <v>93</v>
      </c>
      <c r="AM140" s="105" t="s">
        <v>94</v>
      </c>
      <c r="AN140" s="103" t="s">
        <v>95</v>
      </c>
      <c r="AO140" s="105" t="s">
        <v>96</v>
      </c>
      <c r="AP140" s="105" t="s">
        <v>97</v>
      </c>
      <c r="AQ140" s="105" t="s">
        <v>98</v>
      </c>
      <c r="AR140" s="105" t="s">
        <v>99</v>
      </c>
      <c r="AS140" s="106">
        <v>89.8</v>
      </c>
      <c r="AT140" s="106">
        <f t="shared" si="28"/>
        <v>94.9</v>
      </c>
      <c r="AU140" s="103" t="str">
        <f t="shared" si="31"/>
        <v>Moderado</v>
      </c>
      <c r="AV140" s="103" t="str">
        <f t="shared" si="32"/>
        <v>No</v>
      </c>
      <c r="AW140" s="107" t="s">
        <v>100</v>
      </c>
      <c r="AX140" s="103" t="s">
        <v>246</v>
      </c>
      <c r="AY140" s="162"/>
      <c r="AZ140" s="162"/>
      <c r="BA140" s="167"/>
      <c r="BB140" s="108" t="s">
        <v>78</v>
      </c>
      <c r="BC140" s="108" t="s">
        <v>78</v>
      </c>
      <c r="BD140" s="108" t="s">
        <v>78</v>
      </c>
      <c r="BE140" s="108" t="s">
        <v>78</v>
      </c>
      <c r="BF140" s="108" t="s">
        <v>78</v>
      </c>
      <c r="BG140" s="108" t="s">
        <v>78</v>
      </c>
      <c r="BH140" s="109" t="s">
        <v>78</v>
      </c>
      <c r="BI140" s="73">
        <v>1</v>
      </c>
      <c r="BJ140" s="73">
        <v>1</v>
      </c>
      <c r="BK140" s="73">
        <v>1</v>
      </c>
      <c r="BL140" s="73" t="str">
        <f t="shared" si="33"/>
        <v>Efectivo</v>
      </c>
      <c r="BM140" s="73">
        <v>0</v>
      </c>
      <c r="BN140" s="75" t="s">
        <v>1171</v>
      </c>
    </row>
    <row r="141" spans="1:66" ht="168" customHeight="1" x14ac:dyDescent="0.2">
      <c r="A141" s="138" t="s">
        <v>194</v>
      </c>
      <c r="B141" s="139" t="s">
        <v>889</v>
      </c>
      <c r="C141" s="140" t="s">
        <v>890</v>
      </c>
      <c r="D141" s="141" t="s">
        <v>891</v>
      </c>
      <c r="E141" s="103" t="s">
        <v>912</v>
      </c>
      <c r="F141" s="104" t="s">
        <v>922</v>
      </c>
      <c r="G141" s="74" t="s">
        <v>923</v>
      </c>
      <c r="H141" s="74" t="s">
        <v>924</v>
      </c>
      <c r="I141" s="161"/>
      <c r="J141" s="161"/>
      <c r="K141" s="161"/>
      <c r="L141" s="161"/>
      <c r="M141" s="161"/>
      <c r="N141" s="161"/>
      <c r="O141" s="161"/>
      <c r="P141" s="104" t="s">
        <v>24</v>
      </c>
      <c r="Q141" s="74" t="s">
        <v>925</v>
      </c>
      <c r="R141" s="74" t="s">
        <v>925</v>
      </c>
      <c r="S141" s="73" t="s">
        <v>84</v>
      </c>
      <c r="T141" s="161"/>
      <c r="U141" s="161"/>
      <c r="V141" s="161"/>
      <c r="W141" s="74" t="s">
        <v>926</v>
      </c>
      <c r="X141" s="162"/>
      <c r="Y141" s="162"/>
      <c r="Z141" s="162"/>
      <c r="AA141" s="162"/>
      <c r="AB141" s="162"/>
      <c r="AC141" s="162"/>
      <c r="AD141" s="162"/>
      <c r="AE141" s="162"/>
      <c r="AF141" s="167"/>
      <c r="AG141" s="104" t="s">
        <v>933</v>
      </c>
      <c r="AH141" s="113" t="s">
        <v>934</v>
      </c>
      <c r="AI141" s="113" t="s">
        <v>934</v>
      </c>
      <c r="AJ141" s="74" t="s">
        <v>935</v>
      </c>
      <c r="AK141" s="102" t="s">
        <v>936</v>
      </c>
      <c r="AL141" s="105" t="s">
        <v>93</v>
      </c>
      <c r="AM141" s="105" t="s">
        <v>94</v>
      </c>
      <c r="AN141" s="103" t="s">
        <v>95</v>
      </c>
      <c r="AO141" s="105" t="s">
        <v>96</v>
      </c>
      <c r="AP141" s="105" t="s">
        <v>97</v>
      </c>
      <c r="AQ141" s="105" t="s">
        <v>98</v>
      </c>
      <c r="AR141" s="105" t="s">
        <v>99</v>
      </c>
      <c r="AS141" s="106">
        <v>89.8</v>
      </c>
      <c r="AT141" s="106">
        <f t="shared" si="28"/>
        <v>94.9</v>
      </c>
      <c r="AU141" s="103" t="str">
        <f t="shared" si="31"/>
        <v>Moderado</v>
      </c>
      <c r="AV141" s="103" t="str">
        <f t="shared" si="32"/>
        <v>No</v>
      </c>
      <c r="AW141" s="107" t="s">
        <v>100</v>
      </c>
      <c r="AX141" s="103" t="s">
        <v>246</v>
      </c>
      <c r="AY141" s="162"/>
      <c r="AZ141" s="162"/>
      <c r="BA141" s="167"/>
      <c r="BB141" s="108" t="s">
        <v>78</v>
      </c>
      <c r="BC141" s="108" t="s">
        <v>78</v>
      </c>
      <c r="BD141" s="108" t="s">
        <v>78</v>
      </c>
      <c r="BE141" s="108" t="s">
        <v>78</v>
      </c>
      <c r="BF141" s="108" t="s">
        <v>78</v>
      </c>
      <c r="BG141" s="108" t="s">
        <v>78</v>
      </c>
      <c r="BH141" s="109" t="s">
        <v>78</v>
      </c>
      <c r="BI141" s="73">
        <v>1</v>
      </c>
      <c r="BJ141" s="73">
        <v>1</v>
      </c>
      <c r="BK141" s="73">
        <v>1</v>
      </c>
      <c r="BL141" s="73" t="str">
        <f t="shared" si="33"/>
        <v>Efectivo</v>
      </c>
      <c r="BM141" s="73">
        <v>0</v>
      </c>
      <c r="BN141" s="75" t="s">
        <v>1172</v>
      </c>
    </row>
    <row r="142" spans="1:66" ht="121.9" customHeight="1" x14ac:dyDescent="0.2">
      <c r="A142" s="100" t="s">
        <v>937</v>
      </c>
      <c r="B142" s="101" t="s">
        <v>938</v>
      </c>
      <c r="C142" s="102" t="s">
        <v>939</v>
      </c>
      <c r="D142" s="102" t="s">
        <v>940</v>
      </c>
      <c r="E142" s="103" t="s">
        <v>78</v>
      </c>
      <c r="F142" s="104" t="s">
        <v>941</v>
      </c>
      <c r="G142" s="74" t="s">
        <v>942</v>
      </c>
      <c r="H142" s="74" t="s">
        <v>943</v>
      </c>
      <c r="I142" s="161" t="s">
        <v>82</v>
      </c>
      <c r="J142" s="161" t="s">
        <v>82</v>
      </c>
      <c r="K142" s="161" t="s">
        <v>82</v>
      </c>
      <c r="L142" s="161"/>
      <c r="M142" s="161"/>
      <c r="N142" s="161"/>
      <c r="O142" s="161"/>
      <c r="P142" s="104" t="s">
        <v>24</v>
      </c>
      <c r="Q142" s="74" t="s">
        <v>944</v>
      </c>
      <c r="R142" s="74" t="s">
        <v>944</v>
      </c>
      <c r="S142" s="73" t="s">
        <v>84</v>
      </c>
      <c r="T142" s="161" t="s">
        <v>82</v>
      </c>
      <c r="U142" s="161" t="s">
        <v>82</v>
      </c>
      <c r="V142" s="161"/>
      <c r="W142" s="74" t="s">
        <v>945</v>
      </c>
      <c r="X142" s="162"/>
      <c r="Y142" s="162"/>
      <c r="Z142" s="162"/>
      <c r="AA142" s="162"/>
      <c r="AB142" s="162" t="s">
        <v>113</v>
      </c>
      <c r="AC142" s="162"/>
      <c r="AD142" s="162" t="s">
        <v>102</v>
      </c>
      <c r="AE142" s="162" t="s">
        <v>113</v>
      </c>
      <c r="AF142" s="167" t="s">
        <v>114</v>
      </c>
      <c r="AG142" s="104" t="s">
        <v>946</v>
      </c>
      <c r="AH142" s="74" t="s">
        <v>947</v>
      </c>
      <c r="AI142" s="74" t="s">
        <v>947</v>
      </c>
      <c r="AJ142" s="74" t="s">
        <v>948</v>
      </c>
      <c r="AK142" s="102" t="s">
        <v>949</v>
      </c>
      <c r="AL142" s="105" t="s">
        <v>93</v>
      </c>
      <c r="AM142" s="105" t="s">
        <v>94</v>
      </c>
      <c r="AN142" s="103" t="s">
        <v>95</v>
      </c>
      <c r="AO142" s="105" t="s">
        <v>96</v>
      </c>
      <c r="AP142" s="105" t="s">
        <v>97</v>
      </c>
      <c r="AQ142" s="105" t="s">
        <v>98</v>
      </c>
      <c r="AR142" s="105" t="s">
        <v>99</v>
      </c>
      <c r="AS142" s="106">
        <v>89.8</v>
      </c>
      <c r="AT142" s="106">
        <f t="shared" ref="AT142:AT144" si="34">+(100+AS142)/2</f>
        <v>94.9</v>
      </c>
      <c r="AU142" s="103" t="str">
        <f t="shared" si="29"/>
        <v>Moderado</v>
      </c>
      <c r="AV142" s="103" t="str">
        <f t="shared" si="30"/>
        <v>No</v>
      </c>
      <c r="AW142" s="107" t="s">
        <v>100</v>
      </c>
      <c r="AX142" s="103" t="s">
        <v>240</v>
      </c>
      <c r="AY142" s="162" t="s">
        <v>102</v>
      </c>
      <c r="AZ142" s="162" t="s">
        <v>113</v>
      </c>
      <c r="BA142" s="167" t="s">
        <v>114</v>
      </c>
      <c r="BB142" s="108" t="s">
        <v>78</v>
      </c>
      <c r="BC142" s="108" t="s">
        <v>78</v>
      </c>
      <c r="BD142" s="108" t="s">
        <v>78</v>
      </c>
      <c r="BE142" s="108" t="s">
        <v>78</v>
      </c>
      <c r="BF142" s="108" t="s">
        <v>78</v>
      </c>
      <c r="BG142" s="108" t="s">
        <v>78</v>
      </c>
      <c r="BH142" s="109" t="s">
        <v>78</v>
      </c>
      <c r="BI142" s="73">
        <v>1</v>
      </c>
      <c r="BJ142" s="73">
        <v>0</v>
      </c>
      <c r="BK142" s="73">
        <v>1</v>
      </c>
      <c r="BL142" s="73" t="str">
        <f t="shared" si="33"/>
        <v>Deficiente</v>
      </c>
      <c r="BM142" s="73">
        <v>0</v>
      </c>
      <c r="BN142" s="75" t="s">
        <v>1206</v>
      </c>
    </row>
    <row r="143" spans="1:66" ht="121.5" customHeight="1" x14ac:dyDescent="0.2">
      <c r="A143" s="100" t="s">
        <v>937</v>
      </c>
      <c r="B143" s="101" t="s">
        <v>938</v>
      </c>
      <c r="C143" s="102" t="s">
        <v>939</v>
      </c>
      <c r="D143" s="102" t="s">
        <v>940</v>
      </c>
      <c r="E143" s="103" t="s">
        <v>78</v>
      </c>
      <c r="F143" s="104" t="s">
        <v>941</v>
      </c>
      <c r="G143" s="74" t="s">
        <v>942</v>
      </c>
      <c r="H143" s="74" t="s">
        <v>943</v>
      </c>
      <c r="I143" s="161"/>
      <c r="J143" s="161"/>
      <c r="K143" s="161"/>
      <c r="L143" s="161"/>
      <c r="M143" s="161"/>
      <c r="N143" s="161"/>
      <c r="O143" s="161"/>
      <c r="P143" s="104" t="s">
        <v>24</v>
      </c>
      <c r="Q143" s="74" t="s">
        <v>944</v>
      </c>
      <c r="R143" s="74" t="s">
        <v>944</v>
      </c>
      <c r="S143" s="73" t="s">
        <v>84</v>
      </c>
      <c r="T143" s="161"/>
      <c r="U143" s="161"/>
      <c r="V143" s="161"/>
      <c r="W143" s="74" t="s">
        <v>945</v>
      </c>
      <c r="X143" s="162"/>
      <c r="Y143" s="162"/>
      <c r="Z143" s="162"/>
      <c r="AA143" s="162"/>
      <c r="AB143" s="162"/>
      <c r="AC143" s="162"/>
      <c r="AD143" s="162"/>
      <c r="AE143" s="162"/>
      <c r="AF143" s="167"/>
      <c r="AG143" s="104" t="s">
        <v>950</v>
      </c>
      <c r="AH143" s="74" t="s">
        <v>951</v>
      </c>
      <c r="AI143" s="74" t="s">
        <v>951</v>
      </c>
      <c r="AJ143" s="74" t="s">
        <v>952</v>
      </c>
      <c r="AK143" s="102" t="s">
        <v>953</v>
      </c>
      <c r="AL143" s="105" t="s">
        <v>93</v>
      </c>
      <c r="AM143" s="105" t="s">
        <v>94</v>
      </c>
      <c r="AN143" s="103" t="s">
        <v>95</v>
      </c>
      <c r="AO143" s="105" t="s">
        <v>96</v>
      </c>
      <c r="AP143" s="105" t="s">
        <v>97</v>
      </c>
      <c r="AQ143" s="105" t="s">
        <v>98</v>
      </c>
      <c r="AR143" s="105" t="s">
        <v>99</v>
      </c>
      <c r="AS143" s="106">
        <v>89.8</v>
      </c>
      <c r="AT143" s="106">
        <f t="shared" si="34"/>
        <v>94.9</v>
      </c>
      <c r="AU143" s="103" t="str">
        <f t="shared" si="29"/>
        <v>Moderado</v>
      </c>
      <c r="AV143" s="103" t="str">
        <f t="shared" si="30"/>
        <v>No</v>
      </c>
      <c r="AW143" s="107" t="s">
        <v>100</v>
      </c>
      <c r="AX143" s="105" t="s">
        <v>101</v>
      </c>
      <c r="AY143" s="162"/>
      <c r="AZ143" s="162"/>
      <c r="BA143" s="167"/>
      <c r="BB143" s="108" t="s">
        <v>78</v>
      </c>
      <c r="BC143" s="108" t="s">
        <v>78</v>
      </c>
      <c r="BD143" s="108" t="s">
        <v>78</v>
      </c>
      <c r="BE143" s="108" t="s">
        <v>78</v>
      </c>
      <c r="BF143" s="108" t="s">
        <v>78</v>
      </c>
      <c r="BG143" s="108" t="s">
        <v>78</v>
      </c>
      <c r="BH143" s="109" t="s">
        <v>78</v>
      </c>
      <c r="BI143" s="73">
        <v>1</v>
      </c>
      <c r="BJ143" s="73">
        <v>0</v>
      </c>
      <c r="BK143" s="73">
        <v>1</v>
      </c>
      <c r="BL143" s="73" t="str">
        <f t="shared" si="33"/>
        <v>Deficiente</v>
      </c>
      <c r="BM143" s="73">
        <v>0</v>
      </c>
      <c r="BN143" s="142" t="s">
        <v>1177</v>
      </c>
    </row>
    <row r="144" spans="1:66" ht="129" customHeight="1" x14ac:dyDescent="0.2">
      <c r="A144" s="100" t="s">
        <v>937</v>
      </c>
      <c r="B144" s="101" t="s">
        <v>938</v>
      </c>
      <c r="C144" s="102" t="s">
        <v>939</v>
      </c>
      <c r="D144" s="102" t="s">
        <v>940</v>
      </c>
      <c r="E144" s="103" t="s">
        <v>78</v>
      </c>
      <c r="F144" s="104" t="s">
        <v>941</v>
      </c>
      <c r="G144" s="74" t="s">
        <v>942</v>
      </c>
      <c r="H144" s="74" t="s">
        <v>943</v>
      </c>
      <c r="I144" s="161"/>
      <c r="J144" s="161"/>
      <c r="K144" s="161"/>
      <c r="L144" s="161"/>
      <c r="M144" s="161"/>
      <c r="N144" s="161"/>
      <c r="O144" s="161"/>
      <c r="P144" s="104" t="s">
        <v>24</v>
      </c>
      <c r="Q144" s="74" t="s">
        <v>944</v>
      </c>
      <c r="R144" s="74" t="s">
        <v>944</v>
      </c>
      <c r="S144" s="73" t="s">
        <v>84</v>
      </c>
      <c r="T144" s="161"/>
      <c r="U144" s="161"/>
      <c r="V144" s="161"/>
      <c r="W144" s="74" t="s">
        <v>945</v>
      </c>
      <c r="X144" s="162"/>
      <c r="Y144" s="162"/>
      <c r="Z144" s="162"/>
      <c r="AA144" s="162"/>
      <c r="AB144" s="162"/>
      <c r="AC144" s="162"/>
      <c r="AD144" s="162"/>
      <c r="AE144" s="162"/>
      <c r="AF144" s="167"/>
      <c r="AG144" s="104" t="s">
        <v>954</v>
      </c>
      <c r="AH144" s="74" t="s">
        <v>955</v>
      </c>
      <c r="AI144" s="74" t="s">
        <v>955</v>
      </c>
      <c r="AJ144" s="74" t="s">
        <v>956</v>
      </c>
      <c r="AK144" s="102" t="s">
        <v>957</v>
      </c>
      <c r="AL144" s="105" t="s">
        <v>93</v>
      </c>
      <c r="AM144" s="105" t="s">
        <v>94</v>
      </c>
      <c r="AN144" s="103" t="s">
        <v>95</v>
      </c>
      <c r="AO144" s="105" t="s">
        <v>96</v>
      </c>
      <c r="AP144" s="105" t="s">
        <v>97</v>
      </c>
      <c r="AQ144" s="105" t="s">
        <v>98</v>
      </c>
      <c r="AR144" s="105" t="s">
        <v>99</v>
      </c>
      <c r="AS144" s="106">
        <v>89.8</v>
      </c>
      <c r="AT144" s="106">
        <f t="shared" si="34"/>
        <v>94.9</v>
      </c>
      <c r="AU144" s="103" t="str">
        <f t="shared" si="29"/>
        <v>Moderado</v>
      </c>
      <c r="AV144" s="103" t="str">
        <f t="shared" si="30"/>
        <v>No</v>
      </c>
      <c r="AW144" s="107" t="s">
        <v>100</v>
      </c>
      <c r="AX144" s="103" t="s">
        <v>246</v>
      </c>
      <c r="AY144" s="162"/>
      <c r="AZ144" s="162"/>
      <c r="BA144" s="167"/>
      <c r="BB144" s="108" t="s">
        <v>78</v>
      </c>
      <c r="BC144" s="108" t="s">
        <v>78</v>
      </c>
      <c r="BD144" s="108" t="s">
        <v>78</v>
      </c>
      <c r="BE144" s="108" t="s">
        <v>78</v>
      </c>
      <c r="BF144" s="108" t="s">
        <v>78</v>
      </c>
      <c r="BG144" s="108" t="s">
        <v>78</v>
      </c>
      <c r="BH144" s="109" t="s">
        <v>78</v>
      </c>
      <c r="BI144" s="73">
        <v>1</v>
      </c>
      <c r="BJ144" s="73">
        <v>1</v>
      </c>
      <c r="BK144" s="73">
        <v>1</v>
      </c>
      <c r="BL144" s="73" t="str">
        <f t="shared" si="33"/>
        <v>Efectivo</v>
      </c>
      <c r="BM144" s="73">
        <v>0</v>
      </c>
      <c r="BN144" s="142" t="s">
        <v>1178</v>
      </c>
    </row>
    <row r="145" spans="1:66" ht="120.75" customHeight="1" x14ac:dyDescent="0.2">
      <c r="A145" s="100" t="s">
        <v>958</v>
      </c>
      <c r="B145" s="101" t="s">
        <v>959</v>
      </c>
      <c r="C145" s="102" t="s">
        <v>960</v>
      </c>
      <c r="D145" s="102" t="s">
        <v>961</v>
      </c>
      <c r="E145" s="103" t="s">
        <v>78</v>
      </c>
      <c r="F145" s="104" t="s">
        <v>962</v>
      </c>
      <c r="G145" s="74" t="s">
        <v>963</v>
      </c>
      <c r="H145" s="74" t="s">
        <v>964</v>
      </c>
      <c r="I145" s="104" t="s">
        <v>82</v>
      </c>
      <c r="J145" s="104" t="s">
        <v>82</v>
      </c>
      <c r="K145" s="104" t="s">
        <v>82</v>
      </c>
      <c r="L145" s="104"/>
      <c r="M145" s="104"/>
      <c r="N145" s="104"/>
      <c r="O145" s="104"/>
      <c r="P145" s="104" t="s">
        <v>24</v>
      </c>
      <c r="Q145" s="74" t="s">
        <v>965</v>
      </c>
      <c r="R145" s="74" t="s">
        <v>965</v>
      </c>
      <c r="S145" s="73" t="s">
        <v>84</v>
      </c>
      <c r="T145" s="104" t="s">
        <v>82</v>
      </c>
      <c r="U145" s="104" t="s">
        <v>82</v>
      </c>
      <c r="V145" s="104" t="s">
        <v>82</v>
      </c>
      <c r="W145" s="74" t="s">
        <v>966</v>
      </c>
      <c r="X145" s="103"/>
      <c r="Y145" s="103"/>
      <c r="Z145" s="103"/>
      <c r="AA145" s="103"/>
      <c r="AB145" s="103" t="s">
        <v>217</v>
      </c>
      <c r="AC145" s="103"/>
      <c r="AD145" s="103" t="s">
        <v>87</v>
      </c>
      <c r="AE145" s="103" t="s">
        <v>217</v>
      </c>
      <c r="AF145" s="126" t="s">
        <v>218</v>
      </c>
      <c r="AG145" s="104" t="s">
        <v>967</v>
      </c>
      <c r="AH145" s="74" t="s">
        <v>968</v>
      </c>
      <c r="AI145" s="74" t="s">
        <v>968</v>
      </c>
      <c r="AJ145" s="74" t="s">
        <v>969</v>
      </c>
      <c r="AK145" s="102" t="s">
        <v>970</v>
      </c>
      <c r="AL145" s="105" t="s">
        <v>93</v>
      </c>
      <c r="AM145" s="105" t="s">
        <v>94</v>
      </c>
      <c r="AN145" s="103" t="s">
        <v>95</v>
      </c>
      <c r="AO145" s="105" t="s">
        <v>96</v>
      </c>
      <c r="AP145" s="105" t="s">
        <v>97</v>
      </c>
      <c r="AQ145" s="105" t="s">
        <v>98</v>
      </c>
      <c r="AR145" s="105" t="s">
        <v>99</v>
      </c>
      <c r="AS145" s="106">
        <v>89.8</v>
      </c>
      <c r="AT145" s="106">
        <f t="shared" ref="AT145:AT148" si="35">+(100+AS145)/2</f>
        <v>94.9</v>
      </c>
      <c r="AU145" s="103" t="str">
        <f t="shared" si="29"/>
        <v>Moderado</v>
      </c>
      <c r="AV145" s="103" t="str">
        <f t="shared" si="30"/>
        <v>No</v>
      </c>
      <c r="AW145" s="107" t="s">
        <v>100</v>
      </c>
      <c r="AX145" s="105" t="s">
        <v>101</v>
      </c>
      <c r="AY145" s="103" t="s">
        <v>102</v>
      </c>
      <c r="AZ145" s="103" t="s">
        <v>217</v>
      </c>
      <c r="BA145" s="126" t="s">
        <v>218</v>
      </c>
      <c r="BB145" s="108" t="s">
        <v>78</v>
      </c>
      <c r="BC145" s="108" t="s">
        <v>78</v>
      </c>
      <c r="BD145" s="108" t="s">
        <v>78</v>
      </c>
      <c r="BE145" s="108" t="s">
        <v>78</v>
      </c>
      <c r="BF145" s="108" t="s">
        <v>78</v>
      </c>
      <c r="BG145" s="108" t="s">
        <v>78</v>
      </c>
      <c r="BH145" s="109" t="s">
        <v>78</v>
      </c>
      <c r="BI145" s="73">
        <v>1</v>
      </c>
      <c r="BJ145" s="73">
        <v>1</v>
      </c>
      <c r="BK145" s="73">
        <v>1</v>
      </c>
      <c r="BL145" s="73" t="str">
        <f t="shared" si="33"/>
        <v>Efectivo</v>
      </c>
      <c r="BM145" s="73">
        <v>0</v>
      </c>
      <c r="BN145" s="76" t="s">
        <v>971</v>
      </c>
    </row>
    <row r="146" spans="1:66" ht="161.25" customHeight="1" x14ac:dyDescent="0.2">
      <c r="A146" s="100" t="s">
        <v>958</v>
      </c>
      <c r="B146" s="101" t="s">
        <v>959</v>
      </c>
      <c r="C146" s="102" t="s">
        <v>960</v>
      </c>
      <c r="D146" s="102" t="s">
        <v>961</v>
      </c>
      <c r="E146" s="103" t="s">
        <v>78</v>
      </c>
      <c r="F146" s="104" t="s">
        <v>972</v>
      </c>
      <c r="G146" s="74" t="s">
        <v>973</v>
      </c>
      <c r="H146" s="74" t="s">
        <v>974</v>
      </c>
      <c r="I146" s="161" t="s">
        <v>82</v>
      </c>
      <c r="J146" s="161" t="s">
        <v>82</v>
      </c>
      <c r="K146" s="161" t="s">
        <v>82</v>
      </c>
      <c r="L146" s="161"/>
      <c r="M146" s="161"/>
      <c r="N146" s="161"/>
      <c r="O146" s="161"/>
      <c r="P146" s="104" t="s">
        <v>24</v>
      </c>
      <c r="Q146" s="74" t="s">
        <v>975</v>
      </c>
      <c r="R146" s="74" t="s">
        <v>975</v>
      </c>
      <c r="S146" s="73" t="s">
        <v>84</v>
      </c>
      <c r="T146" s="161" t="s">
        <v>82</v>
      </c>
      <c r="U146" s="161" t="s">
        <v>82</v>
      </c>
      <c r="V146" s="161" t="s">
        <v>82</v>
      </c>
      <c r="W146" s="74" t="s">
        <v>976</v>
      </c>
      <c r="X146" s="162"/>
      <c r="Y146" s="162"/>
      <c r="Z146" s="162"/>
      <c r="AA146" s="162"/>
      <c r="AB146" s="162" t="s">
        <v>217</v>
      </c>
      <c r="AC146" s="162"/>
      <c r="AD146" s="162" t="s">
        <v>87</v>
      </c>
      <c r="AE146" s="162" t="s">
        <v>217</v>
      </c>
      <c r="AF146" s="176" t="s">
        <v>218</v>
      </c>
      <c r="AG146" s="104" t="s">
        <v>977</v>
      </c>
      <c r="AH146" s="74" t="s">
        <v>978</v>
      </c>
      <c r="AI146" s="74" t="s">
        <v>978</v>
      </c>
      <c r="AJ146" s="74" t="s">
        <v>979</v>
      </c>
      <c r="AK146" s="102" t="s">
        <v>980</v>
      </c>
      <c r="AL146" s="105" t="s">
        <v>93</v>
      </c>
      <c r="AM146" s="105" t="s">
        <v>94</v>
      </c>
      <c r="AN146" s="103" t="s">
        <v>95</v>
      </c>
      <c r="AO146" s="105" t="s">
        <v>96</v>
      </c>
      <c r="AP146" s="105" t="s">
        <v>97</v>
      </c>
      <c r="AQ146" s="105" t="s">
        <v>98</v>
      </c>
      <c r="AR146" s="105" t="s">
        <v>99</v>
      </c>
      <c r="AS146" s="106">
        <v>89.8</v>
      </c>
      <c r="AT146" s="106">
        <f t="shared" si="35"/>
        <v>94.9</v>
      </c>
      <c r="AU146" s="103" t="str">
        <f t="shared" si="29"/>
        <v>Moderado</v>
      </c>
      <c r="AV146" s="103" t="str">
        <f t="shared" si="30"/>
        <v>No</v>
      </c>
      <c r="AW146" s="107" t="s">
        <v>100</v>
      </c>
      <c r="AX146" s="108" t="s">
        <v>166</v>
      </c>
      <c r="AY146" s="162" t="s">
        <v>102</v>
      </c>
      <c r="AZ146" s="162" t="s">
        <v>217</v>
      </c>
      <c r="BA146" s="176" t="s">
        <v>218</v>
      </c>
      <c r="BB146" s="108" t="s">
        <v>78</v>
      </c>
      <c r="BC146" s="108" t="s">
        <v>78</v>
      </c>
      <c r="BD146" s="108" t="s">
        <v>78</v>
      </c>
      <c r="BE146" s="108" t="s">
        <v>78</v>
      </c>
      <c r="BF146" s="108" t="s">
        <v>78</v>
      </c>
      <c r="BG146" s="108" t="s">
        <v>78</v>
      </c>
      <c r="BH146" s="109" t="s">
        <v>78</v>
      </c>
      <c r="BI146" s="73">
        <v>1</v>
      </c>
      <c r="BJ146" s="73">
        <v>1</v>
      </c>
      <c r="BK146" s="73">
        <v>1</v>
      </c>
      <c r="BL146" s="73" t="str">
        <f t="shared" si="33"/>
        <v>Efectivo</v>
      </c>
      <c r="BM146" s="73">
        <v>0</v>
      </c>
      <c r="BN146" s="76" t="s">
        <v>981</v>
      </c>
    </row>
    <row r="147" spans="1:66" ht="149.25" customHeight="1" x14ac:dyDescent="0.2">
      <c r="A147" s="100" t="s">
        <v>958</v>
      </c>
      <c r="B147" s="101" t="s">
        <v>959</v>
      </c>
      <c r="C147" s="102" t="s">
        <v>960</v>
      </c>
      <c r="D147" s="102" t="s">
        <v>961</v>
      </c>
      <c r="E147" s="103" t="s">
        <v>78</v>
      </c>
      <c r="F147" s="104" t="s">
        <v>972</v>
      </c>
      <c r="G147" s="74" t="s">
        <v>973</v>
      </c>
      <c r="H147" s="74" t="s">
        <v>974</v>
      </c>
      <c r="I147" s="161"/>
      <c r="J147" s="161"/>
      <c r="K147" s="161"/>
      <c r="L147" s="161"/>
      <c r="M147" s="161"/>
      <c r="N147" s="161"/>
      <c r="O147" s="161"/>
      <c r="P147" s="104" t="s">
        <v>24</v>
      </c>
      <c r="Q147" s="74" t="s">
        <v>975</v>
      </c>
      <c r="R147" s="74" t="s">
        <v>975</v>
      </c>
      <c r="S147" s="73" t="s">
        <v>84</v>
      </c>
      <c r="T147" s="161"/>
      <c r="U147" s="161"/>
      <c r="V147" s="161"/>
      <c r="W147" s="74" t="s">
        <v>976</v>
      </c>
      <c r="X147" s="162"/>
      <c r="Y147" s="162"/>
      <c r="Z147" s="162"/>
      <c r="AA147" s="162"/>
      <c r="AB147" s="162"/>
      <c r="AC147" s="162"/>
      <c r="AD147" s="162"/>
      <c r="AE147" s="162"/>
      <c r="AF147" s="176"/>
      <c r="AG147" s="104" t="s">
        <v>982</v>
      </c>
      <c r="AH147" s="74" t="s">
        <v>983</v>
      </c>
      <c r="AI147" s="74" t="s">
        <v>983</v>
      </c>
      <c r="AJ147" s="74" t="s">
        <v>979</v>
      </c>
      <c r="AK147" s="102" t="s">
        <v>984</v>
      </c>
      <c r="AL147" s="105" t="s">
        <v>93</v>
      </c>
      <c r="AM147" s="105" t="s">
        <v>94</v>
      </c>
      <c r="AN147" s="103" t="s">
        <v>95</v>
      </c>
      <c r="AO147" s="105" t="s">
        <v>96</v>
      </c>
      <c r="AP147" s="105" t="s">
        <v>97</v>
      </c>
      <c r="AQ147" s="105" t="s">
        <v>98</v>
      </c>
      <c r="AR147" s="105" t="s">
        <v>99</v>
      </c>
      <c r="AS147" s="106">
        <v>89.8</v>
      </c>
      <c r="AT147" s="106">
        <f t="shared" si="35"/>
        <v>94.9</v>
      </c>
      <c r="AU147" s="103" t="str">
        <f t="shared" si="29"/>
        <v>Moderado</v>
      </c>
      <c r="AV147" s="103" t="str">
        <f t="shared" si="30"/>
        <v>No</v>
      </c>
      <c r="AW147" s="107" t="s">
        <v>100</v>
      </c>
      <c r="AX147" s="103" t="s">
        <v>300</v>
      </c>
      <c r="AY147" s="162"/>
      <c r="AZ147" s="162"/>
      <c r="BA147" s="176"/>
      <c r="BB147" s="108" t="s">
        <v>78</v>
      </c>
      <c r="BC147" s="108" t="s">
        <v>78</v>
      </c>
      <c r="BD147" s="108" t="s">
        <v>78</v>
      </c>
      <c r="BE147" s="108" t="s">
        <v>78</v>
      </c>
      <c r="BF147" s="108" t="s">
        <v>78</v>
      </c>
      <c r="BG147" s="108" t="s">
        <v>78</v>
      </c>
      <c r="BH147" s="109" t="s">
        <v>78</v>
      </c>
      <c r="BI147" s="73">
        <v>1</v>
      </c>
      <c r="BJ147" s="73">
        <v>1</v>
      </c>
      <c r="BK147" s="73">
        <v>1</v>
      </c>
      <c r="BL147" s="73" t="str">
        <f t="shared" si="33"/>
        <v>Efectivo</v>
      </c>
      <c r="BM147" s="73">
        <v>0</v>
      </c>
      <c r="BN147" s="76" t="s">
        <v>985</v>
      </c>
    </row>
    <row r="148" spans="1:66" ht="129.75" customHeight="1" x14ac:dyDescent="0.2">
      <c r="A148" s="100" t="s">
        <v>958</v>
      </c>
      <c r="B148" s="101" t="s">
        <v>959</v>
      </c>
      <c r="C148" s="102" t="s">
        <v>960</v>
      </c>
      <c r="D148" s="102" t="s">
        <v>961</v>
      </c>
      <c r="E148" s="103" t="s">
        <v>78</v>
      </c>
      <c r="F148" s="104" t="s">
        <v>972</v>
      </c>
      <c r="G148" s="74" t="s">
        <v>973</v>
      </c>
      <c r="H148" s="74" t="s">
        <v>974</v>
      </c>
      <c r="I148" s="161"/>
      <c r="J148" s="161"/>
      <c r="K148" s="161"/>
      <c r="L148" s="161"/>
      <c r="M148" s="161"/>
      <c r="N148" s="161"/>
      <c r="O148" s="161"/>
      <c r="P148" s="104" t="s">
        <v>24</v>
      </c>
      <c r="Q148" s="74" t="s">
        <v>975</v>
      </c>
      <c r="R148" s="74" t="s">
        <v>975</v>
      </c>
      <c r="S148" s="73" t="s">
        <v>84</v>
      </c>
      <c r="T148" s="161"/>
      <c r="U148" s="161"/>
      <c r="V148" s="161"/>
      <c r="W148" s="74" t="s">
        <v>976</v>
      </c>
      <c r="X148" s="162"/>
      <c r="Y148" s="162"/>
      <c r="Z148" s="162"/>
      <c r="AA148" s="162"/>
      <c r="AB148" s="162"/>
      <c r="AC148" s="162"/>
      <c r="AD148" s="162"/>
      <c r="AE148" s="162"/>
      <c r="AF148" s="176"/>
      <c r="AG148" s="104" t="s">
        <v>986</v>
      </c>
      <c r="AH148" s="74" t="s">
        <v>987</v>
      </c>
      <c r="AI148" s="74" t="s">
        <v>987</v>
      </c>
      <c r="AJ148" s="74" t="s">
        <v>979</v>
      </c>
      <c r="AK148" s="102" t="s">
        <v>988</v>
      </c>
      <c r="AL148" s="105" t="s">
        <v>93</v>
      </c>
      <c r="AM148" s="105" t="s">
        <v>94</v>
      </c>
      <c r="AN148" s="103" t="s">
        <v>95</v>
      </c>
      <c r="AO148" s="105" t="s">
        <v>96</v>
      </c>
      <c r="AP148" s="105" t="s">
        <v>97</v>
      </c>
      <c r="AQ148" s="105" t="s">
        <v>98</v>
      </c>
      <c r="AR148" s="105" t="s">
        <v>99</v>
      </c>
      <c r="AS148" s="106">
        <v>89.8</v>
      </c>
      <c r="AT148" s="106">
        <f t="shared" si="35"/>
        <v>94.9</v>
      </c>
      <c r="AU148" s="103" t="str">
        <f t="shared" si="29"/>
        <v>Moderado</v>
      </c>
      <c r="AV148" s="103" t="str">
        <f t="shared" si="30"/>
        <v>No</v>
      </c>
      <c r="AW148" s="107" t="s">
        <v>100</v>
      </c>
      <c r="AX148" s="103" t="s">
        <v>711</v>
      </c>
      <c r="AY148" s="162"/>
      <c r="AZ148" s="162"/>
      <c r="BA148" s="176"/>
      <c r="BB148" s="108" t="s">
        <v>78</v>
      </c>
      <c r="BC148" s="108" t="s">
        <v>78</v>
      </c>
      <c r="BD148" s="108" t="s">
        <v>78</v>
      </c>
      <c r="BE148" s="108" t="s">
        <v>78</v>
      </c>
      <c r="BF148" s="108" t="s">
        <v>78</v>
      </c>
      <c r="BG148" s="108" t="s">
        <v>78</v>
      </c>
      <c r="BH148" s="109" t="s">
        <v>78</v>
      </c>
      <c r="BI148" s="73">
        <v>1</v>
      </c>
      <c r="BJ148" s="73">
        <v>1</v>
      </c>
      <c r="BK148" s="73">
        <v>1</v>
      </c>
      <c r="BL148" s="73" t="str">
        <f t="shared" si="33"/>
        <v>Efectivo</v>
      </c>
      <c r="BM148" s="73">
        <v>0</v>
      </c>
      <c r="BN148" s="76" t="s">
        <v>989</v>
      </c>
    </row>
    <row r="149" spans="1:66" ht="153.19999999999999" customHeight="1" x14ac:dyDescent="0.2">
      <c r="A149" s="100" t="s">
        <v>405</v>
      </c>
      <c r="B149" s="101" t="s">
        <v>990</v>
      </c>
      <c r="C149" s="102" t="s">
        <v>991</v>
      </c>
      <c r="D149" s="102" t="s">
        <v>992</v>
      </c>
      <c r="E149" s="103" t="s">
        <v>78</v>
      </c>
      <c r="F149" s="104" t="s">
        <v>993</v>
      </c>
      <c r="G149" s="74" t="s">
        <v>994</v>
      </c>
      <c r="H149" s="74" t="s">
        <v>995</v>
      </c>
      <c r="I149" s="161" t="s">
        <v>82</v>
      </c>
      <c r="J149" s="161" t="s">
        <v>82</v>
      </c>
      <c r="K149" s="161" t="s">
        <v>82</v>
      </c>
      <c r="L149" s="161"/>
      <c r="M149" s="161"/>
      <c r="N149" s="161"/>
      <c r="O149" s="161"/>
      <c r="P149" s="104" t="s">
        <v>24</v>
      </c>
      <c r="Q149" s="74" t="s">
        <v>996</v>
      </c>
      <c r="R149" s="74" t="s">
        <v>996</v>
      </c>
      <c r="S149" s="73" t="s">
        <v>84</v>
      </c>
      <c r="T149" s="161"/>
      <c r="U149" s="161" t="s">
        <v>82</v>
      </c>
      <c r="V149" s="161"/>
      <c r="W149" s="74" t="s">
        <v>997</v>
      </c>
      <c r="X149" s="162"/>
      <c r="Y149" s="162"/>
      <c r="Z149" s="162"/>
      <c r="AA149" s="162"/>
      <c r="AB149" s="162" t="s">
        <v>113</v>
      </c>
      <c r="AC149" s="162"/>
      <c r="AD149" s="162" t="s">
        <v>102</v>
      </c>
      <c r="AE149" s="162" t="s">
        <v>113</v>
      </c>
      <c r="AF149" s="167" t="s">
        <v>114</v>
      </c>
      <c r="AG149" s="104" t="s">
        <v>998</v>
      </c>
      <c r="AH149" s="74" t="s">
        <v>999</v>
      </c>
      <c r="AI149" s="74" t="s">
        <v>999</v>
      </c>
      <c r="AJ149" s="74" t="s">
        <v>1000</v>
      </c>
      <c r="AK149" s="102" t="s">
        <v>1001</v>
      </c>
      <c r="AL149" s="105" t="s">
        <v>93</v>
      </c>
      <c r="AM149" s="105" t="s">
        <v>94</v>
      </c>
      <c r="AN149" s="103" t="s">
        <v>95</v>
      </c>
      <c r="AO149" s="105" t="s">
        <v>96</v>
      </c>
      <c r="AP149" s="105" t="s">
        <v>97</v>
      </c>
      <c r="AQ149" s="105" t="s">
        <v>98</v>
      </c>
      <c r="AR149" s="105" t="s">
        <v>99</v>
      </c>
      <c r="AS149" s="106">
        <v>89.8</v>
      </c>
      <c r="AT149" s="106">
        <f t="shared" ref="AT149:AT155" si="36">+(100+AS149)/2</f>
        <v>94.9</v>
      </c>
      <c r="AU149" s="103" t="str">
        <f t="shared" si="29"/>
        <v>Moderado</v>
      </c>
      <c r="AV149" s="103" t="str">
        <f t="shared" si="30"/>
        <v>No</v>
      </c>
      <c r="AW149" s="107" t="s">
        <v>100</v>
      </c>
      <c r="AX149" s="103" t="s">
        <v>252</v>
      </c>
      <c r="AY149" s="162" t="s">
        <v>102</v>
      </c>
      <c r="AZ149" s="162" t="s">
        <v>113</v>
      </c>
      <c r="BA149" s="167" t="s">
        <v>114</v>
      </c>
      <c r="BB149" s="108" t="s">
        <v>78</v>
      </c>
      <c r="BC149" s="108" t="s">
        <v>78</v>
      </c>
      <c r="BD149" s="108" t="s">
        <v>78</v>
      </c>
      <c r="BE149" s="108" t="s">
        <v>78</v>
      </c>
      <c r="BF149" s="108" t="s">
        <v>78</v>
      </c>
      <c r="BG149" s="108" t="s">
        <v>78</v>
      </c>
      <c r="BH149" s="109" t="s">
        <v>78</v>
      </c>
      <c r="BI149" s="73">
        <v>1</v>
      </c>
      <c r="BJ149" s="73">
        <v>1</v>
      </c>
      <c r="BK149" s="73">
        <v>1</v>
      </c>
      <c r="BL149" s="73" t="str">
        <f t="shared" si="33"/>
        <v>Efectivo</v>
      </c>
      <c r="BM149" s="73">
        <v>0</v>
      </c>
      <c r="BN149" s="75" t="s">
        <v>1002</v>
      </c>
    </row>
    <row r="150" spans="1:66" ht="175.5" customHeight="1" x14ac:dyDescent="0.2">
      <c r="A150" s="100" t="s">
        <v>405</v>
      </c>
      <c r="B150" s="101" t="s">
        <v>990</v>
      </c>
      <c r="C150" s="102" t="s">
        <v>991</v>
      </c>
      <c r="D150" s="102" t="s">
        <v>992</v>
      </c>
      <c r="E150" s="103" t="s">
        <v>78</v>
      </c>
      <c r="F150" s="104" t="s">
        <v>993</v>
      </c>
      <c r="G150" s="74" t="s">
        <v>994</v>
      </c>
      <c r="H150" s="74" t="s">
        <v>995</v>
      </c>
      <c r="I150" s="161"/>
      <c r="J150" s="161"/>
      <c r="K150" s="161"/>
      <c r="L150" s="161"/>
      <c r="M150" s="161"/>
      <c r="N150" s="161"/>
      <c r="O150" s="161"/>
      <c r="P150" s="104" t="s">
        <v>24</v>
      </c>
      <c r="Q150" s="74" t="s">
        <v>996</v>
      </c>
      <c r="R150" s="74" t="s">
        <v>996</v>
      </c>
      <c r="S150" s="73" t="s">
        <v>84</v>
      </c>
      <c r="T150" s="161"/>
      <c r="U150" s="161"/>
      <c r="V150" s="161"/>
      <c r="W150" s="74" t="s">
        <v>997</v>
      </c>
      <c r="X150" s="162"/>
      <c r="Y150" s="162"/>
      <c r="Z150" s="162"/>
      <c r="AA150" s="162"/>
      <c r="AB150" s="162"/>
      <c r="AC150" s="162"/>
      <c r="AD150" s="162"/>
      <c r="AE150" s="162"/>
      <c r="AF150" s="167"/>
      <c r="AG150" s="104" t="s">
        <v>1003</v>
      </c>
      <c r="AH150" s="74" t="s">
        <v>1004</v>
      </c>
      <c r="AI150" s="74" t="s">
        <v>1004</v>
      </c>
      <c r="AJ150" s="74" t="s">
        <v>1005</v>
      </c>
      <c r="AK150" s="102" t="s">
        <v>1006</v>
      </c>
      <c r="AL150" s="105" t="s">
        <v>93</v>
      </c>
      <c r="AM150" s="105" t="s">
        <v>94</v>
      </c>
      <c r="AN150" s="103" t="s">
        <v>95</v>
      </c>
      <c r="AO150" s="105" t="s">
        <v>96</v>
      </c>
      <c r="AP150" s="105" t="s">
        <v>97</v>
      </c>
      <c r="AQ150" s="105" t="s">
        <v>98</v>
      </c>
      <c r="AR150" s="105" t="s">
        <v>99</v>
      </c>
      <c r="AS150" s="106">
        <v>89.8</v>
      </c>
      <c r="AT150" s="106">
        <f t="shared" si="36"/>
        <v>94.9</v>
      </c>
      <c r="AU150" s="103" t="str">
        <f t="shared" si="29"/>
        <v>Moderado</v>
      </c>
      <c r="AV150" s="103" t="str">
        <f t="shared" si="30"/>
        <v>No</v>
      </c>
      <c r="AW150" s="107" t="s">
        <v>100</v>
      </c>
      <c r="AX150" s="103" t="s">
        <v>252</v>
      </c>
      <c r="AY150" s="162"/>
      <c r="AZ150" s="162"/>
      <c r="BA150" s="167"/>
      <c r="BB150" s="108" t="s">
        <v>78</v>
      </c>
      <c r="BC150" s="108" t="s">
        <v>78</v>
      </c>
      <c r="BD150" s="108" t="s">
        <v>78</v>
      </c>
      <c r="BE150" s="108" t="s">
        <v>78</v>
      </c>
      <c r="BF150" s="108" t="s">
        <v>78</v>
      </c>
      <c r="BG150" s="108" t="s">
        <v>78</v>
      </c>
      <c r="BH150" s="109" t="s">
        <v>78</v>
      </c>
      <c r="BI150" s="73">
        <v>1</v>
      </c>
      <c r="BJ150" s="73">
        <v>1</v>
      </c>
      <c r="BK150" s="73">
        <v>1</v>
      </c>
      <c r="BL150" s="73" t="str">
        <f t="shared" si="33"/>
        <v>Efectivo</v>
      </c>
      <c r="BM150" s="73">
        <v>0</v>
      </c>
      <c r="BN150" s="75" t="s">
        <v>1007</v>
      </c>
    </row>
    <row r="151" spans="1:66" ht="136.69999999999999" customHeight="1" x14ac:dyDescent="0.2">
      <c r="A151" s="100" t="s">
        <v>1008</v>
      </c>
      <c r="B151" s="101" t="s">
        <v>1008</v>
      </c>
      <c r="C151" s="102" t="s">
        <v>1008</v>
      </c>
      <c r="D151" s="102" t="s">
        <v>78</v>
      </c>
      <c r="E151" s="103" t="s">
        <v>78</v>
      </c>
      <c r="F151" s="104" t="s">
        <v>1009</v>
      </c>
      <c r="G151" s="74" t="s">
        <v>1010</v>
      </c>
      <c r="H151" s="74" t="s">
        <v>1011</v>
      </c>
      <c r="I151" s="161" t="s">
        <v>82</v>
      </c>
      <c r="J151" s="161" t="s">
        <v>82</v>
      </c>
      <c r="K151" s="161" t="s">
        <v>82</v>
      </c>
      <c r="L151" s="161"/>
      <c r="M151" s="161"/>
      <c r="N151" s="161"/>
      <c r="O151" s="161"/>
      <c r="P151" s="104" t="s">
        <v>24</v>
      </c>
      <c r="Q151" s="74" t="s">
        <v>1012</v>
      </c>
      <c r="R151" s="74" t="s">
        <v>1012</v>
      </c>
      <c r="S151" s="73" t="s">
        <v>84</v>
      </c>
      <c r="T151" s="161" t="s">
        <v>82</v>
      </c>
      <c r="U151" s="161" t="s">
        <v>82</v>
      </c>
      <c r="V151" s="161" t="s">
        <v>82</v>
      </c>
      <c r="W151" s="74" t="s">
        <v>1013</v>
      </c>
      <c r="X151" s="162"/>
      <c r="Y151" s="162"/>
      <c r="Z151" s="162"/>
      <c r="AA151" s="162"/>
      <c r="AB151" s="162" t="s">
        <v>217</v>
      </c>
      <c r="AC151" s="162"/>
      <c r="AD151" s="162" t="s">
        <v>1014</v>
      </c>
      <c r="AE151" s="162" t="s">
        <v>217</v>
      </c>
      <c r="AF151" s="176" t="s">
        <v>218</v>
      </c>
      <c r="AG151" s="104" t="s">
        <v>1015</v>
      </c>
      <c r="AH151" s="74" t="s">
        <v>1016</v>
      </c>
      <c r="AI151" s="74" t="s">
        <v>1016</v>
      </c>
      <c r="AJ151" s="74" t="s">
        <v>1017</v>
      </c>
      <c r="AK151" s="136" t="s">
        <v>1018</v>
      </c>
      <c r="AL151" s="105" t="s">
        <v>93</v>
      </c>
      <c r="AM151" s="105" t="s">
        <v>94</v>
      </c>
      <c r="AN151" s="103" t="s">
        <v>95</v>
      </c>
      <c r="AO151" s="105" t="s">
        <v>144</v>
      </c>
      <c r="AP151" s="105" t="s">
        <v>97</v>
      </c>
      <c r="AQ151" s="105" t="s">
        <v>98</v>
      </c>
      <c r="AR151" s="105" t="s">
        <v>99</v>
      </c>
      <c r="AS151" s="106">
        <v>83.4</v>
      </c>
      <c r="AT151" s="106">
        <f t="shared" si="36"/>
        <v>91.7</v>
      </c>
      <c r="AU151" s="103" t="str">
        <f t="shared" si="29"/>
        <v>Moderado</v>
      </c>
      <c r="AV151" s="103" t="str">
        <f t="shared" si="30"/>
        <v>No</v>
      </c>
      <c r="AW151" s="107" t="s">
        <v>100</v>
      </c>
      <c r="AX151" s="103" t="s">
        <v>252</v>
      </c>
      <c r="AY151" s="162" t="s">
        <v>509</v>
      </c>
      <c r="AZ151" s="162" t="s">
        <v>217</v>
      </c>
      <c r="BA151" s="176" t="s">
        <v>218</v>
      </c>
      <c r="BB151" s="108" t="s">
        <v>78</v>
      </c>
      <c r="BC151" s="108" t="s">
        <v>78</v>
      </c>
      <c r="BD151" s="108" t="s">
        <v>78</v>
      </c>
      <c r="BE151" s="108" t="s">
        <v>78</v>
      </c>
      <c r="BF151" s="108" t="s">
        <v>78</v>
      </c>
      <c r="BG151" s="108" t="s">
        <v>78</v>
      </c>
      <c r="BH151" s="109" t="s">
        <v>78</v>
      </c>
      <c r="BI151" s="73">
        <v>1</v>
      </c>
      <c r="BJ151" s="73">
        <v>1</v>
      </c>
      <c r="BK151" s="73">
        <v>1</v>
      </c>
      <c r="BL151" s="73" t="str">
        <f t="shared" si="33"/>
        <v>Efectivo</v>
      </c>
      <c r="BM151" s="73">
        <v>0</v>
      </c>
      <c r="BN151" s="75" t="s">
        <v>1019</v>
      </c>
    </row>
    <row r="152" spans="1:66" ht="181.5" customHeight="1" x14ac:dyDescent="0.2">
      <c r="A152" s="100" t="s">
        <v>1008</v>
      </c>
      <c r="B152" s="101" t="s">
        <v>1008</v>
      </c>
      <c r="C152" s="102" t="s">
        <v>1008</v>
      </c>
      <c r="D152" s="102" t="s">
        <v>78</v>
      </c>
      <c r="E152" s="103" t="s">
        <v>78</v>
      </c>
      <c r="F152" s="104" t="s">
        <v>1009</v>
      </c>
      <c r="G152" s="74" t="s">
        <v>1010</v>
      </c>
      <c r="H152" s="74" t="s">
        <v>1011</v>
      </c>
      <c r="I152" s="161"/>
      <c r="J152" s="161"/>
      <c r="K152" s="161"/>
      <c r="L152" s="161"/>
      <c r="M152" s="161"/>
      <c r="N152" s="161"/>
      <c r="O152" s="161"/>
      <c r="P152" s="104" t="s">
        <v>24</v>
      </c>
      <c r="Q152" s="74" t="s">
        <v>1012</v>
      </c>
      <c r="R152" s="74" t="s">
        <v>1012</v>
      </c>
      <c r="S152" s="73" t="s">
        <v>84</v>
      </c>
      <c r="T152" s="161"/>
      <c r="U152" s="161"/>
      <c r="V152" s="161"/>
      <c r="W152" s="74" t="s">
        <v>1013</v>
      </c>
      <c r="X152" s="162"/>
      <c r="Y152" s="162"/>
      <c r="Z152" s="162"/>
      <c r="AA152" s="162"/>
      <c r="AB152" s="162"/>
      <c r="AC152" s="162"/>
      <c r="AD152" s="162"/>
      <c r="AE152" s="162"/>
      <c r="AF152" s="176"/>
      <c r="AG152" s="104" t="s">
        <v>1020</v>
      </c>
      <c r="AH152" s="74" t="s">
        <v>1021</v>
      </c>
      <c r="AI152" s="74" t="s">
        <v>1021</v>
      </c>
      <c r="AJ152" s="74" t="s">
        <v>1022</v>
      </c>
      <c r="AK152" s="136" t="s">
        <v>1023</v>
      </c>
      <c r="AL152" s="105" t="s">
        <v>93</v>
      </c>
      <c r="AM152" s="105" t="s">
        <v>94</v>
      </c>
      <c r="AN152" s="103" t="s">
        <v>95</v>
      </c>
      <c r="AO152" s="105" t="s">
        <v>144</v>
      </c>
      <c r="AP152" s="105" t="s">
        <v>97</v>
      </c>
      <c r="AQ152" s="105" t="s">
        <v>98</v>
      </c>
      <c r="AR152" s="105" t="s">
        <v>99</v>
      </c>
      <c r="AS152" s="106">
        <v>83.4</v>
      </c>
      <c r="AT152" s="106">
        <f t="shared" si="36"/>
        <v>91.7</v>
      </c>
      <c r="AU152" s="103" t="str">
        <f t="shared" si="29"/>
        <v>Moderado</v>
      </c>
      <c r="AV152" s="103" t="str">
        <f t="shared" si="30"/>
        <v>No</v>
      </c>
      <c r="AW152" s="107" t="s">
        <v>100</v>
      </c>
      <c r="AX152" s="103" t="s">
        <v>252</v>
      </c>
      <c r="AY152" s="162"/>
      <c r="AZ152" s="162"/>
      <c r="BA152" s="176"/>
      <c r="BB152" s="108" t="s">
        <v>78</v>
      </c>
      <c r="BC152" s="108" t="s">
        <v>78</v>
      </c>
      <c r="BD152" s="108" t="s">
        <v>78</v>
      </c>
      <c r="BE152" s="108" t="s">
        <v>78</v>
      </c>
      <c r="BF152" s="108" t="s">
        <v>78</v>
      </c>
      <c r="BG152" s="108" t="s">
        <v>78</v>
      </c>
      <c r="BH152" s="109" t="s">
        <v>78</v>
      </c>
      <c r="BI152" s="73">
        <v>1</v>
      </c>
      <c r="BJ152" s="73">
        <v>1</v>
      </c>
      <c r="BK152" s="73">
        <v>1</v>
      </c>
      <c r="BL152" s="73" t="str">
        <f t="shared" si="33"/>
        <v>Efectivo</v>
      </c>
      <c r="BM152" s="73">
        <v>0</v>
      </c>
      <c r="BN152" s="75" t="s">
        <v>1024</v>
      </c>
    </row>
    <row r="153" spans="1:66" ht="144.75" customHeight="1" x14ac:dyDescent="0.2">
      <c r="A153" s="100" t="s">
        <v>1008</v>
      </c>
      <c r="B153" s="101" t="s">
        <v>1008</v>
      </c>
      <c r="C153" s="102" t="s">
        <v>1008</v>
      </c>
      <c r="D153" s="102" t="s">
        <v>78</v>
      </c>
      <c r="E153" s="103" t="s">
        <v>78</v>
      </c>
      <c r="F153" s="104" t="s">
        <v>1009</v>
      </c>
      <c r="G153" s="74" t="s">
        <v>1010</v>
      </c>
      <c r="H153" s="74" t="s">
        <v>1011</v>
      </c>
      <c r="I153" s="161"/>
      <c r="J153" s="161"/>
      <c r="K153" s="161"/>
      <c r="L153" s="161"/>
      <c r="M153" s="161"/>
      <c r="N153" s="161"/>
      <c r="O153" s="161"/>
      <c r="P153" s="104" t="s">
        <v>24</v>
      </c>
      <c r="Q153" s="74" t="s">
        <v>1012</v>
      </c>
      <c r="R153" s="74" t="s">
        <v>1012</v>
      </c>
      <c r="S153" s="73" t="s">
        <v>84</v>
      </c>
      <c r="T153" s="161"/>
      <c r="U153" s="161"/>
      <c r="V153" s="161"/>
      <c r="W153" s="74" t="s">
        <v>1013</v>
      </c>
      <c r="X153" s="162"/>
      <c r="Y153" s="162"/>
      <c r="Z153" s="162"/>
      <c r="AA153" s="162"/>
      <c r="AB153" s="162"/>
      <c r="AC153" s="162"/>
      <c r="AD153" s="162"/>
      <c r="AE153" s="162"/>
      <c r="AF153" s="176"/>
      <c r="AG153" s="104" t="s">
        <v>1025</v>
      </c>
      <c r="AH153" s="74" t="s">
        <v>1026</v>
      </c>
      <c r="AI153" s="74" t="s">
        <v>1026</v>
      </c>
      <c r="AJ153" s="74" t="s">
        <v>1027</v>
      </c>
      <c r="AK153" s="102" t="s">
        <v>1028</v>
      </c>
      <c r="AL153" s="105" t="s">
        <v>93</v>
      </c>
      <c r="AM153" s="105" t="s">
        <v>94</v>
      </c>
      <c r="AN153" s="103" t="s">
        <v>95</v>
      </c>
      <c r="AO153" s="105" t="s">
        <v>96</v>
      </c>
      <c r="AP153" s="105" t="s">
        <v>97</v>
      </c>
      <c r="AQ153" s="105" t="s">
        <v>98</v>
      </c>
      <c r="AR153" s="105" t="s">
        <v>99</v>
      </c>
      <c r="AS153" s="106">
        <v>89.8</v>
      </c>
      <c r="AT153" s="106">
        <f t="shared" si="36"/>
        <v>94.9</v>
      </c>
      <c r="AU153" s="103" t="str">
        <f t="shared" si="29"/>
        <v>Moderado</v>
      </c>
      <c r="AV153" s="103" t="str">
        <f t="shared" si="30"/>
        <v>No</v>
      </c>
      <c r="AW153" s="107" t="s">
        <v>100</v>
      </c>
      <c r="AX153" s="105" t="s">
        <v>101</v>
      </c>
      <c r="AY153" s="162"/>
      <c r="AZ153" s="162"/>
      <c r="BA153" s="176"/>
      <c r="BB153" s="108" t="s">
        <v>78</v>
      </c>
      <c r="BC153" s="108" t="s">
        <v>78</v>
      </c>
      <c r="BD153" s="108" t="s">
        <v>78</v>
      </c>
      <c r="BE153" s="108" t="s">
        <v>78</v>
      </c>
      <c r="BF153" s="108" t="s">
        <v>78</v>
      </c>
      <c r="BG153" s="108" t="s">
        <v>78</v>
      </c>
      <c r="BH153" s="109" t="s">
        <v>78</v>
      </c>
      <c r="BI153" s="73">
        <v>1</v>
      </c>
      <c r="BJ153" s="73">
        <v>1</v>
      </c>
      <c r="BK153" s="73">
        <v>1</v>
      </c>
      <c r="BL153" s="73" t="str">
        <f t="shared" si="33"/>
        <v>Efectivo</v>
      </c>
      <c r="BM153" s="73">
        <v>0</v>
      </c>
      <c r="BN153" s="75" t="s">
        <v>1029</v>
      </c>
    </row>
    <row r="154" spans="1:66" ht="198" customHeight="1" x14ac:dyDescent="0.2">
      <c r="A154" s="100" t="s">
        <v>1008</v>
      </c>
      <c r="B154" s="101" t="s">
        <v>1008</v>
      </c>
      <c r="C154" s="102" t="s">
        <v>1008</v>
      </c>
      <c r="D154" s="102" t="s">
        <v>78</v>
      </c>
      <c r="E154" s="103" t="s">
        <v>78</v>
      </c>
      <c r="F154" s="104" t="s">
        <v>1009</v>
      </c>
      <c r="G154" s="74" t="s">
        <v>1010</v>
      </c>
      <c r="H154" s="74" t="s">
        <v>1011</v>
      </c>
      <c r="I154" s="161"/>
      <c r="J154" s="161"/>
      <c r="K154" s="161"/>
      <c r="L154" s="161"/>
      <c r="M154" s="161"/>
      <c r="N154" s="161"/>
      <c r="O154" s="161"/>
      <c r="P154" s="104" t="s">
        <v>24</v>
      </c>
      <c r="Q154" s="74" t="s">
        <v>1012</v>
      </c>
      <c r="R154" s="74" t="s">
        <v>1012</v>
      </c>
      <c r="S154" s="73" t="s">
        <v>84</v>
      </c>
      <c r="T154" s="161"/>
      <c r="U154" s="161"/>
      <c r="V154" s="161"/>
      <c r="W154" s="74" t="s">
        <v>1013</v>
      </c>
      <c r="X154" s="162"/>
      <c r="Y154" s="162"/>
      <c r="Z154" s="162"/>
      <c r="AA154" s="162"/>
      <c r="AB154" s="162"/>
      <c r="AC154" s="162"/>
      <c r="AD154" s="162"/>
      <c r="AE154" s="162"/>
      <c r="AF154" s="176"/>
      <c r="AG154" s="104" t="s">
        <v>1030</v>
      </c>
      <c r="AH154" s="74" t="s">
        <v>1031</v>
      </c>
      <c r="AI154" s="74" t="s">
        <v>1031</v>
      </c>
      <c r="AJ154" s="74" t="s">
        <v>1032</v>
      </c>
      <c r="AK154" s="102" t="s">
        <v>1033</v>
      </c>
      <c r="AL154" s="105" t="s">
        <v>93</v>
      </c>
      <c r="AM154" s="105" t="s">
        <v>94</v>
      </c>
      <c r="AN154" s="103" t="s">
        <v>95</v>
      </c>
      <c r="AO154" s="105" t="s">
        <v>96</v>
      </c>
      <c r="AP154" s="105" t="s">
        <v>97</v>
      </c>
      <c r="AQ154" s="105" t="s">
        <v>98</v>
      </c>
      <c r="AR154" s="105" t="s">
        <v>99</v>
      </c>
      <c r="AS154" s="106">
        <v>89.8</v>
      </c>
      <c r="AT154" s="106">
        <f t="shared" si="36"/>
        <v>94.9</v>
      </c>
      <c r="AU154" s="103" t="str">
        <f t="shared" si="29"/>
        <v>Moderado</v>
      </c>
      <c r="AV154" s="103" t="str">
        <f t="shared" si="30"/>
        <v>No</v>
      </c>
      <c r="AW154" s="107" t="s">
        <v>100</v>
      </c>
      <c r="AX154" s="105" t="s">
        <v>101</v>
      </c>
      <c r="AY154" s="162"/>
      <c r="AZ154" s="162"/>
      <c r="BA154" s="176"/>
      <c r="BB154" s="108" t="s">
        <v>78</v>
      </c>
      <c r="BC154" s="108" t="s">
        <v>78</v>
      </c>
      <c r="BD154" s="108" t="s">
        <v>78</v>
      </c>
      <c r="BE154" s="108" t="s">
        <v>78</v>
      </c>
      <c r="BF154" s="108" t="s">
        <v>78</v>
      </c>
      <c r="BG154" s="108" t="s">
        <v>78</v>
      </c>
      <c r="BH154" s="109" t="s">
        <v>78</v>
      </c>
      <c r="BI154" s="73">
        <v>1</v>
      </c>
      <c r="BJ154" s="73">
        <v>1</v>
      </c>
      <c r="BK154" s="73">
        <v>1</v>
      </c>
      <c r="BL154" s="73" t="str">
        <f t="shared" si="33"/>
        <v>Efectivo</v>
      </c>
      <c r="BM154" s="73">
        <v>0</v>
      </c>
      <c r="BN154" s="88" t="s">
        <v>1173</v>
      </c>
    </row>
    <row r="155" spans="1:66" ht="219.75" customHeight="1" thickBot="1" x14ac:dyDescent="0.25">
      <c r="A155" s="143" t="s">
        <v>1008</v>
      </c>
      <c r="B155" s="144" t="s">
        <v>1008</v>
      </c>
      <c r="C155" s="145" t="s">
        <v>1008</v>
      </c>
      <c r="D155" s="145" t="s">
        <v>78</v>
      </c>
      <c r="E155" s="146" t="s">
        <v>78</v>
      </c>
      <c r="F155" s="147" t="s">
        <v>1009</v>
      </c>
      <c r="G155" s="148" t="s">
        <v>1010</v>
      </c>
      <c r="H155" s="148" t="s">
        <v>1011</v>
      </c>
      <c r="I155" s="186"/>
      <c r="J155" s="186"/>
      <c r="K155" s="186"/>
      <c r="L155" s="186"/>
      <c r="M155" s="186"/>
      <c r="N155" s="186"/>
      <c r="O155" s="186"/>
      <c r="P155" s="147" t="s">
        <v>24</v>
      </c>
      <c r="Q155" s="148" t="s">
        <v>1012</v>
      </c>
      <c r="R155" s="148" t="s">
        <v>1012</v>
      </c>
      <c r="S155" s="149" t="s">
        <v>84</v>
      </c>
      <c r="T155" s="186"/>
      <c r="U155" s="186"/>
      <c r="V155" s="186"/>
      <c r="W155" s="148" t="s">
        <v>1013</v>
      </c>
      <c r="X155" s="177"/>
      <c r="Y155" s="177"/>
      <c r="Z155" s="177"/>
      <c r="AA155" s="177"/>
      <c r="AB155" s="177"/>
      <c r="AC155" s="177"/>
      <c r="AD155" s="177"/>
      <c r="AE155" s="177"/>
      <c r="AF155" s="178"/>
      <c r="AG155" s="147" t="s">
        <v>175</v>
      </c>
      <c r="AH155" s="148" t="s">
        <v>1034</v>
      </c>
      <c r="AI155" s="148" t="s">
        <v>1034</v>
      </c>
      <c r="AJ155" s="148" t="s">
        <v>177</v>
      </c>
      <c r="AK155" s="145" t="s">
        <v>178</v>
      </c>
      <c r="AL155" s="150" t="s">
        <v>93</v>
      </c>
      <c r="AM155" s="150" t="s">
        <v>94</v>
      </c>
      <c r="AN155" s="146" t="s">
        <v>95</v>
      </c>
      <c r="AO155" s="150" t="s">
        <v>96</v>
      </c>
      <c r="AP155" s="150" t="s">
        <v>97</v>
      </c>
      <c r="AQ155" s="150" t="s">
        <v>193</v>
      </c>
      <c r="AR155" s="150" t="s">
        <v>99</v>
      </c>
      <c r="AS155" s="151">
        <v>73.8</v>
      </c>
      <c r="AT155" s="151">
        <f t="shared" si="36"/>
        <v>86.9</v>
      </c>
      <c r="AU155" s="146" t="str">
        <f t="shared" si="29"/>
        <v>Moderado</v>
      </c>
      <c r="AV155" s="146" t="str">
        <f t="shared" si="30"/>
        <v>Si</v>
      </c>
      <c r="AW155" s="152" t="s">
        <v>100</v>
      </c>
      <c r="AX155" s="150" t="s">
        <v>101</v>
      </c>
      <c r="AY155" s="177"/>
      <c r="AZ155" s="177"/>
      <c r="BA155" s="178"/>
      <c r="BB155" s="153" t="s">
        <v>78</v>
      </c>
      <c r="BC155" s="153" t="s">
        <v>78</v>
      </c>
      <c r="BD155" s="153" t="s">
        <v>78</v>
      </c>
      <c r="BE155" s="153" t="s">
        <v>78</v>
      </c>
      <c r="BF155" s="153" t="s">
        <v>78</v>
      </c>
      <c r="BG155" s="153" t="s">
        <v>78</v>
      </c>
      <c r="BH155" s="154" t="s">
        <v>78</v>
      </c>
      <c r="BI155" s="73">
        <v>1</v>
      </c>
      <c r="BJ155" s="73">
        <v>1</v>
      </c>
      <c r="BK155" s="73">
        <v>1</v>
      </c>
      <c r="BL155" s="73" t="str">
        <f t="shared" si="33"/>
        <v>Efectivo</v>
      </c>
      <c r="BM155" s="73">
        <v>0</v>
      </c>
      <c r="BN155" s="75" t="s">
        <v>1035</v>
      </c>
    </row>
    <row r="156" spans="1:66" ht="27.2" customHeight="1" x14ac:dyDescent="0.2"/>
  </sheetData>
  <protectedRanges>
    <protectedRange sqref="BL9" name="Rango1_1_1_1_2_1"/>
    <protectedRange sqref="BL9" name="Rango2_1_1_1_2_1"/>
  </protectedRanges>
  <autoFilter ref="A9:BN155" xr:uid="{8208AF6D-D6FF-4B5E-9F1C-A4158F78F510}"/>
  <mergeCells count="914">
    <mergeCell ref="Z31:Z32"/>
    <mergeCell ref="AD54:AD56"/>
    <mergeCell ref="AE54:AE56"/>
    <mergeCell ref="AF54:AF56"/>
    <mergeCell ref="AY54:AY56"/>
    <mergeCell ref="Z14:Z15"/>
    <mergeCell ref="T14:T15"/>
    <mergeCell ref="L27:L28"/>
    <mergeCell ref="L29:L30"/>
    <mergeCell ref="L18:L19"/>
    <mergeCell ref="AY27:AY28"/>
    <mergeCell ref="AB33:AB37"/>
    <mergeCell ref="AC31:AC32"/>
    <mergeCell ref="AY18:AY19"/>
    <mergeCell ref="AD14:AD15"/>
    <mergeCell ref="AD18:AD19"/>
    <mergeCell ref="L33:L37"/>
    <mergeCell ref="M33:M37"/>
    <mergeCell ref="N33:N37"/>
    <mergeCell ref="N40:N41"/>
    <mergeCell ref="Z40:Z41"/>
    <mergeCell ref="Z27:Z28"/>
    <mergeCell ref="Z29:Z30"/>
    <mergeCell ref="AE29:AE30"/>
    <mergeCell ref="AD22:AD26"/>
    <mergeCell ref="AE22:AE26"/>
    <mergeCell ref="AB22:AB26"/>
    <mergeCell ref="AB27:AB28"/>
    <mergeCell ref="AB29:AB30"/>
    <mergeCell ref="AC29:AC30"/>
    <mergeCell ref="X27:X28"/>
    <mergeCell ref="X29:X30"/>
    <mergeCell ref="AE27:AE28"/>
    <mergeCell ref="AD27:AD28"/>
    <mergeCell ref="AC27:AC28"/>
    <mergeCell ref="I14:I15"/>
    <mergeCell ref="Z18:Z19"/>
    <mergeCell ref="Z22:Z26"/>
    <mergeCell ref="N54:N56"/>
    <mergeCell ref="N58:N60"/>
    <mergeCell ref="N61:N64"/>
    <mergeCell ref="N65:N67"/>
    <mergeCell ref="O61:O64"/>
    <mergeCell ref="O65:O67"/>
    <mergeCell ref="I31:I32"/>
    <mergeCell ref="J58:J60"/>
    <mergeCell ref="J61:J64"/>
    <mergeCell ref="J65:J67"/>
    <mergeCell ref="T18:T19"/>
    <mergeCell ref="T22:T26"/>
    <mergeCell ref="T27:T28"/>
    <mergeCell ref="T29:T30"/>
    <mergeCell ref="T31:T32"/>
    <mergeCell ref="T58:T60"/>
    <mergeCell ref="I33:I37"/>
    <mergeCell ref="J33:J37"/>
    <mergeCell ref="K33:K37"/>
    <mergeCell ref="I27:I28"/>
    <mergeCell ref="I29:I30"/>
    <mergeCell ref="O142:O144"/>
    <mergeCell ref="O146:O148"/>
    <mergeCell ref="O149:O150"/>
    <mergeCell ref="O151:O155"/>
    <mergeCell ref="O99:O100"/>
    <mergeCell ref="O101:O103"/>
    <mergeCell ref="O105:O107"/>
    <mergeCell ref="O108:O113"/>
    <mergeCell ref="O114:O115"/>
    <mergeCell ref="O129:O132"/>
    <mergeCell ref="O133:O136"/>
    <mergeCell ref="O137:O138"/>
    <mergeCell ref="O139:O141"/>
    <mergeCell ref="O71:O72"/>
    <mergeCell ref="O73:O76"/>
    <mergeCell ref="O77:O79"/>
    <mergeCell ref="O80:O81"/>
    <mergeCell ref="O83:O84"/>
    <mergeCell ref="O86:O89"/>
    <mergeCell ref="O90:O93"/>
    <mergeCell ref="O94:O95"/>
    <mergeCell ref="O96:O98"/>
    <mergeCell ref="O68:O70"/>
    <mergeCell ref="O10:O11"/>
    <mergeCell ref="O14:O15"/>
    <mergeCell ref="O18:O19"/>
    <mergeCell ref="O22:O26"/>
    <mergeCell ref="O27:O28"/>
    <mergeCell ref="O29:O30"/>
    <mergeCell ref="O31:O32"/>
    <mergeCell ref="O54:O56"/>
    <mergeCell ref="O58:O60"/>
    <mergeCell ref="O33:O37"/>
    <mergeCell ref="O40:O41"/>
    <mergeCell ref="O48:O49"/>
    <mergeCell ref="O45:O47"/>
    <mergeCell ref="N14:N15"/>
    <mergeCell ref="N18:N19"/>
    <mergeCell ref="N22:N26"/>
    <mergeCell ref="N27:N28"/>
    <mergeCell ref="N29:N30"/>
    <mergeCell ref="N31:N32"/>
    <mergeCell ref="N151:N155"/>
    <mergeCell ref="N99:N100"/>
    <mergeCell ref="N101:N103"/>
    <mergeCell ref="N105:N107"/>
    <mergeCell ref="N108:N113"/>
    <mergeCell ref="N114:N115"/>
    <mergeCell ref="N129:N132"/>
    <mergeCell ref="N71:N72"/>
    <mergeCell ref="N73:N76"/>
    <mergeCell ref="N77:N79"/>
    <mergeCell ref="N80:N81"/>
    <mergeCell ref="N83:N84"/>
    <mergeCell ref="N86:N89"/>
    <mergeCell ref="N90:N93"/>
    <mergeCell ref="N94:N95"/>
    <mergeCell ref="N96:N98"/>
    <mergeCell ref="N142:N144"/>
    <mergeCell ref="N149:N150"/>
    <mergeCell ref="M142:M144"/>
    <mergeCell ref="M146:M148"/>
    <mergeCell ref="M149:M150"/>
    <mergeCell ref="N68:N70"/>
    <mergeCell ref="M151:M155"/>
    <mergeCell ref="M99:M100"/>
    <mergeCell ref="M101:M103"/>
    <mergeCell ref="M105:M107"/>
    <mergeCell ref="M108:M113"/>
    <mergeCell ref="M114:M115"/>
    <mergeCell ref="M129:M132"/>
    <mergeCell ref="N146:N148"/>
    <mergeCell ref="N133:N136"/>
    <mergeCell ref="N137:N138"/>
    <mergeCell ref="N139:N141"/>
    <mergeCell ref="M71:M72"/>
    <mergeCell ref="M73:M76"/>
    <mergeCell ref="M77:M79"/>
    <mergeCell ref="M80:M81"/>
    <mergeCell ref="M83:M84"/>
    <mergeCell ref="M86:M89"/>
    <mergeCell ref="M90:M93"/>
    <mergeCell ref="M94:M95"/>
    <mergeCell ref="M96:M98"/>
    <mergeCell ref="M54:M56"/>
    <mergeCell ref="M58:M60"/>
    <mergeCell ref="M61:M64"/>
    <mergeCell ref="M65:M67"/>
    <mergeCell ref="M68:M70"/>
    <mergeCell ref="L31:L32"/>
    <mergeCell ref="M10:M11"/>
    <mergeCell ref="M14:M15"/>
    <mergeCell ref="M18:M19"/>
    <mergeCell ref="M22:M26"/>
    <mergeCell ref="M27:M28"/>
    <mergeCell ref="M29:M30"/>
    <mergeCell ref="M31:M32"/>
    <mergeCell ref="L54:L56"/>
    <mergeCell ref="L58:L60"/>
    <mergeCell ref="L61:L64"/>
    <mergeCell ref="L65:L67"/>
    <mergeCell ref="L68:L70"/>
    <mergeCell ref="L10:L11"/>
    <mergeCell ref="L14:L15"/>
    <mergeCell ref="L40:L41"/>
    <mergeCell ref="M40:M41"/>
    <mergeCell ref="L22:L26"/>
    <mergeCell ref="L71:L72"/>
    <mergeCell ref="L73:L76"/>
    <mergeCell ref="L77:L79"/>
    <mergeCell ref="L80:L81"/>
    <mergeCell ref="L83:L84"/>
    <mergeCell ref="L86:L89"/>
    <mergeCell ref="L90:L93"/>
    <mergeCell ref="L94:L95"/>
    <mergeCell ref="L96:L98"/>
    <mergeCell ref="L142:L144"/>
    <mergeCell ref="L146:L148"/>
    <mergeCell ref="L149:L150"/>
    <mergeCell ref="L151:L155"/>
    <mergeCell ref="L99:L100"/>
    <mergeCell ref="L101:L103"/>
    <mergeCell ref="L105:L107"/>
    <mergeCell ref="L108:L113"/>
    <mergeCell ref="L114:L115"/>
    <mergeCell ref="L129:L132"/>
    <mergeCell ref="L137:L138"/>
    <mergeCell ref="L126:L128"/>
    <mergeCell ref="L133:L136"/>
    <mergeCell ref="L139:L141"/>
    <mergeCell ref="L118:L125"/>
    <mergeCell ref="K151:K155"/>
    <mergeCell ref="K99:K100"/>
    <mergeCell ref="K101:K103"/>
    <mergeCell ref="K105:K107"/>
    <mergeCell ref="K108:K113"/>
    <mergeCell ref="K114:K115"/>
    <mergeCell ref="K129:K132"/>
    <mergeCell ref="K71:K72"/>
    <mergeCell ref="K73:K76"/>
    <mergeCell ref="K77:K79"/>
    <mergeCell ref="K80:K81"/>
    <mergeCell ref="K83:K84"/>
    <mergeCell ref="K86:K89"/>
    <mergeCell ref="K90:K93"/>
    <mergeCell ref="K94:K95"/>
    <mergeCell ref="K96:K98"/>
    <mergeCell ref="K133:K136"/>
    <mergeCell ref="K137:K138"/>
    <mergeCell ref="K139:K141"/>
    <mergeCell ref="K118:K125"/>
    <mergeCell ref="J149:J150"/>
    <mergeCell ref="J151:J155"/>
    <mergeCell ref="J99:J100"/>
    <mergeCell ref="J101:J103"/>
    <mergeCell ref="J105:J107"/>
    <mergeCell ref="J108:J113"/>
    <mergeCell ref="J114:J115"/>
    <mergeCell ref="J129:J132"/>
    <mergeCell ref="K10:K11"/>
    <mergeCell ref="K14:K15"/>
    <mergeCell ref="K18:K19"/>
    <mergeCell ref="K22:K26"/>
    <mergeCell ref="K27:K28"/>
    <mergeCell ref="K29:K30"/>
    <mergeCell ref="K142:K144"/>
    <mergeCell ref="K146:K148"/>
    <mergeCell ref="K149:K150"/>
    <mergeCell ref="K31:K32"/>
    <mergeCell ref="K54:K56"/>
    <mergeCell ref="K58:K60"/>
    <mergeCell ref="K61:K64"/>
    <mergeCell ref="K65:K67"/>
    <mergeCell ref="K68:K70"/>
    <mergeCell ref="K126:K128"/>
    <mergeCell ref="J14:J15"/>
    <mergeCell ref="J18:J19"/>
    <mergeCell ref="J22:J26"/>
    <mergeCell ref="J27:J28"/>
    <mergeCell ref="J29:J30"/>
    <mergeCell ref="J31:J32"/>
    <mergeCell ref="I133:I136"/>
    <mergeCell ref="I71:I72"/>
    <mergeCell ref="I73:I76"/>
    <mergeCell ref="I77:I79"/>
    <mergeCell ref="I80:I81"/>
    <mergeCell ref="I83:I84"/>
    <mergeCell ref="I86:I89"/>
    <mergeCell ref="I90:I93"/>
    <mergeCell ref="I94:I95"/>
    <mergeCell ref="I96:I98"/>
    <mergeCell ref="I54:I56"/>
    <mergeCell ref="I58:I60"/>
    <mergeCell ref="I61:I64"/>
    <mergeCell ref="I65:I67"/>
    <mergeCell ref="I68:I70"/>
    <mergeCell ref="J54:J56"/>
    <mergeCell ref="I18:I19"/>
    <mergeCell ref="I22:I26"/>
    <mergeCell ref="I149:I150"/>
    <mergeCell ref="I151:I155"/>
    <mergeCell ref="I99:I100"/>
    <mergeCell ref="I101:I103"/>
    <mergeCell ref="I105:I107"/>
    <mergeCell ref="I108:I113"/>
    <mergeCell ref="I114:I115"/>
    <mergeCell ref="I129:I132"/>
    <mergeCell ref="I137:I138"/>
    <mergeCell ref="J68:J70"/>
    <mergeCell ref="J133:J136"/>
    <mergeCell ref="J137:J138"/>
    <mergeCell ref="I142:I144"/>
    <mergeCell ref="I146:I148"/>
    <mergeCell ref="I126:I128"/>
    <mergeCell ref="J126:J128"/>
    <mergeCell ref="J139:J141"/>
    <mergeCell ref="J142:J144"/>
    <mergeCell ref="J146:J148"/>
    <mergeCell ref="J71:J72"/>
    <mergeCell ref="J73:J76"/>
    <mergeCell ref="J77:J79"/>
    <mergeCell ref="J80:J81"/>
    <mergeCell ref="J83:J84"/>
    <mergeCell ref="J86:J89"/>
    <mergeCell ref="J90:J93"/>
    <mergeCell ref="I118:I125"/>
    <mergeCell ref="J118:J125"/>
    <mergeCell ref="M118:M125"/>
    <mergeCell ref="N118:N125"/>
    <mergeCell ref="I139:I141"/>
    <mergeCell ref="J94:J95"/>
    <mergeCell ref="J96:J98"/>
    <mergeCell ref="O118:O125"/>
    <mergeCell ref="M133:M136"/>
    <mergeCell ref="M137:M138"/>
    <mergeCell ref="M139:M141"/>
    <mergeCell ref="M126:M128"/>
    <mergeCell ref="N126:N128"/>
    <mergeCell ref="O126:O128"/>
    <mergeCell ref="T151:T155"/>
    <mergeCell ref="T99:T100"/>
    <mergeCell ref="T101:T103"/>
    <mergeCell ref="T105:T107"/>
    <mergeCell ref="T108:T113"/>
    <mergeCell ref="T10:T11"/>
    <mergeCell ref="V54:V56"/>
    <mergeCell ref="V58:V60"/>
    <mergeCell ref="V61:V64"/>
    <mergeCell ref="V65:V67"/>
    <mergeCell ref="V68:V70"/>
    <mergeCell ref="T137:T138"/>
    <mergeCell ref="T139:T141"/>
    <mergeCell ref="V10:V11"/>
    <mergeCell ref="V14:V15"/>
    <mergeCell ref="V18:V19"/>
    <mergeCell ref="V22:V26"/>
    <mergeCell ref="V27:V28"/>
    <mergeCell ref="V29:V30"/>
    <mergeCell ref="V142:V144"/>
    <mergeCell ref="V31:V32"/>
    <mergeCell ref="U10:U11"/>
    <mergeCell ref="U14:U15"/>
    <mergeCell ref="U18:U19"/>
    <mergeCell ref="U146:U148"/>
    <mergeCell ref="U149:U150"/>
    <mergeCell ref="U151:U155"/>
    <mergeCell ref="U99:U100"/>
    <mergeCell ref="X61:X64"/>
    <mergeCell ref="X65:X67"/>
    <mergeCell ref="V146:V148"/>
    <mergeCell ref="V149:V150"/>
    <mergeCell ref="T142:T144"/>
    <mergeCell ref="T61:T64"/>
    <mergeCell ref="T65:T67"/>
    <mergeCell ref="T68:T70"/>
    <mergeCell ref="U71:U72"/>
    <mergeCell ref="U73:U76"/>
    <mergeCell ref="U77:U79"/>
    <mergeCell ref="U80:U81"/>
    <mergeCell ref="U83:U84"/>
    <mergeCell ref="U86:U89"/>
    <mergeCell ref="U90:U93"/>
    <mergeCell ref="U94:U95"/>
    <mergeCell ref="U96:U98"/>
    <mergeCell ref="U142:U144"/>
    <mergeCell ref="T146:T148"/>
    <mergeCell ref="T149:T150"/>
    <mergeCell ref="V151:V155"/>
    <mergeCell ref="V99:V100"/>
    <mergeCell ref="V101:V103"/>
    <mergeCell ref="V105:V107"/>
    <mergeCell ref="V108:V113"/>
    <mergeCell ref="V114:V115"/>
    <mergeCell ref="V129:V132"/>
    <mergeCell ref="V71:V72"/>
    <mergeCell ref="V73:V76"/>
    <mergeCell ref="V77:V79"/>
    <mergeCell ref="V80:V81"/>
    <mergeCell ref="V83:V84"/>
    <mergeCell ref="V86:V89"/>
    <mergeCell ref="V90:V93"/>
    <mergeCell ref="V137:V138"/>
    <mergeCell ref="V139:V141"/>
    <mergeCell ref="Y133:Y136"/>
    <mergeCell ref="Y137:Y138"/>
    <mergeCell ref="Y139:Y141"/>
    <mergeCell ref="X129:X132"/>
    <mergeCell ref="T129:T132"/>
    <mergeCell ref="U54:U56"/>
    <mergeCell ref="U58:U60"/>
    <mergeCell ref="U101:U103"/>
    <mergeCell ref="U105:U107"/>
    <mergeCell ref="U108:U113"/>
    <mergeCell ref="U114:U115"/>
    <mergeCell ref="T77:T79"/>
    <mergeCell ref="T80:T81"/>
    <mergeCell ref="T83:T84"/>
    <mergeCell ref="T86:T89"/>
    <mergeCell ref="T90:T93"/>
    <mergeCell ref="T94:T95"/>
    <mergeCell ref="T96:T98"/>
    <mergeCell ref="V94:V95"/>
    <mergeCell ref="V96:V98"/>
    <mergeCell ref="V133:V136"/>
    <mergeCell ref="Y54:Y56"/>
    <mergeCell ref="Y58:Y60"/>
    <mergeCell ref="Y61:Y64"/>
    <mergeCell ref="U133:U136"/>
    <mergeCell ref="U137:U138"/>
    <mergeCell ref="U139:U141"/>
    <mergeCell ref="U22:U26"/>
    <mergeCell ref="U31:U32"/>
    <mergeCell ref="T54:T56"/>
    <mergeCell ref="U61:U64"/>
    <mergeCell ref="U65:U67"/>
    <mergeCell ref="U68:U70"/>
    <mergeCell ref="T133:T136"/>
    <mergeCell ref="T71:T72"/>
    <mergeCell ref="T73:T76"/>
    <mergeCell ref="T114:T115"/>
    <mergeCell ref="U27:U28"/>
    <mergeCell ref="U29:U30"/>
    <mergeCell ref="Y14:Y15"/>
    <mergeCell ref="Y18:Y19"/>
    <mergeCell ref="Y22:Y26"/>
    <mergeCell ref="Y27:Y28"/>
    <mergeCell ref="Y108:Y113"/>
    <mergeCell ref="Y114:Y115"/>
    <mergeCell ref="Y86:Y89"/>
    <mergeCell ref="Y90:Y93"/>
    <mergeCell ref="Y94:Y95"/>
    <mergeCell ref="Y96:Y98"/>
    <mergeCell ref="Y33:Y37"/>
    <mergeCell ref="Y40:Y41"/>
    <mergeCell ref="Y48:Y49"/>
    <mergeCell ref="Y65:Y67"/>
    <mergeCell ref="Y68:Y70"/>
    <mergeCell ref="Y31:Y32"/>
    <mergeCell ref="Y29:Y30"/>
    <mergeCell ref="AC83:AC84"/>
    <mergeCell ref="AC86:AC89"/>
    <mergeCell ref="AC90:AC93"/>
    <mergeCell ref="AC94:AC95"/>
    <mergeCell ref="AC96:AC98"/>
    <mergeCell ref="AC133:AC136"/>
    <mergeCell ref="AB10:AB11"/>
    <mergeCell ref="AB14:AB15"/>
    <mergeCell ref="AB18:AB19"/>
    <mergeCell ref="AB80:AB81"/>
    <mergeCell ref="AB83:AB84"/>
    <mergeCell ref="AB86:AB89"/>
    <mergeCell ref="AB90:AB93"/>
    <mergeCell ref="AB94:AB95"/>
    <mergeCell ref="AB96:AB98"/>
    <mergeCell ref="AB99:AB100"/>
    <mergeCell ref="AB101:AB103"/>
    <mergeCell ref="AB54:AB56"/>
    <mergeCell ref="AC54:AC56"/>
    <mergeCell ref="AB77:AB79"/>
    <mergeCell ref="AC10:AC11"/>
    <mergeCell ref="AC14:AC15"/>
    <mergeCell ref="AC18:AC19"/>
    <mergeCell ref="AC22:AC26"/>
    <mergeCell ref="AA137:AA138"/>
    <mergeCell ref="AC146:AC148"/>
    <mergeCell ref="AC149:AC150"/>
    <mergeCell ref="AC151:AC155"/>
    <mergeCell ref="AC99:AC100"/>
    <mergeCell ref="AC101:AC103"/>
    <mergeCell ref="AC105:AC107"/>
    <mergeCell ref="AC108:AC113"/>
    <mergeCell ref="AC114:AC115"/>
    <mergeCell ref="AC129:AC132"/>
    <mergeCell ref="AC137:AC138"/>
    <mergeCell ref="AC139:AC141"/>
    <mergeCell ref="AA139:AA141"/>
    <mergeCell ref="AA146:AA148"/>
    <mergeCell ref="AA149:AA150"/>
    <mergeCell ref="AA151:AA155"/>
    <mergeCell ref="AA99:AA100"/>
    <mergeCell ref="AA101:AA103"/>
    <mergeCell ref="AA105:AA107"/>
    <mergeCell ref="AC142:AC144"/>
    <mergeCell ref="AA142:AA144"/>
    <mergeCell ref="AB139:AB141"/>
    <mergeCell ref="AA108:AA113"/>
    <mergeCell ref="AB118:AB125"/>
    <mergeCell ref="AA94:AA95"/>
    <mergeCell ref="AA96:AA98"/>
    <mergeCell ref="AA71:AA72"/>
    <mergeCell ref="AA73:AA76"/>
    <mergeCell ref="AA77:AA79"/>
    <mergeCell ref="AA80:AA81"/>
    <mergeCell ref="AA83:AA84"/>
    <mergeCell ref="AA40:AA41"/>
    <mergeCell ref="AA133:AA136"/>
    <mergeCell ref="AA118:AA125"/>
    <mergeCell ref="AA14:AA15"/>
    <mergeCell ref="AA18:AA19"/>
    <mergeCell ref="AA22:AA26"/>
    <mergeCell ref="AA27:AA28"/>
    <mergeCell ref="AA29:AA30"/>
    <mergeCell ref="AA31:AA32"/>
    <mergeCell ref="AA33:AA37"/>
    <mergeCell ref="AA86:AA89"/>
    <mergeCell ref="AA90:AA93"/>
    <mergeCell ref="AA54:AA56"/>
    <mergeCell ref="AA58:AA60"/>
    <mergeCell ref="AA61:AA64"/>
    <mergeCell ref="AA65:AA67"/>
    <mergeCell ref="AA68:AA70"/>
    <mergeCell ref="AA42:AA44"/>
    <mergeCell ref="Z33:Z37"/>
    <mergeCell ref="Z133:Z136"/>
    <mergeCell ref="Z71:Z72"/>
    <mergeCell ref="Z73:Z76"/>
    <mergeCell ref="Z77:Z79"/>
    <mergeCell ref="Z80:Z81"/>
    <mergeCell ref="Z83:Z84"/>
    <mergeCell ref="Z86:Z89"/>
    <mergeCell ref="Z54:Z56"/>
    <mergeCell ref="Z58:Z60"/>
    <mergeCell ref="Z61:Z64"/>
    <mergeCell ref="Z65:Z67"/>
    <mergeCell ref="Z94:Z95"/>
    <mergeCell ref="Z96:Z98"/>
    <mergeCell ref="Z68:Z70"/>
    <mergeCell ref="Z90:Z93"/>
    <mergeCell ref="Z42:Z44"/>
    <mergeCell ref="Z151:Z155"/>
    <mergeCell ref="Z99:Z100"/>
    <mergeCell ref="Z101:Z103"/>
    <mergeCell ref="Z105:Z107"/>
    <mergeCell ref="Z108:Z113"/>
    <mergeCell ref="Z114:Z115"/>
    <mergeCell ref="Z129:Z132"/>
    <mergeCell ref="Z146:Z148"/>
    <mergeCell ref="Z149:Z150"/>
    <mergeCell ref="Z118:Z125"/>
    <mergeCell ref="Y151:Y155"/>
    <mergeCell ref="Y99:Y100"/>
    <mergeCell ref="Y101:Y103"/>
    <mergeCell ref="Y105:Y107"/>
    <mergeCell ref="Z137:Z138"/>
    <mergeCell ref="Z139:Z141"/>
    <mergeCell ref="AA114:AA115"/>
    <mergeCell ref="AA129:AA132"/>
    <mergeCell ref="AB137:AB138"/>
    <mergeCell ref="Z142:Z144"/>
    <mergeCell ref="Y142:Y144"/>
    <mergeCell ref="Y146:Y148"/>
    <mergeCell ref="AB142:AB144"/>
    <mergeCell ref="AB146:AB148"/>
    <mergeCell ref="Y129:Y132"/>
    <mergeCell ref="AB151:AB155"/>
    <mergeCell ref="AB105:AB107"/>
    <mergeCell ref="AB108:AB113"/>
    <mergeCell ref="AB114:AB115"/>
    <mergeCell ref="AB129:AB132"/>
    <mergeCell ref="AB133:AB136"/>
    <mergeCell ref="AB149:AB150"/>
    <mergeCell ref="Y149:Y150"/>
    <mergeCell ref="Y118:Y125"/>
    <mergeCell ref="X80:X81"/>
    <mergeCell ref="X83:X84"/>
    <mergeCell ref="X86:X89"/>
    <mergeCell ref="X90:X93"/>
    <mergeCell ref="Y71:Y72"/>
    <mergeCell ref="Y73:Y76"/>
    <mergeCell ref="Y77:Y79"/>
    <mergeCell ref="Y80:Y81"/>
    <mergeCell ref="Y83:Y84"/>
    <mergeCell ref="X71:X72"/>
    <mergeCell ref="X73:X76"/>
    <mergeCell ref="X77:X79"/>
    <mergeCell ref="X137:X138"/>
    <mergeCell ref="X139:X141"/>
    <mergeCell ref="X142:X144"/>
    <mergeCell ref="X146:X148"/>
    <mergeCell ref="X149:X150"/>
    <mergeCell ref="X151:X155"/>
    <mergeCell ref="X99:X100"/>
    <mergeCell ref="X101:X103"/>
    <mergeCell ref="X105:X107"/>
    <mergeCell ref="X108:X113"/>
    <mergeCell ref="X114:X115"/>
    <mergeCell ref="X118:X125"/>
    <mergeCell ref="X126:X128"/>
    <mergeCell ref="X31:X32"/>
    <mergeCell ref="X54:X56"/>
    <mergeCell ref="X58:X60"/>
    <mergeCell ref="X33:X37"/>
    <mergeCell ref="X40:X41"/>
    <mergeCell ref="X48:X49"/>
    <mergeCell ref="X133:X136"/>
    <mergeCell ref="X68:X70"/>
    <mergeCell ref="AF29:AF30"/>
    <mergeCell ref="AD29:AD30"/>
    <mergeCell ref="AF68:AF70"/>
    <mergeCell ref="AD65:AD67"/>
    <mergeCell ref="AE65:AE67"/>
    <mergeCell ref="AF65:AF67"/>
    <mergeCell ref="AC33:AC37"/>
    <mergeCell ref="AD33:AD37"/>
    <mergeCell ref="AE33:AE37"/>
    <mergeCell ref="AF33:AF37"/>
    <mergeCell ref="AE40:AE41"/>
    <mergeCell ref="AF40:AF41"/>
    <mergeCell ref="AF48:AF49"/>
    <mergeCell ref="AD40:AD41"/>
    <mergeCell ref="AE45:AE47"/>
    <mergeCell ref="AF45:AF47"/>
    <mergeCell ref="AZ33:AZ37"/>
    <mergeCell ref="AY40:AY41"/>
    <mergeCell ref="AZ40:AZ41"/>
    <mergeCell ref="AY48:AY49"/>
    <mergeCell ref="AZ45:AZ47"/>
    <mergeCell ref="AZ48:AZ49"/>
    <mergeCell ref="AY45:AY47"/>
    <mergeCell ref="AY29:AY30"/>
    <mergeCell ref="AZ29:AZ30"/>
    <mergeCell ref="AC80:AC81"/>
    <mergeCell ref="AD71:AD72"/>
    <mergeCell ref="AE71:AE72"/>
    <mergeCell ref="AZ54:AZ56"/>
    <mergeCell ref="AD58:AD60"/>
    <mergeCell ref="AD61:AD64"/>
    <mergeCell ref="AF61:AF64"/>
    <mergeCell ref="AY61:AY64"/>
    <mergeCell ref="AZ61:AZ64"/>
    <mergeCell ref="AY71:AY72"/>
    <mergeCell ref="AZ71:AZ72"/>
    <mergeCell ref="AC58:AC60"/>
    <mergeCell ref="AC61:AC64"/>
    <mergeCell ref="AC65:AC67"/>
    <mergeCell ref="AC68:AC70"/>
    <mergeCell ref="AY68:AY70"/>
    <mergeCell ref="AZ68:AZ70"/>
    <mergeCell ref="AY65:AY67"/>
    <mergeCell ref="AZ65:AZ67"/>
    <mergeCell ref="AY80:AY81"/>
    <mergeCell ref="AZ80:AZ81"/>
    <mergeCell ref="AB61:AB64"/>
    <mergeCell ref="AB65:AB67"/>
    <mergeCell ref="AD31:AD32"/>
    <mergeCell ref="AB42:AB44"/>
    <mergeCell ref="AC42:AC44"/>
    <mergeCell ref="AF71:AF72"/>
    <mergeCell ref="AC71:AC72"/>
    <mergeCell ref="AC73:AC76"/>
    <mergeCell ref="AC77:AC79"/>
    <mergeCell ref="AB40:AB41"/>
    <mergeCell ref="AC40:AC41"/>
    <mergeCell ref="AD48:AD49"/>
    <mergeCell ref="AB31:AB32"/>
    <mergeCell ref="AB58:AB60"/>
    <mergeCell ref="AB68:AB70"/>
    <mergeCell ref="AB71:AB72"/>
    <mergeCell ref="AB73:AB76"/>
    <mergeCell ref="AD77:AD79"/>
    <mergeCell ref="AE73:AE76"/>
    <mergeCell ref="AD73:AD76"/>
    <mergeCell ref="BA73:BA76"/>
    <mergeCell ref="BA96:BA98"/>
    <mergeCell ref="AD99:AD100"/>
    <mergeCell ref="AE99:AE100"/>
    <mergeCell ref="BA105:BA107"/>
    <mergeCell ref="AZ94:AZ95"/>
    <mergeCell ref="AD105:AD107"/>
    <mergeCell ref="AD68:AD70"/>
    <mergeCell ref="BA71:BA72"/>
    <mergeCell ref="BA86:BA89"/>
    <mergeCell ref="BA90:BA93"/>
    <mergeCell ref="AZ105:AZ107"/>
    <mergeCell ref="AZ83:AZ84"/>
    <mergeCell ref="BA77:BA79"/>
    <mergeCell ref="BA80:BA81"/>
    <mergeCell ref="AE94:AE95"/>
    <mergeCell ref="AF94:AF95"/>
    <mergeCell ref="AY94:AY95"/>
    <mergeCell ref="BA83:BA84"/>
    <mergeCell ref="AE105:AE107"/>
    <mergeCell ref="AE80:AE81"/>
    <mergeCell ref="AF80:AF81"/>
    <mergeCell ref="AZ77:AZ79"/>
    <mergeCell ref="AY86:AY89"/>
    <mergeCell ref="AF27:AF28"/>
    <mergeCell ref="BA68:BA70"/>
    <mergeCell ref="AY31:AY32"/>
    <mergeCell ref="AZ31:AZ32"/>
    <mergeCell ref="BA31:BA32"/>
    <mergeCell ref="AE31:AE32"/>
    <mergeCell ref="AF31:AF32"/>
    <mergeCell ref="BA29:BA30"/>
    <mergeCell ref="BA27:BA28"/>
    <mergeCell ref="AE58:AE60"/>
    <mergeCell ref="AF58:AF60"/>
    <mergeCell ref="AY58:AY60"/>
    <mergeCell ref="AZ58:AZ60"/>
    <mergeCell ref="BA58:BA60"/>
    <mergeCell ref="AE61:AE64"/>
    <mergeCell ref="BA61:BA64"/>
    <mergeCell ref="BA65:BA67"/>
    <mergeCell ref="AE68:AE70"/>
    <mergeCell ref="BA45:BA47"/>
    <mergeCell ref="BA48:BA49"/>
    <mergeCell ref="AE48:AE49"/>
    <mergeCell ref="BA54:BA56"/>
    <mergeCell ref="AZ27:AZ28"/>
    <mergeCell ref="AY33:AY37"/>
    <mergeCell ref="J10:J11"/>
    <mergeCell ref="I10:I11"/>
    <mergeCell ref="N10:N11"/>
    <mergeCell ref="AZ22:AZ26"/>
    <mergeCell ref="AF22:AF26"/>
    <mergeCell ref="AY22:AY26"/>
    <mergeCell ref="BA22:BA26"/>
    <mergeCell ref="AE10:AE11"/>
    <mergeCell ref="AF10:AF11"/>
    <mergeCell ref="AY10:AY11"/>
    <mergeCell ref="AZ10:AZ11"/>
    <mergeCell ref="BA10:BA11"/>
    <mergeCell ref="AE14:AE15"/>
    <mergeCell ref="AF14:AF15"/>
    <mergeCell ref="AY14:AY15"/>
    <mergeCell ref="AZ14:AZ15"/>
    <mergeCell ref="BA14:BA15"/>
    <mergeCell ref="AZ18:AZ19"/>
    <mergeCell ref="BA18:BA19"/>
    <mergeCell ref="AE18:AE19"/>
    <mergeCell ref="AF18:AF19"/>
    <mergeCell ref="X14:X15"/>
    <mergeCell ref="X18:X19"/>
    <mergeCell ref="X22:X26"/>
    <mergeCell ref="X8:AC8"/>
    <mergeCell ref="AD8:AF8"/>
    <mergeCell ref="AG8:AK8"/>
    <mergeCell ref="AM8:AV8"/>
    <mergeCell ref="AW8:AX8"/>
    <mergeCell ref="AY8:BA8"/>
    <mergeCell ref="X10:X11"/>
    <mergeCell ref="Z10:Z11"/>
    <mergeCell ref="AA10:AA11"/>
    <mergeCell ref="Y10:Y11"/>
    <mergeCell ref="AZ137:AZ138"/>
    <mergeCell ref="BA137:BA138"/>
    <mergeCell ref="AY108:AY113"/>
    <mergeCell ref="AZ108:AZ113"/>
    <mergeCell ref="AF108:AF113"/>
    <mergeCell ref="AZ118:AZ125"/>
    <mergeCell ref="BA118:BA125"/>
    <mergeCell ref="AF118:AF125"/>
    <mergeCell ref="AY118:AY125"/>
    <mergeCell ref="AF126:AF128"/>
    <mergeCell ref="BA108:BA113"/>
    <mergeCell ref="AZ126:AZ128"/>
    <mergeCell ref="BA126:BA128"/>
    <mergeCell ref="AY99:AY100"/>
    <mergeCell ref="AD108:AD113"/>
    <mergeCell ref="AE108:AE113"/>
    <mergeCell ref="AZ86:AZ89"/>
    <mergeCell ref="AD90:AD93"/>
    <mergeCell ref="AE90:AE93"/>
    <mergeCell ref="AF90:AF93"/>
    <mergeCell ref="AY90:AY93"/>
    <mergeCell ref="AF96:AF98"/>
    <mergeCell ref="AY96:AY98"/>
    <mergeCell ref="AZ96:AZ98"/>
    <mergeCell ref="AF105:AF107"/>
    <mergeCell ref="AY105:AY107"/>
    <mergeCell ref="AD86:AD89"/>
    <mergeCell ref="AZ90:AZ93"/>
    <mergeCell ref="AD96:AD98"/>
    <mergeCell ref="AE96:AE98"/>
    <mergeCell ref="AE86:AE89"/>
    <mergeCell ref="AF86:AF89"/>
    <mergeCell ref="AD83:AD84"/>
    <mergeCell ref="AD80:AD81"/>
    <mergeCell ref="AF73:AF76"/>
    <mergeCell ref="AE83:AE84"/>
    <mergeCell ref="AF83:AF84"/>
    <mergeCell ref="AY83:AY84"/>
    <mergeCell ref="AY73:AY76"/>
    <mergeCell ref="AZ73:AZ76"/>
    <mergeCell ref="AE77:AE79"/>
    <mergeCell ref="AF77:AF79"/>
    <mergeCell ref="AY77:AY79"/>
    <mergeCell ref="AZ146:AZ148"/>
    <mergeCell ref="BA146:BA148"/>
    <mergeCell ref="AD149:AD150"/>
    <mergeCell ref="AE149:AE150"/>
    <mergeCell ref="AF149:AF150"/>
    <mergeCell ref="AY149:AY150"/>
    <mergeCell ref="AZ149:AZ150"/>
    <mergeCell ref="BA149:BA150"/>
    <mergeCell ref="AD151:AD155"/>
    <mergeCell ref="AE151:AE155"/>
    <mergeCell ref="AF151:AF155"/>
    <mergeCell ref="AY151:AY155"/>
    <mergeCell ref="AZ151:AZ155"/>
    <mergeCell ref="BA151:BA155"/>
    <mergeCell ref="AD146:AD148"/>
    <mergeCell ref="AE146:AE148"/>
    <mergeCell ref="AF146:AF148"/>
    <mergeCell ref="AY146:AY148"/>
    <mergeCell ref="AZ139:AZ141"/>
    <mergeCell ref="BA139:BA141"/>
    <mergeCell ref="AD114:AD115"/>
    <mergeCell ref="AE114:AE115"/>
    <mergeCell ref="AF114:AF115"/>
    <mergeCell ref="AY114:AY115"/>
    <mergeCell ref="AZ114:AZ115"/>
    <mergeCell ref="BA114:BA115"/>
    <mergeCell ref="AZ129:AZ132"/>
    <mergeCell ref="BA129:BA132"/>
    <mergeCell ref="AD133:AD136"/>
    <mergeCell ref="AE133:AE136"/>
    <mergeCell ref="AF133:AF136"/>
    <mergeCell ref="AY133:AY136"/>
    <mergeCell ref="AD139:AD141"/>
    <mergeCell ref="AE139:AE141"/>
    <mergeCell ref="AF139:AF141"/>
    <mergeCell ref="AY139:AY141"/>
    <mergeCell ref="AZ133:AZ136"/>
    <mergeCell ref="BA133:BA136"/>
    <mergeCell ref="AD137:AD138"/>
    <mergeCell ref="AE137:AE138"/>
    <mergeCell ref="AF137:AF138"/>
    <mergeCell ref="AY137:AY138"/>
    <mergeCell ref="AD142:AD144"/>
    <mergeCell ref="AE142:AE144"/>
    <mergeCell ref="U129:U132"/>
    <mergeCell ref="AD129:AD132"/>
    <mergeCell ref="AE129:AE132"/>
    <mergeCell ref="AF129:AF132"/>
    <mergeCell ref="AY129:AY132"/>
    <mergeCell ref="BA94:BA95"/>
    <mergeCell ref="AZ99:AZ100"/>
    <mergeCell ref="BA99:BA100"/>
    <mergeCell ref="AD94:AD95"/>
    <mergeCell ref="X96:X98"/>
    <mergeCell ref="X94:X95"/>
    <mergeCell ref="AF142:AF144"/>
    <mergeCell ref="AY142:AY144"/>
    <mergeCell ref="AZ142:AZ144"/>
    <mergeCell ref="BA142:BA144"/>
    <mergeCell ref="AD101:AD103"/>
    <mergeCell ref="AE101:AE103"/>
    <mergeCell ref="AF101:AF103"/>
    <mergeCell ref="AY101:AY103"/>
    <mergeCell ref="AZ101:AZ103"/>
    <mergeCell ref="BA101:BA103"/>
    <mergeCell ref="AF99:AF100"/>
    <mergeCell ref="I38:I39"/>
    <mergeCell ref="J38:J39"/>
    <mergeCell ref="K38:K39"/>
    <mergeCell ref="L38:L39"/>
    <mergeCell ref="M38:M39"/>
    <mergeCell ref="AZ42:AZ44"/>
    <mergeCell ref="BA42:BA44"/>
    <mergeCell ref="AA38:AA39"/>
    <mergeCell ref="AB38:AB39"/>
    <mergeCell ref="AC38:AC39"/>
    <mergeCell ref="AD38:AD39"/>
    <mergeCell ref="AE38:AE39"/>
    <mergeCell ref="AF38:AF39"/>
    <mergeCell ref="AY38:AY39"/>
    <mergeCell ref="AD42:AD44"/>
    <mergeCell ref="AE42:AE44"/>
    <mergeCell ref="AF42:AF44"/>
    <mergeCell ref="AY42:AY44"/>
    <mergeCell ref="AZ38:AZ39"/>
    <mergeCell ref="BA38:BA39"/>
    <mergeCell ref="I40:I41"/>
    <mergeCell ref="J40:J41"/>
    <mergeCell ref="K40:K41"/>
    <mergeCell ref="I42:I44"/>
    <mergeCell ref="X45:X47"/>
    <mergeCell ref="Y45:Y47"/>
    <mergeCell ref="AA45:AA47"/>
    <mergeCell ref="AB45:AB47"/>
    <mergeCell ref="AC45:AC47"/>
    <mergeCell ref="AD45:AD47"/>
    <mergeCell ref="Z48:Z49"/>
    <mergeCell ref="AA48:AA49"/>
    <mergeCell ref="AB48:AB49"/>
    <mergeCell ref="AC48:AC49"/>
    <mergeCell ref="Z45:Z47"/>
    <mergeCell ref="I48:I49"/>
    <mergeCell ref="J48:J49"/>
    <mergeCell ref="K48:K49"/>
    <mergeCell ref="L48:L49"/>
    <mergeCell ref="M48:M49"/>
    <mergeCell ref="N48:N49"/>
    <mergeCell ref="I45:I47"/>
    <mergeCell ref="J45:J47"/>
    <mergeCell ref="K45:K47"/>
    <mergeCell ref="L45:L47"/>
    <mergeCell ref="M45:M47"/>
    <mergeCell ref="N45:N47"/>
    <mergeCell ref="J42:J44"/>
    <mergeCell ref="K42:K44"/>
    <mergeCell ref="L42:L44"/>
    <mergeCell ref="M42:M44"/>
    <mergeCell ref="N42:N44"/>
    <mergeCell ref="O42:O44"/>
    <mergeCell ref="X42:X44"/>
    <mergeCell ref="Y42:Y44"/>
    <mergeCell ref="BI7:BN8"/>
    <mergeCell ref="BA33:BA37"/>
    <mergeCell ref="N38:N39"/>
    <mergeCell ref="O38:O39"/>
    <mergeCell ref="X38:X39"/>
    <mergeCell ref="Y38:Y39"/>
    <mergeCell ref="Z38:Z39"/>
    <mergeCell ref="BA40:BA41"/>
    <mergeCell ref="AD10:AD11"/>
    <mergeCell ref="BB8:BH8"/>
    <mergeCell ref="A7:BH7"/>
    <mergeCell ref="A8:D8"/>
    <mergeCell ref="E8:H8"/>
    <mergeCell ref="I8:O8"/>
    <mergeCell ref="P8:S8"/>
    <mergeCell ref="T8:V8"/>
    <mergeCell ref="Y126:Y128"/>
    <mergeCell ref="Z126:Z128"/>
    <mergeCell ref="AA126:AA128"/>
    <mergeCell ref="AB126:AB128"/>
    <mergeCell ref="AC126:AC128"/>
    <mergeCell ref="AC118:AC125"/>
    <mergeCell ref="AD118:AD125"/>
    <mergeCell ref="AE118:AE125"/>
    <mergeCell ref="AY126:AY128"/>
    <mergeCell ref="AD126:AD128"/>
    <mergeCell ref="AE126:AE128"/>
  </mergeCells>
  <conditionalFormatting sqref="BL10:BL95 BL101:BL155">
    <cfRule type="cellIs" dxfId="2" priority="1" operator="equal">
      <formula>"Deficiente"</formula>
    </cfRule>
    <cfRule type="cellIs" dxfId="1" priority="2" operator="equal">
      <formula>"Efectivo"</formula>
    </cfRule>
    <cfRule type="cellIs" dxfId="0" priority="3" operator="equal">
      <formula>"Inefectivo"</formula>
    </cfRule>
  </conditionalFormatting>
  <printOptions horizontalCentered="1"/>
  <pageMargins left="0.19685039370078741" right="0.19685039370078741" top="0.39370078740157483" bottom="0.39370078740157483" header="0.19685039370078741" footer="0.19685039370078741"/>
  <pageSetup scale="60" pageOrder="overThenDown" orientation="landscape" r:id="rId1"/>
  <headerFooter>
    <oddFooter>&amp;R&amp;"Arial,Normal"&amp;8Página &amp;P de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ACF01-F810-4C90-8F02-D53E022195D5}">
  <sheetPr>
    <pageSetUpPr fitToPage="1"/>
  </sheetPr>
  <dimension ref="A1:J61"/>
  <sheetViews>
    <sheetView zoomScale="80" zoomScaleNormal="80" workbookViewId="0">
      <pane ySplit="2" topLeftCell="A3" activePane="bottomLeft" state="frozen"/>
      <selection pane="bottomLeft" activeCell="A2" sqref="A2"/>
    </sheetView>
  </sheetViews>
  <sheetFormatPr baseColWidth="10" defaultColWidth="9.140625" defaultRowHeight="12.75" x14ac:dyDescent="0.2"/>
  <cols>
    <col min="1" max="1" width="21" style="15" customWidth="1"/>
    <col min="2" max="2" width="20.5703125" style="7" customWidth="1"/>
    <col min="3" max="3" width="14.28515625" style="15" customWidth="1"/>
    <col min="4" max="4" width="30.7109375" style="7" customWidth="1"/>
    <col min="5" max="10" width="15" style="16" customWidth="1"/>
    <col min="11" max="16384" width="9.140625" style="7"/>
  </cols>
  <sheetData>
    <row r="1" spans="1:10" s="17" customFormat="1" ht="30.2" customHeight="1" thickBot="1" x14ac:dyDescent="0.3">
      <c r="A1" s="196" t="s">
        <v>2</v>
      </c>
      <c r="B1" s="197"/>
      <c r="C1" s="196" t="s">
        <v>3</v>
      </c>
      <c r="D1" s="197"/>
      <c r="E1" s="193" t="s">
        <v>8</v>
      </c>
      <c r="F1" s="194"/>
      <c r="G1" s="195"/>
      <c r="H1" s="193" t="s">
        <v>13</v>
      </c>
      <c r="I1" s="194"/>
      <c r="J1" s="195"/>
    </row>
    <row r="2" spans="1:10" s="18" customFormat="1" ht="39" customHeight="1" x14ac:dyDescent="0.25">
      <c r="A2" s="47" t="s">
        <v>16</v>
      </c>
      <c r="B2" s="50" t="s">
        <v>17</v>
      </c>
      <c r="C2" s="47" t="s">
        <v>20</v>
      </c>
      <c r="D2" s="50" t="s">
        <v>21</v>
      </c>
      <c r="E2" s="48" t="s">
        <v>43</v>
      </c>
      <c r="F2" s="49" t="s">
        <v>44</v>
      </c>
      <c r="G2" s="50" t="s">
        <v>45</v>
      </c>
      <c r="H2" s="48" t="s">
        <v>43</v>
      </c>
      <c r="I2" s="49" t="s">
        <v>44</v>
      </c>
      <c r="J2" s="50" t="s">
        <v>64</v>
      </c>
    </row>
    <row r="3" spans="1:10" ht="52.5" customHeight="1" x14ac:dyDescent="0.2">
      <c r="A3" s="21" t="s">
        <v>75</v>
      </c>
      <c r="B3" s="51" t="s">
        <v>76</v>
      </c>
      <c r="C3" s="21" t="s">
        <v>79</v>
      </c>
      <c r="D3" s="52" t="s">
        <v>80</v>
      </c>
      <c r="E3" s="26" t="s">
        <v>87</v>
      </c>
      <c r="F3" s="14" t="s">
        <v>86</v>
      </c>
      <c r="G3" s="23" t="s">
        <v>88</v>
      </c>
      <c r="H3" s="26" t="s">
        <v>102</v>
      </c>
      <c r="I3" s="14" t="s">
        <v>86</v>
      </c>
      <c r="J3" s="23" t="s">
        <v>88</v>
      </c>
    </row>
    <row r="4" spans="1:10" ht="52.5" customHeight="1" x14ac:dyDescent="0.2">
      <c r="A4" s="21" t="s">
        <v>75</v>
      </c>
      <c r="B4" s="51" t="s">
        <v>76</v>
      </c>
      <c r="C4" s="21" t="s">
        <v>108</v>
      </c>
      <c r="D4" s="52" t="s">
        <v>109</v>
      </c>
      <c r="E4" s="26" t="s">
        <v>87</v>
      </c>
      <c r="F4" s="14" t="s">
        <v>113</v>
      </c>
      <c r="G4" s="34" t="s">
        <v>114</v>
      </c>
      <c r="H4" s="26" t="s">
        <v>102</v>
      </c>
      <c r="I4" s="14" t="s">
        <v>113</v>
      </c>
      <c r="J4" s="34" t="s">
        <v>114</v>
      </c>
    </row>
    <row r="5" spans="1:10" ht="52.5" customHeight="1" x14ac:dyDescent="0.2">
      <c r="A5" s="35" t="s">
        <v>120</v>
      </c>
      <c r="B5" s="53" t="s">
        <v>121</v>
      </c>
      <c r="C5" s="21" t="s">
        <v>123</v>
      </c>
      <c r="D5" s="52" t="s">
        <v>124</v>
      </c>
      <c r="E5" s="26" t="s">
        <v>102</v>
      </c>
      <c r="F5" s="14" t="s">
        <v>113</v>
      </c>
      <c r="G5" s="34" t="s">
        <v>114</v>
      </c>
      <c r="H5" s="26" t="s">
        <v>102</v>
      </c>
      <c r="I5" s="14" t="s">
        <v>113</v>
      </c>
      <c r="J5" s="34" t="s">
        <v>114</v>
      </c>
    </row>
    <row r="6" spans="1:10" ht="52.5" customHeight="1" x14ac:dyDescent="0.2">
      <c r="A6" s="35" t="s">
        <v>132</v>
      </c>
      <c r="B6" s="53" t="s">
        <v>133</v>
      </c>
      <c r="C6" s="21" t="s">
        <v>135</v>
      </c>
      <c r="D6" s="52" t="s">
        <v>136</v>
      </c>
      <c r="E6" s="26" t="s">
        <v>102</v>
      </c>
      <c r="F6" s="14" t="s">
        <v>113</v>
      </c>
      <c r="G6" s="34" t="s">
        <v>114</v>
      </c>
      <c r="H6" s="26" t="s">
        <v>102</v>
      </c>
      <c r="I6" s="14" t="s">
        <v>86</v>
      </c>
      <c r="J6" s="23" t="s">
        <v>88</v>
      </c>
    </row>
    <row r="7" spans="1:10" s="19" customFormat="1" ht="52.5" customHeight="1" x14ac:dyDescent="0.2">
      <c r="A7" s="21" t="s">
        <v>154</v>
      </c>
      <c r="B7" s="51" t="s">
        <v>155</v>
      </c>
      <c r="C7" s="21" t="s">
        <v>157</v>
      </c>
      <c r="D7" s="52" t="s">
        <v>158</v>
      </c>
      <c r="E7" s="26" t="s">
        <v>102</v>
      </c>
      <c r="F7" s="14" t="s">
        <v>113</v>
      </c>
      <c r="G7" s="34" t="s">
        <v>114</v>
      </c>
      <c r="H7" s="26" t="s">
        <v>102</v>
      </c>
      <c r="I7" s="14" t="s">
        <v>113</v>
      </c>
      <c r="J7" s="34" t="s">
        <v>114</v>
      </c>
    </row>
    <row r="8" spans="1:10" ht="52.5" customHeight="1" x14ac:dyDescent="0.2">
      <c r="A8" s="35" t="s">
        <v>167</v>
      </c>
      <c r="B8" s="53" t="s">
        <v>168</v>
      </c>
      <c r="C8" s="21" t="s">
        <v>170</v>
      </c>
      <c r="D8" s="52" t="s">
        <v>171</v>
      </c>
      <c r="E8" s="26" t="s">
        <v>87</v>
      </c>
      <c r="F8" s="14" t="s">
        <v>113</v>
      </c>
      <c r="G8" s="34" t="s">
        <v>114</v>
      </c>
      <c r="H8" s="26" t="s">
        <v>102</v>
      </c>
      <c r="I8" s="14" t="s">
        <v>113</v>
      </c>
      <c r="J8" s="34" t="s">
        <v>114</v>
      </c>
    </row>
    <row r="9" spans="1:10" ht="52.5" customHeight="1" x14ac:dyDescent="0.2">
      <c r="A9" s="21" t="s">
        <v>181</v>
      </c>
      <c r="B9" s="51" t="s">
        <v>182</v>
      </c>
      <c r="C9" s="21" t="s">
        <v>184</v>
      </c>
      <c r="D9" s="52" t="s">
        <v>185</v>
      </c>
      <c r="E9" s="26" t="s">
        <v>102</v>
      </c>
      <c r="F9" s="14" t="s">
        <v>113</v>
      </c>
      <c r="G9" s="34" t="s">
        <v>114</v>
      </c>
      <c r="H9" s="26" t="s">
        <v>102</v>
      </c>
      <c r="I9" s="14" t="s">
        <v>113</v>
      </c>
      <c r="J9" s="34" t="s">
        <v>114</v>
      </c>
    </row>
    <row r="10" spans="1:10" ht="52.5" customHeight="1" x14ac:dyDescent="0.2">
      <c r="A10" s="35" t="s">
        <v>195</v>
      </c>
      <c r="B10" s="53" t="s">
        <v>196</v>
      </c>
      <c r="C10" s="35" t="s">
        <v>198</v>
      </c>
      <c r="D10" s="53" t="s">
        <v>199</v>
      </c>
      <c r="E10" s="36" t="s">
        <v>87</v>
      </c>
      <c r="F10" s="28" t="s">
        <v>113</v>
      </c>
      <c r="G10" s="40" t="s">
        <v>114</v>
      </c>
      <c r="H10" s="36" t="s">
        <v>102</v>
      </c>
      <c r="I10" s="28" t="s">
        <v>113</v>
      </c>
      <c r="J10" s="40" t="s">
        <v>114</v>
      </c>
    </row>
    <row r="11" spans="1:10" ht="52.5" customHeight="1" x14ac:dyDescent="0.2">
      <c r="A11" s="35" t="s">
        <v>209</v>
      </c>
      <c r="B11" s="53" t="s">
        <v>210</v>
      </c>
      <c r="C11" s="21" t="s">
        <v>212</v>
      </c>
      <c r="D11" s="52" t="s">
        <v>213</v>
      </c>
      <c r="E11" s="26" t="s">
        <v>102</v>
      </c>
      <c r="F11" s="14" t="s">
        <v>217</v>
      </c>
      <c r="G11" s="22" t="s">
        <v>218</v>
      </c>
      <c r="H11" s="26" t="s">
        <v>102</v>
      </c>
      <c r="I11" s="14" t="s">
        <v>217</v>
      </c>
      <c r="J11" s="22" t="s">
        <v>218</v>
      </c>
    </row>
    <row r="12" spans="1:10" ht="52.5" customHeight="1" x14ac:dyDescent="0.2">
      <c r="A12" s="35" t="s">
        <v>224</v>
      </c>
      <c r="B12" s="53" t="s">
        <v>225</v>
      </c>
      <c r="C12" s="21" t="s">
        <v>227</v>
      </c>
      <c r="D12" s="52" t="s">
        <v>228</v>
      </c>
      <c r="E12" s="26" t="s">
        <v>102</v>
      </c>
      <c r="F12" s="14" t="s">
        <v>113</v>
      </c>
      <c r="G12" s="34" t="s">
        <v>114</v>
      </c>
      <c r="H12" s="26" t="s">
        <v>102</v>
      </c>
      <c r="I12" s="14" t="s">
        <v>113</v>
      </c>
      <c r="J12" s="34" t="s">
        <v>114</v>
      </c>
    </row>
    <row r="13" spans="1:10" ht="52.5" customHeight="1" x14ac:dyDescent="0.2">
      <c r="A13" s="35" t="s">
        <v>224</v>
      </c>
      <c r="B13" s="53" t="s">
        <v>225</v>
      </c>
      <c r="C13" s="21" t="s">
        <v>259</v>
      </c>
      <c r="D13" s="52" t="s">
        <v>260</v>
      </c>
      <c r="E13" s="26" t="s">
        <v>102</v>
      </c>
      <c r="F13" s="14" t="s">
        <v>86</v>
      </c>
      <c r="G13" s="23" t="s">
        <v>88</v>
      </c>
      <c r="H13" s="26" t="s">
        <v>102</v>
      </c>
      <c r="I13" s="14" t="s">
        <v>86</v>
      </c>
      <c r="J13" s="23" t="s">
        <v>88</v>
      </c>
    </row>
    <row r="14" spans="1:10" ht="52.5" customHeight="1" x14ac:dyDescent="0.2">
      <c r="A14" s="35" t="s">
        <v>224</v>
      </c>
      <c r="B14" s="53" t="s">
        <v>225</v>
      </c>
      <c r="C14" s="21" t="s">
        <v>259</v>
      </c>
      <c r="D14" s="52" t="s">
        <v>260</v>
      </c>
      <c r="E14" s="26" t="s">
        <v>102</v>
      </c>
      <c r="F14" s="14" t="s">
        <v>86</v>
      </c>
      <c r="G14" s="23" t="s">
        <v>88</v>
      </c>
      <c r="H14" s="26" t="s">
        <v>102</v>
      </c>
      <c r="I14" s="14" t="s">
        <v>86</v>
      </c>
      <c r="J14" s="23" t="s">
        <v>88</v>
      </c>
    </row>
    <row r="15" spans="1:10" ht="52.5" customHeight="1" x14ac:dyDescent="0.2">
      <c r="A15" s="35" t="s">
        <v>272</v>
      </c>
      <c r="B15" s="58" t="s">
        <v>273</v>
      </c>
      <c r="C15" s="21" t="s">
        <v>275</v>
      </c>
      <c r="D15" s="52" t="s">
        <v>276</v>
      </c>
      <c r="E15" s="26" t="s">
        <v>102</v>
      </c>
      <c r="F15" s="14" t="s">
        <v>113</v>
      </c>
      <c r="G15" s="34" t="s">
        <v>114</v>
      </c>
      <c r="H15" s="26" t="s">
        <v>102</v>
      </c>
      <c r="I15" s="14" t="s">
        <v>113</v>
      </c>
      <c r="J15" s="34" t="s">
        <v>114</v>
      </c>
    </row>
    <row r="16" spans="1:10" ht="52.5" customHeight="1" x14ac:dyDescent="0.2">
      <c r="A16" s="35" t="s">
        <v>288</v>
      </c>
      <c r="B16" s="53" t="s">
        <v>289</v>
      </c>
      <c r="C16" s="41" t="s">
        <v>291</v>
      </c>
      <c r="D16" s="52" t="s">
        <v>292</v>
      </c>
      <c r="E16" s="26" t="s">
        <v>102</v>
      </c>
      <c r="F16" s="14" t="s">
        <v>86</v>
      </c>
      <c r="G16" s="23" t="s">
        <v>88</v>
      </c>
      <c r="H16" s="26" t="s">
        <v>102</v>
      </c>
      <c r="I16" s="14" t="s">
        <v>86</v>
      </c>
      <c r="J16" s="23" t="s">
        <v>88</v>
      </c>
    </row>
    <row r="17" spans="1:10" ht="52.5" customHeight="1" x14ac:dyDescent="0.2">
      <c r="A17" s="35" t="s">
        <v>288</v>
      </c>
      <c r="B17" s="53" t="s">
        <v>289</v>
      </c>
      <c r="C17" s="41" t="s">
        <v>318</v>
      </c>
      <c r="D17" s="52" t="s">
        <v>319</v>
      </c>
      <c r="E17" s="26" t="s">
        <v>87</v>
      </c>
      <c r="F17" s="14" t="s">
        <v>113</v>
      </c>
      <c r="G17" s="34" t="s">
        <v>114</v>
      </c>
      <c r="H17" s="26" t="s">
        <v>102</v>
      </c>
      <c r="I17" s="14" t="s">
        <v>113</v>
      </c>
      <c r="J17" s="34" t="s">
        <v>114</v>
      </c>
    </row>
    <row r="18" spans="1:10" ht="52.5" customHeight="1" x14ac:dyDescent="0.2">
      <c r="A18" s="35" t="s">
        <v>288</v>
      </c>
      <c r="B18" s="53" t="s">
        <v>289</v>
      </c>
      <c r="C18" s="41" t="s">
        <v>327</v>
      </c>
      <c r="D18" s="52" t="s">
        <v>328</v>
      </c>
      <c r="E18" s="26" t="s">
        <v>102</v>
      </c>
      <c r="F18" s="14" t="s">
        <v>113</v>
      </c>
      <c r="G18" s="34" t="s">
        <v>114</v>
      </c>
      <c r="H18" s="26" t="s">
        <v>102</v>
      </c>
      <c r="I18" s="14" t="s">
        <v>113</v>
      </c>
      <c r="J18" s="34" t="s">
        <v>114</v>
      </c>
    </row>
    <row r="19" spans="1:10" ht="52.5" customHeight="1" x14ac:dyDescent="0.2">
      <c r="A19" s="35" t="s">
        <v>288</v>
      </c>
      <c r="B19" s="53" t="s">
        <v>289</v>
      </c>
      <c r="C19" s="41" t="s">
        <v>337</v>
      </c>
      <c r="D19" s="52" t="s">
        <v>338</v>
      </c>
      <c r="E19" s="26" t="s">
        <v>102</v>
      </c>
      <c r="F19" s="14" t="s">
        <v>113</v>
      </c>
      <c r="G19" s="34" t="s">
        <v>114</v>
      </c>
      <c r="H19" s="26" t="s">
        <v>102</v>
      </c>
      <c r="I19" s="14" t="s">
        <v>113</v>
      </c>
      <c r="J19" s="34" t="s">
        <v>114</v>
      </c>
    </row>
    <row r="20" spans="1:10" ht="52.5" customHeight="1" x14ac:dyDescent="0.2">
      <c r="A20" s="35" t="s">
        <v>288</v>
      </c>
      <c r="B20" s="53" t="s">
        <v>289</v>
      </c>
      <c r="C20" s="41" t="s">
        <v>345</v>
      </c>
      <c r="D20" s="52" t="s">
        <v>346</v>
      </c>
      <c r="E20" s="26" t="s">
        <v>102</v>
      </c>
      <c r="F20" s="14" t="s">
        <v>86</v>
      </c>
      <c r="G20" s="23" t="s">
        <v>88</v>
      </c>
      <c r="H20" s="26" t="s">
        <v>102</v>
      </c>
      <c r="I20" s="14" t="s">
        <v>86</v>
      </c>
      <c r="J20" s="23" t="s">
        <v>88</v>
      </c>
    </row>
    <row r="21" spans="1:10" ht="52.5" customHeight="1" x14ac:dyDescent="0.2">
      <c r="A21" s="35" t="s">
        <v>288</v>
      </c>
      <c r="B21" s="53" t="s">
        <v>289</v>
      </c>
      <c r="C21" s="41" t="s">
        <v>356</v>
      </c>
      <c r="D21" s="52" t="s">
        <v>357</v>
      </c>
      <c r="E21" s="26" t="s">
        <v>102</v>
      </c>
      <c r="F21" s="14" t="s">
        <v>113</v>
      </c>
      <c r="G21" s="34" t="s">
        <v>114</v>
      </c>
      <c r="H21" s="26" t="s">
        <v>102</v>
      </c>
      <c r="I21" s="14" t="s">
        <v>113</v>
      </c>
      <c r="J21" s="34" t="s">
        <v>114</v>
      </c>
    </row>
    <row r="22" spans="1:10" ht="52.5" customHeight="1" x14ac:dyDescent="0.2">
      <c r="A22" s="35" t="s">
        <v>360</v>
      </c>
      <c r="B22" s="53" t="s">
        <v>361</v>
      </c>
      <c r="C22" s="21" t="s">
        <v>363</v>
      </c>
      <c r="D22" s="52" t="s">
        <v>364</v>
      </c>
      <c r="E22" s="26" t="s">
        <v>102</v>
      </c>
      <c r="F22" s="14" t="s">
        <v>217</v>
      </c>
      <c r="G22" s="22" t="s">
        <v>218</v>
      </c>
      <c r="H22" s="26" t="s">
        <v>102</v>
      </c>
      <c r="I22" s="14" t="s">
        <v>217</v>
      </c>
      <c r="J22" s="22" t="s">
        <v>218</v>
      </c>
    </row>
    <row r="23" spans="1:10" ht="52.5" customHeight="1" x14ac:dyDescent="0.2">
      <c r="A23" s="35" t="s">
        <v>360</v>
      </c>
      <c r="B23" s="53" t="s">
        <v>361</v>
      </c>
      <c r="C23" s="21" t="s">
        <v>372</v>
      </c>
      <c r="D23" s="52" t="s">
        <v>373</v>
      </c>
      <c r="E23" s="26" t="s">
        <v>87</v>
      </c>
      <c r="F23" s="14" t="s">
        <v>217</v>
      </c>
      <c r="G23" s="22" t="s">
        <v>218</v>
      </c>
      <c r="H23" s="26" t="s">
        <v>102</v>
      </c>
      <c r="I23" s="14" t="s">
        <v>217</v>
      </c>
      <c r="J23" s="22" t="s">
        <v>218</v>
      </c>
    </row>
    <row r="24" spans="1:10" ht="52.5" customHeight="1" x14ac:dyDescent="0.2">
      <c r="A24" s="41" t="s">
        <v>381</v>
      </c>
      <c r="B24" s="55" t="s">
        <v>382</v>
      </c>
      <c r="C24" s="21" t="s">
        <v>384</v>
      </c>
      <c r="D24" s="52" t="s">
        <v>385</v>
      </c>
      <c r="E24" s="26" t="s">
        <v>102</v>
      </c>
      <c r="F24" s="14" t="s">
        <v>113</v>
      </c>
      <c r="G24" s="34" t="s">
        <v>114</v>
      </c>
      <c r="H24" s="26" t="s">
        <v>102</v>
      </c>
      <c r="I24" s="14" t="s">
        <v>113</v>
      </c>
      <c r="J24" s="34" t="s">
        <v>114</v>
      </c>
    </row>
    <row r="25" spans="1:10" ht="52.5" customHeight="1" x14ac:dyDescent="0.2">
      <c r="A25" s="35" t="s">
        <v>393</v>
      </c>
      <c r="B25" s="53" t="s">
        <v>394</v>
      </c>
      <c r="C25" s="21" t="s">
        <v>396</v>
      </c>
      <c r="D25" s="52" t="s">
        <v>397</v>
      </c>
      <c r="E25" s="26" t="s">
        <v>102</v>
      </c>
      <c r="F25" s="14" t="s">
        <v>217</v>
      </c>
      <c r="G25" s="22" t="s">
        <v>218</v>
      </c>
      <c r="H25" s="26" t="s">
        <v>102</v>
      </c>
      <c r="I25" s="14" t="s">
        <v>217</v>
      </c>
      <c r="J25" s="22" t="s">
        <v>218</v>
      </c>
    </row>
    <row r="26" spans="1:10" ht="52.5" customHeight="1" x14ac:dyDescent="0.2">
      <c r="A26" s="21" t="s">
        <v>406</v>
      </c>
      <c r="B26" s="51" t="s">
        <v>407</v>
      </c>
      <c r="C26" s="21" t="s">
        <v>409</v>
      </c>
      <c r="D26" s="52" t="s">
        <v>410</v>
      </c>
      <c r="E26" s="26" t="s">
        <v>102</v>
      </c>
      <c r="F26" s="14" t="s">
        <v>217</v>
      </c>
      <c r="G26" s="22" t="s">
        <v>218</v>
      </c>
      <c r="H26" s="26" t="s">
        <v>102</v>
      </c>
      <c r="I26" s="14" t="s">
        <v>217</v>
      </c>
      <c r="J26" s="22" t="s">
        <v>218</v>
      </c>
    </row>
    <row r="27" spans="1:10" ht="52.5" customHeight="1" x14ac:dyDescent="0.2">
      <c r="A27" s="35" t="s">
        <v>428</v>
      </c>
      <c r="B27" s="53" t="s">
        <v>429</v>
      </c>
      <c r="C27" s="41" t="s">
        <v>432</v>
      </c>
      <c r="D27" s="56" t="s">
        <v>433</v>
      </c>
      <c r="E27" s="37" t="s">
        <v>87</v>
      </c>
      <c r="F27" s="8" t="s">
        <v>86</v>
      </c>
      <c r="G27" s="38" t="s">
        <v>88</v>
      </c>
      <c r="H27" s="37" t="s">
        <v>102</v>
      </c>
      <c r="I27" s="8" t="s">
        <v>86</v>
      </c>
      <c r="J27" s="38" t="s">
        <v>88</v>
      </c>
    </row>
    <row r="28" spans="1:10" ht="52.5" customHeight="1" x14ac:dyDescent="0.2">
      <c r="A28" s="35" t="s">
        <v>428</v>
      </c>
      <c r="B28" s="53" t="s">
        <v>429</v>
      </c>
      <c r="C28" s="41" t="s">
        <v>439</v>
      </c>
      <c r="D28" s="54" t="s">
        <v>440</v>
      </c>
      <c r="E28" s="37" t="s">
        <v>87</v>
      </c>
      <c r="F28" s="8" t="s">
        <v>113</v>
      </c>
      <c r="G28" s="39" t="s">
        <v>114</v>
      </c>
      <c r="H28" s="37" t="s">
        <v>102</v>
      </c>
      <c r="I28" s="8" t="s">
        <v>113</v>
      </c>
      <c r="J28" s="39" t="s">
        <v>114</v>
      </c>
    </row>
    <row r="29" spans="1:10" ht="52.5" customHeight="1" x14ac:dyDescent="0.2">
      <c r="A29" s="35" t="s">
        <v>428</v>
      </c>
      <c r="B29" s="53" t="s">
        <v>429</v>
      </c>
      <c r="C29" s="41" t="s">
        <v>455</v>
      </c>
      <c r="D29" s="54" t="s">
        <v>456</v>
      </c>
      <c r="E29" s="37" t="s">
        <v>102</v>
      </c>
      <c r="F29" s="8" t="s">
        <v>113</v>
      </c>
      <c r="G29" s="39" t="s">
        <v>114</v>
      </c>
      <c r="H29" s="37" t="s">
        <v>102</v>
      </c>
      <c r="I29" s="8" t="s">
        <v>113</v>
      </c>
      <c r="J29" s="39" t="s">
        <v>114</v>
      </c>
    </row>
    <row r="30" spans="1:10" ht="52.5" customHeight="1" x14ac:dyDescent="0.2">
      <c r="A30" s="35" t="s">
        <v>428</v>
      </c>
      <c r="B30" s="53" t="s">
        <v>429</v>
      </c>
      <c r="C30" s="21" t="s">
        <v>474</v>
      </c>
      <c r="D30" s="51" t="s">
        <v>475</v>
      </c>
      <c r="E30" s="26" t="s">
        <v>102</v>
      </c>
      <c r="F30" s="14" t="s">
        <v>113</v>
      </c>
      <c r="G30" s="34" t="s">
        <v>114</v>
      </c>
      <c r="H30" s="26" t="s">
        <v>102</v>
      </c>
      <c r="I30" s="14" t="s">
        <v>113</v>
      </c>
      <c r="J30" s="34" t="s">
        <v>114</v>
      </c>
    </row>
    <row r="31" spans="1:10" ht="52.5" customHeight="1" x14ac:dyDescent="0.2">
      <c r="A31" s="35" t="s">
        <v>428</v>
      </c>
      <c r="B31" s="53" t="s">
        <v>429</v>
      </c>
      <c r="C31" s="21" t="s">
        <v>489</v>
      </c>
      <c r="D31" s="51" t="s">
        <v>490</v>
      </c>
      <c r="E31" s="26" t="s">
        <v>87</v>
      </c>
      <c r="F31" s="14" t="s">
        <v>113</v>
      </c>
      <c r="G31" s="34" t="s">
        <v>114</v>
      </c>
      <c r="H31" s="26" t="s">
        <v>102</v>
      </c>
      <c r="I31" s="14" t="s">
        <v>113</v>
      </c>
      <c r="J31" s="34" t="s">
        <v>114</v>
      </c>
    </row>
    <row r="32" spans="1:10" ht="52.5" customHeight="1" x14ac:dyDescent="0.2">
      <c r="A32" s="35" t="s">
        <v>428</v>
      </c>
      <c r="B32" s="53" t="s">
        <v>429</v>
      </c>
      <c r="C32" s="21" t="s">
        <v>506</v>
      </c>
      <c r="D32" s="51" t="s">
        <v>507</v>
      </c>
      <c r="E32" s="26" t="s">
        <v>509</v>
      </c>
      <c r="F32" s="14" t="s">
        <v>113</v>
      </c>
      <c r="G32" s="22" t="s">
        <v>218</v>
      </c>
      <c r="H32" s="26" t="s">
        <v>87</v>
      </c>
      <c r="I32" s="14" t="s">
        <v>113</v>
      </c>
      <c r="J32" s="34" t="s">
        <v>114</v>
      </c>
    </row>
    <row r="33" spans="1:10" ht="52.5" customHeight="1" x14ac:dyDescent="0.2">
      <c r="A33" s="35" t="s">
        <v>428</v>
      </c>
      <c r="B33" s="53" t="s">
        <v>429</v>
      </c>
      <c r="C33" s="21" t="s">
        <v>518</v>
      </c>
      <c r="D33" s="51" t="s">
        <v>519</v>
      </c>
      <c r="E33" s="26" t="s">
        <v>102</v>
      </c>
      <c r="F33" s="14" t="s">
        <v>113</v>
      </c>
      <c r="G33" s="34" t="s">
        <v>114</v>
      </c>
      <c r="H33" s="26" t="s">
        <v>102</v>
      </c>
      <c r="I33" s="14" t="s">
        <v>113</v>
      </c>
      <c r="J33" s="34" t="s">
        <v>114</v>
      </c>
    </row>
    <row r="34" spans="1:10" ht="52.5" customHeight="1" x14ac:dyDescent="0.2">
      <c r="A34" s="35" t="s">
        <v>428</v>
      </c>
      <c r="B34" s="53" t="s">
        <v>429</v>
      </c>
      <c r="C34" s="42" t="s">
        <v>537</v>
      </c>
      <c r="D34" s="51" t="s">
        <v>538</v>
      </c>
      <c r="E34" s="26" t="s">
        <v>102</v>
      </c>
      <c r="F34" s="14" t="s">
        <v>113</v>
      </c>
      <c r="G34" s="34" t="s">
        <v>114</v>
      </c>
      <c r="H34" s="26" t="s">
        <v>102</v>
      </c>
      <c r="I34" s="14" t="s">
        <v>113</v>
      </c>
      <c r="J34" s="34" t="s">
        <v>114</v>
      </c>
    </row>
    <row r="35" spans="1:10" ht="52.5" customHeight="1" x14ac:dyDescent="0.2">
      <c r="A35" s="35" t="s">
        <v>428</v>
      </c>
      <c r="B35" s="53" t="s">
        <v>429</v>
      </c>
      <c r="C35" s="21" t="s">
        <v>551</v>
      </c>
      <c r="D35" s="51" t="s">
        <v>552</v>
      </c>
      <c r="E35" s="26" t="s">
        <v>102</v>
      </c>
      <c r="F35" s="14" t="s">
        <v>113</v>
      </c>
      <c r="G35" s="34" t="s">
        <v>114</v>
      </c>
      <c r="H35" s="26" t="s">
        <v>102</v>
      </c>
      <c r="I35" s="14" t="s">
        <v>113</v>
      </c>
      <c r="J35" s="34" t="s">
        <v>114</v>
      </c>
    </row>
    <row r="36" spans="1:10" ht="52.5" customHeight="1" x14ac:dyDescent="0.2">
      <c r="A36" s="21" t="s">
        <v>558</v>
      </c>
      <c r="B36" s="51" t="s">
        <v>559</v>
      </c>
      <c r="C36" s="21" t="s">
        <v>561</v>
      </c>
      <c r="D36" s="52" t="s">
        <v>562</v>
      </c>
      <c r="E36" s="26" t="s">
        <v>102</v>
      </c>
      <c r="F36" s="14" t="s">
        <v>113</v>
      </c>
      <c r="G36" s="34" t="s">
        <v>114</v>
      </c>
      <c r="H36" s="26" t="s">
        <v>102</v>
      </c>
      <c r="I36" s="14" t="s">
        <v>113</v>
      </c>
      <c r="J36" s="34" t="s">
        <v>114</v>
      </c>
    </row>
    <row r="37" spans="1:10" ht="52.5" customHeight="1" x14ac:dyDescent="0.2">
      <c r="A37" s="21" t="s">
        <v>558</v>
      </c>
      <c r="B37" s="51" t="s">
        <v>559</v>
      </c>
      <c r="C37" s="21" t="s">
        <v>571</v>
      </c>
      <c r="D37" s="52" t="s">
        <v>572</v>
      </c>
      <c r="E37" s="26" t="s">
        <v>102</v>
      </c>
      <c r="F37" s="14" t="s">
        <v>113</v>
      </c>
      <c r="G37" s="34" t="s">
        <v>114</v>
      </c>
      <c r="H37" s="26" t="s">
        <v>102</v>
      </c>
      <c r="I37" s="14" t="s">
        <v>113</v>
      </c>
      <c r="J37" s="34" t="s">
        <v>114</v>
      </c>
    </row>
    <row r="38" spans="1:10" ht="52.5" customHeight="1" x14ac:dyDescent="0.2">
      <c r="A38" s="21" t="s">
        <v>558</v>
      </c>
      <c r="B38" s="51" t="s">
        <v>559</v>
      </c>
      <c r="C38" s="21" t="s">
        <v>586</v>
      </c>
      <c r="D38" s="52" t="s">
        <v>587</v>
      </c>
      <c r="E38" s="26" t="s">
        <v>87</v>
      </c>
      <c r="F38" s="14" t="s">
        <v>113</v>
      </c>
      <c r="G38" s="34" t="s">
        <v>114</v>
      </c>
      <c r="H38" s="26" t="s">
        <v>102</v>
      </c>
      <c r="I38" s="14" t="s">
        <v>113</v>
      </c>
      <c r="J38" s="34" t="s">
        <v>114</v>
      </c>
    </row>
    <row r="39" spans="1:10" ht="52.5" customHeight="1" x14ac:dyDescent="0.2">
      <c r="A39" s="21" t="s">
        <v>597</v>
      </c>
      <c r="B39" s="51" t="s">
        <v>598</v>
      </c>
      <c r="C39" s="21" t="s">
        <v>600</v>
      </c>
      <c r="D39" s="52" t="s">
        <v>601</v>
      </c>
      <c r="E39" s="26" t="s">
        <v>102</v>
      </c>
      <c r="F39" s="14" t="s">
        <v>113</v>
      </c>
      <c r="G39" s="34" t="s">
        <v>114</v>
      </c>
      <c r="H39" s="26" t="s">
        <v>102</v>
      </c>
      <c r="I39" s="14" t="s">
        <v>113</v>
      </c>
      <c r="J39" s="34" t="s">
        <v>114</v>
      </c>
    </row>
    <row r="40" spans="1:10" ht="52.5" customHeight="1" x14ac:dyDescent="0.2">
      <c r="A40" s="21" t="s">
        <v>597</v>
      </c>
      <c r="B40" s="51" t="s">
        <v>598</v>
      </c>
      <c r="C40" s="21" t="s">
        <v>622</v>
      </c>
      <c r="D40" s="52" t="s">
        <v>623</v>
      </c>
      <c r="E40" s="26" t="s">
        <v>102</v>
      </c>
      <c r="F40" s="14" t="s">
        <v>113</v>
      </c>
      <c r="G40" s="34" t="s">
        <v>114</v>
      </c>
      <c r="H40" s="26" t="s">
        <v>102</v>
      </c>
      <c r="I40" s="14" t="s">
        <v>113</v>
      </c>
      <c r="J40" s="34" t="s">
        <v>114</v>
      </c>
    </row>
    <row r="41" spans="1:10" ht="52.5" customHeight="1" x14ac:dyDescent="0.2">
      <c r="A41" s="21" t="s">
        <v>633</v>
      </c>
      <c r="B41" s="51" t="s">
        <v>634</v>
      </c>
      <c r="C41" s="21" t="s">
        <v>636</v>
      </c>
      <c r="D41" s="52" t="s">
        <v>637</v>
      </c>
      <c r="E41" s="26" t="s">
        <v>102</v>
      </c>
      <c r="F41" s="14" t="s">
        <v>113</v>
      </c>
      <c r="G41" s="34" t="s">
        <v>114</v>
      </c>
      <c r="H41" s="26" t="s">
        <v>102</v>
      </c>
      <c r="I41" s="14" t="s">
        <v>113</v>
      </c>
      <c r="J41" s="34" t="s">
        <v>114</v>
      </c>
    </row>
    <row r="42" spans="1:10" ht="52.5" customHeight="1" x14ac:dyDescent="0.2">
      <c r="A42" s="21" t="s">
        <v>651</v>
      </c>
      <c r="B42" s="51" t="s">
        <v>652</v>
      </c>
      <c r="C42" s="21" t="s">
        <v>654</v>
      </c>
      <c r="D42" s="52" t="s">
        <v>655</v>
      </c>
      <c r="E42" s="26" t="s">
        <v>102</v>
      </c>
      <c r="F42" s="14" t="s">
        <v>217</v>
      </c>
      <c r="G42" s="22" t="s">
        <v>218</v>
      </c>
      <c r="H42" s="26" t="s">
        <v>102</v>
      </c>
      <c r="I42" s="14" t="s">
        <v>217</v>
      </c>
      <c r="J42" s="22" t="s">
        <v>218</v>
      </c>
    </row>
    <row r="43" spans="1:10" ht="52.5" customHeight="1" x14ac:dyDescent="0.2">
      <c r="A43" s="21" t="s">
        <v>651</v>
      </c>
      <c r="B43" s="51" t="s">
        <v>652</v>
      </c>
      <c r="C43" s="21" t="s">
        <v>671</v>
      </c>
      <c r="D43" s="52" t="s">
        <v>672</v>
      </c>
      <c r="E43" s="26" t="s">
        <v>102</v>
      </c>
      <c r="F43" s="14" t="s">
        <v>217</v>
      </c>
      <c r="G43" s="22" t="s">
        <v>218</v>
      </c>
      <c r="H43" s="26" t="s">
        <v>102</v>
      </c>
      <c r="I43" s="14" t="s">
        <v>217</v>
      </c>
      <c r="J43" s="22" t="s">
        <v>218</v>
      </c>
    </row>
    <row r="44" spans="1:10" ht="52.5" customHeight="1" x14ac:dyDescent="0.2">
      <c r="A44" s="21" t="s">
        <v>683</v>
      </c>
      <c r="B44" s="51" t="s">
        <v>684</v>
      </c>
      <c r="C44" s="21" t="s">
        <v>686</v>
      </c>
      <c r="D44" s="52" t="s">
        <v>687</v>
      </c>
      <c r="E44" s="26" t="s">
        <v>509</v>
      </c>
      <c r="F44" s="14" t="s">
        <v>113</v>
      </c>
      <c r="G44" s="22" t="s">
        <v>218</v>
      </c>
      <c r="H44" s="26" t="s">
        <v>102</v>
      </c>
      <c r="I44" s="14" t="s">
        <v>86</v>
      </c>
      <c r="J44" s="23" t="s">
        <v>88</v>
      </c>
    </row>
    <row r="45" spans="1:10" ht="52.5" customHeight="1" x14ac:dyDescent="0.2">
      <c r="A45" s="21" t="s">
        <v>683</v>
      </c>
      <c r="B45" s="51" t="s">
        <v>684</v>
      </c>
      <c r="C45" s="21" t="s">
        <v>703</v>
      </c>
      <c r="D45" s="52" t="s">
        <v>704</v>
      </c>
      <c r="E45" s="26" t="s">
        <v>102</v>
      </c>
      <c r="F45" s="14" t="s">
        <v>113</v>
      </c>
      <c r="G45" s="34" t="s">
        <v>114</v>
      </c>
      <c r="H45" s="26" t="s">
        <v>102</v>
      </c>
      <c r="I45" s="14" t="s">
        <v>113</v>
      </c>
      <c r="J45" s="34" t="s">
        <v>114</v>
      </c>
    </row>
    <row r="46" spans="1:10" ht="52.5" customHeight="1" x14ac:dyDescent="0.2">
      <c r="A46" s="21" t="s">
        <v>712</v>
      </c>
      <c r="B46" s="51" t="s">
        <v>713</v>
      </c>
      <c r="C46" s="21" t="s">
        <v>715</v>
      </c>
      <c r="D46" s="52" t="s">
        <v>716</v>
      </c>
      <c r="E46" s="26" t="s">
        <v>102</v>
      </c>
      <c r="F46" s="14" t="s">
        <v>113</v>
      </c>
      <c r="G46" s="34" t="s">
        <v>114</v>
      </c>
      <c r="H46" s="26" t="s">
        <v>102</v>
      </c>
      <c r="I46" s="14" t="s">
        <v>113</v>
      </c>
      <c r="J46" s="34" t="s">
        <v>114</v>
      </c>
    </row>
    <row r="47" spans="1:10" ht="52.5" customHeight="1" x14ac:dyDescent="0.2">
      <c r="A47" s="21" t="s">
        <v>731</v>
      </c>
      <c r="B47" s="51" t="s">
        <v>732</v>
      </c>
      <c r="C47" s="21" t="s">
        <v>734</v>
      </c>
      <c r="D47" s="52" t="s">
        <v>735</v>
      </c>
      <c r="E47" s="26" t="s">
        <v>102</v>
      </c>
      <c r="F47" s="14" t="s">
        <v>113</v>
      </c>
      <c r="G47" s="34" t="s">
        <v>114</v>
      </c>
      <c r="H47" s="26" t="s">
        <v>102</v>
      </c>
      <c r="I47" s="14" t="s">
        <v>113</v>
      </c>
      <c r="J47" s="34" t="s">
        <v>114</v>
      </c>
    </row>
    <row r="48" spans="1:10" ht="52.5" customHeight="1" x14ac:dyDescent="0.2">
      <c r="A48" s="21" t="s">
        <v>731</v>
      </c>
      <c r="B48" s="51" t="s">
        <v>732</v>
      </c>
      <c r="C48" s="21" t="s">
        <v>763</v>
      </c>
      <c r="D48" s="52" t="s">
        <v>764</v>
      </c>
      <c r="E48" s="26" t="s">
        <v>102</v>
      </c>
      <c r="F48" s="14" t="s">
        <v>217</v>
      </c>
      <c r="G48" s="22" t="s">
        <v>218</v>
      </c>
      <c r="H48" s="26" t="s">
        <v>102</v>
      </c>
      <c r="I48" s="14" t="s">
        <v>217</v>
      </c>
      <c r="J48" s="22" t="s">
        <v>218</v>
      </c>
    </row>
    <row r="49" spans="1:10" ht="52.5" customHeight="1" x14ac:dyDescent="0.2">
      <c r="A49" s="21" t="s">
        <v>731</v>
      </c>
      <c r="B49" s="51" t="s">
        <v>732</v>
      </c>
      <c r="C49" s="21" t="s">
        <v>772</v>
      </c>
      <c r="D49" s="52" t="s">
        <v>773</v>
      </c>
      <c r="E49" s="26" t="s">
        <v>87</v>
      </c>
      <c r="F49" s="14" t="s">
        <v>217</v>
      </c>
      <c r="G49" s="22" t="s">
        <v>218</v>
      </c>
      <c r="H49" s="26" t="s">
        <v>102</v>
      </c>
      <c r="I49" s="14" t="s">
        <v>217</v>
      </c>
      <c r="J49" s="22" t="s">
        <v>218</v>
      </c>
    </row>
    <row r="50" spans="1:10" ht="52.5" customHeight="1" x14ac:dyDescent="0.2">
      <c r="A50" s="21" t="s">
        <v>731</v>
      </c>
      <c r="B50" s="51" t="s">
        <v>732</v>
      </c>
      <c r="C50" s="21" t="s">
        <v>780</v>
      </c>
      <c r="D50" s="52" t="s">
        <v>781</v>
      </c>
      <c r="E50" s="26" t="s">
        <v>509</v>
      </c>
      <c r="F50" s="14" t="s">
        <v>113</v>
      </c>
      <c r="G50" s="22" t="s">
        <v>218</v>
      </c>
      <c r="H50" s="26" t="s">
        <v>87</v>
      </c>
      <c r="I50" s="14" t="s">
        <v>113</v>
      </c>
      <c r="J50" s="34" t="s">
        <v>114</v>
      </c>
    </row>
    <row r="51" spans="1:10" ht="52.5" customHeight="1" x14ac:dyDescent="0.2">
      <c r="A51" s="35" t="s">
        <v>788</v>
      </c>
      <c r="B51" s="62" t="s">
        <v>789</v>
      </c>
      <c r="C51" s="21" t="s">
        <v>791</v>
      </c>
      <c r="D51" s="63" t="s">
        <v>792</v>
      </c>
      <c r="E51" s="26" t="s">
        <v>102</v>
      </c>
      <c r="F51" s="14" t="s">
        <v>217</v>
      </c>
      <c r="G51" s="64" t="s">
        <v>218</v>
      </c>
      <c r="H51" s="26" t="s">
        <v>102</v>
      </c>
      <c r="I51" s="14" t="s">
        <v>217</v>
      </c>
      <c r="J51" s="22" t="s">
        <v>218</v>
      </c>
    </row>
    <row r="52" spans="1:10" ht="52.5" customHeight="1" x14ac:dyDescent="0.2">
      <c r="A52" s="35" t="s">
        <v>788</v>
      </c>
      <c r="B52" s="62" t="s">
        <v>789</v>
      </c>
      <c r="C52" s="21" t="s">
        <v>838</v>
      </c>
      <c r="D52" s="63" t="s">
        <v>839</v>
      </c>
      <c r="E52" s="26" t="s">
        <v>509</v>
      </c>
      <c r="F52" s="14" t="s">
        <v>217</v>
      </c>
      <c r="G52" s="64" t="s">
        <v>218</v>
      </c>
      <c r="H52" s="26" t="s">
        <v>102</v>
      </c>
      <c r="I52" s="14" t="s">
        <v>217</v>
      </c>
      <c r="J52" s="22" t="s">
        <v>218</v>
      </c>
    </row>
    <row r="53" spans="1:10" ht="52.5" customHeight="1" x14ac:dyDescent="0.2">
      <c r="A53" s="21" t="s">
        <v>862</v>
      </c>
      <c r="B53" s="51" t="s">
        <v>863</v>
      </c>
      <c r="C53" s="21" t="s">
        <v>865</v>
      </c>
      <c r="D53" s="52" t="s">
        <v>866</v>
      </c>
      <c r="E53" s="26" t="s">
        <v>87</v>
      </c>
      <c r="F53" s="14" t="s">
        <v>113</v>
      </c>
      <c r="G53" s="34" t="s">
        <v>114</v>
      </c>
      <c r="H53" s="26" t="s">
        <v>102</v>
      </c>
      <c r="I53" s="14" t="s">
        <v>113</v>
      </c>
      <c r="J53" s="34" t="s">
        <v>114</v>
      </c>
    </row>
    <row r="54" spans="1:10" ht="52.5" customHeight="1" x14ac:dyDescent="0.2">
      <c r="A54" s="43" t="s">
        <v>889</v>
      </c>
      <c r="B54" s="59" t="s">
        <v>890</v>
      </c>
      <c r="C54" s="21" t="s">
        <v>893</v>
      </c>
      <c r="D54" s="52" t="s">
        <v>894</v>
      </c>
      <c r="E54" s="26" t="s">
        <v>87</v>
      </c>
      <c r="F54" s="14" t="s">
        <v>217</v>
      </c>
      <c r="G54" s="22" t="s">
        <v>218</v>
      </c>
      <c r="H54" s="26" t="s">
        <v>102</v>
      </c>
      <c r="I54" s="14" t="s">
        <v>217</v>
      </c>
      <c r="J54" s="22" t="s">
        <v>218</v>
      </c>
    </row>
    <row r="55" spans="1:10" ht="52.5" customHeight="1" x14ac:dyDescent="0.2">
      <c r="A55" s="43" t="s">
        <v>889</v>
      </c>
      <c r="B55" s="59" t="s">
        <v>890</v>
      </c>
      <c r="C55" s="21" t="s">
        <v>913</v>
      </c>
      <c r="D55" s="52" t="s">
        <v>914</v>
      </c>
      <c r="E55" s="26" t="s">
        <v>509</v>
      </c>
      <c r="F55" s="14" t="s">
        <v>113</v>
      </c>
      <c r="G55" s="22" t="s">
        <v>218</v>
      </c>
      <c r="H55" s="26" t="s">
        <v>102</v>
      </c>
      <c r="I55" s="14" t="s">
        <v>113</v>
      </c>
      <c r="J55" s="34" t="s">
        <v>114</v>
      </c>
    </row>
    <row r="56" spans="1:10" ht="52.5" customHeight="1" x14ac:dyDescent="0.2">
      <c r="A56" s="43" t="s">
        <v>889</v>
      </c>
      <c r="B56" s="59" t="s">
        <v>890</v>
      </c>
      <c r="C56" s="21" t="s">
        <v>922</v>
      </c>
      <c r="D56" s="52" t="s">
        <v>923</v>
      </c>
      <c r="E56" s="26" t="s">
        <v>102</v>
      </c>
      <c r="F56" s="14" t="s">
        <v>113</v>
      </c>
      <c r="G56" s="34" t="s">
        <v>114</v>
      </c>
      <c r="H56" s="26" t="s">
        <v>102</v>
      </c>
      <c r="I56" s="14" t="s">
        <v>113</v>
      </c>
      <c r="J56" s="34" t="s">
        <v>114</v>
      </c>
    </row>
    <row r="57" spans="1:10" ht="52.5" customHeight="1" x14ac:dyDescent="0.2">
      <c r="A57" s="21" t="s">
        <v>938</v>
      </c>
      <c r="B57" s="51" t="s">
        <v>939</v>
      </c>
      <c r="C57" s="21" t="s">
        <v>941</v>
      </c>
      <c r="D57" s="52" t="s">
        <v>942</v>
      </c>
      <c r="E57" s="26" t="s">
        <v>102</v>
      </c>
      <c r="F57" s="14" t="s">
        <v>113</v>
      </c>
      <c r="G57" s="34" t="s">
        <v>114</v>
      </c>
      <c r="H57" s="26" t="s">
        <v>102</v>
      </c>
      <c r="I57" s="14" t="s">
        <v>113</v>
      </c>
      <c r="J57" s="34" t="s">
        <v>114</v>
      </c>
    </row>
    <row r="58" spans="1:10" ht="52.5" customHeight="1" x14ac:dyDescent="0.2">
      <c r="A58" s="21" t="s">
        <v>959</v>
      </c>
      <c r="B58" s="51" t="s">
        <v>960</v>
      </c>
      <c r="C58" s="21" t="s">
        <v>962</v>
      </c>
      <c r="D58" s="52" t="s">
        <v>963</v>
      </c>
      <c r="E58" s="26" t="s">
        <v>87</v>
      </c>
      <c r="F58" s="14" t="s">
        <v>217</v>
      </c>
      <c r="G58" s="22" t="s">
        <v>218</v>
      </c>
      <c r="H58" s="26" t="s">
        <v>102</v>
      </c>
      <c r="I58" s="14" t="s">
        <v>217</v>
      </c>
      <c r="J58" s="22" t="s">
        <v>218</v>
      </c>
    </row>
    <row r="59" spans="1:10" ht="52.5" customHeight="1" x14ac:dyDescent="0.2">
      <c r="A59" s="21" t="s">
        <v>959</v>
      </c>
      <c r="B59" s="51" t="s">
        <v>960</v>
      </c>
      <c r="C59" s="21" t="s">
        <v>972</v>
      </c>
      <c r="D59" s="52" t="s">
        <v>973</v>
      </c>
      <c r="E59" s="26" t="s">
        <v>87</v>
      </c>
      <c r="F59" s="14" t="s">
        <v>217</v>
      </c>
      <c r="G59" s="22" t="s">
        <v>218</v>
      </c>
      <c r="H59" s="26" t="s">
        <v>102</v>
      </c>
      <c r="I59" s="14" t="s">
        <v>217</v>
      </c>
      <c r="J59" s="22" t="s">
        <v>218</v>
      </c>
    </row>
    <row r="60" spans="1:10" ht="52.5" customHeight="1" x14ac:dyDescent="0.2">
      <c r="A60" s="21" t="s">
        <v>990</v>
      </c>
      <c r="B60" s="51" t="s">
        <v>991</v>
      </c>
      <c r="C60" s="21" t="s">
        <v>993</v>
      </c>
      <c r="D60" s="52" t="s">
        <v>994</v>
      </c>
      <c r="E60" s="26" t="s">
        <v>102</v>
      </c>
      <c r="F60" s="14" t="s">
        <v>113</v>
      </c>
      <c r="G60" s="34" t="s">
        <v>114</v>
      </c>
      <c r="H60" s="26" t="s">
        <v>102</v>
      </c>
      <c r="I60" s="14" t="s">
        <v>113</v>
      </c>
      <c r="J60" s="34" t="s">
        <v>114</v>
      </c>
    </row>
    <row r="61" spans="1:10" ht="52.5" customHeight="1" thickBot="1" x14ac:dyDescent="0.25">
      <c r="A61" s="24" t="s">
        <v>1008</v>
      </c>
      <c r="B61" s="60" t="s">
        <v>1008</v>
      </c>
      <c r="C61" s="24" t="s">
        <v>1009</v>
      </c>
      <c r="D61" s="57" t="s">
        <v>1010</v>
      </c>
      <c r="E61" s="27" t="s">
        <v>1014</v>
      </c>
      <c r="F61" s="20" t="s">
        <v>217</v>
      </c>
      <c r="G61" s="25" t="s">
        <v>218</v>
      </c>
      <c r="H61" s="27" t="s">
        <v>509</v>
      </c>
      <c r="I61" s="20" t="s">
        <v>217</v>
      </c>
      <c r="J61" s="25" t="s">
        <v>218</v>
      </c>
    </row>
  </sheetData>
  <mergeCells count="4">
    <mergeCell ref="H1:J1"/>
    <mergeCell ref="A1:B1"/>
    <mergeCell ref="C1:D1"/>
    <mergeCell ref="E1:G1"/>
  </mergeCells>
  <printOptions horizontalCentered="1"/>
  <pageMargins left="0.19685039370078741" right="0.19685039370078741" top="0.59055118110236227" bottom="0.59055118110236227" header="0" footer="0"/>
  <pageSetup scale="76" fitToHeight="0" orientation="landscape" r:id="rId1"/>
  <headerFooter>
    <oddFooter>&amp;RPágina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3795E-36E4-4530-BF56-CCFBA9546BEF}">
  <dimension ref="A1:I7"/>
  <sheetViews>
    <sheetView workbookViewId="0">
      <selection activeCell="K3" sqref="K3"/>
    </sheetView>
  </sheetViews>
  <sheetFormatPr baseColWidth="10" defaultColWidth="11.42578125" defaultRowHeight="15" x14ac:dyDescent="0.25"/>
  <cols>
    <col min="1" max="1" width="29.85546875" bestFit="1" customWidth="1"/>
    <col min="2" max="2" width="13.5703125" bestFit="1" customWidth="1"/>
    <col min="3" max="3" width="9.85546875" bestFit="1" customWidth="1"/>
    <col min="6" max="6" width="4" customWidth="1"/>
    <col min="7" max="7" width="29.85546875" bestFit="1" customWidth="1"/>
    <col min="8" max="8" width="13.5703125" bestFit="1" customWidth="1"/>
    <col min="9" max="9" width="17" bestFit="1" customWidth="1"/>
    <col min="11" max="11" width="11.42578125" customWidth="1"/>
  </cols>
  <sheetData>
    <row r="1" spans="1:9" x14ac:dyDescent="0.25">
      <c r="A1" s="61" t="s">
        <v>16</v>
      </c>
      <c r="B1" t="s">
        <v>1036</v>
      </c>
      <c r="G1" s="61" t="s">
        <v>16</v>
      </c>
      <c r="H1" t="s">
        <v>1036</v>
      </c>
    </row>
    <row r="3" spans="1:9" ht="30" x14ac:dyDescent="0.25">
      <c r="A3" s="10" t="s">
        <v>1037</v>
      </c>
      <c r="B3" s="11" t="s">
        <v>1038</v>
      </c>
      <c r="C3" s="11" t="s">
        <v>1039</v>
      </c>
      <c r="G3" s="10" t="s">
        <v>1037</v>
      </c>
      <c r="H3" s="11" t="s">
        <v>1040</v>
      </c>
      <c r="I3" t="s">
        <v>1041</v>
      </c>
    </row>
    <row r="4" spans="1:9" x14ac:dyDescent="0.25">
      <c r="A4" s="3" t="s">
        <v>88</v>
      </c>
      <c r="B4">
        <v>6</v>
      </c>
      <c r="C4" s="9">
        <v>0.10169491525423729</v>
      </c>
      <c r="G4" s="3" t="s">
        <v>88</v>
      </c>
      <c r="H4">
        <v>8</v>
      </c>
      <c r="I4" s="9">
        <v>0.13559322033898305</v>
      </c>
    </row>
    <row r="5" spans="1:9" x14ac:dyDescent="0.25">
      <c r="A5" s="3" t="s">
        <v>114</v>
      </c>
      <c r="B5">
        <v>34</v>
      </c>
      <c r="C5" s="9">
        <v>0.57627118644067798</v>
      </c>
      <c r="G5" s="3" t="s">
        <v>114</v>
      </c>
      <c r="H5">
        <v>36</v>
      </c>
      <c r="I5" s="9">
        <v>0.61016949152542377</v>
      </c>
    </row>
    <row r="6" spans="1:9" x14ac:dyDescent="0.25">
      <c r="A6" s="3" t="s">
        <v>218</v>
      </c>
      <c r="B6">
        <v>19</v>
      </c>
      <c r="C6" s="9">
        <v>0.32203389830508472</v>
      </c>
      <c r="G6" s="3" t="s">
        <v>218</v>
      </c>
      <c r="H6">
        <v>15</v>
      </c>
      <c r="I6" s="9">
        <v>0.25423728813559321</v>
      </c>
    </row>
    <row r="7" spans="1:9" x14ac:dyDescent="0.25">
      <c r="A7" s="3" t="s">
        <v>1042</v>
      </c>
      <c r="B7">
        <v>59</v>
      </c>
      <c r="C7" s="9">
        <v>1</v>
      </c>
      <c r="G7" s="3" t="s">
        <v>1042</v>
      </c>
      <c r="H7">
        <v>59</v>
      </c>
      <c r="I7" s="9">
        <v>1</v>
      </c>
    </row>
  </sheetData>
  <printOptions horizontalCentered="1"/>
  <pageMargins left="0.19685039370078741" right="0.19685039370078741" top="0.78740157480314965" bottom="0.78740157480314965" header="0.39370078740157483" footer="0.39370078740157483"/>
  <pageSetup scale="80" orientation="landscape"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813F3-72C3-40D2-BC56-12EA162A76D5}">
  <dimension ref="A1:E20"/>
  <sheetViews>
    <sheetView workbookViewId="0">
      <selection activeCell="A9" sqref="A9"/>
    </sheetView>
  </sheetViews>
  <sheetFormatPr baseColWidth="10" defaultColWidth="11.42578125" defaultRowHeight="15" x14ac:dyDescent="0.25"/>
  <cols>
    <col min="1" max="1" width="26.42578125" bestFit="1" customWidth="1"/>
    <col min="2" max="2" width="24" bestFit="1" customWidth="1"/>
    <col min="3" max="4" width="15.85546875" bestFit="1" customWidth="1"/>
    <col min="5" max="5" width="19.140625" bestFit="1" customWidth="1"/>
    <col min="6" max="6" width="14.140625" bestFit="1" customWidth="1"/>
    <col min="7" max="7" width="23.42578125" bestFit="1" customWidth="1"/>
    <col min="8" max="8" width="17.85546875" bestFit="1" customWidth="1"/>
    <col min="9" max="9" width="12.42578125" bestFit="1" customWidth="1"/>
    <col min="10" max="10" width="19.140625" bestFit="1" customWidth="1"/>
    <col min="11" max="11" width="14.140625" bestFit="1" customWidth="1"/>
    <col min="12" max="12" width="26.85546875" bestFit="1" customWidth="1"/>
    <col min="13" max="13" width="28.28515625" bestFit="1" customWidth="1"/>
  </cols>
  <sheetData>
    <row r="1" spans="1:5" x14ac:dyDescent="0.25">
      <c r="A1" s="68" t="s">
        <v>15</v>
      </c>
      <c r="B1" s="68" t="s">
        <v>1036</v>
      </c>
    </row>
    <row r="3" spans="1:5" ht="31.5" x14ac:dyDescent="0.25">
      <c r="A3" s="1" t="s">
        <v>1043</v>
      </c>
      <c r="B3" s="68" t="s">
        <v>1044</v>
      </c>
      <c r="C3" s="12" t="s">
        <v>1045</v>
      </c>
    </row>
    <row r="4" spans="1:5" x14ac:dyDescent="0.25">
      <c r="A4" s="68" t="s">
        <v>820</v>
      </c>
      <c r="B4" s="68">
        <v>7</v>
      </c>
      <c r="C4" s="13">
        <f>+GETPIVOTDATA("Causas Asociadas al Factor de Riesgo",$A$3,"Causas Asociadas al Factor de Riesgo","06 - Procesos")/GETPIVOTDATA("Causas Asociadas al Factor de Riesgo",$A$3)</f>
        <v>4.7945205479452052E-2</v>
      </c>
    </row>
    <row r="5" spans="1:5" x14ac:dyDescent="0.25">
      <c r="A5" s="68" t="s">
        <v>84</v>
      </c>
      <c r="B5" s="68">
        <v>139</v>
      </c>
      <c r="C5" s="13">
        <f>+GETPIVOTDATA("Causas Asociadas al Factor de Riesgo",$A$3,"Causas Asociadas al Factor de Riesgo","07 - Talento humano")/GETPIVOTDATA("Causas Asociadas al Factor de Riesgo",$A$3)</f>
        <v>0.95205479452054798</v>
      </c>
      <c r="E5" s="2"/>
    </row>
    <row r="6" spans="1:5" x14ac:dyDescent="0.25">
      <c r="A6" s="68" t="s">
        <v>1042</v>
      </c>
      <c r="B6" s="68">
        <v>146</v>
      </c>
      <c r="C6" s="12">
        <f>+GETPIVOTDATA("Causas Asociadas al Factor de Riesgo",$A$3)/GETPIVOTDATA("Causas Asociadas al Factor de Riesgo",$A$3)</f>
        <v>1</v>
      </c>
      <c r="E6" s="2"/>
    </row>
    <row r="8" spans="1:5" x14ac:dyDescent="0.25">
      <c r="E8" s="2"/>
    </row>
    <row r="10" spans="1:5" x14ac:dyDescent="0.25">
      <c r="C10" s="29"/>
    </row>
    <row r="11" spans="1:5" x14ac:dyDescent="0.25">
      <c r="C11" s="29"/>
    </row>
    <row r="12" spans="1:5" x14ac:dyDescent="0.25">
      <c r="C12" s="29"/>
    </row>
    <row r="13" spans="1:5" x14ac:dyDescent="0.25">
      <c r="C13" s="29"/>
      <c r="E13" s="2"/>
    </row>
    <row r="14" spans="1:5" x14ac:dyDescent="0.25">
      <c r="C14" s="29"/>
    </row>
    <row r="15" spans="1:5" x14ac:dyDescent="0.25">
      <c r="C15" s="29"/>
      <c r="E15" s="2"/>
    </row>
    <row r="17" spans="5:5" x14ac:dyDescent="0.25">
      <c r="E17" s="2"/>
    </row>
    <row r="20" spans="5:5" x14ac:dyDescent="0.25">
      <c r="E20" s="2"/>
    </row>
  </sheetData>
  <sheetProtection selectLockedCells="1" selectUnlockedCells="1"/>
  <pageMargins left="0.39370078740157483" right="0.39370078740157483" top="0.78740157480314965" bottom="0.78740157480314965" header="0.19685039370078741" footer="0.19685039370078741"/>
  <pageSetup scale="80" orientation="landscape"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37A2E-0446-4545-8188-9873DB9A4DFF}">
  <dimension ref="A1:B220"/>
  <sheetViews>
    <sheetView workbookViewId="0">
      <selection activeCell="A11" sqref="A11"/>
    </sheetView>
  </sheetViews>
  <sheetFormatPr baseColWidth="10" defaultColWidth="11.42578125" defaultRowHeight="15" x14ac:dyDescent="0.25"/>
  <cols>
    <col min="1" max="1" width="19.140625" style="3" bestFit="1" customWidth="1"/>
    <col min="2" max="2" width="16.42578125" bestFit="1" customWidth="1"/>
    <col min="3" max="3" width="14.28515625" bestFit="1" customWidth="1"/>
    <col min="4" max="4" width="15.85546875" bestFit="1" customWidth="1"/>
    <col min="5" max="5" width="11" bestFit="1" customWidth="1"/>
    <col min="6" max="6" width="8" bestFit="1" customWidth="1"/>
  </cols>
  <sheetData>
    <row r="1" spans="1:2" x14ac:dyDescent="0.25">
      <c r="A1" s="68" t="s">
        <v>15</v>
      </c>
      <c r="B1" s="68" t="s">
        <v>1036</v>
      </c>
    </row>
    <row r="3" spans="1:2" ht="30" x14ac:dyDescent="0.25">
      <c r="A3" s="71" t="s">
        <v>1046</v>
      </c>
      <c r="B3" s="70" t="s">
        <v>1047</v>
      </c>
    </row>
    <row r="4" spans="1:2" x14ac:dyDescent="0.25">
      <c r="A4" s="68" t="s">
        <v>150</v>
      </c>
      <c r="B4" s="68">
        <v>2</v>
      </c>
    </row>
    <row r="5" spans="1:2" x14ac:dyDescent="0.25">
      <c r="A5" s="68" t="s">
        <v>144</v>
      </c>
      <c r="B5" s="68">
        <v>10</v>
      </c>
    </row>
    <row r="6" spans="1:2" x14ac:dyDescent="0.25">
      <c r="A6" s="68" t="s">
        <v>96</v>
      </c>
      <c r="B6" s="68">
        <v>132</v>
      </c>
    </row>
    <row r="7" spans="1:2" x14ac:dyDescent="0.25">
      <c r="A7" s="69" t="s">
        <v>1048</v>
      </c>
      <c r="B7" s="68">
        <v>144</v>
      </c>
    </row>
    <row r="8" spans="1:2" x14ac:dyDescent="0.25">
      <c r="A8"/>
    </row>
    <row r="9" spans="1:2" x14ac:dyDescent="0.25">
      <c r="A9"/>
    </row>
    <row r="10" spans="1:2" x14ac:dyDescent="0.25">
      <c r="A10"/>
    </row>
    <row r="11" spans="1:2" x14ac:dyDescent="0.25">
      <c r="A11"/>
    </row>
    <row r="12" spans="1:2" x14ac:dyDescent="0.25">
      <c r="A12"/>
    </row>
    <row r="13" spans="1:2" x14ac:dyDescent="0.25">
      <c r="A13"/>
    </row>
    <row r="14" spans="1:2" x14ac:dyDescent="0.25">
      <c r="A14"/>
    </row>
    <row r="15" spans="1:2" x14ac:dyDescent="0.25">
      <c r="A15"/>
    </row>
    <row r="16" spans="1:2" x14ac:dyDescent="0.25">
      <c r="A16"/>
    </row>
    <row r="17" spans="1:1" x14ac:dyDescent="0.25">
      <c r="A17"/>
    </row>
    <row r="18" spans="1:1" x14ac:dyDescent="0.25">
      <c r="A18"/>
    </row>
    <row r="19" spans="1:1" x14ac:dyDescent="0.25">
      <c r="A19"/>
    </row>
    <row r="20" spans="1:1" x14ac:dyDescent="0.25">
      <c r="A20"/>
    </row>
    <row r="21" spans="1:1" x14ac:dyDescent="0.25">
      <c r="A21"/>
    </row>
    <row r="22" spans="1:1" x14ac:dyDescent="0.25">
      <c r="A22"/>
    </row>
    <row r="23" spans="1:1" x14ac:dyDescent="0.25">
      <c r="A23"/>
    </row>
    <row r="24" spans="1:1" x14ac:dyDescent="0.25">
      <c r="A24"/>
    </row>
    <row r="25" spans="1:1" x14ac:dyDescent="0.25">
      <c r="A25"/>
    </row>
    <row r="26" spans="1:1" x14ac:dyDescent="0.25">
      <c r="A26"/>
    </row>
    <row r="27" spans="1:1" x14ac:dyDescent="0.25">
      <c r="A27"/>
    </row>
    <row r="28" spans="1:1" x14ac:dyDescent="0.25">
      <c r="A28"/>
    </row>
    <row r="29" spans="1:1" x14ac:dyDescent="0.25">
      <c r="A29"/>
    </row>
    <row r="30" spans="1:1" x14ac:dyDescent="0.25">
      <c r="A30"/>
    </row>
    <row r="31" spans="1:1" x14ac:dyDescent="0.25">
      <c r="A31"/>
    </row>
    <row r="32" spans="1:1" x14ac:dyDescent="0.25">
      <c r="A32"/>
    </row>
    <row r="33" spans="1:1" x14ac:dyDescent="0.25">
      <c r="A33"/>
    </row>
    <row r="34" spans="1:1" x14ac:dyDescent="0.25">
      <c r="A34"/>
    </row>
    <row r="35" spans="1:1" x14ac:dyDescent="0.25">
      <c r="A35"/>
    </row>
    <row r="36" spans="1:1" x14ac:dyDescent="0.25">
      <c r="A36"/>
    </row>
    <row r="37" spans="1:1" x14ac:dyDescent="0.25">
      <c r="A37"/>
    </row>
    <row r="38" spans="1:1" x14ac:dyDescent="0.25">
      <c r="A38"/>
    </row>
    <row r="39" spans="1:1" x14ac:dyDescent="0.25">
      <c r="A39"/>
    </row>
    <row r="40" spans="1:1" x14ac:dyDescent="0.25">
      <c r="A40"/>
    </row>
    <row r="41" spans="1:1" x14ac:dyDescent="0.25">
      <c r="A41"/>
    </row>
    <row r="42" spans="1:1" x14ac:dyDescent="0.25">
      <c r="A42"/>
    </row>
    <row r="43" spans="1:1" x14ac:dyDescent="0.25">
      <c r="A43"/>
    </row>
    <row r="44" spans="1:1" x14ac:dyDescent="0.25">
      <c r="A44"/>
    </row>
    <row r="45" spans="1:1" x14ac:dyDescent="0.25">
      <c r="A45"/>
    </row>
    <row r="46" spans="1:1" x14ac:dyDescent="0.25">
      <c r="A46"/>
    </row>
    <row r="47" spans="1:1" x14ac:dyDescent="0.25">
      <c r="A47"/>
    </row>
    <row r="48" spans="1:1" x14ac:dyDescent="0.25">
      <c r="A48"/>
    </row>
    <row r="49" spans="1:1" x14ac:dyDescent="0.25">
      <c r="A49"/>
    </row>
    <row r="50" spans="1:1" x14ac:dyDescent="0.25">
      <c r="A50"/>
    </row>
    <row r="51" spans="1:1" x14ac:dyDescent="0.25">
      <c r="A51"/>
    </row>
    <row r="52" spans="1:1" x14ac:dyDescent="0.25">
      <c r="A52"/>
    </row>
    <row r="53" spans="1:1" x14ac:dyDescent="0.25">
      <c r="A53"/>
    </row>
    <row r="54" spans="1:1" x14ac:dyDescent="0.25">
      <c r="A54"/>
    </row>
    <row r="55" spans="1:1" x14ac:dyDescent="0.25">
      <c r="A55"/>
    </row>
    <row r="56" spans="1:1" x14ac:dyDescent="0.25">
      <c r="A56"/>
    </row>
    <row r="57" spans="1:1" x14ac:dyDescent="0.25">
      <c r="A57"/>
    </row>
    <row r="58" spans="1:1" x14ac:dyDescent="0.25">
      <c r="A58"/>
    </row>
    <row r="59" spans="1:1" x14ac:dyDescent="0.25">
      <c r="A59"/>
    </row>
    <row r="60" spans="1:1" x14ac:dyDescent="0.25">
      <c r="A60"/>
    </row>
    <row r="61" spans="1:1" x14ac:dyDescent="0.25">
      <c r="A61"/>
    </row>
    <row r="62" spans="1:1" x14ac:dyDescent="0.25">
      <c r="A62"/>
    </row>
    <row r="63" spans="1:1" x14ac:dyDescent="0.25">
      <c r="A63"/>
    </row>
    <row r="64" spans="1:1" x14ac:dyDescent="0.25">
      <c r="A64"/>
    </row>
    <row r="65" spans="1:1" x14ac:dyDescent="0.25">
      <c r="A65"/>
    </row>
    <row r="66" spans="1:1" x14ac:dyDescent="0.25">
      <c r="A66"/>
    </row>
    <row r="67" spans="1:1" x14ac:dyDescent="0.25">
      <c r="A67"/>
    </row>
    <row r="68" spans="1:1" x14ac:dyDescent="0.25">
      <c r="A68"/>
    </row>
    <row r="69" spans="1:1" x14ac:dyDescent="0.25">
      <c r="A69"/>
    </row>
    <row r="70" spans="1:1" x14ac:dyDescent="0.25">
      <c r="A70"/>
    </row>
    <row r="71" spans="1:1" x14ac:dyDescent="0.25">
      <c r="A71"/>
    </row>
    <row r="72" spans="1:1" x14ac:dyDescent="0.25">
      <c r="A72"/>
    </row>
    <row r="73" spans="1:1" x14ac:dyDescent="0.25">
      <c r="A73"/>
    </row>
    <row r="74" spans="1:1" x14ac:dyDescent="0.25">
      <c r="A74"/>
    </row>
    <row r="75" spans="1:1" x14ac:dyDescent="0.25">
      <c r="A75"/>
    </row>
    <row r="76" spans="1:1" x14ac:dyDescent="0.25">
      <c r="A76"/>
    </row>
    <row r="77" spans="1:1" x14ac:dyDescent="0.25">
      <c r="A77"/>
    </row>
    <row r="78" spans="1:1" x14ac:dyDescent="0.25">
      <c r="A78"/>
    </row>
    <row r="79" spans="1:1" x14ac:dyDescent="0.25">
      <c r="A79"/>
    </row>
    <row r="80" spans="1:1" x14ac:dyDescent="0.25">
      <c r="A80"/>
    </row>
    <row r="81" spans="1:1" x14ac:dyDescent="0.25">
      <c r="A81"/>
    </row>
    <row r="82" spans="1:1" x14ac:dyDescent="0.25">
      <c r="A82"/>
    </row>
    <row r="83" spans="1:1" x14ac:dyDescent="0.25">
      <c r="A83"/>
    </row>
    <row r="84" spans="1:1" x14ac:dyDescent="0.25">
      <c r="A84"/>
    </row>
    <row r="85" spans="1:1" x14ac:dyDescent="0.25">
      <c r="A85"/>
    </row>
    <row r="86" spans="1:1" x14ac:dyDescent="0.25">
      <c r="A86"/>
    </row>
    <row r="87" spans="1:1" x14ac:dyDescent="0.25">
      <c r="A87"/>
    </row>
    <row r="88" spans="1:1" x14ac:dyDescent="0.25">
      <c r="A88"/>
    </row>
    <row r="89" spans="1:1" x14ac:dyDescent="0.25">
      <c r="A89"/>
    </row>
    <row r="90" spans="1:1" x14ac:dyDescent="0.25">
      <c r="A90"/>
    </row>
    <row r="91" spans="1:1" x14ac:dyDescent="0.25">
      <c r="A91"/>
    </row>
    <row r="92" spans="1:1" x14ac:dyDescent="0.25">
      <c r="A92"/>
    </row>
    <row r="93" spans="1:1" x14ac:dyDescent="0.25">
      <c r="A93"/>
    </row>
    <row r="94" spans="1:1" x14ac:dyDescent="0.25">
      <c r="A94"/>
    </row>
    <row r="95" spans="1:1" x14ac:dyDescent="0.25">
      <c r="A95"/>
    </row>
    <row r="96" spans="1:1" x14ac:dyDescent="0.25">
      <c r="A96"/>
    </row>
    <row r="97" spans="1:1" x14ac:dyDescent="0.25">
      <c r="A97"/>
    </row>
    <row r="98" spans="1:1" x14ac:dyDescent="0.25">
      <c r="A98"/>
    </row>
    <row r="99" spans="1:1" x14ac:dyDescent="0.25">
      <c r="A99"/>
    </row>
    <row r="100" spans="1:1" x14ac:dyDescent="0.25">
      <c r="A100"/>
    </row>
    <row r="101" spans="1:1" x14ac:dyDescent="0.25">
      <c r="A101"/>
    </row>
    <row r="102" spans="1:1" x14ac:dyDescent="0.25">
      <c r="A102"/>
    </row>
    <row r="103" spans="1:1" x14ac:dyDescent="0.25">
      <c r="A103"/>
    </row>
    <row r="104" spans="1:1" x14ac:dyDescent="0.25">
      <c r="A104"/>
    </row>
    <row r="105" spans="1:1" x14ac:dyDescent="0.25">
      <c r="A105"/>
    </row>
    <row r="106" spans="1:1" x14ac:dyDescent="0.25">
      <c r="A106"/>
    </row>
    <row r="107" spans="1:1" x14ac:dyDescent="0.25">
      <c r="A107"/>
    </row>
    <row r="108" spans="1:1" x14ac:dyDescent="0.25">
      <c r="A108"/>
    </row>
    <row r="109" spans="1:1" x14ac:dyDescent="0.25">
      <c r="A109"/>
    </row>
    <row r="110" spans="1:1" x14ac:dyDescent="0.25">
      <c r="A110"/>
    </row>
    <row r="111" spans="1:1" x14ac:dyDescent="0.25">
      <c r="A111"/>
    </row>
    <row r="112" spans="1:1" x14ac:dyDescent="0.25">
      <c r="A112"/>
    </row>
    <row r="113" spans="1:1" x14ac:dyDescent="0.25">
      <c r="A113"/>
    </row>
    <row r="114" spans="1:1" x14ac:dyDescent="0.25">
      <c r="A114"/>
    </row>
    <row r="115" spans="1:1" x14ac:dyDescent="0.25">
      <c r="A115"/>
    </row>
    <row r="116" spans="1:1" x14ac:dyDescent="0.25">
      <c r="A116"/>
    </row>
    <row r="117" spans="1:1" x14ac:dyDescent="0.25">
      <c r="A117"/>
    </row>
    <row r="118" spans="1:1" x14ac:dyDescent="0.25">
      <c r="A118"/>
    </row>
    <row r="119" spans="1:1" x14ac:dyDescent="0.25">
      <c r="A119"/>
    </row>
    <row r="120" spans="1:1" x14ac:dyDescent="0.25">
      <c r="A120"/>
    </row>
    <row r="121" spans="1:1" x14ac:dyDescent="0.25">
      <c r="A121"/>
    </row>
    <row r="122" spans="1:1" x14ac:dyDescent="0.25">
      <c r="A122"/>
    </row>
    <row r="123" spans="1:1" x14ac:dyDescent="0.25">
      <c r="A123"/>
    </row>
    <row r="124" spans="1:1" x14ac:dyDescent="0.25">
      <c r="A124"/>
    </row>
    <row r="125" spans="1:1" x14ac:dyDescent="0.25">
      <c r="A125"/>
    </row>
    <row r="126" spans="1:1" x14ac:dyDescent="0.25">
      <c r="A126"/>
    </row>
    <row r="127" spans="1:1" x14ac:dyDescent="0.25">
      <c r="A127"/>
    </row>
    <row r="128" spans="1:1" x14ac:dyDescent="0.25">
      <c r="A128"/>
    </row>
    <row r="129" spans="1:1" x14ac:dyDescent="0.25">
      <c r="A129"/>
    </row>
    <row r="130" spans="1:1" x14ac:dyDescent="0.25">
      <c r="A130"/>
    </row>
    <row r="131" spans="1:1" x14ac:dyDescent="0.25">
      <c r="A131"/>
    </row>
    <row r="132" spans="1:1" x14ac:dyDescent="0.25">
      <c r="A132"/>
    </row>
    <row r="133" spans="1:1" x14ac:dyDescent="0.25">
      <c r="A133"/>
    </row>
    <row r="134" spans="1:1" x14ac:dyDescent="0.25">
      <c r="A134"/>
    </row>
    <row r="135" spans="1:1" x14ac:dyDescent="0.25">
      <c r="A135"/>
    </row>
    <row r="136" spans="1:1" x14ac:dyDescent="0.25">
      <c r="A136"/>
    </row>
    <row r="137" spans="1:1" x14ac:dyDescent="0.25">
      <c r="A137"/>
    </row>
    <row r="138" spans="1:1" x14ac:dyDescent="0.25">
      <c r="A138"/>
    </row>
    <row r="139" spans="1:1" x14ac:dyDescent="0.25">
      <c r="A139"/>
    </row>
    <row r="140" spans="1:1" x14ac:dyDescent="0.25">
      <c r="A140"/>
    </row>
    <row r="141" spans="1:1" x14ac:dyDescent="0.25">
      <c r="A141"/>
    </row>
    <row r="142" spans="1:1" x14ac:dyDescent="0.25">
      <c r="A142"/>
    </row>
    <row r="143" spans="1:1" x14ac:dyDescent="0.25">
      <c r="A143"/>
    </row>
    <row r="144" spans="1:1" x14ac:dyDescent="0.25">
      <c r="A144"/>
    </row>
    <row r="145" spans="1:1" x14ac:dyDescent="0.25">
      <c r="A145"/>
    </row>
    <row r="146" spans="1:1" x14ac:dyDescent="0.25">
      <c r="A146"/>
    </row>
    <row r="147" spans="1:1" x14ac:dyDescent="0.25">
      <c r="A147"/>
    </row>
    <row r="148" spans="1:1" x14ac:dyDescent="0.25">
      <c r="A148"/>
    </row>
    <row r="149" spans="1:1" x14ac:dyDescent="0.25">
      <c r="A149"/>
    </row>
    <row r="150" spans="1:1" x14ac:dyDescent="0.25">
      <c r="A150"/>
    </row>
    <row r="151" spans="1:1" x14ac:dyDescent="0.25">
      <c r="A151"/>
    </row>
    <row r="152" spans="1:1" x14ac:dyDescent="0.25">
      <c r="A152"/>
    </row>
    <row r="153" spans="1:1" x14ac:dyDescent="0.25">
      <c r="A153"/>
    </row>
    <row r="154" spans="1:1" x14ac:dyDescent="0.25">
      <c r="A154"/>
    </row>
    <row r="155" spans="1:1" x14ac:dyDescent="0.25">
      <c r="A155"/>
    </row>
    <row r="156" spans="1:1" x14ac:dyDescent="0.25">
      <c r="A156"/>
    </row>
    <row r="157" spans="1:1" x14ac:dyDescent="0.25">
      <c r="A157"/>
    </row>
    <row r="158" spans="1:1" x14ac:dyDescent="0.25">
      <c r="A158"/>
    </row>
    <row r="159" spans="1:1" x14ac:dyDescent="0.25">
      <c r="A159"/>
    </row>
    <row r="160" spans="1:1" x14ac:dyDescent="0.25">
      <c r="A160"/>
    </row>
    <row r="161" spans="1:1" x14ac:dyDescent="0.25">
      <c r="A161"/>
    </row>
    <row r="162" spans="1:1" x14ac:dyDescent="0.25">
      <c r="A162"/>
    </row>
    <row r="163" spans="1:1" x14ac:dyDescent="0.25">
      <c r="A163"/>
    </row>
    <row r="164" spans="1:1" x14ac:dyDescent="0.25">
      <c r="A164"/>
    </row>
    <row r="165" spans="1:1" x14ac:dyDescent="0.25">
      <c r="A165"/>
    </row>
    <row r="166" spans="1:1" x14ac:dyDescent="0.25">
      <c r="A166"/>
    </row>
    <row r="167" spans="1:1" x14ac:dyDescent="0.25">
      <c r="A167"/>
    </row>
    <row r="168" spans="1:1" x14ac:dyDescent="0.25">
      <c r="A168"/>
    </row>
    <row r="169" spans="1:1" x14ac:dyDescent="0.25">
      <c r="A169"/>
    </row>
    <row r="170" spans="1:1" x14ac:dyDescent="0.25">
      <c r="A170"/>
    </row>
    <row r="171" spans="1:1" x14ac:dyDescent="0.25">
      <c r="A171"/>
    </row>
    <row r="172" spans="1:1" x14ac:dyDescent="0.25">
      <c r="A172"/>
    </row>
    <row r="173" spans="1:1" x14ac:dyDescent="0.25">
      <c r="A173"/>
    </row>
    <row r="174" spans="1:1" x14ac:dyDescent="0.25">
      <c r="A174"/>
    </row>
    <row r="175" spans="1:1" x14ac:dyDescent="0.25">
      <c r="A175"/>
    </row>
    <row r="176" spans="1:1"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row r="201" spans="1:1" x14ac:dyDescent="0.25">
      <c r="A201"/>
    </row>
    <row r="202" spans="1:1" x14ac:dyDescent="0.25">
      <c r="A202"/>
    </row>
    <row r="203" spans="1:1" x14ac:dyDescent="0.25">
      <c r="A203"/>
    </row>
    <row r="204" spans="1:1" x14ac:dyDescent="0.25">
      <c r="A204"/>
    </row>
    <row r="205" spans="1:1" x14ac:dyDescent="0.25">
      <c r="A205"/>
    </row>
    <row r="206" spans="1:1" x14ac:dyDescent="0.25">
      <c r="A206"/>
    </row>
    <row r="207" spans="1:1" x14ac:dyDescent="0.25">
      <c r="A207"/>
    </row>
    <row r="208" spans="1:1" x14ac:dyDescent="0.25">
      <c r="A208"/>
    </row>
    <row r="209" spans="1:1" x14ac:dyDescent="0.25">
      <c r="A209"/>
    </row>
    <row r="210" spans="1:1" x14ac:dyDescent="0.25">
      <c r="A210"/>
    </row>
    <row r="211" spans="1:1" x14ac:dyDescent="0.25">
      <c r="A211"/>
    </row>
    <row r="212" spans="1:1" x14ac:dyDescent="0.25">
      <c r="A212"/>
    </row>
    <row r="213" spans="1:1" x14ac:dyDescent="0.25">
      <c r="A213"/>
    </row>
    <row r="214" spans="1:1" x14ac:dyDescent="0.25">
      <c r="A214"/>
    </row>
    <row r="215" spans="1:1" x14ac:dyDescent="0.25">
      <c r="A215"/>
    </row>
    <row r="216" spans="1:1" x14ac:dyDescent="0.25">
      <c r="A216"/>
    </row>
    <row r="217" spans="1:1" x14ac:dyDescent="0.25">
      <c r="A217"/>
    </row>
    <row r="218" spans="1:1" x14ac:dyDescent="0.25">
      <c r="A218"/>
    </row>
    <row r="219" spans="1:1" x14ac:dyDescent="0.25">
      <c r="A219"/>
    </row>
    <row r="220" spans="1:1" x14ac:dyDescent="0.25">
      <c r="A220"/>
    </row>
  </sheetData>
  <printOptions horizontalCentered="1"/>
  <pageMargins left="0.39370078740157483" right="0.39370078740157483" top="0.78740157480314965" bottom="0.78740157480314965" header="0.19685039370078741" footer="0.19685039370078741"/>
  <pageSetup scale="90"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9F986-068F-4B76-9BAA-01C6BC207E95}">
  <dimension ref="B5:D144"/>
  <sheetViews>
    <sheetView showGridLines="0" zoomScale="90" zoomScaleNormal="90" workbookViewId="0">
      <pane xSplit="1" ySplit="5" topLeftCell="B110" activePane="bottomRight" state="frozen"/>
      <selection pane="topRight" activeCell="B1" sqref="B1"/>
      <selection pane="bottomLeft" activeCell="A6" sqref="A6"/>
      <selection pane="bottomRight" activeCell="C14" sqref="C14"/>
    </sheetView>
  </sheetViews>
  <sheetFormatPr baseColWidth="10" defaultColWidth="11.42578125" defaultRowHeight="15" x14ac:dyDescent="0.25"/>
  <cols>
    <col min="1" max="1" width="6.140625" customWidth="1"/>
    <col min="3" max="3" width="148.42578125" customWidth="1"/>
    <col min="4" max="4" width="20.85546875" bestFit="1" customWidth="1"/>
  </cols>
  <sheetData>
    <row r="5" spans="2:4" x14ac:dyDescent="0.25">
      <c r="B5" s="4" t="s">
        <v>1049</v>
      </c>
      <c r="C5" s="4" t="s">
        <v>1050</v>
      </c>
      <c r="D5" s="4" t="s">
        <v>1051</v>
      </c>
    </row>
    <row r="6" spans="2:4" ht="30" x14ac:dyDescent="0.25">
      <c r="B6" s="5" t="s">
        <v>1052</v>
      </c>
      <c r="C6" s="30" t="s">
        <v>1053</v>
      </c>
      <c r="D6" s="6" t="s">
        <v>1054</v>
      </c>
    </row>
    <row r="7" spans="2:4" ht="15.75" customHeight="1" x14ac:dyDescent="0.25">
      <c r="B7" s="198" t="s">
        <v>1055</v>
      </c>
      <c r="C7" s="30" t="s">
        <v>1056</v>
      </c>
      <c r="D7" s="201" t="s">
        <v>1057</v>
      </c>
    </row>
    <row r="8" spans="2:4" ht="15.75" customHeight="1" x14ac:dyDescent="0.25">
      <c r="B8" s="199"/>
      <c r="C8" s="31" t="s">
        <v>1058</v>
      </c>
      <c r="D8" s="202"/>
    </row>
    <row r="9" spans="2:4" ht="15.75" customHeight="1" x14ac:dyDescent="0.25">
      <c r="B9" s="199"/>
      <c r="C9" s="31" t="s">
        <v>1059</v>
      </c>
      <c r="D9" s="202"/>
    </row>
    <row r="10" spans="2:4" ht="15.75" customHeight="1" x14ac:dyDescent="0.25">
      <c r="B10" s="199"/>
      <c r="C10" s="31" t="s">
        <v>1060</v>
      </c>
      <c r="D10" s="202"/>
    </row>
    <row r="11" spans="2:4" ht="15.75" customHeight="1" x14ac:dyDescent="0.25">
      <c r="B11" s="199"/>
      <c r="C11" s="31" t="s">
        <v>1061</v>
      </c>
      <c r="D11" s="202"/>
    </row>
    <row r="12" spans="2:4" ht="15.75" customHeight="1" x14ac:dyDescent="0.25">
      <c r="B12" s="199"/>
      <c r="C12" s="31" t="s">
        <v>1062</v>
      </c>
      <c r="D12" s="202"/>
    </row>
    <row r="13" spans="2:4" ht="15.75" customHeight="1" x14ac:dyDescent="0.25">
      <c r="B13" s="199"/>
      <c r="C13" s="31" t="s">
        <v>1063</v>
      </c>
      <c r="D13" s="202"/>
    </row>
    <row r="14" spans="2:4" ht="15.75" customHeight="1" x14ac:dyDescent="0.25">
      <c r="B14" s="200"/>
      <c r="C14" s="32" t="s">
        <v>1064</v>
      </c>
      <c r="D14" s="203"/>
    </row>
    <row r="15" spans="2:4" x14ac:dyDescent="0.25">
      <c r="B15" s="205" t="s">
        <v>1065</v>
      </c>
      <c r="C15" s="204" t="s">
        <v>1066</v>
      </c>
      <c r="D15" s="205" t="s">
        <v>1067</v>
      </c>
    </row>
    <row r="16" spans="2:4" x14ac:dyDescent="0.25">
      <c r="B16" s="205"/>
      <c r="C16" s="204"/>
      <c r="D16" s="205"/>
    </row>
    <row r="17" spans="2:4" x14ac:dyDescent="0.25">
      <c r="B17" s="205"/>
      <c r="C17" s="204"/>
      <c r="D17" s="205"/>
    </row>
    <row r="18" spans="2:4" x14ac:dyDescent="0.25">
      <c r="B18" s="205"/>
      <c r="C18" s="204"/>
      <c r="D18" s="205"/>
    </row>
    <row r="19" spans="2:4" x14ac:dyDescent="0.25">
      <c r="B19" s="205"/>
      <c r="C19" s="204"/>
      <c r="D19" s="205"/>
    </row>
    <row r="20" spans="2:4" x14ac:dyDescent="0.25">
      <c r="B20" s="205"/>
      <c r="C20" s="204"/>
      <c r="D20" s="205"/>
    </row>
    <row r="21" spans="2:4" ht="15.75" customHeight="1" x14ac:dyDescent="0.25">
      <c r="B21" s="205"/>
      <c r="C21" s="204" t="s">
        <v>1068</v>
      </c>
      <c r="D21" s="205"/>
    </row>
    <row r="22" spans="2:4" x14ac:dyDescent="0.25">
      <c r="B22" s="205"/>
      <c r="C22" s="204"/>
      <c r="D22" s="205"/>
    </row>
    <row r="23" spans="2:4" x14ac:dyDescent="0.25">
      <c r="B23" s="205"/>
      <c r="C23" s="204"/>
      <c r="D23" s="205"/>
    </row>
    <row r="24" spans="2:4" x14ac:dyDescent="0.25">
      <c r="B24" s="205"/>
      <c r="C24" s="204"/>
      <c r="D24" s="205"/>
    </row>
    <row r="25" spans="2:4" x14ac:dyDescent="0.25">
      <c r="B25" s="205"/>
      <c r="C25" s="204"/>
      <c r="D25" s="205"/>
    </row>
    <row r="26" spans="2:4" x14ac:dyDescent="0.25">
      <c r="B26" s="205"/>
      <c r="C26" s="204"/>
      <c r="D26" s="205"/>
    </row>
    <row r="27" spans="2:4" ht="51" x14ac:dyDescent="0.25">
      <c r="B27" s="205"/>
      <c r="C27" s="44" t="s">
        <v>1069</v>
      </c>
      <c r="D27" s="205"/>
    </row>
    <row r="28" spans="2:4" ht="114.75" x14ac:dyDescent="0.25">
      <c r="B28" s="205"/>
      <c r="C28" s="44" t="s">
        <v>1070</v>
      </c>
      <c r="D28" s="205"/>
    </row>
    <row r="29" spans="2:4" x14ac:dyDescent="0.25">
      <c r="B29" s="205"/>
      <c r="C29" s="204" t="s">
        <v>1071</v>
      </c>
      <c r="D29" s="205"/>
    </row>
    <row r="30" spans="2:4" x14ac:dyDescent="0.25">
      <c r="B30" s="205"/>
      <c r="C30" s="204"/>
      <c r="D30" s="205"/>
    </row>
    <row r="31" spans="2:4" x14ac:dyDescent="0.25">
      <c r="B31" s="205"/>
      <c r="C31" s="204"/>
      <c r="D31" s="205"/>
    </row>
    <row r="32" spans="2:4" x14ac:dyDescent="0.25">
      <c r="B32" s="205"/>
      <c r="C32" s="204"/>
      <c r="D32" s="205"/>
    </row>
    <row r="33" spans="2:4" x14ac:dyDescent="0.25">
      <c r="B33" s="205"/>
      <c r="C33" s="204"/>
      <c r="D33" s="205"/>
    </row>
    <row r="34" spans="2:4" x14ac:dyDescent="0.25">
      <c r="B34" s="205"/>
      <c r="C34" s="204" t="s">
        <v>1072</v>
      </c>
      <c r="D34" s="205"/>
    </row>
    <row r="35" spans="2:4" x14ac:dyDescent="0.25">
      <c r="B35" s="205"/>
      <c r="C35" s="204"/>
      <c r="D35" s="205"/>
    </row>
    <row r="36" spans="2:4" x14ac:dyDescent="0.25">
      <c r="B36" s="205"/>
      <c r="C36" s="204"/>
      <c r="D36" s="205"/>
    </row>
    <row r="37" spans="2:4" x14ac:dyDescent="0.25">
      <c r="B37" s="205"/>
      <c r="C37" s="204"/>
      <c r="D37" s="205"/>
    </row>
    <row r="38" spans="2:4" x14ac:dyDescent="0.25">
      <c r="B38" s="205"/>
      <c r="C38" s="204"/>
      <c r="D38" s="205"/>
    </row>
    <row r="39" spans="2:4" ht="25.5" x14ac:dyDescent="0.25">
      <c r="B39" s="205"/>
      <c r="C39" s="44" t="s">
        <v>1073</v>
      </c>
      <c r="D39" s="205"/>
    </row>
    <row r="40" spans="2:4" ht="76.5" x14ac:dyDescent="0.25">
      <c r="B40" s="205"/>
      <c r="C40" s="44" t="s">
        <v>1074</v>
      </c>
      <c r="D40" s="205"/>
    </row>
    <row r="41" spans="2:4" ht="89.25" x14ac:dyDescent="0.25">
      <c r="B41" s="205"/>
      <c r="C41" s="44" t="s">
        <v>1075</v>
      </c>
      <c r="D41" s="205"/>
    </row>
    <row r="42" spans="2:4" ht="102" x14ac:dyDescent="0.25">
      <c r="B42" s="205"/>
      <c r="C42" s="44" t="s">
        <v>1076</v>
      </c>
      <c r="D42" s="205"/>
    </row>
    <row r="43" spans="2:4" x14ac:dyDescent="0.25">
      <c r="B43" s="205"/>
      <c r="C43" s="204" t="s">
        <v>1077</v>
      </c>
      <c r="D43" s="205"/>
    </row>
    <row r="44" spans="2:4" x14ac:dyDescent="0.25">
      <c r="B44" s="205"/>
      <c r="C44" s="204"/>
      <c r="D44" s="205"/>
    </row>
    <row r="45" spans="2:4" x14ac:dyDescent="0.25">
      <c r="B45" s="205"/>
      <c r="C45" s="204"/>
      <c r="D45" s="205"/>
    </row>
    <row r="46" spans="2:4" x14ac:dyDescent="0.25">
      <c r="B46" s="205"/>
      <c r="C46" s="204"/>
      <c r="D46" s="205"/>
    </row>
    <row r="47" spans="2:4" x14ac:dyDescent="0.25">
      <c r="B47" s="205"/>
      <c r="C47" s="204"/>
      <c r="D47" s="205"/>
    </row>
    <row r="48" spans="2:4" ht="38.25" x14ac:dyDescent="0.25">
      <c r="B48" s="205"/>
      <c r="C48" s="44" t="s">
        <v>1078</v>
      </c>
      <c r="D48" s="205"/>
    </row>
    <row r="49" spans="2:4" ht="38.25" x14ac:dyDescent="0.25">
      <c r="B49" s="205"/>
      <c r="C49" s="44" t="s">
        <v>1079</v>
      </c>
      <c r="D49" s="205"/>
    </row>
    <row r="50" spans="2:4" ht="38.25" x14ac:dyDescent="0.25">
      <c r="B50" s="205"/>
      <c r="C50" s="44" t="s">
        <v>1080</v>
      </c>
      <c r="D50" s="205"/>
    </row>
    <row r="51" spans="2:4" ht="38.25" x14ac:dyDescent="0.25">
      <c r="B51" s="205"/>
      <c r="C51" s="44" t="s">
        <v>1081</v>
      </c>
      <c r="D51" s="205"/>
    </row>
    <row r="52" spans="2:4" ht="38.25" x14ac:dyDescent="0.25">
      <c r="B52" s="205"/>
      <c r="C52" s="44" t="s">
        <v>1082</v>
      </c>
      <c r="D52" s="205"/>
    </row>
    <row r="53" spans="2:4" x14ac:dyDescent="0.25">
      <c r="B53" s="205"/>
      <c r="C53" s="204" t="s">
        <v>1083</v>
      </c>
      <c r="D53" s="205"/>
    </row>
    <row r="54" spans="2:4" x14ac:dyDescent="0.25">
      <c r="B54" s="205"/>
      <c r="C54" s="204"/>
      <c r="D54" s="205"/>
    </row>
    <row r="55" spans="2:4" x14ac:dyDescent="0.25">
      <c r="B55" s="205"/>
      <c r="C55" s="204"/>
      <c r="D55" s="205"/>
    </row>
    <row r="56" spans="2:4" x14ac:dyDescent="0.25">
      <c r="B56" s="205"/>
      <c r="C56" s="204"/>
      <c r="D56" s="205"/>
    </row>
    <row r="57" spans="2:4" x14ac:dyDescent="0.25">
      <c r="B57" s="205"/>
      <c r="C57" s="204"/>
      <c r="D57" s="205"/>
    </row>
    <row r="58" spans="2:4" x14ac:dyDescent="0.25">
      <c r="B58" s="205"/>
      <c r="C58" s="204"/>
      <c r="D58" s="205"/>
    </row>
    <row r="59" spans="2:4" ht="76.5" x14ac:dyDescent="0.25">
      <c r="B59" s="205"/>
      <c r="C59" s="44" t="s">
        <v>1084</v>
      </c>
      <c r="D59" s="205"/>
    </row>
    <row r="60" spans="2:4" ht="25.5" x14ac:dyDescent="0.25">
      <c r="B60" s="205"/>
      <c r="C60" s="44" t="s">
        <v>1085</v>
      </c>
      <c r="D60" s="205"/>
    </row>
    <row r="61" spans="2:4" ht="38.25" x14ac:dyDescent="0.25">
      <c r="B61" s="205"/>
      <c r="C61" s="44" t="s">
        <v>1086</v>
      </c>
      <c r="D61" s="205"/>
    </row>
    <row r="62" spans="2:4" x14ac:dyDescent="0.25">
      <c r="B62" s="205"/>
      <c r="C62" s="204" t="s">
        <v>1087</v>
      </c>
      <c r="D62" s="205"/>
    </row>
    <row r="63" spans="2:4" x14ac:dyDescent="0.25">
      <c r="B63" s="205"/>
      <c r="C63" s="204"/>
      <c r="D63" s="205"/>
    </row>
    <row r="64" spans="2:4" x14ac:dyDescent="0.25">
      <c r="B64" s="205"/>
      <c r="C64" s="204"/>
      <c r="D64" s="205"/>
    </row>
    <row r="65" spans="2:4" x14ac:dyDescent="0.25">
      <c r="B65" s="205"/>
      <c r="C65" s="204"/>
      <c r="D65" s="205"/>
    </row>
    <row r="66" spans="2:4" x14ac:dyDescent="0.25">
      <c r="B66" s="205"/>
      <c r="C66" s="204"/>
      <c r="D66" s="205"/>
    </row>
    <row r="67" spans="2:4" x14ac:dyDescent="0.25">
      <c r="B67" s="205"/>
      <c r="C67" s="204"/>
      <c r="D67" s="205"/>
    </row>
    <row r="68" spans="2:4" x14ac:dyDescent="0.25">
      <c r="B68" s="205"/>
      <c r="C68" s="204"/>
      <c r="D68" s="205"/>
    </row>
    <row r="69" spans="2:4" x14ac:dyDescent="0.25">
      <c r="B69" s="205"/>
      <c r="C69" s="204"/>
      <c r="D69" s="205"/>
    </row>
    <row r="70" spans="2:4" x14ac:dyDescent="0.25">
      <c r="B70" s="205"/>
      <c r="C70" s="204"/>
      <c r="D70" s="205"/>
    </row>
    <row r="71" spans="2:4" x14ac:dyDescent="0.25">
      <c r="B71" s="205"/>
      <c r="C71" s="204" t="s">
        <v>1088</v>
      </c>
      <c r="D71" s="205"/>
    </row>
    <row r="72" spans="2:4" x14ac:dyDescent="0.25">
      <c r="B72" s="205"/>
      <c r="C72" s="204"/>
      <c r="D72" s="205"/>
    </row>
    <row r="73" spans="2:4" x14ac:dyDescent="0.25">
      <c r="B73" s="205"/>
      <c r="C73" s="204"/>
      <c r="D73" s="205"/>
    </row>
    <row r="74" spans="2:4" x14ac:dyDescent="0.25">
      <c r="B74" s="205"/>
      <c r="C74" s="204"/>
      <c r="D74" s="205"/>
    </row>
    <row r="75" spans="2:4" x14ac:dyDescent="0.25">
      <c r="B75" s="205"/>
      <c r="C75" s="204"/>
      <c r="D75" s="205"/>
    </row>
    <row r="76" spans="2:4" x14ac:dyDescent="0.25">
      <c r="B76" s="205"/>
      <c r="C76" s="204"/>
      <c r="D76" s="205"/>
    </row>
    <row r="77" spans="2:4" ht="25.5" x14ac:dyDescent="0.25">
      <c r="B77" s="205"/>
      <c r="C77" s="44" t="s">
        <v>1089</v>
      </c>
      <c r="D77" s="205"/>
    </row>
    <row r="78" spans="2:4" ht="38.25" x14ac:dyDescent="0.25">
      <c r="B78" s="205"/>
      <c r="C78" s="44" t="s">
        <v>1090</v>
      </c>
      <c r="D78" s="205"/>
    </row>
    <row r="79" spans="2:4" ht="114.75" x14ac:dyDescent="0.25">
      <c r="B79" s="205"/>
      <c r="C79" s="44" t="s">
        <v>1091</v>
      </c>
      <c r="D79" s="205"/>
    </row>
    <row r="80" spans="2:4" ht="25.5" x14ac:dyDescent="0.25">
      <c r="B80" s="205"/>
      <c r="C80" s="44" t="s">
        <v>1092</v>
      </c>
      <c r="D80" s="205"/>
    </row>
    <row r="81" spans="2:4" x14ac:dyDescent="0.25">
      <c r="B81" s="205"/>
      <c r="C81" s="204" t="s">
        <v>1093</v>
      </c>
      <c r="D81" s="205"/>
    </row>
    <row r="82" spans="2:4" x14ac:dyDescent="0.25">
      <c r="B82" s="205"/>
      <c r="C82" s="204"/>
      <c r="D82" s="205"/>
    </row>
    <row r="83" spans="2:4" x14ac:dyDescent="0.25">
      <c r="B83" s="205"/>
      <c r="C83" s="204"/>
      <c r="D83" s="205"/>
    </row>
    <row r="84" spans="2:4" x14ac:dyDescent="0.25">
      <c r="B84" s="205"/>
      <c r="C84" s="204"/>
      <c r="D84" s="205"/>
    </row>
    <row r="85" spans="2:4" x14ac:dyDescent="0.25">
      <c r="B85" s="205"/>
      <c r="C85" s="204"/>
      <c r="D85" s="205"/>
    </row>
    <row r="86" spans="2:4" x14ac:dyDescent="0.25">
      <c r="B86" s="205"/>
      <c r="C86" s="204"/>
      <c r="D86" s="205"/>
    </row>
    <row r="87" spans="2:4" x14ac:dyDescent="0.25">
      <c r="B87" s="205"/>
      <c r="C87" s="204" t="s">
        <v>1094</v>
      </c>
      <c r="D87" s="205"/>
    </row>
    <row r="88" spans="2:4" x14ac:dyDescent="0.25">
      <c r="B88" s="205"/>
      <c r="C88" s="204"/>
      <c r="D88" s="205"/>
    </row>
    <row r="89" spans="2:4" x14ac:dyDescent="0.25">
      <c r="B89" s="205"/>
      <c r="C89" s="204"/>
      <c r="D89" s="205"/>
    </row>
    <row r="90" spans="2:4" x14ac:dyDescent="0.25">
      <c r="B90" s="205"/>
      <c r="C90" s="204"/>
      <c r="D90" s="205"/>
    </row>
    <row r="91" spans="2:4" x14ac:dyDescent="0.25">
      <c r="B91" s="205"/>
      <c r="C91" s="204"/>
      <c r="D91" s="205"/>
    </row>
    <row r="92" spans="2:4" x14ac:dyDescent="0.25">
      <c r="B92" s="205"/>
      <c r="C92" s="204"/>
      <c r="D92" s="205"/>
    </row>
    <row r="93" spans="2:4" ht="21" customHeight="1" x14ac:dyDescent="0.25">
      <c r="B93" s="205" t="s">
        <v>1095</v>
      </c>
      <c r="C93" s="208" t="s">
        <v>1096</v>
      </c>
      <c r="D93" s="206" t="s">
        <v>1097</v>
      </c>
    </row>
    <row r="94" spans="2:4" ht="21" customHeight="1" x14ac:dyDescent="0.25">
      <c r="B94" s="205"/>
      <c r="C94" s="208"/>
      <c r="D94" s="206"/>
    </row>
    <row r="95" spans="2:4" ht="21" customHeight="1" x14ac:dyDescent="0.25">
      <c r="B95" s="205"/>
      <c r="C95" s="208"/>
      <c r="D95" s="206"/>
    </row>
    <row r="96" spans="2:4" ht="21" customHeight="1" x14ac:dyDescent="0.25">
      <c r="B96" s="205"/>
      <c r="C96" s="208"/>
      <c r="D96" s="206"/>
    </row>
    <row r="97" spans="2:4" ht="21" customHeight="1" x14ac:dyDescent="0.25">
      <c r="B97" s="205"/>
      <c r="C97" s="208"/>
      <c r="D97" s="206"/>
    </row>
    <row r="98" spans="2:4" ht="21" customHeight="1" x14ac:dyDescent="0.25">
      <c r="B98" s="205"/>
      <c r="C98" s="208"/>
      <c r="D98" s="206"/>
    </row>
    <row r="99" spans="2:4" ht="21" customHeight="1" x14ac:dyDescent="0.25">
      <c r="B99" s="205"/>
      <c r="C99" s="208"/>
      <c r="D99" s="206"/>
    </row>
    <row r="100" spans="2:4" ht="21" customHeight="1" x14ac:dyDescent="0.25">
      <c r="B100" s="205"/>
      <c r="C100" s="208"/>
      <c r="D100" s="206"/>
    </row>
    <row r="101" spans="2:4" ht="21" customHeight="1" x14ac:dyDescent="0.25">
      <c r="B101" s="205"/>
      <c r="C101" s="208"/>
      <c r="D101" s="206"/>
    </row>
    <row r="102" spans="2:4" ht="89.25" x14ac:dyDescent="0.25">
      <c r="B102" s="205"/>
      <c r="C102" s="46" t="s">
        <v>1098</v>
      </c>
      <c r="D102" s="206"/>
    </row>
    <row r="103" spans="2:4" ht="70.5" customHeight="1" x14ac:dyDescent="0.25">
      <c r="B103" s="205"/>
      <c r="C103" s="46" t="s">
        <v>1099</v>
      </c>
      <c r="D103" s="206"/>
    </row>
    <row r="104" spans="2:4" ht="27.2" customHeight="1" x14ac:dyDescent="0.25">
      <c r="B104" s="205"/>
      <c r="C104" s="46" t="s">
        <v>1100</v>
      </c>
      <c r="D104" s="206"/>
    </row>
    <row r="105" spans="2:4" ht="66.2" customHeight="1" x14ac:dyDescent="0.25">
      <c r="B105" s="205" t="s">
        <v>1101</v>
      </c>
      <c r="C105" s="46" t="s">
        <v>1102</v>
      </c>
      <c r="D105" s="206" t="s">
        <v>1103</v>
      </c>
    </row>
    <row r="106" spans="2:4" ht="51" x14ac:dyDescent="0.25">
      <c r="B106" s="205"/>
      <c r="C106" s="46" t="s">
        <v>1104</v>
      </c>
      <c r="D106" s="206"/>
    </row>
    <row r="107" spans="2:4" ht="409.5" x14ac:dyDescent="0.25">
      <c r="B107" s="205"/>
      <c r="C107" s="44" t="s">
        <v>1105</v>
      </c>
      <c r="D107" s="206"/>
    </row>
    <row r="108" spans="2:4" ht="89.25" x14ac:dyDescent="0.25">
      <c r="B108" s="205"/>
      <c r="C108" s="65" t="s">
        <v>1106</v>
      </c>
      <c r="D108" s="206"/>
    </row>
    <row r="109" spans="2:4" ht="55.5" customHeight="1" x14ac:dyDescent="0.25">
      <c r="B109" s="205"/>
      <c r="C109" s="65" t="s">
        <v>1107</v>
      </c>
      <c r="D109" s="206"/>
    </row>
    <row r="110" spans="2:4" ht="147" customHeight="1" x14ac:dyDescent="0.25">
      <c r="B110" s="207" t="s">
        <v>1108</v>
      </c>
      <c r="C110" s="66" t="s">
        <v>1109</v>
      </c>
      <c r="D110" s="67">
        <v>45506</v>
      </c>
    </row>
    <row r="111" spans="2:4" ht="130.5" customHeight="1" x14ac:dyDescent="0.25">
      <c r="B111" s="207"/>
      <c r="C111" s="66" t="s">
        <v>1110</v>
      </c>
      <c r="D111" s="67">
        <v>45506</v>
      </c>
    </row>
    <row r="112" spans="2:4" x14ac:dyDescent="0.25">
      <c r="C112" s="33"/>
    </row>
    <row r="113" spans="3:3" x14ac:dyDescent="0.25">
      <c r="C113" s="33"/>
    </row>
    <row r="114" spans="3:3" x14ac:dyDescent="0.25">
      <c r="C114" s="33"/>
    </row>
    <row r="115" spans="3:3" x14ac:dyDescent="0.25">
      <c r="C115" s="33"/>
    </row>
    <row r="116" spans="3:3" x14ac:dyDescent="0.25">
      <c r="C116" s="33"/>
    </row>
    <row r="117" spans="3:3" x14ac:dyDescent="0.25">
      <c r="C117" s="33"/>
    </row>
    <row r="118" spans="3:3" x14ac:dyDescent="0.25">
      <c r="C118" s="33"/>
    </row>
    <row r="119" spans="3:3" x14ac:dyDescent="0.25">
      <c r="C119" s="33"/>
    </row>
    <row r="120" spans="3:3" x14ac:dyDescent="0.25">
      <c r="C120" s="33"/>
    </row>
    <row r="121" spans="3:3" x14ac:dyDescent="0.25">
      <c r="C121" s="33"/>
    </row>
    <row r="122" spans="3:3" x14ac:dyDescent="0.25">
      <c r="C122" s="33"/>
    </row>
    <row r="123" spans="3:3" x14ac:dyDescent="0.25">
      <c r="C123" s="33"/>
    </row>
    <row r="124" spans="3:3" x14ac:dyDescent="0.25">
      <c r="C124" s="33"/>
    </row>
    <row r="125" spans="3:3" x14ac:dyDescent="0.25">
      <c r="C125" s="33"/>
    </row>
    <row r="126" spans="3:3" x14ac:dyDescent="0.25">
      <c r="C126" s="33"/>
    </row>
    <row r="127" spans="3:3" x14ac:dyDescent="0.25">
      <c r="C127" s="33"/>
    </row>
    <row r="128" spans="3:3" x14ac:dyDescent="0.25">
      <c r="C128" s="33"/>
    </row>
    <row r="129" spans="3:3" x14ac:dyDescent="0.25">
      <c r="C129" s="33"/>
    </row>
    <row r="130" spans="3:3" x14ac:dyDescent="0.25">
      <c r="C130" s="33"/>
    </row>
    <row r="131" spans="3:3" x14ac:dyDescent="0.25">
      <c r="C131" s="33"/>
    </row>
    <row r="132" spans="3:3" x14ac:dyDescent="0.25">
      <c r="C132" s="33"/>
    </row>
    <row r="133" spans="3:3" x14ac:dyDescent="0.25">
      <c r="C133" s="33"/>
    </row>
    <row r="134" spans="3:3" x14ac:dyDescent="0.25">
      <c r="C134" s="33"/>
    </row>
    <row r="135" spans="3:3" x14ac:dyDescent="0.25">
      <c r="C135" s="33"/>
    </row>
    <row r="136" spans="3:3" x14ac:dyDescent="0.25">
      <c r="C136" s="33"/>
    </row>
    <row r="137" spans="3:3" x14ac:dyDescent="0.25">
      <c r="C137" s="33"/>
    </row>
    <row r="138" spans="3:3" x14ac:dyDescent="0.25">
      <c r="C138" s="33"/>
    </row>
    <row r="139" spans="3:3" x14ac:dyDescent="0.25">
      <c r="C139" s="33"/>
    </row>
    <row r="140" spans="3:3" x14ac:dyDescent="0.25">
      <c r="C140" s="33"/>
    </row>
    <row r="141" spans="3:3" x14ac:dyDescent="0.25">
      <c r="C141" s="33"/>
    </row>
    <row r="142" spans="3:3" x14ac:dyDescent="0.25">
      <c r="C142" s="33"/>
    </row>
    <row r="143" spans="3:3" x14ac:dyDescent="0.25">
      <c r="C143" s="33"/>
    </row>
    <row r="144" spans="3:3" x14ac:dyDescent="0.25">
      <c r="C144" s="33"/>
    </row>
  </sheetData>
  <mergeCells count="20">
    <mergeCell ref="B105:B109"/>
    <mergeCell ref="D105:D109"/>
    <mergeCell ref="B93:B104"/>
    <mergeCell ref="D93:D104"/>
    <mergeCell ref="B110:B111"/>
    <mergeCell ref="C93:C101"/>
    <mergeCell ref="B7:B14"/>
    <mergeCell ref="D7:D14"/>
    <mergeCell ref="C15:C20"/>
    <mergeCell ref="C21:C26"/>
    <mergeCell ref="C29:C33"/>
    <mergeCell ref="B15:B92"/>
    <mergeCell ref="D15:D92"/>
    <mergeCell ref="C34:C38"/>
    <mergeCell ref="C43:C47"/>
    <mergeCell ref="C53:C58"/>
    <mergeCell ref="C62:C70"/>
    <mergeCell ref="C71:C76"/>
    <mergeCell ref="C81:C86"/>
    <mergeCell ref="C87:C92"/>
  </mergeCells>
  <printOptions horizontalCentered="1"/>
  <pageMargins left="0.39370078740157483" right="0.39370078740157483" top="0.78740157480314965" bottom="0.78740157480314965" header="0.19685039370078741" footer="0.19685039370078741"/>
  <pageSetup scale="65" orientation="landscape" r:id="rId1"/>
  <headerFooter>
    <oddFooter>&amp;RPágina &amp;P de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SharedWithUsers xmlns="7c97f1dc-316a-47fc-9921-aa164b8ae47c">
      <UserInfo>
        <DisplayName/>
        <AccountId xsi:nil="true"/>
        <AccountType/>
      </UserInfo>
    </SharedWithUsers>
    <MediaLengthInSeconds xmlns="498ee41c-e606-42bb-8264-d511ff6fd2e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27989FB-DC20-4D2D-8704-727422F5BE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A9F03FB-D79F-48C0-8206-675463EA6C0A}">
  <ds:schemaRefs>
    <ds:schemaRef ds:uri="http://purl.org/dc/terms/"/>
    <ds:schemaRef ds:uri="http://purl.org/dc/elements/1.1/"/>
    <ds:schemaRef ds:uri="http://schemas.microsoft.com/office/infopath/2007/PartnerControls"/>
    <ds:schemaRef ds:uri="http://schemas.microsoft.com/office/2006/metadata/properties"/>
    <ds:schemaRef ds:uri="http://schemas.microsoft.com/office/2006/documentManagement/types"/>
    <ds:schemaRef ds:uri="http://purl.org/dc/dcmitype/"/>
    <ds:schemaRef ds:uri="http://schemas.openxmlformats.org/package/2006/metadata/core-properties"/>
    <ds:schemaRef ds:uri="http://www.w3.org/XML/1998/namespace"/>
    <ds:schemaRef ds:uri="1df76daa-fa4c-4c26-aee6-0f3ec3407db7"/>
    <ds:schemaRef ds:uri="1de2139f-8de3-46bb-a1e0-d56807a1358c"/>
    <ds:schemaRef ds:uri="7c97f1dc-316a-47fc-9921-aa164b8ae47c"/>
    <ds:schemaRef ds:uri="498ee41c-e606-42bb-8264-d511ff6fd2e4"/>
  </ds:schemaRefs>
</ds:datastoreItem>
</file>

<file path=customXml/itemProps3.xml><?xml version="1.0" encoding="utf-8"?>
<ds:datastoreItem xmlns:ds="http://schemas.openxmlformats.org/officeDocument/2006/customXml" ds:itemID="{7AFBD157-9E92-49B9-B31D-497544C14BE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3</vt:i4>
      </vt:variant>
    </vt:vector>
  </HeadingPairs>
  <TitlesOfParts>
    <vt:vector size="9" baseType="lpstr">
      <vt:lpstr>MATRIZ CONSOLIDADA</vt:lpstr>
      <vt:lpstr>Evaluación por riesgo</vt:lpstr>
      <vt:lpstr>Perfiles de Riesgo</vt:lpstr>
      <vt:lpstr>ANALISIS CAUSAS</vt:lpstr>
      <vt:lpstr>ANALISIS CONTROLES</vt:lpstr>
      <vt:lpstr>Control de cambios</vt:lpstr>
      <vt:lpstr>'Control de cambios'!Títulos_a_imprimir</vt:lpstr>
      <vt:lpstr>'Evaluación por riesgo'!Títulos_a_imprimir</vt:lpstr>
      <vt:lpstr>'MATRIZ CONSOLIDADA'!Títulos_a_imprimir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Migue</dc:creator>
  <cp:keywords/>
  <dc:description/>
  <cp:lastModifiedBy>Martha Mercedes Suna Ladino</cp:lastModifiedBy>
  <cp:revision/>
  <dcterms:created xsi:type="dcterms:W3CDTF">2020-07-13T14:52:00Z</dcterms:created>
  <dcterms:modified xsi:type="dcterms:W3CDTF">2024-09-13T20:51:17Z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_dlc_DocIdItemGuid">
    <vt:lpwstr>da49c200-8f79-4790-a7c3-3d7387d6b1eb</vt:lpwstr>
  </property>
  <property fmtid="{D5CDD505-2E9C-101B-9397-08002B2CF9AE}" pid="4" name="MediaServiceImageTags">
    <vt:lpwstr/>
  </property>
  <property fmtid="{D5CDD505-2E9C-101B-9397-08002B2CF9AE}" pid="5" name="Order">
    <vt:r8>952600</vt:r8>
  </property>
  <property fmtid="{D5CDD505-2E9C-101B-9397-08002B2CF9AE}" pid="6" name="ComplianceAssetId">
    <vt:lpwstr/>
  </property>
  <property fmtid="{D5CDD505-2E9C-101B-9397-08002B2CF9AE}" pid="7" name="_ExtendedDescription">
    <vt:lpwstr/>
  </property>
  <property fmtid="{D5CDD505-2E9C-101B-9397-08002B2CF9AE}" pid="8" name="TriggerFlowInfo">
    <vt:lpwstr/>
  </property>
</Properties>
</file>