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pgvargas_shd_gov_co/Documents/Documentos/ARCHIVO EE IE/EE IE AGOSTO 2025/"/>
    </mc:Choice>
  </mc:AlternateContent>
  <xr:revisionPtr revIDLastSave="0" documentId="8_{0555275C-33D9-413E-A222-A188A09FD231}" xr6:coauthVersionLast="47" xr6:coauthVersionMax="47" xr10:uidLastSave="{00000000-0000-0000-0000-000000000000}"/>
  <bookViews>
    <workbookView xWindow="-120" yWindow="-120" windowWidth="29040" windowHeight="15720" xr2:uid="{9D49773B-FBC4-4AA0-8C92-3C34A2CDE388}"/>
  </bookViews>
  <sheets>
    <sheet name="Ac_647_2016" sheetId="1" r:id="rId1"/>
    <sheet name="Ac_691_2017" sheetId="4" r:id="rId2"/>
    <sheet name="Ac_711_2018" sheetId="2" r:id="rId3"/>
    <sheet name="Ac_725_2018" sheetId="5" r:id="rId4"/>
    <sheet name="Ac_743_2019" sheetId="3" r:id="rId5"/>
    <sheet name="ACTAS_CONFIS_INV_2025" sheetId="10" r:id="rId6"/>
    <sheet name="ACTAS_CONFIS_FUN_2025" sheetId="18" r:id="rId7"/>
    <sheet name="EjecuciónVF_2025_jun" sheetId="16" r:id="rId8"/>
    <sheet name="Actas_CONFIS_2025_junio 30" sheetId="17" r:id="rId9"/>
  </sheets>
  <definedNames>
    <definedName name="_xlnm._FilterDatabase" localSheetId="8" hidden="1">'Actas_CONFIS_2025_junio 30'!$B$4:$C$120</definedName>
    <definedName name="_xlnm._FilterDatabase" localSheetId="6" hidden="1">ACTAS_CONFIS_FUN_2025!$B$3:$E$45</definedName>
    <definedName name="_xlnm._FilterDatabase" localSheetId="5" hidden="1">ACTAS_CONFIS_INV_2025!$B$3:$E$66</definedName>
    <definedName name="_xlnm._FilterDatabase" localSheetId="7" hidden="1">EjecuciónVF_2025_jun!$B$4:$E$94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8" l="1"/>
  <c r="E65" i="18" s="1"/>
  <c r="C65" i="18"/>
  <c r="D91" i="10"/>
  <c r="C91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43" i="18" l="1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" i="18"/>
  <c r="D64" i="10"/>
  <c r="C64" i="10"/>
  <c r="E4" i="10" l="1"/>
  <c r="E64" i="10" l="1"/>
  <c r="E91" i="10"/>
</calcChain>
</file>

<file path=xl/sharedStrings.xml><?xml version="1.0" encoding="utf-8"?>
<sst xmlns="http://schemas.openxmlformats.org/spreadsheetml/2006/main" count="438" uniqueCount="229">
  <si>
    <t>Entidad</t>
  </si>
  <si>
    <t>Autorización Vigencia           2017-2026</t>
  </si>
  <si>
    <t>Ejecución Acuerdo 647 de 2016 (Millones de $)</t>
  </si>
  <si>
    <t>112 Secretaría de Educación del Distrito (SED)</t>
  </si>
  <si>
    <t>Ejecución Acuerdo 711 de 2018 (Millones de $)</t>
  </si>
  <si>
    <t>Autorización Vigencia           2019-2028</t>
  </si>
  <si>
    <t>Ejecución Acuerdo 743 de 2019 (Millones de $)</t>
  </si>
  <si>
    <t>Autorización Vigencia           2023-2037</t>
  </si>
  <si>
    <t>201 Fondo Financiero Distrital de Salud (FFDS)</t>
  </si>
  <si>
    <t>Autorización Vigencia           2018-2041</t>
  </si>
  <si>
    <t>111 Secretaría Distrital de Hacienda (SHD) - Unidad Ejecutora 02 </t>
  </si>
  <si>
    <t>Ejecución Acuerdo 691 de 2017 (Millones de $)</t>
  </si>
  <si>
    <t>Ejecución Acuerdo 725 de 2018 (Millones de $)</t>
  </si>
  <si>
    <t>Autorización Vigencia           2019-2027</t>
  </si>
  <si>
    <t>Total general</t>
  </si>
  <si>
    <t>Total</t>
  </si>
  <si>
    <t>Vigencias Futuras - Aprobadas por Entidad</t>
  </si>
  <si>
    <t>110 SEC.GOBIERNO</t>
  </si>
  <si>
    <t>111 SHD</t>
  </si>
  <si>
    <t>120 SDP</t>
  </si>
  <si>
    <t>121 SDMUJER</t>
  </si>
  <si>
    <t>SEC GRAL</t>
  </si>
  <si>
    <t>112 SED</t>
  </si>
  <si>
    <t>113 SDM</t>
  </si>
  <si>
    <t>122 SDIS</t>
  </si>
  <si>
    <t>201 FFDS</t>
  </si>
  <si>
    <t>204 IDU</t>
  </si>
  <si>
    <t>501 ATENEA</t>
  </si>
  <si>
    <t>Presupuesto Anual Distrital</t>
  </si>
  <si>
    <t>Concepto</t>
  </si>
  <si>
    <t>I. VIGENCIAS FUTURAS ORDINARIAS</t>
  </si>
  <si>
    <t>Ingresos corrientes (Sobretasa a la gasolina)</t>
  </si>
  <si>
    <t>Ingresos corrientes</t>
  </si>
  <si>
    <t>Tasa Aeroportuaria-Troncal Cll 13</t>
  </si>
  <si>
    <t>Recursos de Crédito</t>
  </si>
  <si>
    <t>II. VIGENCIAS FUTURAS EXCEPCIONALES</t>
  </si>
  <si>
    <t>Transferencias de la Nación (SGP educación)</t>
  </si>
  <si>
    <t>Transferencias de la Nación (SGP)</t>
  </si>
  <si>
    <t>III. VIGENCIAS FUTURAS EXCEPCIONALES- APP</t>
  </si>
  <si>
    <t>TOTALES</t>
  </si>
  <si>
    <t>Elaboró : Dirección Distrital de Presupuesto / Subdirección de Finanzas Distritales</t>
  </si>
  <si>
    <t>Fuente . Base ejecuciones presupuestales sistema BogData -</t>
  </si>
  <si>
    <t xml:space="preserve">Seguimiento mes de junio - Cifras en millones de pesos - </t>
  </si>
  <si>
    <t>Acuerdo 691 de 2017</t>
  </si>
  <si>
    <t xml:space="preserve"> Acuerdo 725 de 2018</t>
  </si>
  <si>
    <t>Acta Confis No. 14_2022_SHD-LINEA METRO2-TRONCAL CL13</t>
  </si>
  <si>
    <t>Acta Confis No. 26_2022_FFDS</t>
  </si>
  <si>
    <t xml:space="preserve"> Acuerdo 647 de 2016</t>
  </si>
  <si>
    <t xml:space="preserve"> Acuerdo 711 de 2018</t>
  </si>
  <si>
    <t xml:space="preserve"> Acuerdo 743 de 2019_FFDS</t>
  </si>
  <si>
    <t>Ingreso Corriente  RB-Administrados de destinación especifica</t>
  </si>
  <si>
    <t>Acta Confis No. 002_2023_ATENEA</t>
  </si>
  <si>
    <t>Acta Confis No. 006_2023_IDU</t>
  </si>
  <si>
    <t>Acta Confis No. 008_2023_SDHT</t>
  </si>
  <si>
    <t>Acta Confis No. 018_2023_SED_ATENEA</t>
  </si>
  <si>
    <t>111 - Secretaría Distrital de Hacienda</t>
  </si>
  <si>
    <t>112 - Secretaría de Educación del Distrito</t>
  </si>
  <si>
    <t>118 - Secretaría Distrital del Hábitat</t>
  </si>
  <si>
    <t>201 - Fondo Financiero de Salud - FFDS</t>
  </si>
  <si>
    <t>204 - Instituto de Desarrollo Urbano - IDU</t>
  </si>
  <si>
    <t>501 - Agencia Distrital para la Educación Superior la Ciencia y la Tecnología - ATENEA</t>
  </si>
  <si>
    <t>111 SDH</t>
  </si>
  <si>
    <t>118 SDHT</t>
  </si>
  <si>
    <t>Compromisos Acumulados</t>
  </si>
  <si>
    <t>Giros Acumulados</t>
  </si>
  <si>
    <t>Funcionamiento</t>
  </si>
  <si>
    <t>Inversión</t>
  </si>
  <si>
    <t>Acta Confis/Tipo Gasto/Entidad</t>
  </si>
  <si>
    <t>Apropiación Vigente 2025</t>
  </si>
  <si>
    <t>Ejecución 2025 (a 30 de jun)</t>
  </si>
  <si>
    <t>Apropiación Disponible 2025</t>
  </si>
  <si>
    <t>Compromisos Acumulados ene a jun 2025</t>
  </si>
  <si>
    <t>% Ejecución  2025_jun</t>
  </si>
  <si>
    <t>Ejecución 2017-2024</t>
  </si>
  <si>
    <t>Ejecución 2018-2024</t>
  </si>
  <si>
    <t>Ejecución 2019-2024</t>
  </si>
  <si>
    <t>Ejecución 2023 a 2024</t>
  </si>
  <si>
    <t>Vigencias Futuras en ejecución 2025 por Entidad para Gastos de Inversión (Millones de $)</t>
  </si>
  <si>
    <t>Fuente : Sistema BogData -</t>
  </si>
  <si>
    <t>Actas CONFIS 2025</t>
  </si>
  <si>
    <t>Aprobadas durante el primer semestre de 2025 por entidad, proyecto y fuente</t>
  </si>
  <si>
    <t>Acta CONFIS 01_2025</t>
  </si>
  <si>
    <t>Acta CONFIS 02_2025</t>
  </si>
  <si>
    <t>113 - SECRETARÍA DISTRITAL MOVILIDAD</t>
  </si>
  <si>
    <t>Acta CONFIS 04_2025</t>
  </si>
  <si>
    <t>222 - IDARTES</t>
  </si>
  <si>
    <t>Acta CONFIS 05_2025</t>
  </si>
  <si>
    <t>Acta CONFIS 07_2025</t>
  </si>
  <si>
    <t>122 - Secretaría Distrital Integración Social</t>
  </si>
  <si>
    <t>ServDeuda</t>
  </si>
  <si>
    <t>111-03 Secretaría Distrital de Hacienda</t>
  </si>
  <si>
    <t>Acta CONFIS 08_2025</t>
  </si>
  <si>
    <t>137 - Secretaría Seguridad C y J</t>
  </si>
  <si>
    <t>211 - IDRD</t>
  </si>
  <si>
    <t>260 - Canal Capital</t>
  </si>
  <si>
    <t>120 - Secretaría Distrital de Planeación</t>
  </si>
  <si>
    <t>126 - Secretarís Distrital de Ambiente</t>
  </si>
  <si>
    <t>227 - UARMV</t>
  </si>
  <si>
    <t>Acta CONFIS 09_2025</t>
  </si>
  <si>
    <t>104 - Secretaría General</t>
  </si>
  <si>
    <t>117 - SECRETARÍA DISTRITAL DE DESARROLLO ECONÓMICO</t>
  </si>
  <si>
    <t>501 - ATENEA</t>
  </si>
  <si>
    <t>Acta CONFIS 10_2025</t>
  </si>
  <si>
    <t>111-01 Secretaría Distrital de Hacienda</t>
  </si>
  <si>
    <t>121 - SECRETARÍA DE LA MUJER</t>
  </si>
  <si>
    <t>Acta CONFIS 11_2025</t>
  </si>
  <si>
    <t>Acta CONFIS 12_2025 / Reprogramada en Acta 13_2025</t>
  </si>
  <si>
    <t>111-02 Secretaría Distrital de Hacienda</t>
  </si>
  <si>
    <t>Acta CONFIS 12_2025</t>
  </si>
  <si>
    <t>131 - UAECOB</t>
  </si>
  <si>
    <t>200 - IPES</t>
  </si>
  <si>
    <t>206 - FONCEP</t>
  </si>
  <si>
    <t>229 - IDPYBA</t>
  </si>
  <si>
    <t>Acta CONFIS 14_2025</t>
  </si>
  <si>
    <t>Acta CONFIS 15_2025</t>
  </si>
  <si>
    <t>Acta CONFIS 16_2025</t>
  </si>
  <si>
    <t>Acta CONFIS 17_2025</t>
  </si>
  <si>
    <t>110 - Secretaría Distrital de Gobierno</t>
  </si>
  <si>
    <t>102 - Personería Distrital</t>
  </si>
  <si>
    <t>111-04 Secretaría Distrital de Hacienda</t>
  </si>
  <si>
    <t>125 - DASCD</t>
  </si>
  <si>
    <t>218 - Jardin Botanico</t>
  </si>
  <si>
    <t>226 - UAECD</t>
  </si>
  <si>
    <t>Total Actas CONFIS</t>
  </si>
  <si>
    <t>Total Autorizaciones DDP</t>
  </si>
  <si>
    <t>Autorización Dirección Distrital de Presupuesto</t>
  </si>
  <si>
    <t>Valores constantes de autorización</t>
  </si>
  <si>
    <t>117 - Secretaría Distrital De Desarrollo Económico</t>
  </si>
  <si>
    <t>Vigencias Futuras en ejecución por fuentes de financiación 2025</t>
  </si>
  <si>
    <t>0105 - Veeduría Distrital</t>
  </si>
  <si>
    <t>REAF-Sobretasa a la gasolina</t>
  </si>
  <si>
    <t>VA-Crédito</t>
  </si>
  <si>
    <t>VA-CRÉDITO ACUERDO 840 DE 2022</t>
  </si>
  <si>
    <t>Acta Confis No. 12_2022_ATENEA</t>
  </si>
  <si>
    <t>Acta Confis No. 022_2023_SDHT/REPRO Acta Confis No. 023_2024</t>
  </si>
  <si>
    <t>Acta Confis No. 002_2024_Contraloria_SDP</t>
  </si>
  <si>
    <t>Acta Confis No. 003_2024_SG</t>
  </si>
  <si>
    <t>Acta Confis No. 006_2024_VD</t>
  </si>
  <si>
    <t>Acta Confis No. 008_2024_SDH-01_SDH-03_SDG_FONCEP_SDE</t>
  </si>
  <si>
    <t>Acta Confis No. 010_2024_SDMv_SED_UARMV_SDIS_IDU_SDE</t>
  </si>
  <si>
    <t>Ingresos corrientes (Semaforización)</t>
  </si>
  <si>
    <t>Ingresos corrientes (Multas de Transito)</t>
  </si>
  <si>
    <t>RB Administrados destinacion especifica</t>
  </si>
  <si>
    <t>VA-Estampilla propersonas mayores</t>
  </si>
  <si>
    <t>VA-Valorización Acuerdo 724 de 2018</t>
  </si>
  <si>
    <t>Acta Confis No. 011_2024_SDH-01_CVP_SDIS_IDPC</t>
  </si>
  <si>
    <t>Ingresos corrientes - VA-Estampilla propersonas mayores</t>
  </si>
  <si>
    <t>Autorizaciones DDP 001 a 010_2024 Fuga_SHD_FFDS_SDDE_SED_PERSONERIA_UAECD_SCRD_SHD</t>
  </si>
  <si>
    <t>Acta Confis No. 012_2024_SDA_UAECD_SDP_UAESP_SED_FFDS</t>
  </si>
  <si>
    <t>Acta Confis No. 013_2024_FFDS_SED_ATENEA_SHD-01</t>
  </si>
  <si>
    <t>Acta Confis No. 014_2024_SED_SDSCJ_SDHT</t>
  </si>
  <si>
    <t>Acta Confis No. 016_2024_SDDE_ATENEA_FFDS_SDS_SDHT</t>
  </si>
  <si>
    <t>Ingresos corrientes - VA-Administrados de destinación especifica</t>
  </si>
  <si>
    <t>VA-SGP propósito general</t>
  </si>
  <si>
    <t>VA-SGP Salud-salud pública</t>
  </si>
  <si>
    <t>Acta Confis No. 018_2024_IDU</t>
  </si>
  <si>
    <t>Recursos de Crédito-Acuerdo 840_2022</t>
  </si>
  <si>
    <t>Acta Confis No. 020_2024_FFDS</t>
  </si>
  <si>
    <t>Recursos de Crédito-Crédito MIGA-</t>
  </si>
  <si>
    <t>Acta Confis No. 022_2024_VEEDURIA</t>
  </si>
  <si>
    <t>Acta Confis No. 023_2024_FUGA_ FFDS</t>
  </si>
  <si>
    <t>Fuente . Base ejecuciones presupuestales BogData</t>
  </si>
  <si>
    <t>113 - Secretaría Distrital de Movilidad</t>
  </si>
  <si>
    <t>0117 - Secretaría Distrital de Desarrollo Económico</t>
  </si>
  <si>
    <t>0120 - Secretaría Distrital de Planeación</t>
  </si>
  <si>
    <t>0126 - Secretaría Distrital de Ambiente</t>
  </si>
  <si>
    <t>122 - Secretaría Distrital de Integración Social</t>
  </si>
  <si>
    <t>126 - Secretaría Distrital de Ambiente</t>
  </si>
  <si>
    <t>137 - Secretaría Distrital de Seguridad, Convivencia y Justicia</t>
  </si>
  <si>
    <t>0213 - Instituto Distrital del Patrimonio Cultural</t>
  </si>
  <si>
    <t>0226 - Unidad Administrativa Especial de Catastro Distrital</t>
  </si>
  <si>
    <t>208 - Caja de Vivienda Popular</t>
  </si>
  <si>
    <t>213 - Instituto Distrital del Patrimonio Cultural</t>
  </si>
  <si>
    <t>215 - Fundación Gilberto Alzate Avendaño</t>
  </si>
  <si>
    <t>226 - Unidad Administrativa Especial de Catastro Distrital</t>
  </si>
  <si>
    <t>228 - Unidad Administrativa Especial de Servicios Públicos</t>
  </si>
  <si>
    <t>Vigencias Futuras en ejecución 2025 por Entidad para Gastos de Funcionamiento (Millones de $)</t>
  </si>
  <si>
    <t>Vigencias Futuras - Seguimiento junio 2025</t>
  </si>
  <si>
    <t>0104 - Secretaría General</t>
  </si>
  <si>
    <t>0110 - Secretaría Distrital de Gobierno</t>
  </si>
  <si>
    <t>0111 - Secretaría Distrital de Hacienda</t>
  </si>
  <si>
    <t>0201 - Fondo Financiero de Salud</t>
  </si>
  <si>
    <t>0204 - Instituto de Desarrollo Urbano</t>
  </si>
  <si>
    <t>0206 - Fondo de Prestaciones Económicas, Cesantias y Pensiones</t>
  </si>
  <si>
    <t>0227 - Unidad Administrativa Especial de Rehabilitación y Mantenimiento Vial</t>
  </si>
  <si>
    <t>0235 - Contraloría de Bogotá</t>
  </si>
  <si>
    <t>AUTORIZACION DDP</t>
  </si>
  <si>
    <t>117 - Secretaría Distrital de Desarrollo Económico</t>
  </si>
  <si>
    <t>119 - Secretaría Distrital de Cultura, Recreación y Deporte</t>
  </si>
  <si>
    <t>201 - Fondo Financiero de Salud</t>
  </si>
  <si>
    <t>Act.022_24</t>
  </si>
  <si>
    <t>Act.008_24</t>
  </si>
  <si>
    <t>Act.011_24</t>
  </si>
  <si>
    <t>Act.013_24</t>
  </si>
  <si>
    <t>Act.010_24</t>
  </si>
  <si>
    <t>Act.012_24</t>
  </si>
  <si>
    <t>Act.014_24</t>
  </si>
  <si>
    <t>Act.016_24</t>
  </si>
  <si>
    <t>Act.023_24</t>
  </si>
  <si>
    <t>Act.020_24</t>
  </si>
  <si>
    <t>Act.018_24</t>
  </si>
  <si>
    <t xml:space="preserve">Act.014_22 </t>
  </si>
  <si>
    <t>Act.018_23</t>
  </si>
  <si>
    <t>Act.008_23</t>
  </si>
  <si>
    <t>Act.022_23 / Act.023_24-Reprogramación-</t>
  </si>
  <si>
    <t>Act.026_22</t>
  </si>
  <si>
    <t>Act.006_23</t>
  </si>
  <si>
    <t>Act.012_22</t>
  </si>
  <si>
    <t>Act.002_23</t>
  </si>
  <si>
    <t>Act.003_24</t>
  </si>
  <si>
    <t>Act.006_24</t>
  </si>
  <si>
    <t>Act.002_24</t>
  </si>
  <si>
    <t>105 - Veeduría Distrital</t>
  </si>
  <si>
    <t>113 SDMv</t>
  </si>
  <si>
    <t>126 SDAM</t>
  </si>
  <si>
    <t>137 SDSCJ</t>
  </si>
  <si>
    <t>215 FUGA</t>
  </si>
  <si>
    <t>117 SDDE</t>
  </si>
  <si>
    <t>226 UAECD</t>
  </si>
  <si>
    <t>213 IDPC</t>
  </si>
  <si>
    <t>105 Veeduría</t>
  </si>
  <si>
    <t>OTRAS ENTIDADES</t>
  </si>
  <si>
    <t>Apropiación Disponible
2025</t>
  </si>
  <si>
    <t>104 SGD</t>
  </si>
  <si>
    <t>110 SDG</t>
  </si>
  <si>
    <t>206 FONCEP</t>
  </si>
  <si>
    <t>227 UAERMV</t>
  </si>
  <si>
    <t>235 Contraloría</t>
  </si>
  <si>
    <r>
      <rPr>
        <b/>
        <u/>
        <sz val="8"/>
        <color theme="1"/>
        <rFont val="Calibri"/>
        <family val="2"/>
        <scheme val="minor"/>
      </rPr>
      <t>Nota :</t>
    </r>
    <r>
      <rPr>
        <b/>
        <sz val="8"/>
        <color theme="1"/>
        <rFont val="Calibri"/>
        <family val="2"/>
        <scheme val="minor"/>
      </rPr>
      <t xml:space="preserve"> Incluye ejecución fondo  Servicio a la deuda por parte de la unidad 03 de la SHD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</si>
</sst>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,,"/>
    <numFmt numFmtId="165" formatCode="_-* #,##0_-;\-* #,##0_-;_-* &quot;-&quot;??_-;_-@_-"/>
    <numFmt numFmtId="166" formatCode="0.0%"/>
    <numFmt numFmtId="167" formatCode="#,###,,"/>
    <numFmt numFmtId="168" formatCode="#,##0,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92D050"/>
      <name val="Calibri"/>
      <family val="2"/>
    </font>
    <font>
      <sz val="11"/>
      <name val="Calibri"/>
      <family val="2"/>
      <scheme val="minor"/>
    </font>
    <font>
      <b/>
      <sz val="11"/>
      <color rgb="FF99FF33"/>
      <name val="Calibri"/>
      <family val="2"/>
    </font>
    <font>
      <b/>
      <sz val="10"/>
      <color rgb="FF99FF33"/>
      <name val="Calibri"/>
      <family val="2"/>
    </font>
    <font>
      <b/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theme="0" tint="-0.14999847407452621"/>
      </patternFill>
    </fill>
    <fill>
      <patternFill patternType="solid">
        <fgColor theme="3" tint="0.749992370372631"/>
        <bgColor theme="0" tint="-0.34998626667073579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4" tint="-0.249977111117893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theme="4" tint="-0.499984740745262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double">
        <color theme="1" tint="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6" tint="-0.249977111117893"/>
      </top>
      <bottom style="medium">
        <color theme="6" tint="-0.24997711111789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3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/>
    <xf numFmtId="165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vertical="center" wrapText="1"/>
    </xf>
    <xf numFmtId="166" fontId="7" fillId="0" borderId="7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2" borderId="7" xfId="0" applyNumberFormat="1" applyFont="1" applyFill="1" applyBorder="1" applyAlignment="1">
      <alignment vertical="center" wrapText="1"/>
    </xf>
    <xf numFmtId="9" fontId="7" fillId="0" borderId="7" xfId="0" applyNumberFormat="1" applyFont="1" applyBorder="1" applyAlignment="1">
      <alignment vertical="center" wrapText="1"/>
    </xf>
    <xf numFmtId="164" fontId="0" fillId="0" borderId="0" xfId="0" applyNumberFormat="1"/>
    <xf numFmtId="0" fontId="12" fillId="0" borderId="0" xfId="0" applyFont="1" applyAlignment="1">
      <alignment horizontal="left" vertical="top" indent="1"/>
    </xf>
    <xf numFmtId="167" fontId="3" fillId="0" borderId="5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7" fontId="12" fillId="0" borderId="0" xfId="0" applyNumberFormat="1" applyFont="1" applyAlignment="1">
      <alignment vertical="top"/>
    </xf>
    <xf numFmtId="167" fontId="0" fillId="0" borderId="0" xfId="0" applyNumberFormat="1"/>
    <xf numFmtId="0" fontId="8" fillId="0" borderId="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wrapText="1"/>
    </xf>
    <xf numFmtId="9" fontId="7" fillId="0" borderId="14" xfId="0" applyNumberFormat="1" applyFont="1" applyBorder="1" applyAlignment="1">
      <alignment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5" fontId="10" fillId="0" borderId="0" xfId="4" applyNumberFormat="1" applyFont="1" applyBorder="1"/>
    <xf numFmtId="168" fontId="0" fillId="0" borderId="0" xfId="0" applyNumberFormat="1"/>
    <xf numFmtId="0" fontId="13" fillId="0" borderId="0" xfId="0" applyFont="1"/>
    <xf numFmtId="0" fontId="0" fillId="3" borderId="0" xfId="0" applyFill="1"/>
    <xf numFmtId="164" fontId="10" fillId="4" borderId="9" xfId="0" applyNumberFormat="1" applyFon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2" fillId="2" borderId="7" xfId="4" applyNumberFormat="1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6" fontId="2" fillId="2" borderId="7" xfId="0" applyNumberFormat="1" applyFont="1" applyFill="1" applyBorder="1" applyAlignment="1">
      <alignment vertical="center" wrapText="1"/>
    </xf>
    <xf numFmtId="166" fontId="7" fillId="0" borderId="7" xfId="1" applyNumberFormat="1" applyFont="1" applyBorder="1" applyAlignment="1">
      <alignment vertical="center" wrapText="1"/>
    </xf>
    <xf numFmtId="9" fontId="10" fillId="4" borderId="9" xfId="1" applyFont="1" applyFill="1" applyBorder="1" applyAlignment="1">
      <alignment vertical="center"/>
    </xf>
    <xf numFmtId="9" fontId="0" fillId="0" borderId="9" xfId="1" applyFont="1" applyBorder="1" applyAlignment="1">
      <alignment vertical="center"/>
    </xf>
    <xf numFmtId="0" fontId="0" fillId="0" borderId="0" xfId="0" applyAlignment="1">
      <alignment horizontal="left" indent="2"/>
    </xf>
    <xf numFmtId="0" fontId="10" fillId="4" borderId="9" xfId="0" applyFont="1" applyFill="1" applyBorder="1" applyAlignment="1">
      <alignment horizontal="left" vertical="center" wrapText="1"/>
    </xf>
    <xf numFmtId="164" fontId="10" fillId="4" borderId="9" xfId="0" applyNumberFormat="1" applyFont="1" applyFill="1" applyBorder="1" applyAlignment="1">
      <alignment vertical="center" wrapText="1"/>
    </xf>
    <xf numFmtId="9" fontId="10" fillId="4" borderId="9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5" borderId="18" xfId="0" applyFont="1" applyFill="1" applyBorder="1" applyAlignment="1">
      <alignment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left" vertical="center"/>
    </xf>
    <xf numFmtId="165" fontId="11" fillId="5" borderId="18" xfId="4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165" fontId="10" fillId="0" borderId="0" xfId="0" applyNumberFormat="1" applyFont="1"/>
    <xf numFmtId="165" fontId="18" fillId="9" borderId="17" xfId="4" applyNumberFormat="1" applyFont="1" applyFill="1" applyBorder="1" applyAlignment="1">
      <alignment horizontal="center" vertical="center" wrapText="1"/>
    </xf>
    <xf numFmtId="165" fontId="19" fillId="9" borderId="17" xfId="4" applyNumberFormat="1" applyFont="1" applyFill="1" applyBorder="1" applyAlignment="1">
      <alignment horizontal="center" vertical="center" wrapText="1"/>
    </xf>
    <xf numFmtId="165" fontId="15" fillId="3" borderId="26" xfId="4" applyNumberFormat="1" applyFont="1" applyFill="1" applyBorder="1" applyAlignment="1">
      <alignment horizontal="left" indent="3"/>
    </xf>
    <xf numFmtId="167" fontId="15" fillId="3" borderId="27" xfId="4" applyNumberFormat="1" applyFont="1" applyFill="1" applyBorder="1" applyAlignment="1">
      <alignment horizontal="right" vertical="center" wrapText="1"/>
    </xf>
    <xf numFmtId="167" fontId="15" fillId="3" borderId="28" xfId="4" applyNumberFormat="1" applyFont="1" applyFill="1" applyBorder="1" applyAlignment="1">
      <alignment horizontal="right" vertical="center" wrapText="1"/>
    </xf>
    <xf numFmtId="165" fontId="15" fillId="3" borderId="26" xfId="4" applyNumberFormat="1" applyFont="1" applyFill="1" applyBorder="1" applyAlignment="1">
      <alignment horizontal="left" vertical="center" indent="3"/>
    </xf>
    <xf numFmtId="167" fontId="15" fillId="3" borderId="27" xfId="4" applyNumberFormat="1" applyFont="1" applyFill="1" applyBorder="1"/>
    <xf numFmtId="167" fontId="15" fillId="3" borderId="28" xfId="4" applyNumberFormat="1" applyFont="1" applyFill="1" applyBorder="1"/>
    <xf numFmtId="165" fontId="15" fillId="0" borderId="26" xfId="4" applyNumberFormat="1" applyFont="1" applyFill="1" applyBorder="1" applyAlignment="1">
      <alignment horizontal="left" vertical="center" indent="3"/>
    </xf>
    <xf numFmtId="167" fontId="15" fillId="0" borderId="27" xfId="4" applyNumberFormat="1" applyFont="1" applyFill="1" applyBorder="1"/>
    <xf numFmtId="167" fontId="15" fillId="0" borderId="28" xfId="4" applyNumberFormat="1" applyFont="1" applyFill="1" applyBorder="1"/>
    <xf numFmtId="167" fontId="15" fillId="3" borderId="26" xfId="4" applyNumberFormat="1" applyFont="1" applyFill="1" applyBorder="1" applyAlignment="1">
      <alignment horizontal="right" vertical="center" wrapText="1"/>
    </xf>
    <xf numFmtId="167" fontId="15" fillId="3" borderId="29" xfId="4" applyNumberFormat="1" applyFont="1" applyFill="1" applyBorder="1" applyAlignment="1">
      <alignment horizontal="right" vertical="center" wrapText="1"/>
    </xf>
    <xf numFmtId="165" fontId="15" fillId="0" borderId="26" xfId="4" applyNumberFormat="1" applyFont="1" applyBorder="1" applyAlignment="1">
      <alignment horizontal="left" vertical="center" indent="3"/>
    </xf>
    <xf numFmtId="165" fontId="18" fillId="9" borderId="30" xfId="4" applyNumberFormat="1" applyFont="1" applyFill="1" applyBorder="1" applyAlignment="1">
      <alignment vertical="center" wrapText="1"/>
    </xf>
    <xf numFmtId="167" fontId="18" fillId="9" borderId="30" xfId="4" applyNumberFormat="1" applyFont="1" applyFill="1" applyBorder="1" applyAlignment="1">
      <alignment horizontal="right" vertical="center" wrapText="1"/>
    </xf>
    <xf numFmtId="167" fontId="18" fillId="9" borderId="31" xfId="4" applyNumberFormat="1" applyFont="1" applyFill="1" applyBorder="1" applyAlignment="1">
      <alignment horizontal="right" vertical="center" wrapText="1"/>
    </xf>
    <xf numFmtId="0" fontId="20" fillId="0" borderId="0" xfId="0" applyFont="1"/>
    <xf numFmtId="167" fontId="16" fillId="0" borderId="0" xfId="4" applyNumberFormat="1" applyFont="1" applyFill="1" applyBorder="1" applyAlignment="1">
      <alignment horizontal="right" vertical="center" wrapText="1"/>
    </xf>
    <xf numFmtId="165" fontId="14" fillId="10" borderId="21" xfId="4" applyNumberFormat="1" applyFont="1" applyFill="1" applyBorder="1"/>
    <xf numFmtId="167" fontId="14" fillId="10" borderId="22" xfId="4" applyNumberFormat="1" applyFont="1" applyFill="1" applyBorder="1" applyAlignment="1">
      <alignment horizontal="right" vertical="center" wrapText="1"/>
    </xf>
    <xf numFmtId="0" fontId="14" fillId="11" borderId="23" xfId="4" applyNumberFormat="1" applyFont="1" applyFill="1" applyBorder="1" applyAlignment="1">
      <alignment horizontal="left" vertical="center" indent="2"/>
    </xf>
    <xf numFmtId="167" fontId="14" fillId="11" borderId="24" xfId="4" applyNumberFormat="1" applyFont="1" applyFill="1" applyBorder="1" applyAlignment="1">
      <alignment horizontal="right" vertical="center"/>
    </xf>
    <xf numFmtId="167" fontId="14" fillId="11" borderId="25" xfId="4" applyNumberFormat="1" applyFont="1" applyFill="1" applyBorder="1" applyAlignment="1">
      <alignment horizontal="right" vertical="center"/>
    </xf>
    <xf numFmtId="165" fontId="14" fillId="12" borderId="21" xfId="4" applyNumberFormat="1" applyFont="1" applyFill="1" applyBorder="1" applyAlignment="1">
      <alignment vertical="center" wrapText="1"/>
    </xf>
    <xf numFmtId="167" fontId="14" fillId="12" borderId="22" xfId="4" applyNumberFormat="1" applyFont="1" applyFill="1" applyBorder="1" applyAlignment="1">
      <alignment horizontal="right" vertical="center" wrapText="1"/>
    </xf>
    <xf numFmtId="165" fontId="10" fillId="6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10" fillId="7" borderId="0" xfId="0" applyNumberFormat="1" applyFont="1" applyFill="1" applyAlignment="1">
      <alignment vertical="center"/>
    </xf>
    <xf numFmtId="165" fontId="10" fillId="0" borderId="20" xfId="0" applyNumberFormat="1" applyFont="1" applyBorder="1" applyAlignment="1">
      <alignment vertical="center"/>
    </xf>
    <xf numFmtId="165" fontId="10" fillId="8" borderId="19" xfId="0" applyNumberFormat="1" applyFont="1" applyFill="1" applyBorder="1" applyAlignment="1">
      <alignment vertical="center"/>
    </xf>
    <xf numFmtId="165" fontId="17" fillId="0" borderId="19" xfId="0" applyNumberFormat="1" applyFont="1" applyBorder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6" borderId="0" xfId="0" applyFont="1" applyFill="1" applyAlignment="1">
      <alignment horizontal="left" vertical="center" indent="1"/>
    </xf>
    <xf numFmtId="0" fontId="10" fillId="7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2"/>
    </xf>
    <xf numFmtId="0" fontId="10" fillId="8" borderId="19" xfId="0" applyFont="1" applyFill="1" applyBorder="1" applyAlignment="1">
      <alignment horizontal="left" indent="2"/>
    </xf>
    <xf numFmtId="0" fontId="17" fillId="0" borderId="19" xfId="0" applyFont="1" applyBorder="1" applyAlignment="1">
      <alignment horizontal="left" vertical="center" indent="3"/>
    </xf>
    <xf numFmtId="0" fontId="0" fillId="0" borderId="0" xfId="0" applyAlignment="1">
      <alignment horizontal="left" indent="1"/>
    </xf>
    <xf numFmtId="165" fontId="0" fillId="0" borderId="0" xfId="4" applyNumberFormat="1" applyFont="1" applyAlignment="1">
      <alignment wrapText="1"/>
    </xf>
    <xf numFmtId="0" fontId="9" fillId="0" borderId="32" xfId="0" applyFont="1" applyBorder="1" applyAlignment="1">
      <alignment horizontal="left"/>
    </xf>
    <xf numFmtId="0" fontId="0" fillId="0" borderId="9" xfId="0" applyBorder="1" applyAlignment="1">
      <alignment horizontal="left" vertical="center" indent="1"/>
    </xf>
    <xf numFmtId="167" fontId="10" fillId="4" borderId="9" xfId="0" applyNumberFormat="1" applyFont="1" applyFill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9" fillId="0" borderId="32" xfId="0" applyNumberFormat="1" applyFont="1" applyBorder="1"/>
    <xf numFmtId="9" fontId="0" fillId="0" borderId="0" xfId="1" applyFont="1"/>
    <xf numFmtId="9" fontId="9" fillId="0" borderId="32" xfId="1" applyFont="1" applyBorder="1"/>
    <xf numFmtId="9" fontId="2" fillId="2" borderId="7" xfId="1" applyFont="1" applyFill="1" applyBorder="1" applyAlignment="1">
      <alignment vertical="center" wrapText="1"/>
    </xf>
    <xf numFmtId="9" fontId="7" fillId="0" borderId="7" xfId="1" applyFont="1" applyBorder="1" applyAlignment="1">
      <alignment vertical="center" wrapText="1"/>
    </xf>
  </cellXfs>
  <cellStyles count="6">
    <cellStyle name="Millares" xfId="4" builtinId="3"/>
    <cellStyle name="Millares 2" xfId="3" xr:uid="{E571ECE6-F48C-4458-878E-BF4E84B3ED78}"/>
    <cellStyle name="Millares 2 2" xfId="5" xr:uid="{C1CA79DD-5BE6-4D8D-890B-32F652351BD9}"/>
    <cellStyle name="Normal" xfId="0" builtinId="0"/>
    <cellStyle name="Normal 2" xfId="2" xr:uid="{45728B06-FE95-4CA3-9884-4D7516D9203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tx1">
                    <a:lumMod val="95000"/>
                    <a:lumOff val="5000"/>
                  </a:schemeClr>
                </a:solidFill>
              </a:rPr>
              <a:t>VF - Gastos de Inversión por Entidad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0473442694317585E-2"/>
          <c:y val="0.1473514923613739"/>
          <c:w val="0.87713030049110652"/>
          <c:h val="0.64401716154054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ACTAS_CONFIS_INV_2025!$D$69</c:f>
              <c:strCache>
                <c:ptCount val="1"/>
                <c:pt idx="0">
                  <c:v>Compromisos Acumulados ene a jun 2025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0"/>
                  <c:y val="0.20437841132698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B4-43CC-8E4A-2C42FD4FE82D}"/>
                </c:ext>
              </c:extLst>
            </c:dLbl>
            <c:dLbl>
              <c:idx val="3"/>
              <c:layout>
                <c:manualLayout>
                  <c:x val="-1.1975127223854687E-3"/>
                  <c:y val="0.177744068486373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B4-43CC-8E4A-2C42FD4FE82D}"/>
                </c:ext>
              </c:extLst>
            </c:dLbl>
            <c:dLbl>
              <c:idx val="5"/>
              <c:layout>
                <c:manualLayout>
                  <c:x val="0"/>
                  <c:y val="0.172643685458308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4-4ED9-8417-497FEB24E3B9}"/>
                </c:ext>
              </c:extLst>
            </c:dLbl>
            <c:dLbl>
              <c:idx val="6"/>
              <c:layout>
                <c:manualLayout>
                  <c:x val="-1.4190922435659455E-3"/>
                  <c:y val="1.11081348969276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4-4ED9-8417-497FEB24E3B9}"/>
                </c:ext>
              </c:extLst>
            </c:dLbl>
            <c:dLbl>
              <c:idx val="7"/>
              <c:layout>
                <c:manualLayout>
                  <c:x val="-1.4190922435658414E-3"/>
                  <c:y val="3.06843323010110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4-4ED9-8417-497FEB24E3B9}"/>
                </c:ext>
              </c:extLst>
            </c:dLbl>
            <c:dLbl>
              <c:idx val="8"/>
              <c:layout>
                <c:manualLayout>
                  <c:x val="-1.4190922435659455E-3"/>
                  <c:y val="-3.64017546744297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4-4ED9-8417-497FEB24E3B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5E4-4ED9-8417-497FEB24E3B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5E4-4ED9-8417-497FEB24E3B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5E4-4ED9-8417-497FEB24E3B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5E4-4ED9-8417-497FEB24E3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ACTAS_CONFIS_INV_2025!$B$70:$B$90</c:f>
              <c:strCache>
                <c:ptCount val="13"/>
                <c:pt idx="0">
                  <c:v>112 SED</c:v>
                </c:pt>
                <c:pt idx="1">
                  <c:v>201 FFDS</c:v>
                </c:pt>
                <c:pt idx="2">
                  <c:v>501 ATENEA</c:v>
                </c:pt>
                <c:pt idx="3">
                  <c:v>204 IDU</c:v>
                </c:pt>
                <c:pt idx="4">
                  <c:v>122 SDIS</c:v>
                </c:pt>
                <c:pt idx="5">
                  <c:v>111 SDH</c:v>
                </c:pt>
                <c:pt idx="6">
                  <c:v>118 SDHT</c:v>
                </c:pt>
                <c:pt idx="7">
                  <c:v>113 SDMv</c:v>
                </c:pt>
                <c:pt idx="8">
                  <c:v>126 SDAM</c:v>
                </c:pt>
                <c:pt idx="9">
                  <c:v>137 SDSCJ</c:v>
                </c:pt>
                <c:pt idx="10">
                  <c:v>215 FUGA</c:v>
                </c:pt>
                <c:pt idx="11">
                  <c:v>OTRAS ENTIDADES</c:v>
                </c:pt>
                <c:pt idx="12">
                  <c:v>117 SDDE</c:v>
                </c:pt>
              </c:strCache>
            </c:strRef>
          </c:cat>
          <c:val>
            <c:numRef>
              <c:f>ACTAS_CONFIS_INV_2025!$D$70:$D$90</c:f>
              <c:numCache>
                <c:formatCode>#,##0,,</c:formatCode>
                <c:ptCount val="13"/>
                <c:pt idx="0">
                  <c:v>482613615600</c:v>
                </c:pt>
                <c:pt idx="1">
                  <c:v>313848204999</c:v>
                </c:pt>
                <c:pt idx="2">
                  <c:v>286636062394</c:v>
                </c:pt>
                <c:pt idx="3">
                  <c:v>188016782122</c:v>
                </c:pt>
                <c:pt idx="4">
                  <c:v>221150907370</c:v>
                </c:pt>
                <c:pt idx="5">
                  <c:v>146996131943</c:v>
                </c:pt>
                <c:pt idx="6">
                  <c:v>94751336406</c:v>
                </c:pt>
                <c:pt idx="7">
                  <c:v>57720284000</c:v>
                </c:pt>
                <c:pt idx="8">
                  <c:v>34589732981</c:v>
                </c:pt>
                <c:pt idx="9">
                  <c:v>19721159934</c:v>
                </c:pt>
                <c:pt idx="10">
                  <c:v>19374212923</c:v>
                </c:pt>
                <c:pt idx="11">
                  <c:v>15060104735</c:v>
                </c:pt>
                <c:pt idx="12">
                  <c:v>13138654612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D-451C-9BE6-5C241D4B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4"/>
        <c:axId val="1160949104"/>
        <c:axId val="1146606048"/>
      </c:barChart>
      <c:lineChart>
        <c:grouping val="standard"/>
        <c:varyColors val="0"/>
        <c:ser>
          <c:idx val="1"/>
          <c:order val="1"/>
          <c:tx>
            <c:strRef>
              <c:f>ACTAS_CONFIS_INV_2025!$E$69</c:f>
              <c:strCache>
                <c:ptCount val="1"/>
                <c:pt idx="0">
                  <c:v>% Ejecución  2025_jun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C2-4985-BB84-C6CC3F68A11E}"/>
              </c:ext>
            </c:extLst>
          </c:dPt>
          <c:cat>
            <c:strRef>
              <c:f>ACTAS_CONFIS_INV_2025!$B$70:$B$90</c:f>
              <c:strCache>
                <c:ptCount val="13"/>
                <c:pt idx="0">
                  <c:v>112 SED</c:v>
                </c:pt>
                <c:pt idx="1">
                  <c:v>201 FFDS</c:v>
                </c:pt>
                <c:pt idx="2">
                  <c:v>501 ATENEA</c:v>
                </c:pt>
                <c:pt idx="3">
                  <c:v>204 IDU</c:v>
                </c:pt>
                <c:pt idx="4">
                  <c:v>122 SDIS</c:v>
                </c:pt>
                <c:pt idx="5">
                  <c:v>111 SDH</c:v>
                </c:pt>
                <c:pt idx="6">
                  <c:v>118 SDHT</c:v>
                </c:pt>
                <c:pt idx="7">
                  <c:v>113 SDMv</c:v>
                </c:pt>
                <c:pt idx="8">
                  <c:v>126 SDAM</c:v>
                </c:pt>
                <c:pt idx="9">
                  <c:v>137 SDSCJ</c:v>
                </c:pt>
                <c:pt idx="10">
                  <c:v>215 FUGA</c:v>
                </c:pt>
                <c:pt idx="11">
                  <c:v>OTRAS ENTIDADES</c:v>
                </c:pt>
                <c:pt idx="12">
                  <c:v>117 SDDE</c:v>
                </c:pt>
              </c:strCache>
            </c:strRef>
          </c:cat>
          <c:val>
            <c:numRef>
              <c:f>ACTAS_CONFIS_INV_2025!$E$70:$E$90</c:f>
              <c:numCache>
                <c:formatCode>0%</c:formatCode>
                <c:ptCount val="13"/>
                <c:pt idx="0" formatCode="0.0%">
                  <c:v>0.98789864626656521</c:v>
                </c:pt>
                <c:pt idx="1">
                  <c:v>0.93706460067644726</c:v>
                </c:pt>
                <c:pt idx="2">
                  <c:v>0.99148806628139641</c:v>
                </c:pt>
                <c:pt idx="3">
                  <c:v>0.8227560401498053</c:v>
                </c:pt>
                <c:pt idx="4">
                  <c:v>0.99999999810536611</c:v>
                </c:pt>
                <c:pt idx="5">
                  <c:v>0.99999999961223474</c:v>
                </c:pt>
                <c:pt idx="6">
                  <c:v>0.99180584833573415</c:v>
                </c:pt>
                <c:pt idx="7">
                  <c:v>1</c:v>
                </c:pt>
                <c:pt idx="8">
                  <c:v>0.99999965252707124</c:v>
                </c:pt>
                <c:pt idx="9">
                  <c:v>0.98852481093945888</c:v>
                </c:pt>
                <c:pt idx="10">
                  <c:v>1</c:v>
                </c:pt>
                <c:pt idx="11">
                  <c:v>0.93562815737505411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D-451C-9BE6-5C241D4B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23792"/>
        <c:axId val="504368976"/>
      </c:lineChart>
      <c:valAx>
        <c:axId val="5043689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0823792"/>
        <c:crosses val="max"/>
        <c:crossBetween val="between"/>
      </c:valAx>
      <c:catAx>
        <c:axId val="104082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4368976"/>
        <c:crossesAt val="0"/>
        <c:auto val="1"/>
        <c:lblAlgn val="ctr"/>
        <c:lblOffset val="100"/>
        <c:noMultiLvlLbl val="0"/>
      </c:catAx>
      <c:valAx>
        <c:axId val="1146606048"/>
        <c:scaling>
          <c:orientation val="minMax"/>
        </c:scaling>
        <c:delete val="0"/>
        <c:axPos val="l"/>
        <c:numFmt formatCode="#,##0,,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60949104"/>
        <c:crosses val="autoZero"/>
        <c:crossBetween val="between"/>
      </c:valAx>
      <c:catAx>
        <c:axId val="1160949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66060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1021635720757"/>
          <c:y val="0.92605336424433748"/>
          <c:w val="0.67622226878558589"/>
          <c:h val="5.4550897014736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VF - Gastos de Funcionamiento por Entidad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ACTAS_CONFIS_FUN_2025!$D$49</c:f>
              <c:strCache>
                <c:ptCount val="1"/>
                <c:pt idx="0">
                  <c:v>Compromisos Acumulados ene a jun 2025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218874979928973E-17"/>
                  <c:y val="0.146744511672306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2A-4AED-B265-7BA40944CB96}"/>
                </c:ext>
              </c:extLst>
            </c:dLbl>
            <c:dLbl>
              <c:idx val="1"/>
              <c:layout>
                <c:manualLayout>
                  <c:x val="-1.6218874979928973E-17"/>
                  <c:y val="0.13169379252642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2A-4AED-B265-7BA40944CB96}"/>
                </c:ext>
              </c:extLst>
            </c:dLbl>
            <c:dLbl>
              <c:idx val="2"/>
              <c:layout>
                <c:manualLayout>
                  <c:x val="-3.2437749959857945E-17"/>
                  <c:y val="0.131693792526429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D2A-4AED-B265-7BA40944CB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ACTAS_CONFIS_FUN_2025!$B$50:$B$64</c:f>
              <c:strCache>
                <c:ptCount val="15"/>
                <c:pt idx="0">
                  <c:v>111 SDH</c:v>
                </c:pt>
                <c:pt idx="1">
                  <c:v>AUTORIZACION DDP</c:v>
                </c:pt>
                <c:pt idx="2">
                  <c:v>104 SGD</c:v>
                </c:pt>
                <c:pt idx="3">
                  <c:v>110 SDG</c:v>
                </c:pt>
                <c:pt idx="4">
                  <c:v>206 FONCEP</c:v>
                </c:pt>
                <c:pt idx="5">
                  <c:v>201 FFDS</c:v>
                </c:pt>
                <c:pt idx="6">
                  <c:v>120 SDP</c:v>
                </c:pt>
                <c:pt idx="7">
                  <c:v>204 IDU</c:v>
                </c:pt>
                <c:pt idx="8">
                  <c:v>117 SDDE</c:v>
                </c:pt>
                <c:pt idx="9">
                  <c:v>227 UAERMV</c:v>
                </c:pt>
                <c:pt idx="10">
                  <c:v>235 Contraloría</c:v>
                </c:pt>
                <c:pt idx="11">
                  <c:v>126 SDAM</c:v>
                </c:pt>
                <c:pt idx="12">
                  <c:v>105 Veeduría</c:v>
                </c:pt>
                <c:pt idx="13">
                  <c:v>213 IDPC</c:v>
                </c:pt>
                <c:pt idx="14">
                  <c:v>226 UAECD</c:v>
                </c:pt>
              </c:strCache>
            </c:strRef>
          </c:cat>
          <c:val>
            <c:numRef>
              <c:f>ACTAS_CONFIS_FUN_2025!$D$50:$D$64</c:f>
              <c:numCache>
                <c:formatCode>#,##0,,</c:formatCode>
                <c:ptCount val="15"/>
                <c:pt idx="0">
                  <c:v>27573343312</c:v>
                </c:pt>
                <c:pt idx="1">
                  <c:v>20638472713</c:v>
                </c:pt>
                <c:pt idx="2">
                  <c:v>20137500708</c:v>
                </c:pt>
                <c:pt idx="3">
                  <c:v>8558777583</c:v>
                </c:pt>
                <c:pt idx="4">
                  <c:v>2993203772</c:v>
                </c:pt>
                <c:pt idx="5">
                  <c:v>2980731233</c:v>
                </c:pt>
                <c:pt idx="6">
                  <c:v>2547092887</c:v>
                </c:pt>
                <c:pt idx="7">
                  <c:v>2089086466</c:v>
                </c:pt>
                <c:pt idx="8">
                  <c:v>2011351036</c:v>
                </c:pt>
                <c:pt idx="9">
                  <c:v>1921638206</c:v>
                </c:pt>
                <c:pt idx="10">
                  <c:v>1844903180</c:v>
                </c:pt>
                <c:pt idx="11">
                  <c:v>1657747799</c:v>
                </c:pt>
                <c:pt idx="12">
                  <c:v>1317684081</c:v>
                </c:pt>
                <c:pt idx="13">
                  <c:v>321128521</c:v>
                </c:pt>
                <c:pt idx="14">
                  <c:v>179288000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A-4AED-B265-7BA40944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68375023"/>
        <c:axId val="2068371183"/>
      </c:barChart>
      <c:lineChart>
        <c:grouping val="standard"/>
        <c:varyColors val="0"/>
        <c:ser>
          <c:idx val="2"/>
          <c:order val="1"/>
          <c:tx>
            <c:strRef>
              <c:f>ACTAS_CONFIS_FUN_2025!$E$49</c:f>
              <c:strCache>
                <c:ptCount val="1"/>
                <c:pt idx="0">
                  <c:v>% Ejecución  2025_jun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ACTAS_CONFIS_FUN_2025!$B$50:$B$64</c:f>
              <c:strCache>
                <c:ptCount val="15"/>
                <c:pt idx="0">
                  <c:v>111 SDH</c:v>
                </c:pt>
                <c:pt idx="1">
                  <c:v>AUTORIZACION DDP</c:v>
                </c:pt>
                <c:pt idx="2">
                  <c:v>104 SGD</c:v>
                </c:pt>
                <c:pt idx="3">
                  <c:v>110 SDG</c:v>
                </c:pt>
                <c:pt idx="4">
                  <c:v>206 FONCEP</c:v>
                </c:pt>
                <c:pt idx="5">
                  <c:v>201 FFDS</c:v>
                </c:pt>
                <c:pt idx="6">
                  <c:v>120 SDP</c:v>
                </c:pt>
                <c:pt idx="7">
                  <c:v>204 IDU</c:v>
                </c:pt>
                <c:pt idx="8">
                  <c:v>117 SDDE</c:v>
                </c:pt>
                <c:pt idx="9">
                  <c:v>227 UAERMV</c:v>
                </c:pt>
                <c:pt idx="10">
                  <c:v>235 Contraloría</c:v>
                </c:pt>
                <c:pt idx="11">
                  <c:v>126 SDAM</c:v>
                </c:pt>
                <c:pt idx="12">
                  <c:v>105 Veeduría</c:v>
                </c:pt>
                <c:pt idx="13">
                  <c:v>213 IDPC</c:v>
                </c:pt>
                <c:pt idx="14">
                  <c:v>226 UAECD</c:v>
                </c:pt>
              </c:strCache>
            </c:strRef>
          </c:cat>
          <c:val>
            <c:numRef>
              <c:f>ACTAS_CONFIS_FUN_2025!$E$50:$E$64</c:f>
              <c:numCache>
                <c:formatCode>0%</c:formatCode>
                <c:ptCount val="15"/>
                <c:pt idx="0">
                  <c:v>1</c:v>
                </c:pt>
                <c:pt idx="1">
                  <c:v>0.99</c:v>
                </c:pt>
                <c:pt idx="2">
                  <c:v>0.99999995515829032</c:v>
                </c:pt>
                <c:pt idx="3">
                  <c:v>1</c:v>
                </c:pt>
                <c:pt idx="4">
                  <c:v>0.95</c:v>
                </c:pt>
                <c:pt idx="5">
                  <c:v>0.97</c:v>
                </c:pt>
                <c:pt idx="6">
                  <c:v>1</c:v>
                </c:pt>
                <c:pt idx="7">
                  <c:v>1</c:v>
                </c:pt>
                <c:pt idx="8">
                  <c:v>0.99</c:v>
                </c:pt>
                <c:pt idx="9">
                  <c:v>0.99513174306681529</c:v>
                </c:pt>
                <c:pt idx="10">
                  <c:v>1</c:v>
                </c:pt>
                <c:pt idx="11">
                  <c:v>0.99999943899821264</c:v>
                </c:pt>
                <c:pt idx="12">
                  <c:v>1</c:v>
                </c:pt>
                <c:pt idx="13">
                  <c:v>0.99999850838759496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A-4AED-B265-7BA40944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01903"/>
        <c:axId val="2068387983"/>
      </c:lineChart>
      <c:catAx>
        <c:axId val="20683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8371183"/>
        <c:crosses val="autoZero"/>
        <c:auto val="1"/>
        <c:lblAlgn val="ctr"/>
        <c:lblOffset val="100"/>
        <c:noMultiLvlLbl val="0"/>
      </c:catAx>
      <c:valAx>
        <c:axId val="206837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8375023"/>
        <c:crosses val="autoZero"/>
        <c:crossBetween val="between"/>
      </c:valAx>
      <c:valAx>
        <c:axId val="2068387983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8401903"/>
        <c:crosses val="max"/>
        <c:crossBetween val="between"/>
      </c:valAx>
      <c:catAx>
        <c:axId val="2068401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83879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748077</xdr:colOff>
      <xdr:row>91</xdr:row>
      <xdr:rowOff>111671</xdr:rowOff>
    </xdr:from>
    <xdr:to>
      <xdr:col>6</xdr:col>
      <xdr:colOff>285750</xdr:colOff>
      <xdr:row>111</xdr:row>
      <xdr:rowOff>183172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F92CE7-ABDA-5F29-BA21-51F719842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66</xdr:row>
      <xdr:rowOff>33336</xdr:rowOff>
    </xdr:from>
    <xdr:to>
      <xdr:col>4</xdr:col>
      <xdr:colOff>741589</xdr:colOff>
      <xdr:row>83</xdr:row>
      <xdr:rowOff>170090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87D3C2-1C37-30A4-FEEC-BB13C00FC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DBB5-3030-4D4C-A21F-AC860BD838E1}">
  <sheetPr codeName="Hoja1"/>
  <dimension ref="B3:H6"/>
  <sheetViews>
    <sheetView showGridLines="0" tabSelected="1" zoomScale="130" zoomScaleNormal="130" workbookViewId="0">
      <selection activeCell="B1" sqref="B1"/>
    </sheetView>
  </sheetViews>
  <sheetFormatPr baseColWidth="10" defaultRowHeight="15" x14ac:dyDescent="0.25"/>
  <cols>
    <col min="2" max="2" width="49.85546875" customWidth="1"/>
    <col min="3" max="3" width="15.140625" customWidth="1"/>
    <col min="4" max="4" width="14.42578125" customWidth="1"/>
    <col min="5" max="5" width="14.7109375" customWidth="1"/>
    <col min="6" max="6" width="15.28515625" customWidth="1"/>
  </cols>
  <sheetData>
    <row r="3" spans="2:8" ht="19.5" thickBot="1" x14ac:dyDescent="0.35">
      <c r="B3" s="6" t="s">
        <v>2</v>
      </c>
    </row>
    <row r="4" spans="2:8" ht="39" thickTop="1" x14ac:dyDescent="0.25">
      <c r="B4" s="1" t="s">
        <v>0</v>
      </c>
      <c r="C4" s="2" t="s">
        <v>1</v>
      </c>
      <c r="D4" s="2" t="s">
        <v>73</v>
      </c>
      <c r="E4" s="2" t="s">
        <v>68</v>
      </c>
      <c r="F4" s="3" t="s">
        <v>69</v>
      </c>
    </row>
    <row r="5" spans="2:8" ht="24.75" customHeight="1" thickBot="1" x14ac:dyDescent="0.3">
      <c r="B5" s="4" t="s">
        <v>3</v>
      </c>
      <c r="C5" s="5">
        <v>817549000000</v>
      </c>
      <c r="D5" s="5">
        <v>740501461920</v>
      </c>
      <c r="E5" s="21">
        <v>123831462000</v>
      </c>
      <c r="F5" s="22">
        <v>123831461934</v>
      </c>
      <c r="H5" s="39"/>
    </row>
    <row r="6" spans="2:8" x14ac:dyDescent="0.25">
      <c r="D6" s="29"/>
    </row>
  </sheetData>
  <sheetProtection algorithmName="SHA-512" hashValue="D0Q8IKf5cmoVVAv1psNZZE+1xsIkOovnjBKWNo/88XedigoA8CKR0EeLtLdAKEKWNUYsZaO6tjODZVEgB0XgSQ==" saltValue="MpdtTpFbfVh1+IBva3S1N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0763-74A7-45C5-A679-042C4C658C1A}">
  <sheetPr codeName="Hoja2"/>
  <dimension ref="B3:H8"/>
  <sheetViews>
    <sheetView showGridLines="0" zoomScale="130" zoomScaleNormal="130" workbookViewId="0">
      <selection activeCell="B1" sqref="B1"/>
    </sheetView>
  </sheetViews>
  <sheetFormatPr baseColWidth="10" defaultRowHeight="15" x14ac:dyDescent="0.25"/>
  <cols>
    <col min="2" max="2" width="55.28515625" customWidth="1"/>
    <col min="3" max="3" width="13.5703125" customWidth="1"/>
    <col min="4" max="4" width="13.28515625" customWidth="1"/>
    <col min="5" max="5" width="14.28515625" customWidth="1"/>
    <col min="6" max="6" width="14.85546875" customWidth="1"/>
    <col min="7" max="7" width="14.140625" customWidth="1"/>
  </cols>
  <sheetData>
    <row r="3" spans="2:8" ht="19.5" thickBot="1" x14ac:dyDescent="0.35">
      <c r="B3" s="6" t="s">
        <v>11</v>
      </c>
    </row>
    <row r="4" spans="2:8" ht="39" thickTop="1" x14ac:dyDescent="0.25">
      <c r="B4" s="1" t="s">
        <v>0</v>
      </c>
      <c r="C4" s="1" t="s">
        <v>9</v>
      </c>
      <c r="D4" s="1" t="s">
        <v>74</v>
      </c>
      <c r="E4" s="1" t="s">
        <v>68</v>
      </c>
      <c r="F4" s="3" t="s">
        <v>69</v>
      </c>
    </row>
    <row r="5" spans="2:8" ht="37.5" customHeight="1" thickBot="1" x14ac:dyDescent="0.3">
      <c r="B5" s="4" t="s">
        <v>10</v>
      </c>
      <c r="C5" s="7">
        <v>6087644000000</v>
      </c>
      <c r="D5" s="7">
        <v>2744643779782</v>
      </c>
      <c r="E5" s="7">
        <v>547290776187</v>
      </c>
      <c r="F5" s="7">
        <v>548532000000</v>
      </c>
      <c r="H5" s="39"/>
    </row>
    <row r="6" spans="2:8" x14ac:dyDescent="0.25">
      <c r="B6" s="8"/>
    </row>
    <row r="8" spans="2:8" x14ac:dyDescent="0.25">
      <c r="D8" s="19"/>
    </row>
  </sheetData>
  <sheetProtection algorithmName="SHA-512" hashValue="N/Ap+GiXoq6uEgyPRUMcwzrCOHAo7TWL2t3UhniEFPG6zXy1Qh70Xc99rhFjz4hXP134mkp66JDJNxEfVudoSw==" saltValue="J4dLWXUzGJTm6kNY5lbxG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69F6-E545-4C22-8DE3-E141F8B1B742}">
  <sheetPr codeName="Hoja3"/>
  <dimension ref="B3:H7"/>
  <sheetViews>
    <sheetView showGridLines="0" zoomScale="130" zoomScaleNormal="130" workbookViewId="0">
      <selection activeCell="B1" sqref="B1"/>
    </sheetView>
  </sheetViews>
  <sheetFormatPr baseColWidth="10" defaultRowHeight="15" x14ac:dyDescent="0.25"/>
  <cols>
    <col min="2" max="2" width="40.42578125" customWidth="1"/>
    <col min="3" max="5" width="17.140625" customWidth="1"/>
    <col min="6" max="6" width="15.42578125" customWidth="1"/>
  </cols>
  <sheetData>
    <row r="3" spans="2:8" ht="19.5" thickBot="1" x14ac:dyDescent="0.35">
      <c r="B3" s="6" t="s">
        <v>4</v>
      </c>
    </row>
    <row r="4" spans="2:8" ht="39" thickTop="1" x14ac:dyDescent="0.25">
      <c r="B4" s="1" t="s">
        <v>0</v>
      </c>
      <c r="C4" s="2" t="s">
        <v>5</v>
      </c>
      <c r="D4" s="2" t="s">
        <v>75</v>
      </c>
      <c r="E4" s="2" t="s">
        <v>68</v>
      </c>
      <c r="F4" s="3" t="s">
        <v>69</v>
      </c>
    </row>
    <row r="5" spans="2:8" ht="15.75" thickBot="1" x14ac:dyDescent="0.3">
      <c r="B5" s="4" t="s">
        <v>3</v>
      </c>
      <c r="C5" s="5">
        <v>369674000000</v>
      </c>
      <c r="D5" s="5">
        <v>229504786098</v>
      </c>
      <c r="E5" s="5">
        <v>56927482000</v>
      </c>
      <c r="F5" s="7">
        <v>56927481987</v>
      </c>
      <c r="H5" s="39"/>
    </row>
    <row r="7" spans="2:8" x14ac:dyDescent="0.25">
      <c r="D7" s="19"/>
    </row>
  </sheetData>
  <sheetProtection algorithmName="SHA-512" hashValue="HDansmBkJhbRYzcBfCCmtNqmO7NX50v17E21R8BaELcSojPAyP6E5nLdAcWjj4lkFrVnRTbKahqaJZ0FO9SRvw==" saltValue="mViir8/+3hMkJdO2YtIfl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97879-173D-4722-93EE-CF95BAAFC089}">
  <sheetPr codeName="Hoja4"/>
  <dimension ref="B3:H7"/>
  <sheetViews>
    <sheetView showGridLines="0" zoomScale="130" zoomScaleNormal="130" workbookViewId="0">
      <selection activeCell="B1" sqref="B1"/>
    </sheetView>
  </sheetViews>
  <sheetFormatPr baseColWidth="10" defaultRowHeight="15" x14ac:dyDescent="0.25"/>
  <cols>
    <col min="2" max="2" width="46.7109375" customWidth="1"/>
    <col min="3" max="7" width="14.7109375" customWidth="1"/>
  </cols>
  <sheetData>
    <row r="3" spans="2:8" ht="19.5" thickBot="1" x14ac:dyDescent="0.35">
      <c r="B3" s="6" t="s">
        <v>12</v>
      </c>
    </row>
    <row r="4" spans="2:8" ht="39" thickTop="1" x14ac:dyDescent="0.25">
      <c r="B4" s="23" t="s">
        <v>0</v>
      </c>
      <c r="C4" s="23" t="s">
        <v>13</v>
      </c>
      <c r="D4" s="23" t="s">
        <v>75</v>
      </c>
      <c r="E4" s="23" t="s">
        <v>68</v>
      </c>
      <c r="F4" s="3" t="s">
        <v>69</v>
      </c>
    </row>
    <row r="5" spans="2:8" ht="25.5" x14ac:dyDescent="0.25">
      <c r="B5" s="24" t="s">
        <v>8</v>
      </c>
      <c r="C5" s="25">
        <v>431668000000</v>
      </c>
      <c r="D5" s="25">
        <v>383199920000</v>
      </c>
      <c r="E5" s="25">
        <v>31711415000</v>
      </c>
      <c r="F5" s="26">
        <v>21098492000</v>
      </c>
      <c r="H5" s="39"/>
    </row>
    <row r="6" spans="2:8" x14ac:dyDescent="0.25">
      <c r="B6" s="8"/>
    </row>
    <row r="7" spans="2:8" x14ac:dyDescent="0.25">
      <c r="D7" s="19"/>
    </row>
  </sheetData>
  <sheetProtection algorithmName="SHA-512" hashValue="4RbuaN4R8DMC526wb/AxhGzvS6q91Y7EXF0h9cEaZ6pS48Asa3uuPo/kbgje+8H64mfML41ZOmVf80thXNkS6A==" saltValue="Bb0VMexItizv0Yue08Iib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3FED-4FBC-438D-97D0-8A79638E1F3C}">
  <sheetPr codeName="Hoja5"/>
  <dimension ref="B3:G5"/>
  <sheetViews>
    <sheetView showGridLines="0" zoomScale="130" zoomScaleNormal="130" workbookViewId="0">
      <selection activeCell="B1" sqref="B1"/>
    </sheetView>
  </sheetViews>
  <sheetFormatPr baseColWidth="10" defaultRowHeight="15" x14ac:dyDescent="0.25"/>
  <cols>
    <col min="2" max="2" width="43" customWidth="1"/>
    <col min="3" max="5" width="15.85546875" customWidth="1"/>
    <col min="6" max="6" width="15.7109375" customWidth="1"/>
  </cols>
  <sheetData>
    <row r="3" spans="2:7" ht="19.5" thickBot="1" x14ac:dyDescent="0.35">
      <c r="B3" s="6" t="s">
        <v>6</v>
      </c>
    </row>
    <row r="4" spans="2:7" ht="39" thickTop="1" x14ac:dyDescent="0.25">
      <c r="B4" s="1" t="s">
        <v>0</v>
      </c>
      <c r="C4" s="1" t="s">
        <v>7</v>
      </c>
      <c r="D4" s="1" t="s">
        <v>76</v>
      </c>
      <c r="E4" s="1" t="s">
        <v>68</v>
      </c>
      <c r="F4" s="3" t="s">
        <v>69</v>
      </c>
    </row>
    <row r="5" spans="2:7" ht="28.5" customHeight="1" thickBot="1" x14ac:dyDescent="0.3">
      <c r="B5" s="4" t="s">
        <v>8</v>
      </c>
      <c r="C5" s="5">
        <v>1069210470000</v>
      </c>
      <c r="D5" s="5">
        <v>96541081359</v>
      </c>
      <c r="E5" s="5">
        <v>89692094000</v>
      </c>
      <c r="F5" s="7">
        <v>89692093109</v>
      </c>
      <c r="G5" s="39"/>
    </row>
  </sheetData>
  <sheetProtection algorithmName="SHA-512" hashValue="r2zanJxLdPoZR48SJsCxExoRIBzL+eLp1XfGEHve8VxZm1BL1TArELZDZTMttePOy96rkM6+CTpyzSp3f1oVSw==" saltValue="HHXk/btz2R5VxT3TkjkpH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3395-9190-433D-9D19-30B6D6DD782A}">
  <sheetPr codeName="Hoja6"/>
  <dimension ref="B2:J114"/>
  <sheetViews>
    <sheetView showGridLines="0" zoomScale="130" zoomScaleNormal="130" workbookViewId="0">
      <selection activeCell="B1" sqref="B1"/>
    </sheetView>
  </sheetViews>
  <sheetFormatPr baseColWidth="10" defaultRowHeight="15" x14ac:dyDescent="0.25"/>
  <cols>
    <col min="2" max="2" width="40.85546875" style="9" customWidth="1"/>
    <col min="3" max="4" width="20.140625" style="9" customWidth="1"/>
    <col min="5" max="5" width="20.7109375" style="9" bestFit="1" customWidth="1"/>
    <col min="6" max="6" width="16.85546875" customWidth="1"/>
  </cols>
  <sheetData>
    <row r="2" spans="2:5" ht="15.75" x14ac:dyDescent="0.25">
      <c r="B2" s="11" t="s">
        <v>77</v>
      </c>
    </row>
    <row r="3" spans="2:5" ht="38.25" x14ac:dyDescent="0.25">
      <c r="B3" s="12" t="s">
        <v>177</v>
      </c>
      <c r="C3" s="13" t="s">
        <v>70</v>
      </c>
      <c r="D3" s="13" t="s">
        <v>71</v>
      </c>
      <c r="E3" s="13" t="s">
        <v>72</v>
      </c>
    </row>
    <row r="4" spans="2:5" x14ac:dyDescent="0.25">
      <c r="B4" s="43" t="s">
        <v>212</v>
      </c>
      <c r="C4" s="40">
        <v>427445000</v>
      </c>
      <c r="D4" s="40">
        <v>427444267</v>
      </c>
      <c r="E4" s="47">
        <f>+D4/C4</f>
        <v>0.99999828515949418</v>
      </c>
    </row>
    <row r="5" spans="2:5" x14ac:dyDescent="0.25">
      <c r="B5" s="44" t="s">
        <v>190</v>
      </c>
      <c r="C5" s="41">
        <v>427445000</v>
      </c>
      <c r="D5" s="41">
        <v>427444267</v>
      </c>
      <c r="E5" s="48">
        <f t="shared" ref="E5:E63" si="0">+D5/C5</f>
        <v>0.99999828515949418</v>
      </c>
    </row>
    <row r="6" spans="2:5" x14ac:dyDescent="0.25">
      <c r="B6" s="43" t="s">
        <v>55</v>
      </c>
      <c r="C6" s="40">
        <v>146996132000</v>
      </c>
      <c r="D6" s="40">
        <v>146996131943</v>
      </c>
      <c r="E6" s="47">
        <f t="shared" si="0"/>
        <v>0.99999999961223474</v>
      </c>
    </row>
    <row r="7" spans="2:5" x14ac:dyDescent="0.25">
      <c r="B7" s="44" t="s">
        <v>201</v>
      </c>
      <c r="C7" s="41">
        <v>137447893000</v>
      </c>
      <c r="D7" s="41">
        <v>137447893000</v>
      </c>
      <c r="E7" s="48">
        <f t="shared" si="0"/>
        <v>1</v>
      </c>
    </row>
    <row r="8" spans="2:5" x14ac:dyDescent="0.25">
      <c r="B8" s="44" t="s">
        <v>191</v>
      </c>
      <c r="C8" s="41">
        <v>1376888000</v>
      </c>
      <c r="D8" s="41">
        <v>1376888000</v>
      </c>
      <c r="E8" s="48">
        <f t="shared" si="0"/>
        <v>1</v>
      </c>
    </row>
    <row r="9" spans="2:5" x14ac:dyDescent="0.25">
      <c r="B9" s="44" t="s">
        <v>192</v>
      </c>
      <c r="C9" s="41">
        <v>7491351000</v>
      </c>
      <c r="D9" s="41">
        <v>7491350943</v>
      </c>
      <c r="E9" s="48">
        <f t="shared" si="0"/>
        <v>0.99999999239122561</v>
      </c>
    </row>
    <row r="10" spans="2:5" x14ac:dyDescent="0.25">
      <c r="B10" s="44" t="s">
        <v>193</v>
      </c>
      <c r="C10" s="41">
        <v>680000000</v>
      </c>
      <c r="D10" s="41">
        <v>680000000</v>
      </c>
      <c r="E10" s="48">
        <f t="shared" si="0"/>
        <v>1</v>
      </c>
    </row>
    <row r="11" spans="2:5" x14ac:dyDescent="0.25">
      <c r="B11" s="43" t="s">
        <v>56</v>
      </c>
      <c r="C11" s="40">
        <v>488525434693</v>
      </c>
      <c r="D11" s="40">
        <v>482613615600</v>
      </c>
      <c r="E11" s="47">
        <f t="shared" si="0"/>
        <v>0.98789864626656521</v>
      </c>
    </row>
    <row r="12" spans="2:5" x14ac:dyDescent="0.25">
      <c r="B12" s="44" t="s">
        <v>202</v>
      </c>
      <c r="C12" s="41">
        <v>157486163000</v>
      </c>
      <c r="D12" s="41">
        <v>157486162646</v>
      </c>
      <c r="E12" s="48">
        <f t="shared" si="0"/>
        <v>0.99999999775218351</v>
      </c>
    </row>
    <row r="13" spans="2:5" x14ac:dyDescent="0.25">
      <c r="B13" s="44" t="s">
        <v>194</v>
      </c>
      <c r="C13" s="41">
        <v>232577126420</v>
      </c>
      <c r="D13" s="41">
        <v>226984964949</v>
      </c>
      <c r="E13" s="48">
        <f t="shared" si="0"/>
        <v>0.97595566874060791</v>
      </c>
    </row>
    <row r="14" spans="2:5" x14ac:dyDescent="0.25">
      <c r="B14" s="44" t="s">
        <v>195</v>
      </c>
      <c r="C14" s="41">
        <v>27422239814</v>
      </c>
      <c r="D14" s="41">
        <v>27422239814</v>
      </c>
      <c r="E14" s="48">
        <f t="shared" si="0"/>
        <v>1</v>
      </c>
    </row>
    <row r="15" spans="2:5" x14ac:dyDescent="0.25">
      <c r="B15" s="44" t="s">
        <v>193</v>
      </c>
      <c r="C15" s="41">
        <v>67972293459</v>
      </c>
      <c r="D15" s="41">
        <v>67969007725</v>
      </c>
      <c r="E15" s="48">
        <f t="shared" si="0"/>
        <v>0.99995166068654162</v>
      </c>
    </row>
    <row r="16" spans="2:5" x14ac:dyDescent="0.25">
      <c r="B16" s="44" t="s">
        <v>196</v>
      </c>
      <c r="C16" s="41">
        <v>3067612000</v>
      </c>
      <c r="D16" s="41">
        <v>2751240466</v>
      </c>
      <c r="E16" s="48">
        <f t="shared" si="0"/>
        <v>0.89686716116640564</v>
      </c>
    </row>
    <row r="17" spans="2:5" x14ac:dyDescent="0.25">
      <c r="B17" s="43" t="s">
        <v>162</v>
      </c>
      <c r="C17" s="40">
        <v>57720284000</v>
      </c>
      <c r="D17" s="40">
        <v>57720284000</v>
      </c>
      <c r="E17" s="47">
        <f t="shared" si="0"/>
        <v>1</v>
      </c>
    </row>
    <row r="18" spans="2:5" x14ac:dyDescent="0.25">
      <c r="B18" s="44" t="s">
        <v>194</v>
      </c>
      <c r="C18" s="41">
        <v>57720284000</v>
      </c>
      <c r="D18" s="41">
        <v>57720284000</v>
      </c>
      <c r="E18" s="48">
        <f t="shared" si="0"/>
        <v>1</v>
      </c>
    </row>
    <row r="19" spans="2:5" x14ac:dyDescent="0.25">
      <c r="B19" s="43" t="s">
        <v>187</v>
      </c>
      <c r="C19" s="40">
        <v>13138654612</v>
      </c>
      <c r="D19" s="40">
        <v>13138654612</v>
      </c>
      <c r="E19" s="47">
        <f t="shared" si="0"/>
        <v>1</v>
      </c>
    </row>
    <row r="20" spans="2:5" x14ac:dyDescent="0.25">
      <c r="B20" s="44" t="s">
        <v>197</v>
      </c>
      <c r="C20" s="41">
        <v>13138654612</v>
      </c>
      <c r="D20" s="41">
        <v>13138654612</v>
      </c>
      <c r="E20" s="48">
        <f t="shared" si="0"/>
        <v>1</v>
      </c>
    </row>
    <row r="21" spans="2:5" x14ac:dyDescent="0.25">
      <c r="B21" s="43" t="s">
        <v>57</v>
      </c>
      <c r="C21" s="40">
        <v>95534157784</v>
      </c>
      <c r="D21" s="40">
        <v>94751336406</v>
      </c>
      <c r="E21" s="47">
        <f t="shared" si="0"/>
        <v>0.99180584833573415</v>
      </c>
    </row>
    <row r="22" spans="2:5" x14ac:dyDescent="0.25">
      <c r="B22" s="44" t="s">
        <v>203</v>
      </c>
      <c r="C22" s="41">
        <v>4704132000</v>
      </c>
      <c r="D22" s="41">
        <v>4572458686</v>
      </c>
      <c r="E22" s="48">
        <f t="shared" si="0"/>
        <v>0.97200900952609326</v>
      </c>
    </row>
    <row r="23" spans="2:5" x14ac:dyDescent="0.25">
      <c r="B23" s="44" t="s">
        <v>204</v>
      </c>
      <c r="C23" s="41">
        <v>3496688784</v>
      </c>
      <c r="D23" s="41">
        <v>2845541467</v>
      </c>
      <c r="E23" s="48">
        <f t="shared" si="0"/>
        <v>0.81378173545798749</v>
      </c>
    </row>
    <row r="24" spans="2:5" x14ac:dyDescent="0.25">
      <c r="B24" s="44" t="s">
        <v>196</v>
      </c>
      <c r="C24" s="41">
        <v>64669638000</v>
      </c>
      <c r="D24" s="41">
        <v>64669637508</v>
      </c>
      <c r="E24" s="48">
        <f t="shared" si="0"/>
        <v>0.99999999239210213</v>
      </c>
    </row>
    <row r="25" spans="2:5" x14ac:dyDescent="0.25">
      <c r="B25" s="44" t="s">
        <v>197</v>
      </c>
      <c r="C25" s="41">
        <v>22663699000</v>
      </c>
      <c r="D25" s="41">
        <v>22663698745</v>
      </c>
      <c r="E25" s="48">
        <f t="shared" si="0"/>
        <v>0.99999998874852691</v>
      </c>
    </row>
    <row r="26" spans="2:5" x14ac:dyDescent="0.25">
      <c r="B26" s="43" t="s">
        <v>95</v>
      </c>
      <c r="C26" s="40">
        <v>1019101960</v>
      </c>
      <c r="D26" s="40">
        <v>1019101960</v>
      </c>
      <c r="E26" s="47">
        <f t="shared" si="0"/>
        <v>1</v>
      </c>
    </row>
    <row r="27" spans="2:5" x14ac:dyDescent="0.25">
      <c r="B27" s="44" t="s">
        <v>195</v>
      </c>
      <c r="C27" s="41">
        <v>1019101960</v>
      </c>
      <c r="D27" s="41">
        <v>1019101960</v>
      </c>
      <c r="E27" s="48">
        <f t="shared" si="0"/>
        <v>1</v>
      </c>
    </row>
    <row r="28" spans="2:5" x14ac:dyDescent="0.25">
      <c r="B28" s="43" t="s">
        <v>166</v>
      </c>
      <c r="C28" s="40">
        <v>221150907789</v>
      </c>
      <c r="D28" s="40">
        <v>221150907370</v>
      </c>
      <c r="E28" s="47">
        <f t="shared" si="0"/>
        <v>0.99999999810536611</v>
      </c>
    </row>
    <row r="29" spans="2:5" x14ac:dyDescent="0.25">
      <c r="B29" s="44" t="s">
        <v>194</v>
      </c>
      <c r="C29" s="41">
        <v>102947484410</v>
      </c>
      <c r="D29" s="41">
        <v>102947484353</v>
      </c>
      <c r="E29" s="48">
        <f t="shared" si="0"/>
        <v>0.99999999944631968</v>
      </c>
    </row>
    <row r="30" spans="2:5" x14ac:dyDescent="0.25">
      <c r="B30" s="44" t="s">
        <v>192</v>
      </c>
      <c r="C30" s="41">
        <v>48896215094</v>
      </c>
      <c r="D30" s="41">
        <v>48896214732</v>
      </c>
      <c r="E30" s="48">
        <f t="shared" si="0"/>
        <v>0.99999999259656402</v>
      </c>
    </row>
    <row r="31" spans="2:5" x14ac:dyDescent="0.25">
      <c r="B31" s="44" t="s">
        <v>197</v>
      </c>
      <c r="C31" s="41">
        <v>69307208285</v>
      </c>
      <c r="D31" s="41">
        <v>69307208285</v>
      </c>
      <c r="E31" s="48">
        <f t="shared" si="0"/>
        <v>1</v>
      </c>
    </row>
    <row r="32" spans="2:5" x14ac:dyDescent="0.25">
      <c r="B32" s="43" t="s">
        <v>167</v>
      </c>
      <c r="C32" s="40">
        <v>34589745000</v>
      </c>
      <c r="D32" s="40">
        <v>34589732981</v>
      </c>
      <c r="E32" s="47">
        <f t="shared" si="0"/>
        <v>0.99999965252707124</v>
      </c>
    </row>
    <row r="33" spans="2:5" x14ac:dyDescent="0.25">
      <c r="B33" s="44" t="s">
        <v>195</v>
      </c>
      <c r="C33" s="41">
        <v>34589745000</v>
      </c>
      <c r="D33" s="41">
        <v>34589732981</v>
      </c>
      <c r="E33" s="48">
        <f t="shared" si="0"/>
        <v>0.99999965252707124</v>
      </c>
    </row>
    <row r="34" spans="2:5" ht="30" x14ac:dyDescent="0.25">
      <c r="B34" s="50" t="s">
        <v>168</v>
      </c>
      <c r="C34" s="40">
        <v>19950091000</v>
      </c>
      <c r="D34" s="40">
        <v>19721159934</v>
      </c>
      <c r="E34" s="47">
        <f t="shared" si="0"/>
        <v>0.98852481093945888</v>
      </c>
    </row>
    <row r="35" spans="2:5" x14ac:dyDescent="0.25">
      <c r="B35" s="44" t="s">
        <v>194</v>
      </c>
      <c r="C35" s="41">
        <v>5497891000</v>
      </c>
      <c r="D35" s="41">
        <v>5269800184</v>
      </c>
      <c r="E35" s="48">
        <f t="shared" si="0"/>
        <v>0.95851303417983369</v>
      </c>
    </row>
    <row r="36" spans="2:5" x14ac:dyDescent="0.25">
      <c r="B36" s="44" t="s">
        <v>196</v>
      </c>
      <c r="C36" s="41">
        <v>14452200000</v>
      </c>
      <c r="D36" s="41">
        <v>14451359750</v>
      </c>
      <c r="E36" s="48">
        <f t="shared" si="0"/>
        <v>0.99994186006282781</v>
      </c>
    </row>
    <row r="37" spans="2:5" x14ac:dyDescent="0.25">
      <c r="B37" s="43" t="s">
        <v>58</v>
      </c>
      <c r="C37" s="40">
        <v>334926967439</v>
      </c>
      <c r="D37" s="40">
        <v>313848204999</v>
      </c>
      <c r="E37" s="47">
        <f t="shared" si="0"/>
        <v>0.93706460067644726</v>
      </c>
    </row>
    <row r="38" spans="2:5" x14ac:dyDescent="0.25">
      <c r="B38" s="44" t="s">
        <v>205</v>
      </c>
      <c r="C38" s="41">
        <v>119273743000</v>
      </c>
      <c r="D38" s="41">
        <v>100000000000</v>
      </c>
      <c r="E38" s="48">
        <f t="shared" si="0"/>
        <v>0.83840749426300809</v>
      </c>
    </row>
    <row r="39" spans="2:5" x14ac:dyDescent="0.25">
      <c r="B39" s="44" t="s">
        <v>198</v>
      </c>
      <c r="C39" s="41">
        <v>5905037277</v>
      </c>
      <c r="D39" s="41">
        <v>5905037277</v>
      </c>
      <c r="E39" s="48">
        <f t="shared" si="0"/>
        <v>1</v>
      </c>
    </row>
    <row r="40" spans="2:5" x14ac:dyDescent="0.25">
      <c r="B40" s="44" t="s">
        <v>195</v>
      </c>
      <c r="C40" s="41">
        <v>1122135835</v>
      </c>
      <c r="D40" s="41">
        <v>1122135835</v>
      </c>
      <c r="E40" s="48">
        <f t="shared" si="0"/>
        <v>1</v>
      </c>
    </row>
    <row r="41" spans="2:5" x14ac:dyDescent="0.25">
      <c r="B41" s="44" t="s">
        <v>197</v>
      </c>
      <c r="C41" s="41">
        <v>141922757379</v>
      </c>
      <c r="D41" s="41">
        <v>141029911167</v>
      </c>
      <c r="E41" s="48">
        <f t="shared" si="0"/>
        <v>0.99370892851513815</v>
      </c>
    </row>
    <row r="42" spans="2:5" x14ac:dyDescent="0.25">
      <c r="B42" s="44" t="s">
        <v>199</v>
      </c>
      <c r="C42" s="41">
        <v>66703293948</v>
      </c>
      <c r="D42" s="41">
        <v>65791120720</v>
      </c>
      <c r="E42" s="48">
        <f t="shared" si="0"/>
        <v>0.9863249147978943</v>
      </c>
    </row>
    <row r="43" spans="2:5" x14ac:dyDescent="0.25">
      <c r="B43" s="43" t="s">
        <v>59</v>
      </c>
      <c r="C43" s="40">
        <v>228520695014</v>
      </c>
      <c r="D43" s="40">
        <v>188016782122</v>
      </c>
      <c r="E43" s="47">
        <f t="shared" si="0"/>
        <v>0.8227560401498053</v>
      </c>
    </row>
    <row r="44" spans="2:5" x14ac:dyDescent="0.25">
      <c r="B44" s="44" t="s">
        <v>194</v>
      </c>
      <c r="C44" s="41">
        <v>89281788014</v>
      </c>
      <c r="D44" s="41">
        <v>48950802281</v>
      </c>
      <c r="E44" s="48">
        <f t="shared" si="0"/>
        <v>0.54827309544163894</v>
      </c>
    </row>
    <row r="45" spans="2:5" x14ac:dyDescent="0.25">
      <c r="B45" s="44" t="s">
        <v>200</v>
      </c>
      <c r="C45" s="41">
        <v>98288909000</v>
      </c>
      <c r="D45" s="41">
        <v>98115981841</v>
      </c>
      <c r="E45" s="48">
        <f t="shared" si="0"/>
        <v>0.99824062388361645</v>
      </c>
    </row>
    <row r="46" spans="2:5" x14ac:dyDescent="0.25">
      <c r="B46" s="44" t="s">
        <v>206</v>
      </c>
      <c r="C46" s="41">
        <v>40949998000</v>
      </c>
      <c r="D46" s="41">
        <v>40949998000</v>
      </c>
      <c r="E46" s="48">
        <f t="shared" si="0"/>
        <v>1</v>
      </c>
    </row>
    <row r="47" spans="2:5" x14ac:dyDescent="0.25">
      <c r="B47" s="43" t="s">
        <v>171</v>
      </c>
      <c r="C47" s="40">
        <v>4345263000</v>
      </c>
      <c r="D47" s="40">
        <v>4065550414</v>
      </c>
      <c r="E47" s="47">
        <f t="shared" si="0"/>
        <v>0.93562815737505411</v>
      </c>
    </row>
    <row r="48" spans="2:5" x14ac:dyDescent="0.25">
      <c r="B48" s="101" t="s">
        <v>192</v>
      </c>
      <c r="C48" s="41">
        <v>4345263000</v>
      </c>
      <c r="D48" s="41">
        <v>4065550414</v>
      </c>
      <c r="E48" s="48">
        <f t="shared" si="0"/>
        <v>0.93562815737505411</v>
      </c>
    </row>
    <row r="49" spans="2:10" x14ac:dyDescent="0.25">
      <c r="B49" s="43" t="s">
        <v>172</v>
      </c>
      <c r="C49" s="40">
        <v>1497998000</v>
      </c>
      <c r="D49" s="40">
        <v>1124408094</v>
      </c>
      <c r="E49" s="47">
        <f t="shared" si="0"/>
        <v>0.75060720641816614</v>
      </c>
    </row>
    <row r="50" spans="2:10" x14ac:dyDescent="0.25">
      <c r="B50" s="101" t="s">
        <v>192</v>
      </c>
      <c r="C50" s="41">
        <v>1497998000</v>
      </c>
      <c r="D50" s="41">
        <v>1124408094</v>
      </c>
      <c r="E50" s="48">
        <f t="shared" si="0"/>
        <v>0.75060720641816614</v>
      </c>
    </row>
    <row r="51" spans="2:10" x14ac:dyDescent="0.25">
      <c r="B51" s="43" t="s">
        <v>173</v>
      </c>
      <c r="C51" s="40">
        <v>19374212923</v>
      </c>
      <c r="D51" s="40">
        <v>19374212923</v>
      </c>
      <c r="E51" s="47">
        <f t="shared" si="0"/>
        <v>1</v>
      </c>
    </row>
    <row r="52" spans="2:10" x14ac:dyDescent="0.25">
      <c r="B52" s="101" t="s">
        <v>198</v>
      </c>
      <c r="C52" s="41">
        <v>19374212923</v>
      </c>
      <c r="D52" s="41">
        <v>19374212923</v>
      </c>
      <c r="E52" s="48">
        <f t="shared" si="0"/>
        <v>1</v>
      </c>
    </row>
    <row r="53" spans="2:10" ht="30" x14ac:dyDescent="0.25">
      <c r="B53" s="50" t="s">
        <v>174</v>
      </c>
      <c r="C53" s="40">
        <v>2357447000</v>
      </c>
      <c r="D53" s="40">
        <v>2357447000</v>
      </c>
      <c r="E53" s="47">
        <f t="shared" si="0"/>
        <v>1</v>
      </c>
    </row>
    <row r="54" spans="2:10" x14ac:dyDescent="0.25">
      <c r="B54" s="101" t="s">
        <v>195</v>
      </c>
      <c r="C54" s="41">
        <v>2357447000</v>
      </c>
      <c r="D54" s="41">
        <v>2357447000</v>
      </c>
      <c r="E54" s="48">
        <f t="shared" si="0"/>
        <v>1</v>
      </c>
    </row>
    <row r="55" spans="2:10" ht="30" x14ac:dyDescent="0.25">
      <c r="B55" s="50" t="s">
        <v>175</v>
      </c>
      <c r="C55" s="40">
        <v>6066153000</v>
      </c>
      <c r="D55" s="40">
        <v>6066153000</v>
      </c>
      <c r="E55" s="47">
        <f t="shared" si="0"/>
        <v>1</v>
      </c>
    </row>
    <row r="56" spans="2:10" x14ac:dyDescent="0.25">
      <c r="B56" s="101" t="s">
        <v>195</v>
      </c>
      <c r="C56" s="41">
        <v>6066153000</v>
      </c>
      <c r="D56" s="41">
        <v>6066153000</v>
      </c>
      <c r="E56" s="48">
        <f t="shared" si="0"/>
        <v>1</v>
      </c>
    </row>
    <row r="57" spans="2:10" s="53" customFormat="1" ht="30" x14ac:dyDescent="0.25">
      <c r="B57" s="50" t="s">
        <v>60</v>
      </c>
      <c r="C57" s="51">
        <v>289096835496</v>
      </c>
      <c r="D57" s="51">
        <v>286636062394</v>
      </c>
      <c r="E57" s="52">
        <f t="shared" si="0"/>
        <v>0.99148806628139641</v>
      </c>
    </row>
    <row r="58" spans="2:10" x14ac:dyDescent="0.25">
      <c r="B58" s="44" t="s">
        <v>207</v>
      </c>
      <c r="C58" s="41">
        <v>96070323704</v>
      </c>
      <c r="D58" s="41">
        <v>96070323704</v>
      </c>
      <c r="E58" s="48">
        <f t="shared" si="0"/>
        <v>1</v>
      </c>
      <c r="G58" s="29"/>
      <c r="H58" s="29"/>
    </row>
    <row r="59" spans="2:10" x14ac:dyDescent="0.25">
      <c r="B59" s="44" t="s">
        <v>202</v>
      </c>
      <c r="C59" s="41">
        <v>33501849809</v>
      </c>
      <c r="D59" s="41">
        <v>33501849809</v>
      </c>
      <c r="E59" s="48">
        <f t="shared" si="0"/>
        <v>1</v>
      </c>
      <c r="G59" s="20"/>
      <c r="H59" s="28"/>
      <c r="I59" s="28"/>
      <c r="J59" s="20"/>
    </row>
    <row r="60" spans="2:10" x14ac:dyDescent="0.25">
      <c r="B60" s="44" t="s">
        <v>208</v>
      </c>
      <c r="C60" s="41">
        <v>153868634983</v>
      </c>
      <c r="D60" s="41">
        <v>151423435252</v>
      </c>
      <c r="E60" s="48">
        <f t="shared" si="0"/>
        <v>0.98410852392841364</v>
      </c>
    </row>
    <row r="61" spans="2:10" x14ac:dyDescent="0.25">
      <c r="B61" s="44" t="s">
        <v>193</v>
      </c>
      <c r="C61" s="41">
        <v>77993000</v>
      </c>
      <c r="D61" s="41">
        <v>62420000</v>
      </c>
      <c r="E61" s="48">
        <f t="shared" si="0"/>
        <v>0.80032823458515512</v>
      </c>
    </row>
    <row r="62" spans="2:10" x14ac:dyDescent="0.25">
      <c r="B62" s="44" t="s">
        <v>197</v>
      </c>
      <c r="C62" s="41">
        <v>3178034000</v>
      </c>
      <c r="D62" s="41">
        <v>3178033629</v>
      </c>
      <c r="E62" s="48">
        <f t="shared" si="0"/>
        <v>0.99999988326116085</v>
      </c>
    </row>
    <row r="63" spans="2:10" x14ac:dyDescent="0.25">
      <c r="B63" s="44" t="s">
        <v>190</v>
      </c>
      <c r="C63" s="41">
        <v>2400000000</v>
      </c>
      <c r="D63" s="41">
        <v>2400000000</v>
      </c>
      <c r="E63" s="48">
        <f t="shared" si="0"/>
        <v>1</v>
      </c>
    </row>
    <row r="64" spans="2:10" x14ac:dyDescent="0.25">
      <c r="B64" s="16" t="s">
        <v>14</v>
      </c>
      <c r="C64" s="42">
        <f>+C6+C11+C21+C37+C43+C57+C55+C53+C51+C49+C47+C34+C32+C28+C26+C19+C17+C4</f>
        <v>1965237525710</v>
      </c>
      <c r="D64" s="42">
        <f>+D6+D11+D21+D37+D43+D57+D55+D53+D51+D49+D47+D34+D32+D28+D26+D19+D17+D4</f>
        <v>1893617190019</v>
      </c>
      <c r="E64" s="110">
        <f>+D64/C64</f>
        <v>0.96355639725273157</v>
      </c>
    </row>
    <row r="65" spans="2:5" x14ac:dyDescent="0.25">
      <c r="B65" s="38" t="s">
        <v>40</v>
      </c>
      <c r="D65" s="102"/>
      <c r="E65" s="102"/>
    </row>
    <row r="66" spans="2:5" x14ac:dyDescent="0.25">
      <c r="B66" s="38" t="s">
        <v>78</v>
      </c>
      <c r="C66" s="10"/>
      <c r="D66" s="10"/>
      <c r="E66" s="10"/>
    </row>
    <row r="67" spans="2:5" x14ac:dyDescent="0.25">
      <c r="B67" s="38" t="s">
        <v>228</v>
      </c>
      <c r="C67" s="10"/>
      <c r="D67" s="10"/>
    </row>
    <row r="68" spans="2:5" x14ac:dyDescent="0.25">
      <c r="B68" s="38"/>
      <c r="C68" s="10"/>
      <c r="D68" s="10"/>
    </row>
    <row r="69" spans="2:5" ht="38.25" x14ac:dyDescent="0.25">
      <c r="B69" s="34" t="s">
        <v>16</v>
      </c>
      <c r="C69" s="35" t="s">
        <v>70</v>
      </c>
      <c r="D69" s="13" t="s">
        <v>71</v>
      </c>
      <c r="E69" s="13" t="s">
        <v>72</v>
      </c>
    </row>
    <row r="70" spans="2:5" hidden="1" x14ac:dyDescent="0.25">
      <c r="B70" s="31" t="s">
        <v>21</v>
      </c>
      <c r="C70" s="32">
        <v>2811970218</v>
      </c>
      <c r="D70" s="32">
        <v>2811970218</v>
      </c>
      <c r="E70" s="33">
        <v>1</v>
      </c>
    </row>
    <row r="71" spans="2:5" hidden="1" x14ac:dyDescent="0.25">
      <c r="B71" s="27" t="s">
        <v>17</v>
      </c>
      <c r="C71" s="14">
        <v>1212157000</v>
      </c>
      <c r="D71" s="14">
        <v>1212157000</v>
      </c>
      <c r="E71" s="18">
        <v>1</v>
      </c>
    </row>
    <row r="72" spans="2:5" hidden="1" x14ac:dyDescent="0.25">
      <c r="B72" s="30" t="s">
        <v>18</v>
      </c>
      <c r="C72" s="14">
        <v>100029044088</v>
      </c>
      <c r="D72" s="14">
        <v>100029044088</v>
      </c>
      <c r="E72" s="18">
        <v>1</v>
      </c>
    </row>
    <row r="73" spans="2:5" hidden="1" x14ac:dyDescent="0.25">
      <c r="B73" s="30" t="s">
        <v>22</v>
      </c>
      <c r="C73" s="14">
        <v>280868126147</v>
      </c>
      <c r="D73" s="14">
        <v>280868126145</v>
      </c>
      <c r="E73" s="18">
        <v>0.99999999999287925</v>
      </c>
    </row>
    <row r="74" spans="2:5" hidden="1" x14ac:dyDescent="0.25">
      <c r="B74" s="30" t="s">
        <v>23</v>
      </c>
      <c r="C74" s="14">
        <v>34014268243</v>
      </c>
      <c r="D74" s="14">
        <v>34014268077</v>
      </c>
      <c r="E74" s="18">
        <v>0.99999999511969506</v>
      </c>
    </row>
    <row r="75" spans="2:5" hidden="1" x14ac:dyDescent="0.25">
      <c r="B75" s="30" t="s">
        <v>19</v>
      </c>
      <c r="C75" s="14">
        <v>1615219897</v>
      </c>
      <c r="D75" s="14">
        <v>1615219897</v>
      </c>
      <c r="E75" s="18">
        <v>1</v>
      </c>
    </row>
    <row r="76" spans="2:5" hidden="1" x14ac:dyDescent="0.25">
      <c r="B76" s="30" t="s">
        <v>20</v>
      </c>
      <c r="C76" s="14">
        <v>4636143305</v>
      </c>
      <c r="D76" s="14">
        <v>4578762665</v>
      </c>
      <c r="E76" s="15">
        <v>0.98762319535331966</v>
      </c>
    </row>
    <row r="77" spans="2:5" hidden="1" x14ac:dyDescent="0.25">
      <c r="B77" s="30" t="s">
        <v>24</v>
      </c>
      <c r="C77" s="14">
        <v>157252997844</v>
      </c>
      <c r="D77" s="14">
        <v>157252997844</v>
      </c>
      <c r="E77" s="18">
        <v>1</v>
      </c>
    </row>
    <row r="78" spans="2:5" x14ac:dyDescent="0.25">
      <c r="B78" s="30" t="s">
        <v>22</v>
      </c>
      <c r="C78" s="14">
        <v>488525434693</v>
      </c>
      <c r="D78" s="14">
        <v>482613615600</v>
      </c>
      <c r="E78" s="46">
        <v>0.98789864626656521</v>
      </c>
    </row>
    <row r="79" spans="2:5" x14ac:dyDescent="0.25">
      <c r="B79" s="30" t="s">
        <v>25</v>
      </c>
      <c r="C79" s="14">
        <v>334926967439</v>
      </c>
      <c r="D79" s="14">
        <v>313848204999</v>
      </c>
      <c r="E79" s="18">
        <v>0.93706460067644726</v>
      </c>
    </row>
    <row r="80" spans="2:5" x14ac:dyDescent="0.25">
      <c r="B80" s="30" t="s">
        <v>27</v>
      </c>
      <c r="C80" s="14">
        <v>289096835496</v>
      </c>
      <c r="D80" s="14">
        <v>286636062394</v>
      </c>
      <c r="E80" s="18">
        <v>0.99148806628139641</v>
      </c>
    </row>
    <row r="81" spans="2:5" x14ac:dyDescent="0.25">
      <c r="B81" s="30" t="s">
        <v>26</v>
      </c>
      <c r="C81" s="14">
        <v>228520695014</v>
      </c>
      <c r="D81" s="14">
        <v>188016782122</v>
      </c>
      <c r="E81" s="18">
        <v>0.8227560401498053</v>
      </c>
    </row>
    <row r="82" spans="2:5" x14ac:dyDescent="0.25">
      <c r="B82" s="30" t="s">
        <v>24</v>
      </c>
      <c r="C82" s="14">
        <v>221150907789</v>
      </c>
      <c r="D82" s="14">
        <v>221150907370</v>
      </c>
      <c r="E82" s="18">
        <v>0.99999999810536611</v>
      </c>
    </row>
    <row r="83" spans="2:5" x14ac:dyDescent="0.25">
      <c r="B83" s="30" t="s">
        <v>61</v>
      </c>
      <c r="C83" s="14">
        <v>146996132000</v>
      </c>
      <c r="D83" s="14">
        <v>146996131943</v>
      </c>
      <c r="E83" s="18">
        <v>0.99999999961223474</v>
      </c>
    </row>
    <row r="84" spans="2:5" x14ac:dyDescent="0.25">
      <c r="B84" s="30" t="s">
        <v>62</v>
      </c>
      <c r="C84" s="14">
        <v>95534157784</v>
      </c>
      <c r="D84" s="14">
        <v>94751336406</v>
      </c>
      <c r="E84" s="18">
        <v>0.99180584833573415</v>
      </c>
    </row>
    <row r="85" spans="2:5" x14ac:dyDescent="0.25">
      <c r="B85" s="30" t="s">
        <v>213</v>
      </c>
      <c r="C85" s="14">
        <v>57720284000</v>
      </c>
      <c r="D85" s="14">
        <v>57720284000</v>
      </c>
      <c r="E85" s="18">
        <v>1</v>
      </c>
    </row>
    <row r="86" spans="2:5" x14ac:dyDescent="0.25">
      <c r="B86" s="30" t="s">
        <v>214</v>
      </c>
      <c r="C86" s="14">
        <v>34589745000</v>
      </c>
      <c r="D86" s="14">
        <v>34589732981</v>
      </c>
      <c r="E86" s="18">
        <v>0.99999965252707124</v>
      </c>
    </row>
    <row r="87" spans="2:5" x14ac:dyDescent="0.25">
      <c r="B87" s="30" t="s">
        <v>215</v>
      </c>
      <c r="C87" s="14">
        <v>19950091000</v>
      </c>
      <c r="D87" s="14">
        <v>19721159934</v>
      </c>
      <c r="E87" s="18">
        <v>0.98852481093945888</v>
      </c>
    </row>
    <row r="88" spans="2:5" x14ac:dyDescent="0.25">
      <c r="B88" s="30" t="s">
        <v>216</v>
      </c>
      <c r="C88" s="14">
        <v>19374212923</v>
      </c>
      <c r="D88" s="14">
        <v>19374212923</v>
      </c>
      <c r="E88" s="18">
        <v>1</v>
      </c>
    </row>
    <row r="89" spans="2:5" x14ac:dyDescent="0.25">
      <c r="B89" s="30" t="s">
        <v>221</v>
      </c>
      <c r="C89" s="14">
        <v>15713407960</v>
      </c>
      <c r="D89" s="14">
        <v>15060104735</v>
      </c>
      <c r="E89" s="18">
        <v>0.93562815737505411</v>
      </c>
    </row>
    <row r="90" spans="2:5" x14ac:dyDescent="0.25">
      <c r="B90" s="30" t="s">
        <v>217</v>
      </c>
      <c r="C90" s="14">
        <v>13138654612</v>
      </c>
      <c r="D90" s="14">
        <v>13138654612</v>
      </c>
      <c r="E90" s="18">
        <v>1</v>
      </c>
    </row>
    <row r="91" spans="2:5" x14ac:dyDescent="0.25">
      <c r="B91" s="16" t="s">
        <v>14</v>
      </c>
      <c r="C91" s="17">
        <f>SUBTOTAL(9,C70:C90)</f>
        <v>2547677452452</v>
      </c>
      <c r="D91" s="17">
        <f>SUBTOTAL(9,D70:D90)</f>
        <v>2475999735953</v>
      </c>
      <c r="E91" s="45">
        <f t="shared" ref="E91" si="1">+D91/C91</f>
        <v>0.97186546655267758</v>
      </c>
    </row>
    <row r="113" spans="2:2" x14ac:dyDescent="0.25">
      <c r="B113" s="38" t="s">
        <v>40</v>
      </c>
    </row>
    <row r="114" spans="2:2" x14ac:dyDescent="0.25">
      <c r="B114" s="38" t="s">
        <v>41</v>
      </c>
    </row>
  </sheetData>
  <sheetProtection algorithmName="SHA-512" hashValue="LU6c/+9KV0oEoRLVqFDxRWVtZeS0LMbqtshyOZ0uNF72b56+XsDJ4rgcTF12RdYOCHpXwGaUZUNimXJtYBHasw==" saltValue="t5A5hkFlSl7ldbmDzrltO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E4BD-116D-4BE8-B4EC-01D6AFEAD2F4}">
  <dimension ref="B1:E86"/>
  <sheetViews>
    <sheetView showGridLines="0" zoomScale="140" zoomScaleNormal="140" workbookViewId="0">
      <selection activeCell="B1" sqref="B1"/>
    </sheetView>
  </sheetViews>
  <sheetFormatPr baseColWidth="10" defaultRowHeight="15" x14ac:dyDescent="0.25"/>
  <cols>
    <col min="2" max="2" width="57.5703125" customWidth="1"/>
    <col min="3" max="6" width="19.5703125" customWidth="1"/>
  </cols>
  <sheetData>
    <row r="1" spans="2:5" x14ac:dyDescent="0.25">
      <c r="B1" s="9"/>
      <c r="C1" s="9"/>
      <c r="D1" s="9"/>
      <c r="E1" s="9"/>
    </row>
    <row r="2" spans="2:5" ht="15.75" x14ac:dyDescent="0.25">
      <c r="B2" s="11" t="s">
        <v>176</v>
      </c>
      <c r="C2" s="9"/>
      <c r="D2" s="9"/>
      <c r="E2" s="9"/>
    </row>
    <row r="3" spans="2:5" ht="38.25" x14ac:dyDescent="0.25">
      <c r="B3" s="12" t="s">
        <v>177</v>
      </c>
      <c r="C3" s="13" t="s">
        <v>70</v>
      </c>
      <c r="D3" s="13" t="s">
        <v>71</v>
      </c>
      <c r="E3" s="13" t="s">
        <v>72</v>
      </c>
    </row>
    <row r="4" spans="2:5" x14ac:dyDescent="0.25">
      <c r="B4" s="43" t="s">
        <v>178</v>
      </c>
      <c r="C4" s="105">
        <v>20137501611</v>
      </c>
      <c r="D4" s="105">
        <v>20137500708</v>
      </c>
      <c r="E4" s="47">
        <f>+D4/C4</f>
        <v>0.99999995515829032</v>
      </c>
    </row>
    <row r="5" spans="2:5" x14ac:dyDescent="0.25">
      <c r="B5" s="104" t="s">
        <v>209</v>
      </c>
      <c r="C5" s="106">
        <v>20137501611</v>
      </c>
      <c r="D5" s="106">
        <v>20137500708</v>
      </c>
      <c r="E5" s="48">
        <f t="shared" ref="E5:E42" si="0">+D5/C5</f>
        <v>0.99999995515829032</v>
      </c>
    </row>
    <row r="6" spans="2:5" x14ac:dyDescent="0.25">
      <c r="B6" s="43" t="s">
        <v>129</v>
      </c>
      <c r="C6" s="105">
        <v>1317684081</v>
      </c>
      <c r="D6" s="105">
        <v>1317684081</v>
      </c>
      <c r="E6" s="47">
        <f t="shared" si="0"/>
        <v>1</v>
      </c>
    </row>
    <row r="7" spans="2:5" x14ac:dyDescent="0.25">
      <c r="B7" s="101" t="s">
        <v>210</v>
      </c>
      <c r="C7" s="29">
        <v>1317684081</v>
      </c>
      <c r="D7" s="29">
        <v>1317684081</v>
      </c>
      <c r="E7" s="108">
        <f t="shared" si="0"/>
        <v>1</v>
      </c>
    </row>
    <row r="8" spans="2:5" x14ac:dyDescent="0.25">
      <c r="B8" s="43" t="s">
        <v>179</v>
      </c>
      <c r="C8" s="105">
        <v>8558777583</v>
      </c>
      <c r="D8" s="105">
        <v>8558777583</v>
      </c>
      <c r="E8" s="47">
        <f t="shared" si="0"/>
        <v>1</v>
      </c>
    </row>
    <row r="9" spans="2:5" x14ac:dyDescent="0.25">
      <c r="B9" s="101" t="s">
        <v>191</v>
      </c>
      <c r="C9" s="29">
        <v>8558777583</v>
      </c>
      <c r="D9" s="29">
        <v>8558777583</v>
      </c>
      <c r="E9" s="108">
        <f t="shared" si="0"/>
        <v>1</v>
      </c>
    </row>
    <row r="10" spans="2:5" x14ac:dyDescent="0.25">
      <c r="B10" s="43" t="s">
        <v>180</v>
      </c>
      <c r="C10" s="105">
        <v>27573343312</v>
      </c>
      <c r="D10" s="105">
        <v>27573343312</v>
      </c>
      <c r="E10" s="47">
        <f t="shared" si="0"/>
        <v>1</v>
      </c>
    </row>
    <row r="11" spans="2:5" x14ac:dyDescent="0.25">
      <c r="B11" s="101" t="s">
        <v>191</v>
      </c>
      <c r="C11" s="29">
        <v>12420821255</v>
      </c>
      <c r="D11" s="29">
        <v>12420821255</v>
      </c>
      <c r="E11" s="108">
        <f t="shared" si="0"/>
        <v>1</v>
      </c>
    </row>
    <row r="12" spans="2:5" x14ac:dyDescent="0.25">
      <c r="B12" s="101" t="s">
        <v>192</v>
      </c>
      <c r="C12" s="29">
        <v>15152522057</v>
      </c>
      <c r="D12" s="29">
        <v>15152522057</v>
      </c>
      <c r="E12" s="108">
        <f t="shared" si="0"/>
        <v>1</v>
      </c>
    </row>
    <row r="13" spans="2:5" x14ac:dyDescent="0.25">
      <c r="B13" s="43" t="s">
        <v>163</v>
      </c>
      <c r="C13" s="105">
        <v>2025833368</v>
      </c>
      <c r="D13" s="105">
        <v>2011351036</v>
      </c>
      <c r="E13" s="47">
        <f t="shared" si="0"/>
        <v>0.99285117313755289</v>
      </c>
    </row>
    <row r="14" spans="2:5" x14ac:dyDescent="0.25">
      <c r="B14" s="101" t="s">
        <v>191</v>
      </c>
      <c r="C14" s="29">
        <v>2025833368</v>
      </c>
      <c r="D14" s="29">
        <v>2011351036</v>
      </c>
      <c r="E14" s="108">
        <f t="shared" si="0"/>
        <v>0.99285117313755289</v>
      </c>
    </row>
    <row r="15" spans="2:5" x14ac:dyDescent="0.25">
      <c r="B15" s="43" t="s">
        <v>164</v>
      </c>
      <c r="C15" s="105">
        <v>2547092887</v>
      </c>
      <c r="D15" s="105">
        <v>2547092887</v>
      </c>
      <c r="E15" s="47">
        <f t="shared" si="0"/>
        <v>1</v>
      </c>
    </row>
    <row r="16" spans="2:5" x14ac:dyDescent="0.25">
      <c r="B16" s="101" t="s">
        <v>211</v>
      </c>
      <c r="C16" s="29">
        <v>2547092887</v>
      </c>
      <c r="D16" s="29">
        <v>2547092887</v>
      </c>
      <c r="E16" s="108">
        <f t="shared" si="0"/>
        <v>1</v>
      </c>
    </row>
    <row r="17" spans="2:5" x14ac:dyDescent="0.25">
      <c r="B17" s="43" t="s">
        <v>165</v>
      </c>
      <c r="C17" s="105">
        <v>1657748729</v>
      </c>
      <c r="D17" s="105">
        <v>1657747799</v>
      </c>
      <c r="E17" s="47">
        <f t="shared" si="0"/>
        <v>0.99999943899821264</v>
      </c>
    </row>
    <row r="18" spans="2:5" x14ac:dyDescent="0.25">
      <c r="B18" s="101" t="s">
        <v>195</v>
      </c>
      <c r="C18" s="29">
        <v>1657748729</v>
      </c>
      <c r="D18" s="29">
        <v>1657747799</v>
      </c>
      <c r="E18" s="108">
        <f t="shared" si="0"/>
        <v>0.99999943899821264</v>
      </c>
    </row>
    <row r="19" spans="2:5" x14ac:dyDescent="0.25">
      <c r="B19" s="43" t="s">
        <v>181</v>
      </c>
      <c r="C19" s="105">
        <v>3064216256</v>
      </c>
      <c r="D19" s="105">
        <v>2980731233</v>
      </c>
      <c r="E19" s="47">
        <f t="shared" si="0"/>
        <v>0.9727548527828187</v>
      </c>
    </row>
    <row r="20" spans="2:5" x14ac:dyDescent="0.25">
      <c r="B20" s="101" t="s">
        <v>195</v>
      </c>
      <c r="C20" s="29">
        <v>2668160682</v>
      </c>
      <c r="D20" s="29">
        <v>2584675659</v>
      </c>
      <c r="E20" s="108">
        <f t="shared" si="0"/>
        <v>0.96871064641525961</v>
      </c>
    </row>
    <row r="21" spans="2:5" x14ac:dyDescent="0.25">
      <c r="B21" s="101" t="s">
        <v>197</v>
      </c>
      <c r="C21" s="29">
        <v>396055574</v>
      </c>
      <c r="D21" s="29">
        <v>396055574</v>
      </c>
      <c r="E21" s="108">
        <f t="shared" si="0"/>
        <v>1</v>
      </c>
    </row>
    <row r="22" spans="2:5" x14ac:dyDescent="0.25">
      <c r="B22" s="43" t="s">
        <v>182</v>
      </c>
      <c r="C22" s="105">
        <v>2089086466</v>
      </c>
      <c r="D22" s="105">
        <v>2089086466</v>
      </c>
      <c r="E22" s="47">
        <f t="shared" si="0"/>
        <v>1</v>
      </c>
    </row>
    <row r="23" spans="2:5" x14ac:dyDescent="0.25">
      <c r="B23" s="101" t="s">
        <v>194</v>
      </c>
      <c r="C23" s="29">
        <v>2089086466</v>
      </c>
      <c r="D23" s="29">
        <v>2089086466</v>
      </c>
      <c r="E23" s="108">
        <f t="shared" si="0"/>
        <v>1</v>
      </c>
    </row>
    <row r="24" spans="2:5" x14ac:dyDescent="0.25">
      <c r="B24" s="43" t="s">
        <v>183</v>
      </c>
      <c r="C24" s="105">
        <v>3161614000</v>
      </c>
      <c r="D24" s="105">
        <v>2993203772</v>
      </c>
      <c r="E24" s="47">
        <f t="shared" si="0"/>
        <v>0.94673283076302173</v>
      </c>
    </row>
    <row r="25" spans="2:5" x14ac:dyDescent="0.25">
      <c r="B25" s="101" t="s">
        <v>191</v>
      </c>
      <c r="C25" s="29">
        <v>3161614000</v>
      </c>
      <c r="D25" s="29">
        <v>2993203772</v>
      </c>
      <c r="E25" s="108">
        <f t="shared" si="0"/>
        <v>0.94673283076302173</v>
      </c>
    </row>
    <row r="26" spans="2:5" x14ac:dyDescent="0.25">
      <c r="B26" s="43" t="s">
        <v>169</v>
      </c>
      <c r="C26" s="105">
        <v>321129000</v>
      </c>
      <c r="D26" s="105">
        <v>321128521</v>
      </c>
      <c r="E26" s="47">
        <f t="shared" si="0"/>
        <v>0.99999850838759496</v>
      </c>
    </row>
    <row r="27" spans="2:5" x14ac:dyDescent="0.25">
      <c r="B27" s="101" t="s">
        <v>192</v>
      </c>
      <c r="C27" s="29">
        <v>321129000</v>
      </c>
      <c r="D27" s="29">
        <v>321128521</v>
      </c>
      <c r="E27" s="108">
        <f t="shared" si="0"/>
        <v>0.99999850838759496</v>
      </c>
    </row>
    <row r="28" spans="2:5" x14ac:dyDescent="0.25">
      <c r="B28" s="43" t="s">
        <v>170</v>
      </c>
      <c r="C28" s="105">
        <v>179288000</v>
      </c>
      <c r="D28" s="105">
        <v>179288000</v>
      </c>
      <c r="E28" s="47">
        <f t="shared" si="0"/>
        <v>1</v>
      </c>
    </row>
    <row r="29" spans="2:5" x14ac:dyDescent="0.25">
      <c r="B29" s="101" t="s">
        <v>195</v>
      </c>
      <c r="C29" s="29">
        <v>179288000</v>
      </c>
      <c r="D29" s="29">
        <v>179288000</v>
      </c>
      <c r="E29" s="108">
        <f t="shared" si="0"/>
        <v>1</v>
      </c>
    </row>
    <row r="30" spans="2:5" x14ac:dyDescent="0.25">
      <c r="B30" s="43" t="s">
        <v>184</v>
      </c>
      <c r="C30" s="105">
        <v>1931039000</v>
      </c>
      <c r="D30" s="105">
        <v>1921638206</v>
      </c>
      <c r="E30" s="47">
        <f t="shared" si="0"/>
        <v>0.99513174306681529</v>
      </c>
    </row>
    <row r="31" spans="2:5" x14ac:dyDescent="0.25">
      <c r="B31" s="101" t="s">
        <v>194</v>
      </c>
      <c r="C31" s="29">
        <v>1931039000</v>
      </c>
      <c r="D31" s="29">
        <v>1921638206</v>
      </c>
      <c r="E31" s="108">
        <f t="shared" si="0"/>
        <v>0.99513174306681529</v>
      </c>
    </row>
    <row r="32" spans="2:5" x14ac:dyDescent="0.25">
      <c r="B32" s="43" t="s">
        <v>185</v>
      </c>
      <c r="C32" s="105">
        <v>1844903180</v>
      </c>
      <c r="D32" s="105">
        <v>1844903180</v>
      </c>
      <c r="E32" s="47">
        <f t="shared" si="0"/>
        <v>1</v>
      </c>
    </row>
    <row r="33" spans="2:5" x14ac:dyDescent="0.25">
      <c r="B33" s="101" t="s">
        <v>211</v>
      </c>
      <c r="C33" s="29">
        <v>1844903180</v>
      </c>
      <c r="D33" s="29">
        <v>1844903180</v>
      </c>
      <c r="E33" s="108">
        <f t="shared" si="0"/>
        <v>1</v>
      </c>
    </row>
    <row r="34" spans="2:5" x14ac:dyDescent="0.25">
      <c r="B34" s="43" t="s">
        <v>186</v>
      </c>
      <c r="C34" s="105">
        <v>20814222498</v>
      </c>
      <c r="D34" s="105">
        <v>20638472713</v>
      </c>
      <c r="E34" s="47">
        <f t="shared" si="0"/>
        <v>0.99155626471193492</v>
      </c>
    </row>
    <row r="35" spans="2:5" x14ac:dyDescent="0.25">
      <c r="B35" s="49" t="s">
        <v>118</v>
      </c>
      <c r="C35" s="29">
        <v>4439790012</v>
      </c>
      <c r="D35" s="29">
        <v>1900420743</v>
      </c>
      <c r="E35" s="108">
        <f t="shared" si="0"/>
        <v>0.42804293398189663</v>
      </c>
    </row>
    <row r="36" spans="2:5" x14ac:dyDescent="0.25">
      <c r="B36" s="49" t="s">
        <v>55</v>
      </c>
      <c r="C36" s="29">
        <v>4452206248</v>
      </c>
      <c r="D36" s="29">
        <v>1956980812</v>
      </c>
      <c r="E36" s="108">
        <f t="shared" si="0"/>
        <v>0.43955304471330503</v>
      </c>
    </row>
    <row r="37" spans="2:5" x14ac:dyDescent="0.25">
      <c r="B37" s="49" t="s">
        <v>56</v>
      </c>
      <c r="C37" s="29">
        <v>4419305442</v>
      </c>
      <c r="D37" s="29">
        <v>4419305442</v>
      </c>
      <c r="E37" s="108">
        <f t="shared" si="0"/>
        <v>1</v>
      </c>
    </row>
    <row r="38" spans="2:5" x14ac:dyDescent="0.25">
      <c r="B38" s="49" t="s">
        <v>187</v>
      </c>
      <c r="C38" s="29">
        <v>3734250673</v>
      </c>
      <c r="D38" s="29">
        <v>1935345987</v>
      </c>
      <c r="E38" s="108">
        <f t="shared" si="0"/>
        <v>0.51826889956618616</v>
      </c>
    </row>
    <row r="39" spans="2:5" x14ac:dyDescent="0.25">
      <c r="B39" s="49" t="s">
        <v>188</v>
      </c>
      <c r="C39" s="29">
        <v>667334574</v>
      </c>
      <c r="D39" s="29">
        <v>248255586</v>
      </c>
      <c r="E39" s="108">
        <f t="shared" si="0"/>
        <v>0.37201067601211985</v>
      </c>
    </row>
    <row r="40" spans="2:5" x14ac:dyDescent="0.25">
      <c r="B40" s="49" t="s">
        <v>189</v>
      </c>
      <c r="C40" s="29">
        <v>697102350</v>
      </c>
      <c r="D40" s="29">
        <v>168814642</v>
      </c>
      <c r="E40" s="108">
        <f t="shared" si="0"/>
        <v>0.24216622135902999</v>
      </c>
    </row>
    <row r="41" spans="2:5" x14ac:dyDescent="0.25">
      <c r="B41" s="49" t="s">
        <v>173</v>
      </c>
      <c r="C41" s="29">
        <v>704100000</v>
      </c>
      <c r="D41" s="29">
        <v>145708679</v>
      </c>
      <c r="E41" s="108">
        <f t="shared" si="0"/>
        <v>0.20694316006249111</v>
      </c>
    </row>
    <row r="42" spans="2:5" x14ac:dyDescent="0.25">
      <c r="B42" s="49" t="s">
        <v>174</v>
      </c>
      <c r="C42" s="29">
        <v>1524383414</v>
      </c>
      <c r="D42" s="29">
        <v>519432664</v>
      </c>
      <c r="E42" s="108">
        <f t="shared" si="0"/>
        <v>0.34074935428285891</v>
      </c>
    </row>
    <row r="43" spans="2:5" ht="15.75" thickBot="1" x14ac:dyDescent="0.3">
      <c r="B43" s="103" t="s">
        <v>14</v>
      </c>
      <c r="C43" s="107">
        <v>97223479971</v>
      </c>
      <c r="D43" s="107">
        <v>96771949497</v>
      </c>
      <c r="E43" s="109">
        <f>+D43/C43</f>
        <v>0.99535574663512683</v>
      </c>
    </row>
    <row r="44" spans="2:5" x14ac:dyDescent="0.25">
      <c r="B44" s="38" t="s">
        <v>40</v>
      </c>
    </row>
    <row r="45" spans="2:5" x14ac:dyDescent="0.25">
      <c r="B45" s="38" t="s">
        <v>78</v>
      </c>
      <c r="C45" s="29"/>
      <c r="D45" s="29"/>
    </row>
    <row r="46" spans="2:5" x14ac:dyDescent="0.25">
      <c r="C46" s="29"/>
      <c r="D46" s="29"/>
    </row>
    <row r="49" spans="2:5" ht="38.25" x14ac:dyDescent="0.25">
      <c r="B49" s="34" t="s">
        <v>16</v>
      </c>
      <c r="C49" s="35" t="s">
        <v>70</v>
      </c>
      <c r="D49" s="13" t="s">
        <v>71</v>
      </c>
      <c r="E49" s="13" t="s">
        <v>72</v>
      </c>
    </row>
    <row r="50" spans="2:5" x14ac:dyDescent="0.25">
      <c r="B50" s="31" t="s">
        <v>61</v>
      </c>
      <c r="C50" s="32">
        <v>27573343312</v>
      </c>
      <c r="D50" s="32">
        <v>27573343312</v>
      </c>
      <c r="E50" s="33">
        <v>1</v>
      </c>
    </row>
    <row r="51" spans="2:5" x14ac:dyDescent="0.25">
      <c r="B51" s="27" t="s">
        <v>186</v>
      </c>
      <c r="C51" s="14">
        <v>20814222498</v>
      </c>
      <c r="D51" s="14">
        <v>20638472713</v>
      </c>
      <c r="E51" s="18">
        <v>0.99</v>
      </c>
    </row>
    <row r="52" spans="2:5" x14ac:dyDescent="0.25">
      <c r="B52" s="30" t="s">
        <v>223</v>
      </c>
      <c r="C52" s="14">
        <v>20137501611</v>
      </c>
      <c r="D52" s="14">
        <v>20137500708</v>
      </c>
      <c r="E52" s="18">
        <v>0.99999995515829032</v>
      </c>
    </row>
    <row r="53" spans="2:5" x14ac:dyDescent="0.25">
      <c r="B53" s="30" t="s">
        <v>224</v>
      </c>
      <c r="C53" s="14">
        <v>8558777583</v>
      </c>
      <c r="D53" s="14">
        <v>8558777583</v>
      </c>
      <c r="E53" s="18">
        <v>1</v>
      </c>
    </row>
    <row r="54" spans="2:5" x14ac:dyDescent="0.25">
      <c r="B54" s="30" t="s">
        <v>225</v>
      </c>
      <c r="C54" s="14">
        <v>3161614000</v>
      </c>
      <c r="D54" s="14">
        <v>2993203772</v>
      </c>
      <c r="E54" s="18">
        <v>0.95</v>
      </c>
    </row>
    <row r="55" spans="2:5" x14ac:dyDescent="0.25">
      <c r="B55" s="30" t="s">
        <v>25</v>
      </c>
      <c r="C55" s="14">
        <v>3064216256</v>
      </c>
      <c r="D55" s="14">
        <v>2980731233</v>
      </c>
      <c r="E55" s="18">
        <v>0.97</v>
      </c>
    </row>
    <row r="56" spans="2:5" x14ac:dyDescent="0.25">
      <c r="B56" s="30" t="s">
        <v>19</v>
      </c>
      <c r="C56" s="14">
        <v>2547092887</v>
      </c>
      <c r="D56" s="14">
        <v>2547092887</v>
      </c>
      <c r="E56" s="18">
        <v>1</v>
      </c>
    </row>
    <row r="57" spans="2:5" x14ac:dyDescent="0.25">
      <c r="B57" s="30" t="s">
        <v>26</v>
      </c>
      <c r="C57" s="14">
        <v>2089086466</v>
      </c>
      <c r="D57" s="14">
        <v>2089086466</v>
      </c>
      <c r="E57" s="18">
        <v>1</v>
      </c>
    </row>
    <row r="58" spans="2:5" x14ac:dyDescent="0.25">
      <c r="B58" s="30" t="s">
        <v>217</v>
      </c>
      <c r="C58" s="14">
        <v>2025833368</v>
      </c>
      <c r="D58" s="14">
        <v>2011351036</v>
      </c>
      <c r="E58" s="111">
        <v>0.99</v>
      </c>
    </row>
    <row r="59" spans="2:5" x14ac:dyDescent="0.25">
      <c r="B59" s="30" t="s">
        <v>226</v>
      </c>
      <c r="C59" s="14">
        <v>1931039000</v>
      </c>
      <c r="D59" s="14">
        <v>1921638206</v>
      </c>
      <c r="E59" s="18">
        <v>0.99513174306681529</v>
      </c>
    </row>
    <row r="60" spans="2:5" x14ac:dyDescent="0.25">
      <c r="B60" s="30" t="s">
        <v>227</v>
      </c>
      <c r="C60" s="14">
        <v>1844903180</v>
      </c>
      <c r="D60" s="14">
        <v>1844903180</v>
      </c>
      <c r="E60" s="18">
        <v>1</v>
      </c>
    </row>
    <row r="61" spans="2:5" x14ac:dyDescent="0.25">
      <c r="B61" s="30" t="s">
        <v>214</v>
      </c>
      <c r="C61" s="14">
        <v>1657748729</v>
      </c>
      <c r="D61" s="14">
        <v>1657747799</v>
      </c>
      <c r="E61" s="18">
        <v>0.99999943899821264</v>
      </c>
    </row>
    <row r="62" spans="2:5" x14ac:dyDescent="0.25">
      <c r="B62" s="30" t="s">
        <v>220</v>
      </c>
      <c r="C62" s="14">
        <v>1317684081</v>
      </c>
      <c r="D62" s="14">
        <v>1317684081</v>
      </c>
      <c r="E62" s="18">
        <v>1</v>
      </c>
    </row>
    <row r="63" spans="2:5" x14ac:dyDescent="0.25">
      <c r="B63" s="30" t="s">
        <v>219</v>
      </c>
      <c r="C63" s="14">
        <v>321129000</v>
      </c>
      <c r="D63" s="14">
        <v>321128521</v>
      </c>
      <c r="E63" s="18">
        <v>0.99999850838759496</v>
      </c>
    </row>
    <row r="64" spans="2:5" x14ac:dyDescent="0.25">
      <c r="B64" s="30" t="s">
        <v>218</v>
      </c>
      <c r="C64" s="14">
        <v>179288000</v>
      </c>
      <c r="D64" s="14">
        <v>179288000</v>
      </c>
      <c r="E64" s="18">
        <v>1</v>
      </c>
    </row>
    <row r="65" spans="2:5" x14ac:dyDescent="0.25">
      <c r="B65" s="16" t="s">
        <v>14</v>
      </c>
      <c r="C65" s="17">
        <f>SUBTOTAL(9,C50:C64)</f>
        <v>97223479971</v>
      </c>
      <c r="D65" s="17">
        <f>SUBTOTAL(9,D50:D64)</f>
        <v>96771949497</v>
      </c>
      <c r="E65" s="45">
        <f t="shared" ref="E65" si="1">+D65/C65</f>
        <v>0.99535574663512683</v>
      </c>
    </row>
    <row r="66" spans="2:5" x14ac:dyDescent="0.25">
      <c r="B66" s="9"/>
      <c r="C66" s="9"/>
      <c r="D66" s="9"/>
      <c r="E66" s="9"/>
    </row>
    <row r="67" spans="2:5" x14ac:dyDescent="0.25">
      <c r="B67" s="9"/>
      <c r="C67" s="9"/>
      <c r="D67" s="9"/>
      <c r="E67" s="9"/>
    </row>
    <row r="68" spans="2:5" x14ac:dyDescent="0.25">
      <c r="B68" s="9"/>
      <c r="C68" s="9"/>
      <c r="D68" s="9"/>
      <c r="E68" s="9"/>
    </row>
    <row r="69" spans="2:5" x14ac:dyDescent="0.25">
      <c r="B69" s="9"/>
      <c r="C69" s="9"/>
      <c r="D69" s="9"/>
      <c r="E69" s="9"/>
    </row>
    <row r="70" spans="2:5" x14ac:dyDescent="0.25">
      <c r="B70" s="9"/>
      <c r="C70" s="9"/>
      <c r="D70" s="9"/>
      <c r="E70" s="9"/>
    </row>
    <row r="71" spans="2:5" x14ac:dyDescent="0.25">
      <c r="B71" s="9"/>
      <c r="C71" s="9"/>
      <c r="D71" s="9"/>
      <c r="E71" s="9"/>
    </row>
    <row r="72" spans="2:5" x14ac:dyDescent="0.25">
      <c r="B72" s="9"/>
      <c r="C72" s="9"/>
      <c r="D72" s="9"/>
      <c r="E72" s="9"/>
    </row>
    <row r="73" spans="2:5" x14ac:dyDescent="0.25">
      <c r="B73" s="9"/>
      <c r="C73" s="9"/>
      <c r="D73" s="9"/>
      <c r="E73" s="9"/>
    </row>
    <row r="74" spans="2:5" x14ac:dyDescent="0.25">
      <c r="B74" s="9"/>
      <c r="C74" s="9"/>
      <c r="D74" s="9"/>
      <c r="E74" s="9"/>
    </row>
    <row r="75" spans="2:5" x14ac:dyDescent="0.25">
      <c r="B75" s="9"/>
      <c r="C75" s="9"/>
      <c r="D75" s="9"/>
      <c r="E75" s="9"/>
    </row>
    <row r="76" spans="2:5" x14ac:dyDescent="0.25">
      <c r="B76" s="9"/>
      <c r="C76" s="9"/>
      <c r="D76" s="9"/>
      <c r="E76" s="9"/>
    </row>
    <row r="77" spans="2:5" x14ac:dyDescent="0.25">
      <c r="B77" s="9"/>
      <c r="C77" s="9"/>
      <c r="D77" s="9"/>
      <c r="E77" s="9"/>
    </row>
    <row r="78" spans="2:5" x14ac:dyDescent="0.25">
      <c r="B78" s="9"/>
      <c r="C78" s="9"/>
      <c r="D78" s="9"/>
    </row>
    <row r="79" spans="2:5" x14ac:dyDescent="0.25">
      <c r="B79" s="9"/>
      <c r="C79" s="9"/>
      <c r="D79" s="9"/>
      <c r="E79" s="9"/>
    </row>
    <row r="80" spans="2:5" x14ac:dyDescent="0.25">
      <c r="B80" s="9"/>
      <c r="C80" s="9"/>
      <c r="D80" s="9"/>
      <c r="E80" s="9"/>
    </row>
    <row r="81" spans="2:5" x14ac:dyDescent="0.25">
      <c r="C81" s="9"/>
      <c r="D81" s="9"/>
      <c r="E81" s="9"/>
    </row>
    <row r="82" spans="2:5" x14ac:dyDescent="0.25">
      <c r="C82" s="9"/>
      <c r="D82" s="9"/>
      <c r="E82" s="9"/>
    </row>
    <row r="85" spans="2:5" x14ac:dyDescent="0.25">
      <c r="B85" s="38" t="s">
        <v>40</v>
      </c>
    </row>
    <row r="86" spans="2:5" x14ac:dyDescent="0.25">
      <c r="B86" s="38" t="s">
        <v>41</v>
      </c>
    </row>
  </sheetData>
  <sheetProtection algorithmName="SHA-512" hashValue="/T5bKqFpjvZYngBilEkr0CnYu9Ya3mnjdtBj81V318YiKbsP//UHGjnYVqNBgaRTHMececvg7HzmFGMeBJL3Mw==" saltValue="yEWyAcJKanwQ8dfLf+mRtg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FD79F-9DF1-46D6-8341-C88817CCCACA}">
  <sheetPr codeName="Hoja7"/>
  <dimension ref="B1:E94"/>
  <sheetViews>
    <sheetView showGridLines="0" zoomScale="130" zoomScaleNormal="130" workbookViewId="0">
      <selection activeCell="B1" sqref="B1"/>
    </sheetView>
  </sheetViews>
  <sheetFormatPr baseColWidth="10" defaultRowHeight="15" x14ac:dyDescent="0.25"/>
  <cols>
    <col min="1" max="1" width="7" customWidth="1"/>
    <col min="2" max="2" width="60.42578125" customWidth="1"/>
    <col min="3" max="5" width="13.5703125" customWidth="1"/>
  </cols>
  <sheetData>
    <row r="1" spans="2:5" x14ac:dyDescent="0.25">
      <c r="B1" s="36" t="s">
        <v>128</v>
      </c>
      <c r="C1" s="37"/>
      <c r="D1" s="37"/>
      <c r="E1" s="37"/>
    </row>
    <row r="2" spans="2:5" x14ac:dyDescent="0.25">
      <c r="B2" s="36" t="s">
        <v>28</v>
      </c>
      <c r="C2" s="37"/>
      <c r="D2" s="37"/>
      <c r="E2" s="37"/>
    </row>
    <row r="3" spans="2:5" x14ac:dyDescent="0.25">
      <c r="B3" s="36" t="s">
        <v>42</v>
      </c>
      <c r="C3" s="37"/>
      <c r="D3" s="37"/>
      <c r="E3" s="37"/>
    </row>
    <row r="4" spans="2:5" ht="38.25" x14ac:dyDescent="0.25">
      <c r="B4" s="60" t="s">
        <v>29</v>
      </c>
      <c r="C4" s="61" t="s">
        <v>222</v>
      </c>
      <c r="D4" s="61" t="s">
        <v>63</v>
      </c>
      <c r="E4" s="61" t="s">
        <v>64</v>
      </c>
    </row>
    <row r="5" spans="2:5" x14ac:dyDescent="0.25">
      <c r="B5" s="79" t="s">
        <v>30</v>
      </c>
      <c r="C5" s="80">
        <v>2641463196868</v>
      </c>
      <c r="D5" s="80">
        <v>2560019631516</v>
      </c>
      <c r="E5" s="80">
        <v>796554828565</v>
      </c>
    </row>
    <row r="6" spans="2:5" x14ac:dyDescent="0.25">
      <c r="B6" s="81" t="s">
        <v>43</v>
      </c>
      <c r="C6" s="82">
        <v>547290776187</v>
      </c>
      <c r="D6" s="82">
        <v>548532000000</v>
      </c>
      <c r="E6" s="83">
        <v>1241223813</v>
      </c>
    </row>
    <row r="7" spans="2:5" x14ac:dyDescent="0.25">
      <c r="B7" s="62" t="s">
        <v>31</v>
      </c>
      <c r="C7" s="63"/>
      <c r="D7" s="63"/>
      <c r="E7" s="64">
        <v>0</v>
      </c>
    </row>
    <row r="8" spans="2:5" x14ac:dyDescent="0.25">
      <c r="B8" s="62" t="s">
        <v>130</v>
      </c>
      <c r="C8" s="63">
        <v>6418565000</v>
      </c>
      <c r="D8" s="63">
        <v>6418565000</v>
      </c>
      <c r="E8" s="64">
        <v>0</v>
      </c>
    </row>
    <row r="9" spans="2:5" x14ac:dyDescent="0.25">
      <c r="B9" s="62" t="s">
        <v>131</v>
      </c>
      <c r="C9" s="63">
        <v>540872211187</v>
      </c>
      <c r="D9" s="63">
        <v>540872211187</v>
      </c>
      <c r="E9" s="64">
        <v>0</v>
      </c>
    </row>
    <row r="10" spans="2:5" x14ac:dyDescent="0.25">
      <c r="B10" s="62" t="s">
        <v>132</v>
      </c>
      <c r="C10" s="63"/>
      <c r="D10" s="63">
        <v>1241223813</v>
      </c>
      <c r="E10" s="64">
        <v>1241223813</v>
      </c>
    </row>
    <row r="11" spans="2:5" x14ac:dyDescent="0.25">
      <c r="B11" s="81" t="s">
        <v>44</v>
      </c>
      <c r="C11" s="82">
        <v>31711415000</v>
      </c>
      <c r="D11" s="82">
        <v>21098492000</v>
      </c>
      <c r="E11" s="83">
        <v>0</v>
      </c>
    </row>
    <row r="12" spans="2:5" x14ac:dyDescent="0.25">
      <c r="B12" s="65" t="s">
        <v>32</v>
      </c>
      <c r="C12" s="63">
        <v>31711415000</v>
      </c>
      <c r="D12" s="63">
        <v>21098492000</v>
      </c>
      <c r="E12" s="64">
        <v>0</v>
      </c>
    </row>
    <row r="13" spans="2:5" x14ac:dyDescent="0.25">
      <c r="B13" s="81" t="s">
        <v>133</v>
      </c>
      <c r="C13" s="82">
        <v>96070323704</v>
      </c>
      <c r="D13" s="82">
        <v>96070323704</v>
      </c>
      <c r="E13" s="83">
        <v>5739777955</v>
      </c>
    </row>
    <row r="14" spans="2:5" x14ac:dyDescent="0.25">
      <c r="B14" s="65" t="s">
        <v>132</v>
      </c>
      <c r="C14" s="66">
        <v>96070323704</v>
      </c>
      <c r="D14" s="66">
        <v>96070323704</v>
      </c>
      <c r="E14" s="67">
        <v>5739777955</v>
      </c>
    </row>
    <row r="15" spans="2:5" x14ac:dyDescent="0.25">
      <c r="B15" s="81" t="s">
        <v>45</v>
      </c>
      <c r="C15" s="82">
        <v>137447893000</v>
      </c>
      <c r="D15" s="82">
        <v>137447893000</v>
      </c>
      <c r="E15" s="83">
        <v>0</v>
      </c>
    </row>
    <row r="16" spans="2:5" x14ac:dyDescent="0.25">
      <c r="B16" s="65" t="s">
        <v>132</v>
      </c>
      <c r="C16" s="66">
        <v>2149450000</v>
      </c>
      <c r="D16" s="66">
        <v>2149450000</v>
      </c>
      <c r="E16" s="67">
        <v>0</v>
      </c>
    </row>
    <row r="17" spans="2:5" x14ac:dyDescent="0.25">
      <c r="B17" s="65" t="s">
        <v>33</v>
      </c>
      <c r="C17" s="66">
        <v>135298443000</v>
      </c>
      <c r="D17" s="66">
        <v>135298443000</v>
      </c>
      <c r="E17" s="67">
        <v>0</v>
      </c>
    </row>
    <row r="18" spans="2:5" x14ac:dyDescent="0.25">
      <c r="B18" s="81" t="s">
        <v>46</v>
      </c>
      <c r="C18" s="82">
        <v>119273743000</v>
      </c>
      <c r="D18" s="82">
        <v>100000000000</v>
      </c>
      <c r="E18" s="83">
        <v>0</v>
      </c>
    </row>
    <row r="19" spans="2:5" x14ac:dyDescent="0.25">
      <c r="B19" s="65" t="s">
        <v>32</v>
      </c>
      <c r="C19" s="66">
        <v>119273743000</v>
      </c>
      <c r="D19" s="66">
        <v>100000000000</v>
      </c>
      <c r="E19" s="67">
        <v>0</v>
      </c>
    </row>
    <row r="20" spans="2:5" x14ac:dyDescent="0.25">
      <c r="B20" s="81" t="s">
        <v>51</v>
      </c>
      <c r="C20" s="82">
        <v>153868634983</v>
      </c>
      <c r="D20" s="82">
        <v>151423435252</v>
      </c>
      <c r="E20" s="83">
        <v>2576561184</v>
      </c>
    </row>
    <row r="21" spans="2:5" x14ac:dyDescent="0.25">
      <c r="B21" s="65" t="s">
        <v>132</v>
      </c>
      <c r="C21" s="66">
        <v>153868634983</v>
      </c>
      <c r="D21" s="66">
        <v>151423435252</v>
      </c>
      <c r="E21" s="67">
        <v>2576561184</v>
      </c>
    </row>
    <row r="22" spans="2:5" x14ac:dyDescent="0.25">
      <c r="B22" s="81" t="s">
        <v>52</v>
      </c>
      <c r="C22" s="82">
        <v>40949998000</v>
      </c>
      <c r="D22" s="82">
        <v>40949998000</v>
      </c>
      <c r="E22" s="83">
        <v>0</v>
      </c>
    </row>
    <row r="23" spans="2:5" x14ac:dyDescent="0.25">
      <c r="B23" s="68" t="s">
        <v>34</v>
      </c>
      <c r="C23" s="69">
        <v>40949998000</v>
      </c>
      <c r="D23" s="69">
        <v>40949998000</v>
      </c>
      <c r="E23" s="70">
        <v>0</v>
      </c>
    </row>
    <row r="24" spans="2:5" x14ac:dyDescent="0.25">
      <c r="B24" s="81" t="s">
        <v>53</v>
      </c>
      <c r="C24" s="82">
        <v>4704132000</v>
      </c>
      <c r="D24" s="82">
        <v>4572458686</v>
      </c>
      <c r="E24" s="83">
        <v>0</v>
      </c>
    </row>
    <row r="25" spans="2:5" x14ac:dyDescent="0.25">
      <c r="B25" s="68" t="s">
        <v>34</v>
      </c>
      <c r="C25" s="69">
        <v>4704132000</v>
      </c>
      <c r="D25" s="69">
        <v>4572458686</v>
      </c>
      <c r="E25" s="70">
        <v>0</v>
      </c>
    </row>
    <row r="26" spans="2:5" x14ac:dyDescent="0.25">
      <c r="B26" s="81" t="s">
        <v>54</v>
      </c>
      <c r="C26" s="82">
        <v>190988012809</v>
      </c>
      <c r="D26" s="82">
        <v>190988012455</v>
      </c>
      <c r="E26" s="83">
        <v>131661287393</v>
      </c>
    </row>
    <row r="27" spans="2:5" x14ac:dyDescent="0.25">
      <c r="B27" s="65" t="s">
        <v>32</v>
      </c>
      <c r="C27" s="66"/>
      <c r="D27" s="66"/>
      <c r="E27" s="67">
        <v>0</v>
      </c>
    </row>
    <row r="28" spans="2:5" x14ac:dyDescent="0.25">
      <c r="B28" s="65" t="s">
        <v>34</v>
      </c>
      <c r="C28" s="66">
        <v>76486163000</v>
      </c>
      <c r="D28" s="66">
        <v>76486162646</v>
      </c>
      <c r="E28" s="67">
        <v>46706450910</v>
      </c>
    </row>
    <row r="29" spans="2:5" x14ac:dyDescent="0.25">
      <c r="B29" s="65" t="s">
        <v>132</v>
      </c>
      <c r="C29" s="66">
        <v>114501849809</v>
      </c>
      <c r="D29" s="66">
        <v>114501849809</v>
      </c>
      <c r="E29" s="67">
        <v>84954836483</v>
      </c>
    </row>
    <row r="30" spans="2:5" x14ac:dyDescent="0.25">
      <c r="B30" s="81" t="s">
        <v>134</v>
      </c>
      <c r="C30" s="82">
        <v>3496688784</v>
      </c>
      <c r="D30" s="82">
        <v>2845541467</v>
      </c>
      <c r="E30" s="83">
        <v>0</v>
      </c>
    </row>
    <row r="31" spans="2:5" x14ac:dyDescent="0.25">
      <c r="B31" s="65" t="s">
        <v>32</v>
      </c>
      <c r="C31" s="69"/>
      <c r="D31" s="69"/>
      <c r="E31" s="70"/>
    </row>
    <row r="32" spans="2:5" x14ac:dyDescent="0.25">
      <c r="B32" s="65" t="s">
        <v>34</v>
      </c>
      <c r="C32" s="69">
        <v>3496688784</v>
      </c>
      <c r="D32" s="69">
        <v>2845541467</v>
      </c>
      <c r="E32" s="70">
        <v>0</v>
      </c>
    </row>
    <row r="33" spans="2:5" x14ac:dyDescent="0.25">
      <c r="B33" s="81" t="s">
        <v>135</v>
      </c>
      <c r="C33" s="82">
        <v>4391996067</v>
      </c>
      <c r="D33" s="82">
        <v>4391996067</v>
      </c>
      <c r="E33" s="83">
        <v>1594665912</v>
      </c>
    </row>
    <row r="34" spans="2:5" x14ac:dyDescent="0.25">
      <c r="B34" s="65" t="s">
        <v>32</v>
      </c>
      <c r="C34" s="69">
        <v>4391996067</v>
      </c>
      <c r="D34" s="69">
        <v>4391996067</v>
      </c>
      <c r="E34" s="70">
        <v>1594665912</v>
      </c>
    </row>
    <row r="35" spans="2:5" x14ac:dyDescent="0.25">
      <c r="B35" s="81" t="s">
        <v>136</v>
      </c>
      <c r="C35" s="82">
        <v>20137501611</v>
      </c>
      <c r="D35" s="82">
        <v>20137500708</v>
      </c>
      <c r="E35" s="83">
        <v>9643890661</v>
      </c>
    </row>
    <row r="36" spans="2:5" x14ac:dyDescent="0.25">
      <c r="B36" s="65" t="s">
        <v>32</v>
      </c>
      <c r="C36" s="69">
        <v>20137501611</v>
      </c>
      <c r="D36" s="69">
        <v>20137500708</v>
      </c>
      <c r="E36" s="70">
        <v>9643890661</v>
      </c>
    </row>
    <row r="37" spans="2:5" x14ac:dyDescent="0.25">
      <c r="B37" s="81" t="s">
        <v>137</v>
      </c>
      <c r="C37" s="82">
        <v>1317684081</v>
      </c>
      <c r="D37" s="82">
        <v>1317684081</v>
      </c>
      <c r="E37" s="83">
        <v>387124985</v>
      </c>
    </row>
    <row r="38" spans="2:5" x14ac:dyDescent="0.25">
      <c r="B38" s="65" t="s">
        <v>32</v>
      </c>
      <c r="C38" s="69">
        <v>1317684081</v>
      </c>
      <c r="D38" s="69">
        <v>1317684081</v>
      </c>
      <c r="E38" s="70">
        <v>387124985</v>
      </c>
    </row>
    <row r="39" spans="2:5" x14ac:dyDescent="0.25">
      <c r="B39" s="81" t="s">
        <v>138</v>
      </c>
      <c r="C39" s="82">
        <v>27543934206</v>
      </c>
      <c r="D39" s="82">
        <v>27361041646</v>
      </c>
      <c r="E39" s="83">
        <v>10337317442</v>
      </c>
    </row>
    <row r="40" spans="2:5" x14ac:dyDescent="0.25">
      <c r="B40" s="65" t="s">
        <v>32</v>
      </c>
      <c r="C40" s="69">
        <v>27543934206</v>
      </c>
      <c r="D40" s="69">
        <v>27361041646</v>
      </c>
      <c r="E40" s="70">
        <v>10337317442</v>
      </c>
    </row>
    <row r="41" spans="2:5" x14ac:dyDescent="0.25">
      <c r="B41" s="81" t="s">
        <v>139</v>
      </c>
      <c r="C41" s="82">
        <v>492044699310</v>
      </c>
      <c r="D41" s="82">
        <v>445884060439</v>
      </c>
      <c r="E41" s="83">
        <v>260589580038</v>
      </c>
    </row>
    <row r="42" spans="2:5" x14ac:dyDescent="0.25">
      <c r="B42" s="65" t="s">
        <v>32</v>
      </c>
      <c r="C42" s="69">
        <v>329159096401</v>
      </c>
      <c r="D42" s="69">
        <v>326023291345</v>
      </c>
      <c r="E42" s="70">
        <v>238456125782</v>
      </c>
    </row>
    <row r="43" spans="2:5" x14ac:dyDescent="0.25">
      <c r="B43" s="62" t="s">
        <v>140</v>
      </c>
      <c r="C43" s="69">
        <v>46466415000</v>
      </c>
      <c r="D43" s="69">
        <v>46466415000</v>
      </c>
      <c r="E43" s="70">
        <v>11953042101</v>
      </c>
    </row>
    <row r="44" spans="2:5" x14ac:dyDescent="0.25">
      <c r="B44" s="62" t="s">
        <v>141</v>
      </c>
      <c r="C44" s="69">
        <v>11253869000</v>
      </c>
      <c r="D44" s="69">
        <v>11253869000</v>
      </c>
      <c r="E44" s="70">
        <v>1591282622</v>
      </c>
    </row>
    <row r="45" spans="2:5" x14ac:dyDescent="0.25">
      <c r="B45" s="62" t="s">
        <v>142</v>
      </c>
      <c r="C45" s="69">
        <v>72984604000</v>
      </c>
      <c r="D45" s="69">
        <v>32653622538</v>
      </c>
      <c r="E45" s="70">
        <v>0</v>
      </c>
    </row>
    <row r="46" spans="2:5" x14ac:dyDescent="0.25">
      <c r="B46" s="65" t="s">
        <v>36</v>
      </c>
      <c r="C46" s="69">
        <v>13801000000</v>
      </c>
      <c r="D46" s="69">
        <v>11335238720</v>
      </c>
      <c r="E46" s="70">
        <v>6527270694</v>
      </c>
    </row>
    <row r="47" spans="2:5" x14ac:dyDescent="0.25">
      <c r="B47" s="65" t="s">
        <v>143</v>
      </c>
      <c r="C47" s="69">
        <v>7288369909</v>
      </c>
      <c r="D47" s="69">
        <v>7288369909</v>
      </c>
      <c r="E47" s="70">
        <v>2061858839</v>
      </c>
    </row>
    <row r="48" spans="2:5" x14ac:dyDescent="0.25">
      <c r="B48" s="65" t="s">
        <v>144</v>
      </c>
      <c r="C48" s="69">
        <v>5593454000</v>
      </c>
      <c r="D48" s="69">
        <v>5593453743</v>
      </c>
      <c r="E48" s="70">
        <v>0</v>
      </c>
    </row>
    <row r="49" spans="2:5" x14ac:dyDescent="0.25">
      <c r="B49" s="68" t="s">
        <v>132</v>
      </c>
      <c r="C49" s="69">
        <v>5497891000</v>
      </c>
      <c r="D49" s="69">
        <v>5269800184</v>
      </c>
      <c r="E49" s="70">
        <v>0</v>
      </c>
    </row>
    <row r="50" spans="2:5" x14ac:dyDescent="0.25">
      <c r="B50" s="81" t="s">
        <v>145</v>
      </c>
      <c r="C50" s="82">
        <v>77704478151</v>
      </c>
      <c r="D50" s="82">
        <v>77051174761</v>
      </c>
      <c r="E50" s="83">
        <v>50779820809</v>
      </c>
    </row>
    <row r="51" spans="2:5" x14ac:dyDescent="0.25">
      <c r="B51" s="65" t="s">
        <v>146</v>
      </c>
      <c r="C51" s="69">
        <v>2643976094</v>
      </c>
      <c r="D51" s="69">
        <v>2643976094</v>
      </c>
      <c r="E51" s="70">
        <v>1725553092</v>
      </c>
    </row>
    <row r="52" spans="2:5" x14ac:dyDescent="0.25">
      <c r="B52" s="65" t="s">
        <v>32</v>
      </c>
      <c r="C52" s="69">
        <v>75060502057</v>
      </c>
      <c r="D52" s="69">
        <v>74407198667</v>
      </c>
      <c r="E52" s="70">
        <v>49054267717</v>
      </c>
    </row>
    <row r="53" spans="2:5" ht="30" x14ac:dyDescent="0.25">
      <c r="B53" s="84" t="s">
        <v>147</v>
      </c>
      <c r="C53" s="85">
        <v>20814222498</v>
      </c>
      <c r="D53" s="85">
        <v>20638472713</v>
      </c>
      <c r="E53" s="85">
        <v>11294264555</v>
      </c>
    </row>
    <row r="54" spans="2:5" x14ac:dyDescent="0.25">
      <c r="B54" s="65" t="s">
        <v>32</v>
      </c>
      <c r="C54" s="69">
        <v>20897277486</v>
      </c>
      <c r="D54" s="69">
        <v>20638472713</v>
      </c>
      <c r="E54" s="70">
        <v>10134587425</v>
      </c>
    </row>
    <row r="55" spans="2:5" x14ac:dyDescent="0.25">
      <c r="B55" s="81" t="s">
        <v>148</v>
      </c>
      <c r="C55" s="82">
        <v>77082020020</v>
      </c>
      <c r="D55" s="82">
        <v>76998522048</v>
      </c>
      <c r="E55" s="83">
        <v>27035835041</v>
      </c>
    </row>
    <row r="56" spans="2:5" x14ac:dyDescent="0.25">
      <c r="B56" s="65" t="s">
        <v>32</v>
      </c>
      <c r="C56" s="63">
        <v>76288660020</v>
      </c>
      <c r="D56" s="63">
        <v>76205162048</v>
      </c>
      <c r="E56" s="64">
        <v>26925445041</v>
      </c>
    </row>
    <row r="57" spans="2:5" x14ac:dyDescent="0.25">
      <c r="B57" s="65" t="s">
        <v>34</v>
      </c>
      <c r="C57" s="63">
        <v>793360000</v>
      </c>
      <c r="D57" s="63">
        <v>793360000</v>
      </c>
      <c r="E57" s="64">
        <v>110390000</v>
      </c>
    </row>
    <row r="58" spans="2:5" x14ac:dyDescent="0.25">
      <c r="B58" s="81" t="s">
        <v>149</v>
      </c>
      <c r="C58" s="82">
        <v>68730286459</v>
      </c>
      <c r="D58" s="82">
        <v>68711427725</v>
      </c>
      <c r="E58" s="83">
        <v>8518635653</v>
      </c>
    </row>
    <row r="59" spans="2:5" x14ac:dyDescent="0.25">
      <c r="B59" s="65" t="s">
        <v>32</v>
      </c>
      <c r="C59" s="63">
        <v>68730286459</v>
      </c>
      <c r="D59" s="63">
        <v>68711427725</v>
      </c>
      <c r="E59" s="64">
        <v>8518635653</v>
      </c>
    </row>
    <row r="60" spans="2:5" x14ac:dyDescent="0.25">
      <c r="B60" s="81" t="s">
        <v>150</v>
      </c>
      <c r="C60" s="82">
        <v>82189450000</v>
      </c>
      <c r="D60" s="82">
        <v>81872237724</v>
      </c>
      <c r="E60" s="83">
        <v>67391329641</v>
      </c>
    </row>
    <row r="61" spans="2:5" x14ac:dyDescent="0.25">
      <c r="B61" s="65" t="s">
        <v>34</v>
      </c>
      <c r="C61" s="63">
        <v>64669638000</v>
      </c>
      <c r="D61" s="63">
        <v>64669637508</v>
      </c>
      <c r="E61" s="64">
        <v>64669637508</v>
      </c>
    </row>
    <row r="62" spans="2:5" x14ac:dyDescent="0.25">
      <c r="B62" s="65" t="s">
        <v>32</v>
      </c>
      <c r="C62" s="63">
        <v>17519812000</v>
      </c>
      <c r="D62" s="63">
        <v>17202600216</v>
      </c>
      <c r="E62" s="64">
        <v>2721692133</v>
      </c>
    </row>
    <row r="63" spans="2:5" x14ac:dyDescent="0.25">
      <c r="B63" s="81" t="s">
        <v>151</v>
      </c>
      <c r="C63" s="82">
        <v>250606408850</v>
      </c>
      <c r="D63" s="82">
        <v>249713562012</v>
      </c>
      <c r="E63" s="83">
        <v>121108678857</v>
      </c>
    </row>
    <row r="64" spans="2:5" x14ac:dyDescent="0.25">
      <c r="B64" s="65" t="s">
        <v>152</v>
      </c>
      <c r="C64" s="63">
        <v>396055574</v>
      </c>
      <c r="D64" s="63">
        <v>396055574</v>
      </c>
      <c r="E64" s="64">
        <v>175886174</v>
      </c>
    </row>
    <row r="65" spans="2:5" x14ac:dyDescent="0.25">
      <c r="B65" s="65" t="s">
        <v>131</v>
      </c>
      <c r="C65" s="63">
        <v>22663699000</v>
      </c>
      <c r="D65" s="63">
        <v>22663698745</v>
      </c>
      <c r="E65" s="64">
        <v>20358000000</v>
      </c>
    </row>
    <row r="66" spans="2:5" x14ac:dyDescent="0.25">
      <c r="B66" s="65" t="s">
        <v>132</v>
      </c>
      <c r="C66" s="63">
        <v>3178034000</v>
      </c>
      <c r="D66" s="63">
        <v>3178033629</v>
      </c>
      <c r="E66" s="64">
        <v>83343791</v>
      </c>
    </row>
    <row r="67" spans="2:5" x14ac:dyDescent="0.25">
      <c r="B67" s="65" t="s">
        <v>146</v>
      </c>
      <c r="C67" s="63">
        <v>39980365000</v>
      </c>
      <c r="D67" s="63">
        <v>39980365000</v>
      </c>
      <c r="E67" s="64">
        <v>4271494216</v>
      </c>
    </row>
    <row r="68" spans="2:5" x14ac:dyDescent="0.25">
      <c r="B68" s="65" t="s">
        <v>32</v>
      </c>
      <c r="C68" s="63">
        <v>59331428168</v>
      </c>
      <c r="D68" s="63">
        <v>58628205579</v>
      </c>
      <c r="E68" s="64">
        <v>36815072521</v>
      </c>
    </row>
    <row r="69" spans="2:5" x14ac:dyDescent="0.25">
      <c r="B69" s="65" t="s">
        <v>153</v>
      </c>
      <c r="C69" s="63">
        <v>28809642108</v>
      </c>
      <c r="D69" s="63">
        <v>28809642108</v>
      </c>
      <c r="E69" s="64">
        <v>4706620795</v>
      </c>
    </row>
    <row r="70" spans="2:5" x14ac:dyDescent="0.25">
      <c r="B70" s="65" t="s">
        <v>154</v>
      </c>
      <c r="C70" s="63">
        <v>96247185000</v>
      </c>
      <c r="D70" s="63">
        <v>96057561377</v>
      </c>
      <c r="E70" s="64">
        <v>54698261360</v>
      </c>
    </row>
    <row r="71" spans="2:5" x14ac:dyDescent="0.25">
      <c r="B71" s="81" t="s">
        <v>155</v>
      </c>
      <c r="C71" s="82">
        <v>98288909000</v>
      </c>
      <c r="D71" s="82">
        <v>98115981841</v>
      </c>
      <c r="E71" s="83">
        <v>24622297415</v>
      </c>
    </row>
    <row r="72" spans="2:5" x14ac:dyDescent="0.25">
      <c r="B72" s="65" t="s">
        <v>156</v>
      </c>
      <c r="C72" s="63">
        <v>98288909000</v>
      </c>
      <c r="D72" s="63">
        <v>98115981841</v>
      </c>
      <c r="E72" s="64">
        <v>24622297415</v>
      </c>
    </row>
    <row r="73" spans="2:5" x14ac:dyDescent="0.25">
      <c r="B73" s="81" t="s">
        <v>157</v>
      </c>
      <c r="C73" s="82">
        <v>66703293948</v>
      </c>
      <c r="D73" s="82">
        <v>65791120720</v>
      </c>
      <c r="E73" s="83">
        <v>39738942531</v>
      </c>
    </row>
    <row r="74" spans="2:5" x14ac:dyDescent="0.25">
      <c r="B74" s="65" t="s">
        <v>158</v>
      </c>
      <c r="C74" s="63">
        <v>18888863947</v>
      </c>
      <c r="D74" s="63">
        <v>18297843598</v>
      </c>
      <c r="E74" s="64">
        <v>0</v>
      </c>
    </row>
    <row r="75" spans="2:5" x14ac:dyDescent="0.25">
      <c r="B75" s="65" t="s">
        <v>32</v>
      </c>
      <c r="C75" s="63">
        <v>47814430001</v>
      </c>
      <c r="D75" s="63">
        <v>47493277122</v>
      </c>
      <c r="E75" s="64">
        <v>39738942531</v>
      </c>
    </row>
    <row r="76" spans="2:5" x14ac:dyDescent="0.25">
      <c r="B76" s="81" t="s">
        <v>159</v>
      </c>
      <c r="C76" s="82">
        <v>2827445000</v>
      </c>
      <c r="D76" s="82">
        <v>2827444267</v>
      </c>
      <c r="E76" s="83">
        <v>190000000</v>
      </c>
    </row>
    <row r="77" spans="2:5" x14ac:dyDescent="0.25">
      <c r="B77" s="65" t="s">
        <v>32</v>
      </c>
      <c r="C77" s="63">
        <v>2827445000</v>
      </c>
      <c r="D77" s="63">
        <v>2827444267</v>
      </c>
      <c r="E77" s="64">
        <v>190000000</v>
      </c>
    </row>
    <row r="78" spans="2:5" x14ac:dyDescent="0.25">
      <c r="B78" s="81" t="s">
        <v>160</v>
      </c>
      <c r="C78" s="82">
        <v>25279250200</v>
      </c>
      <c r="D78" s="82">
        <v>25279250200</v>
      </c>
      <c r="E78" s="83">
        <v>22103594680</v>
      </c>
    </row>
    <row r="79" spans="2:5" x14ac:dyDescent="0.25">
      <c r="B79" s="65" t="s">
        <v>34</v>
      </c>
      <c r="C79" s="63">
        <v>19374212923</v>
      </c>
      <c r="D79" s="63">
        <v>19374212923</v>
      </c>
      <c r="E79" s="64">
        <v>19374212923</v>
      </c>
    </row>
    <row r="80" spans="2:5" x14ac:dyDescent="0.25">
      <c r="B80" s="65" t="s">
        <v>32</v>
      </c>
      <c r="C80" s="63">
        <v>5905037277</v>
      </c>
      <c r="D80" s="63">
        <v>5905037277</v>
      </c>
      <c r="E80" s="64">
        <v>2729381757</v>
      </c>
    </row>
    <row r="81" spans="2:5" x14ac:dyDescent="0.25">
      <c r="B81" s="79" t="s">
        <v>35</v>
      </c>
      <c r="C81" s="80">
        <v>180758944000</v>
      </c>
      <c r="D81" s="80">
        <v>180758943921</v>
      </c>
      <c r="E81" s="80">
        <v>126531260747</v>
      </c>
    </row>
    <row r="82" spans="2:5" x14ac:dyDescent="0.25">
      <c r="B82" s="81" t="s">
        <v>47</v>
      </c>
      <c r="C82" s="82">
        <v>123831462000</v>
      </c>
      <c r="D82" s="82">
        <v>123831461934</v>
      </c>
      <c r="E82" s="83">
        <v>86682023356</v>
      </c>
    </row>
    <row r="83" spans="2:5" x14ac:dyDescent="0.25">
      <c r="B83" s="65" t="s">
        <v>32</v>
      </c>
      <c r="C83" s="63">
        <v>26355195490</v>
      </c>
      <c r="D83" s="63">
        <v>26355195424</v>
      </c>
      <c r="E83" s="64">
        <v>26355195424</v>
      </c>
    </row>
    <row r="84" spans="2:5" x14ac:dyDescent="0.25">
      <c r="B84" s="65" t="s">
        <v>36</v>
      </c>
      <c r="C84" s="71">
        <v>97476266510</v>
      </c>
      <c r="D84" s="71">
        <v>97476266510</v>
      </c>
      <c r="E84" s="72">
        <v>60326827932</v>
      </c>
    </row>
    <row r="85" spans="2:5" x14ac:dyDescent="0.25">
      <c r="B85" s="81" t="s">
        <v>48</v>
      </c>
      <c r="C85" s="82">
        <v>56927482000</v>
      </c>
      <c r="D85" s="82">
        <v>56927481987</v>
      </c>
      <c r="E85" s="83">
        <v>39849237391</v>
      </c>
    </row>
    <row r="86" spans="2:5" x14ac:dyDescent="0.25">
      <c r="B86" s="65" t="s">
        <v>32</v>
      </c>
      <c r="C86" s="63">
        <v>12115942840</v>
      </c>
      <c r="D86" s="63">
        <v>12115942827</v>
      </c>
      <c r="E86" s="64">
        <v>12115942827</v>
      </c>
    </row>
    <row r="87" spans="2:5" x14ac:dyDescent="0.25">
      <c r="B87" s="65" t="s">
        <v>37</v>
      </c>
      <c r="C87" s="71">
        <v>44811539160</v>
      </c>
      <c r="D87" s="71">
        <v>44811539160</v>
      </c>
      <c r="E87" s="72">
        <v>27733294564</v>
      </c>
    </row>
    <row r="88" spans="2:5" x14ac:dyDescent="0.25">
      <c r="B88" s="79" t="s">
        <v>38</v>
      </c>
      <c r="C88" s="80">
        <v>89692094000</v>
      </c>
      <c r="D88" s="80">
        <v>89692093109</v>
      </c>
      <c r="E88" s="80">
        <v>89692091109</v>
      </c>
    </row>
    <row r="89" spans="2:5" x14ac:dyDescent="0.25">
      <c r="B89" s="81" t="s">
        <v>49</v>
      </c>
      <c r="C89" s="82">
        <v>89692094000</v>
      </c>
      <c r="D89" s="82">
        <v>89692093109</v>
      </c>
      <c r="E89" s="83">
        <v>89692091109</v>
      </c>
    </row>
    <row r="90" spans="2:5" x14ac:dyDescent="0.25">
      <c r="B90" s="65" t="s">
        <v>32</v>
      </c>
      <c r="C90" s="63">
        <v>52778715000</v>
      </c>
      <c r="D90" s="63">
        <v>52778714109</v>
      </c>
      <c r="E90" s="64">
        <v>52778712486</v>
      </c>
    </row>
    <row r="91" spans="2:5" x14ac:dyDescent="0.25">
      <c r="B91" s="73" t="s">
        <v>50</v>
      </c>
      <c r="C91" s="63">
        <v>36913379000</v>
      </c>
      <c r="D91" s="63">
        <v>36913379000</v>
      </c>
      <c r="E91" s="64">
        <v>36913378623</v>
      </c>
    </row>
    <row r="92" spans="2:5" ht="15.75" thickBot="1" x14ac:dyDescent="0.3">
      <c r="B92" s="74" t="s">
        <v>39</v>
      </c>
      <c r="C92" s="75">
        <v>2911914234868</v>
      </c>
      <c r="D92" s="75">
        <v>2830470668546</v>
      </c>
      <c r="E92" s="76">
        <v>1012778180421</v>
      </c>
    </row>
    <row r="93" spans="2:5" ht="15.75" thickTop="1" x14ac:dyDescent="0.25">
      <c r="B93" s="77" t="s">
        <v>40</v>
      </c>
      <c r="C93" s="78"/>
      <c r="D93" s="78"/>
    </row>
    <row r="94" spans="2:5" x14ac:dyDescent="0.25">
      <c r="B94" s="77" t="s">
        <v>161</v>
      </c>
      <c r="C94" s="29"/>
      <c r="D94" s="29"/>
      <c r="E94" s="29"/>
    </row>
  </sheetData>
  <sheetProtection algorithmName="SHA-512" hashValue="ev8g6bX1ggoq8HAr+YFs/kM4e+2iYXEyWYN4ZfUjxtL1wMxhl0pxHC6qE9/gX4sv+xN11pIcCwWrGoStArj5Dg==" saltValue="dh5XBmNqXs0D3T76C9cfu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F51B6-462F-45FE-A6BA-C3CA799908CB}">
  <dimension ref="B1:C140"/>
  <sheetViews>
    <sheetView showGridLines="0" zoomScale="130" zoomScaleNormal="130" workbookViewId="0">
      <selection activeCell="B1" sqref="B1"/>
    </sheetView>
  </sheetViews>
  <sheetFormatPr baseColWidth="10" defaultRowHeight="15" x14ac:dyDescent="0.25"/>
  <cols>
    <col min="1" max="1" width="5.85546875" customWidth="1"/>
    <col min="2" max="2" width="57.140625" customWidth="1"/>
    <col min="3" max="3" width="20.85546875" customWidth="1"/>
    <col min="5" max="5" width="16" bestFit="1" customWidth="1"/>
  </cols>
  <sheetData>
    <row r="1" spans="2:3" ht="15.75" x14ac:dyDescent="0.25">
      <c r="B1" s="11" t="s">
        <v>79</v>
      </c>
    </row>
    <row r="2" spans="2:3" ht="15.75" x14ac:dyDescent="0.25">
      <c r="B2" s="11" t="s">
        <v>80</v>
      </c>
    </row>
    <row r="3" spans="2:3" ht="15.75" x14ac:dyDescent="0.25">
      <c r="B3" s="11" t="s">
        <v>126</v>
      </c>
    </row>
    <row r="4" spans="2:3" x14ac:dyDescent="0.25">
      <c r="B4" s="54" t="s">
        <v>67</v>
      </c>
      <c r="C4" s="55" t="s">
        <v>15</v>
      </c>
    </row>
    <row r="5" spans="2:3" x14ac:dyDescent="0.25">
      <c r="B5" s="96" t="s">
        <v>81</v>
      </c>
      <c r="C5" s="86">
        <v>557552514528</v>
      </c>
    </row>
    <row r="6" spans="2:3" x14ac:dyDescent="0.25">
      <c r="B6" s="98" t="s">
        <v>65</v>
      </c>
      <c r="C6" s="87">
        <v>16894408864</v>
      </c>
    </row>
    <row r="7" spans="2:3" x14ac:dyDescent="0.25">
      <c r="B7" s="95" t="s">
        <v>56</v>
      </c>
      <c r="C7" s="88">
        <v>16894408864</v>
      </c>
    </row>
    <row r="8" spans="2:3" x14ac:dyDescent="0.25">
      <c r="B8" s="98" t="s">
        <v>66</v>
      </c>
      <c r="C8" s="87">
        <v>540658105664</v>
      </c>
    </row>
    <row r="9" spans="2:3" x14ac:dyDescent="0.25">
      <c r="B9" s="95" t="s">
        <v>56</v>
      </c>
      <c r="C9" s="88">
        <v>540658105664</v>
      </c>
    </row>
    <row r="10" spans="2:3" x14ac:dyDescent="0.25">
      <c r="B10" s="97" t="s">
        <v>82</v>
      </c>
      <c r="C10" s="89">
        <v>311064675126</v>
      </c>
    </row>
    <row r="11" spans="2:3" x14ac:dyDescent="0.25">
      <c r="B11" s="98" t="s">
        <v>65</v>
      </c>
      <c r="C11" s="87">
        <v>38441986286</v>
      </c>
    </row>
    <row r="12" spans="2:3" x14ac:dyDescent="0.25">
      <c r="B12" s="95" t="s">
        <v>83</v>
      </c>
      <c r="C12" s="88">
        <v>38441986286</v>
      </c>
    </row>
    <row r="13" spans="2:3" x14ac:dyDescent="0.25">
      <c r="B13" s="98" t="s">
        <v>66</v>
      </c>
      <c r="C13" s="87">
        <v>272622688840</v>
      </c>
    </row>
    <row r="14" spans="2:3" x14ac:dyDescent="0.25">
      <c r="B14" s="95" t="s">
        <v>83</v>
      </c>
      <c r="C14" s="88">
        <v>272622688840</v>
      </c>
    </row>
    <row r="15" spans="2:3" x14ac:dyDescent="0.25">
      <c r="B15" s="97" t="s">
        <v>84</v>
      </c>
      <c r="C15" s="89">
        <v>186043632008</v>
      </c>
    </row>
    <row r="16" spans="2:3" x14ac:dyDescent="0.25">
      <c r="B16" s="98" t="s">
        <v>65</v>
      </c>
      <c r="C16" s="87">
        <v>2142206000</v>
      </c>
    </row>
    <row r="17" spans="2:3" x14ac:dyDescent="0.25">
      <c r="B17" s="95" t="s">
        <v>85</v>
      </c>
      <c r="C17" s="88">
        <v>2142206000</v>
      </c>
    </row>
    <row r="18" spans="2:3" x14ac:dyDescent="0.25">
      <c r="B18" s="98" t="s">
        <v>66</v>
      </c>
      <c r="C18" s="87">
        <v>183901426008</v>
      </c>
    </row>
    <row r="19" spans="2:3" x14ac:dyDescent="0.25">
      <c r="B19" s="95" t="s">
        <v>56</v>
      </c>
      <c r="C19" s="88">
        <v>32305989451</v>
      </c>
    </row>
    <row r="20" spans="2:3" x14ac:dyDescent="0.25">
      <c r="B20" s="95" t="s">
        <v>83</v>
      </c>
      <c r="C20" s="88">
        <v>2072365010</v>
      </c>
    </row>
    <row r="21" spans="2:3" x14ac:dyDescent="0.25">
      <c r="B21" s="95" t="s">
        <v>57</v>
      </c>
      <c r="C21" s="88">
        <v>96751500547</v>
      </c>
    </row>
    <row r="22" spans="2:3" x14ac:dyDescent="0.25">
      <c r="B22" s="95" t="s">
        <v>85</v>
      </c>
      <c r="C22" s="88">
        <v>52771571000</v>
      </c>
    </row>
    <row r="23" spans="2:3" x14ac:dyDescent="0.25">
      <c r="B23" s="97" t="s">
        <v>86</v>
      </c>
      <c r="C23" s="89">
        <v>643583458022</v>
      </c>
    </row>
    <row r="24" spans="2:3" x14ac:dyDescent="0.25">
      <c r="B24" s="98" t="s">
        <v>65</v>
      </c>
      <c r="C24" s="87">
        <v>11883562598</v>
      </c>
    </row>
    <row r="25" spans="2:3" x14ac:dyDescent="0.25">
      <c r="B25" s="95" t="s">
        <v>59</v>
      </c>
      <c r="C25" s="88">
        <v>11883562598</v>
      </c>
    </row>
    <row r="26" spans="2:3" x14ac:dyDescent="0.25">
      <c r="B26" s="98" t="s">
        <v>66</v>
      </c>
      <c r="C26" s="87">
        <v>631699895424</v>
      </c>
    </row>
    <row r="27" spans="2:3" x14ac:dyDescent="0.25">
      <c r="B27" s="95" t="s">
        <v>59</v>
      </c>
      <c r="C27" s="88">
        <v>631699895424</v>
      </c>
    </row>
    <row r="28" spans="2:3" x14ac:dyDescent="0.25">
      <c r="B28" s="97" t="s">
        <v>87</v>
      </c>
      <c r="C28" s="89">
        <v>589035291735</v>
      </c>
    </row>
    <row r="29" spans="2:3" x14ac:dyDescent="0.25">
      <c r="B29" s="98" t="s">
        <v>65</v>
      </c>
      <c r="C29" s="87">
        <v>22364365846</v>
      </c>
    </row>
    <row r="30" spans="2:3" x14ac:dyDescent="0.25">
      <c r="B30" s="95" t="s">
        <v>58</v>
      </c>
      <c r="C30" s="88">
        <v>18663000000</v>
      </c>
    </row>
    <row r="31" spans="2:3" x14ac:dyDescent="0.25">
      <c r="B31" s="95" t="s">
        <v>59</v>
      </c>
      <c r="C31" s="88">
        <v>3701365846</v>
      </c>
    </row>
    <row r="32" spans="2:3" x14ac:dyDescent="0.25">
      <c r="B32" s="98" t="s">
        <v>66</v>
      </c>
      <c r="C32" s="87">
        <v>566604679927</v>
      </c>
    </row>
    <row r="33" spans="2:3" x14ac:dyDescent="0.25">
      <c r="B33" s="95" t="s">
        <v>56</v>
      </c>
      <c r="C33" s="88">
        <v>5000000000</v>
      </c>
    </row>
    <row r="34" spans="2:3" x14ac:dyDescent="0.25">
      <c r="B34" s="95" t="s">
        <v>57</v>
      </c>
      <c r="C34" s="88">
        <v>527219279812</v>
      </c>
    </row>
    <row r="35" spans="2:3" x14ac:dyDescent="0.25">
      <c r="B35" s="95" t="s">
        <v>88</v>
      </c>
      <c r="C35" s="88">
        <v>9268944730</v>
      </c>
    </row>
    <row r="36" spans="2:3" x14ac:dyDescent="0.25">
      <c r="B36" s="95" t="s">
        <v>58</v>
      </c>
      <c r="C36" s="88">
        <v>9732000000</v>
      </c>
    </row>
    <row r="37" spans="2:3" x14ac:dyDescent="0.25">
      <c r="B37" s="95" t="s">
        <v>59</v>
      </c>
      <c r="C37" s="88">
        <v>15384455385</v>
      </c>
    </row>
    <row r="38" spans="2:3" x14ac:dyDescent="0.25">
      <c r="B38" s="94" t="s">
        <v>89</v>
      </c>
      <c r="C38" s="87">
        <v>66245962</v>
      </c>
    </row>
    <row r="39" spans="2:3" x14ac:dyDescent="0.25">
      <c r="B39" s="95" t="s">
        <v>90</v>
      </c>
      <c r="C39" s="88">
        <v>66245962</v>
      </c>
    </row>
    <row r="40" spans="2:3" x14ac:dyDescent="0.25">
      <c r="B40" s="97" t="s">
        <v>91</v>
      </c>
      <c r="C40" s="89">
        <v>629767821376</v>
      </c>
    </row>
    <row r="41" spans="2:3" x14ac:dyDescent="0.25">
      <c r="B41" s="98" t="s">
        <v>65</v>
      </c>
      <c r="C41" s="87">
        <v>29467754730</v>
      </c>
    </row>
    <row r="42" spans="2:3" x14ac:dyDescent="0.25">
      <c r="B42" s="95" t="s">
        <v>92</v>
      </c>
      <c r="C42" s="88">
        <v>7943239065</v>
      </c>
    </row>
    <row r="43" spans="2:3" x14ac:dyDescent="0.25">
      <c r="B43" s="95" t="s">
        <v>93</v>
      </c>
      <c r="C43" s="88">
        <v>7880700099</v>
      </c>
    </row>
    <row r="44" spans="2:3" x14ac:dyDescent="0.25">
      <c r="B44" s="95" t="s">
        <v>94</v>
      </c>
      <c r="C44" s="88">
        <v>13643815566</v>
      </c>
    </row>
    <row r="45" spans="2:3" x14ac:dyDescent="0.25">
      <c r="B45" s="98" t="s">
        <v>66</v>
      </c>
      <c r="C45" s="87">
        <v>600300066646</v>
      </c>
    </row>
    <row r="46" spans="2:3" x14ac:dyDescent="0.25">
      <c r="B46" s="95" t="s">
        <v>95</v>
      </c>
      <c r="C46" s="88">
        <v>760000000</v>
      </c>
    </row>
    <row r="47" spans="2:3" x14ac:dyDescent="0.25">
      <c r="B47" s="95" t="s">
        <v>96</v>
      </c>
      <c r="C47" s="88">
        <v>1096110554</v>
      </c>
    </row>
    <row r="48" spans="2:3" x14ac:dyDescent="0.25">
      <c r="B48" s="95" t="s">
        <v>92</v>
      </c>
      <c r="C48" s="88">
        <v>154394156240</v>
      </c>
    </row>
    <row r="49" spans="2:3" x14ac:dyDescent="0.25">
      <c r="B49" s="95" t="s">
        <v>59</v>
      </c>
      <c r="C49" s="88">
        <v>183548721634</v>
      </c>
    </row>
    <row r="50" spans="2:3" x14ac:dyDescent="0.25">
      <c r="B50" s="95" t="s">
        <v>93</v>
      </c>
      <c r="C50" s="88">
        <v>259803128294</v>
      </c>
    </row>
    <row r="51" spans="2:3" x14ac:dyDescent="0.25">
      <c r="B51" s="95" t="s">
        <v>97</v>
      </c>
      <c r="C51" s="88">
        <v>697949924</v>
      </c>
    </row>
    <row r="52" spans="2:3" x14ac:dyDescent="0.25">
      <c r="B52" s="97" t="s">
        <v>98</v>
      </c>
      <c r="C52" s="89">
        <v>773532159424</v>
      </c>
    </row>
    <row r="53" spans="2:3" x14ac:dyDescent="0.25">
      <c r="B53" s="98" t="s">
        <v>66</v>
      </c>
      <c r="C53" s="87">
        <v>773532159424</v>
      </c>
    </row>
    <row r="54" spans="2:3" x14ac:dyDescent="0.25">
      <c r="B54" s="95" t="s">
        <v>99</v>
      </c>
      <c r="C54" s="88">
        <v>7209600944</v>
      </c>
    </row>
    <row r="55" spans="2:3" x14ac:dyDescent="0.25">
      <c r="B55" s="95" t="s">
        <v>56</v>
      </c>
      <c r="C55" s="88">
        <v>513757125750</v>
      </c>
    </row>
    <row r="56" spans="2:3" x14ac:dyDescent="0.25">
      <c r="B56" s="95" t="s">
        <v>100</v>
      </c>
      <c r="C56" s="88">
        <v>4821507379</v>
      </c>
    </row>
    <row r="57" spans="2:3" x14ac:dyDescent="0.25">
      <c r="B57" s="95" t="s">
        <v>88</v>
      </c>
      <c r="C57" s="88">
        <v>61793168664</v>
      </c>
    </row>
    <row r="58" spans="2:3" x14ac:dyDescent="0.25">
      <c r="B58" s="95" t="s">
        <v>58</v>
      </c>
      <c r="C58" s="88">
        <v>21622203761</v>
      </c>
    </row>
    <row r="59" spans="2:3" x14ac:dyDescent="0.25">
      <c r="B59" s="95" t="s">
        <v>101</v>
      </c>
      <c r="C59" s="88">
        <v>164328552926</v>
      </c>
    </row>
    <row r="60" spans="2:3" x14ac:dyDescent="0.25">
      <c r="B60" s="97" t="s">
        <v>102</v>
      </c>
      <c r="C60" s="89">
        <v>179493441913</v>
      </c>
    </row>
    <row r="61" spans="2:3" x14ac:dyDescent="0.25">
      <c r="B61" s="98" t="s">
        <v>66</v>
      </c>
      <c r="C61" s="87">
        <v>179493441913</v>
      </c>
    </row>
    <row r="62" spans="2:3" x14ac:dyDescent="0.25">
      <c r="B62" s="95" t="s">
        <v>103</v>
      </c>
      <c r="C62" s="88">
        <v>744462249</v>
      </c>
    </row>
    <row r="63" spans="2:3" x14ac:dyDescent="0.25">
      <c r="B63" s="95" t="s">
        <v>57</v>
      </c>
      <c r="C63" s="88">
        <v>121279945801</v>
      </c>
    </row>
    <row r="64" spans="2:3" x14ac:dyDescent="0.25">
      <c r="B64" s="95" t="s">
        <v>104</v>
      </c>
      <c r="C64" s="88">
        <v>5525736334</v>
      </c>
    </row>
    <row r="65" spans="2:3" x14ac:dyDescent="0.25">
      <c r="B65" s="95" t="s">
        <v>96</v>
      </c>
      <c r="C65" s="88">
        <v>51943297529</v>
      </c>
    </row>
    <row r="66" spans="2:3" x14ac:dyDescent="0.25">
      <c r="B66" s="97" t="s">
        <v>105</v>
      </c>
      <c r="C66" s="89">
        <v>80821126130</v>
      </c>
    </row>
    <row r="67" spans="2:3" x14ac:dyDescent="0.25">
      <c r="B67" s="98" t="s">
        <v>66</v>
      </c>
      <c r="C67" s="87">
        <v>80821126130</v>
      </c>
    </row>
    <row r="68" spans="2:3" x14ac:dyDescent="0.25">
      <c r="B68" s="95" t="s">
        <v>56</v>
      </c>
      <c r="C68" s="88">
        <v>72407341219</v>
      </c>
    </row>
    <row r="69" spans="2:3" x14ac:dyDescent="0.25">
      <c r="B69" s="95" t="s">
        <v>100</v>
      </c>
      <c r="C69" s="88">
        <v>5947370460</v>
      </c>
    </row>
    <row r="70" spans="2:3" x14ac:dyDescent="0.25">
      <c r="B70" s="95" t="s">
        <v>92</v>
      </c>
      <c r="C70" s="88">
        <v>2466414451</v>
      </c>
    </row>
    <row r="71" spans="2:3" x14ac:dyDescent="0.25">
      <c r="B71" s="97" t="s">
        <v>106</v>
      </c>
      <c r="C71" s="89">
        <v>4921384428</v>
      </c>
    </row>
    <row r="72" spans="2:3" x14ac:dyDescent="0.25">
      <c r="B72" s="98" t="s">
        <v>66</v>
      </c>
      <c r="C72" s="87">
        <v>4921384428</v>
      </c>
    </row>
    <row r="73" spans="2:3" x14ac:dyDescent="0.25">
      <c r="B73" s="95" t="s">
        <v>103</v>
      </c>
      <c r="C73" s="88">
        <v>3962201904</v>
      </c>
    </row>
    <row r="74" spans="2:3" x14ac:dyDescent="0.25">
      <c r="B74" s="95" t="s">
        <v>107</v>
      </c>
      <c r="C74" s="88">
        <v>959182524</v>
      </c>
    </row>
    <row r="75" spans="2:3" x14ac:dyDescent="0.25">
      <c r="B75" s="97" t="s">
        <v>108</v>
      </c>
      <c r="C75" s="89">
        <v>747639610225</v>
      </c>
    </row>
    <row r="76" spans="2:3" x14ac:dyDescent="0.25">
      <c r="B76" s="98" t="s">
        <v>66</v>
      </c>
      <c r="C76" s="87">
        <v>747639610225</v>
      </c>
    </row>
    <row r="77" spans="2:3" x14ac:dyDescent="0.25">
      <c r="B77" s="95" t="s">
        <v>56</v>
      </c>
      <c r="C77" s="88">
        <v>76296155243</v>
      </c>
    </row>
    <row r="78" spans="2:3" x14ac:dyDescent="0.25">
      <c r="B78" s="95" t="s">
        <v>104</v>
      </c>
      <c r="C78" s="88">
        <v>3193755056</v>
      </c>
    </row>
    <row r="79" spans="2:3" x14ac:dyDescent="0.25">
      <c r="B79" s="95" t="s">
        <v>88</v>
      </c>
      <c r="C79" s="88">
        <v>176063961665</v>
      </c>
    </row>
    <row r="80" spans="2:3" x14ac:dyDescent="0.25">
      <c r="B80" s="95" t="s">
        <v>109</v>
      </c>
      <c r="C80" s="88">
        <v>13378952616</v>
      </c>
    </row>
    <row r="81" spans="2:3" x14ac:dyDescent="0.25">
      <c r="B81" s="95" t="s">
        <v>110</v>
      </c>
      <c r="C81" s="88">
        <v>26481992744</v>
      </c>
    </row>
    <row r="82" spans="2:3" x14ac:dyDescent="0.25">
      <c r="B82" s="95" t="s">
        <v>58</v>
      </c>
      <c r="C82" s="88">
        <v>27363000665</v>
      </c>
    </row>
    <row r="83" spans="2:3" x14ac:dyDescent="0.25">
      <c r="B83" s="95" t="s">
        <v>59</v>
      </c>
      <c r="C83" s="88">
        <v>419319939473</v>
      </c>
    </row>
    <row r="84" spans="2:3" x14ac:dyDescent="0.25">
      <c r="B84" s="95" t="s">
        <v>111</v>
      </c>
      <c r="C84" s="88">
        <v>3533792063</v>
      </c>
    </row>
    <row r="85" spans="2:3" x14ac:dyDescent="0.25">
      <c r="B85" s="95" t="s">
        <v>112</v>
      </c>
      <c r="C85" s="88">
        <v>2008060700</v>
      </c>
    </row>
    <row r="86" spans="2:3" x14ac:dyDescent="0.25">
      <c r="B86" s="97" t="s">
        <v>113</v>
      </c>
      <c r="C86" s="89">
        <v>173483951817</v>
      </c>
    </row>
    <row r="87" spans="2:3" x14ac:dyDescent="0.25">
      <c r="B87" s="98" t="s">
        <v>66</v>
      </c>
      <c r="C87" s="87">
        <v>173483951817</v>
      </c>
    </row>
    <row r="88" spans="2:3" x14ac:dyDescent="0.25">
      <c r="B88" s="95" t="s">
        <v>107</v>
      </c>
      <c r="C88" s="88">
        <v>922970968</v>
      </c>
    </row>
    <row r="89" spans="2:3" x14ac:dyDescent="0.25">
      <c r="B89" s="95" t="s">
        <v>56</v>
      </c>
      <c r="C89" s="88">
        <v>30258663176</v>
      </c>
    </row>
    <row r="90" spans="2:3" x14ac:dyDescent="0.25">
      <c r="B90" s="95" t="s">
        <v>100</v>
      </c>
      <c r="C90" s="88">
        <v>2605963490</v>
      </c>
    </row>
    <row r="91" spans="2:3" x14ac:dyDescent="0.25">
      <c r="B91" s="95" t="s">
        <v>104</v>
      </c>
      <c r="C91" s="88">
        <v>3823584216</v>
      </c>
    </row>
    <row r="92" spans="2:3" x14ac:dyDescent="0.25">
      <c r="B92" s="95" t="s">
        <v>92</v>
      </c>
      <c r="C92" s="88">
        <v>2106796117</v>
      </c>
    </row>
    <row r="93" spans="2:3" x14ac:dyDescent="0.25">
      <c r="B93" s="95" t="s">
        <v>58</v>
      </c>
      <c r="C93" s="88">
        <v>124989890767</v>
      </c>
    </row>
    <row r="94" spans="2:3" x14ac:dyDescent="0.25">
      <c r="B94" s="95" t="s">
        <v>101</v>
      </c>
      <c r="C94" s="88">
        <v>8776083083</v>
      </c>
    </row>
    <row r="95" spans="2:3" x14ac:dyDescent="0.25">
      <c r="B95" s="97" t="s">
        <v>114</v>
      </c>
      <c r="C95" s="89">
        <v>445132891608</v>
      </c>
    </row>
    <row r="96" spans="2:3" x14ac:dyDescent="0.25">
      <c r="B96" s="98" t="s">
        <v>65</v>
      </c>
      <c r="C96" s="87">
        <v>7401511946</v>
      </c>
    </row>
    <row r="97" spans="2:3" x14ac:dyDescent="0.25">
      <c r="B97" s="95" t="s">
        <v>56</v>
      </c>
      <c r="C97" s="88">
        <v>7401511946</v>
      </c>
    </row>
    <row r="98" spans="2:3" x14ac:dyDescent="0.25">
      <c r="B98" s="98" t="s">
        <v>66</v>
      </c>
      <c r="C98" s="87">
        <v>437731379662</v>
      </c>
    </row>
    <row r="99" spans="2:3" x14ac:dyDescent="0.25">
      <c r="B99" s="95" t="s">
        <v>56</v>
      </c>
      <c r="C99" s="88">
        <v>437731379662</v>
      </c>
    </row>
    <row r="100" spans="2:3" x14ac:dyDescent="0.25">
      <c r="B100" s="97" t="s">
        <v>115</v>
      </c>
      <c r="C100" s="89">
        <v>107870838581</v>
      </c>
    </row>
    <row r="101" spans="2:3" x14ac:dyDescent="0.25">
      <c r="B101" s="98" t="s">
        <v>65</v>
      </c>
      <c r="C101" s="87">
        <v>1910687142</v>
      </c>
    </row>
    <row r="102" spans="2:3" x14ac:dyDescent="0.25">
      <c r="B102" s="95" t="s">
        <v>109</v>
      </c>
      <c r="C102" s="88">
        <v>1910687142</v>
      </c>
    </row>
    <row r="103" spans="2:3" x14ac:dyDescent="0.25">
      <c r="B103" s="98" t="s">
        <v>66</v>
      </c>
      <c r="C103" s="87">
        <v>105960151439</v>
      </c>
    </row>
    <row r="104" spans="2:3" x14ac:dyDescent="0.25">
      <c r="B104" s="95" t="s">
        <v>56</v>
      </c>
      <c r="C104" s="88">
        <v>57511059098</v>
      </c>
    </row>
    <row r="105" spans="2:3" x14ac:dyDescent="0.25">
      <c r="B105" s="95" t="s">
        <v>109</v>
      </c>
      <c r="C105" s="88">
        <v>2953203786</v>
      </c>
    </row>
    <row r="106" spans="2:3" x14ac:dyDescent="0.25">
      <c r="B106" s="95" t="s">
        <v>58</v>
      </c>
      <c r="C106" s="88">
        <v>45495888555</v>
      </c>
    </row>
    <row r="107" spans="2:3" x14ac:dyDescent="0.25">
      <c r="B107" s="97" t="s">
        <v>116</v>
      </c>
      <c r="C107" s="89">
        <v>1023341948384</v>
      </c>
    </row>
    <row r="108" spans="2:3" x14ac:dyDescent="0.25">
      <c r="B108" s="98" t="s">
        <v>65</v>
      </c>
      <c r="C108" s="87">
        <v>63007917242</v>
      </c>
    </row>
    <row r="109" spans="2:3" x14ac:dyDescent="0.25">
      <c r="B109" s="95" t="s">
        <v>92</v>
      </c>
      <c r="C109" s="88">
        <v>56768348754</v>
      </c>
    </row>
    <row r="110" spans="2:3" x14ac:dyDescent="0.25">
      <c r="B110" s="95" t="s">
        <v>58</v>
      </c>
      <c r="C110" s="88">
        <v>872462530</v>
      </c>
    </row>
    <row r="111" spans="2:3" x14ac:dyDescent="0.25">
      <c r="B111" s="95" t="s">
        <v>97</v>
      </c>
      <c r="C111" s="88">
        <v>5367105958</v>
      </c>
    </row>
    <row r="112" spans="2:3" x14ac:dyDescent="0.25">
      <c r="B112" s="98" t="s">
        <v>66</v>
      </c>
      <c r="C112" s="87">
        <v>960334031142</v>
      </c>
    </row>
    <row r="113" spans="2:3" x14ac:dyDescent="0.25">
      <c r="B113" s="95" t="s">
        <v>117</v>
      </c>
      <c r="C113" s="88">
        <v>2087295745</v>
      </c>
    </row>
    <row r="114" spans="2:3" x14ac:dyDescent="0.25">
      <c r="B114" s="95" t="s">
        <v>56</v>
      </c>
      <c r="C114" s="88">
        <v>89170822231</v>
      </c>
    </row>
    <row r="115" spans="2:3" x14ac:dyDescent="0.25">
      <c r="B115" s="95" t="s">
        <v>83</v>
      </c>
      <c r="C115" s="88">
        <v>3780901600</v>
      </c>
    </row>
    <row r="116" spans="2:3" x14ac:dyDescent="0.25">
      <c r="B116" s="95" t="s">
        <v>88</v>
      </c>
      <c r="C116" s="88">
        <v>261689964917</v>
      </c>
    </row>
    <row r="117" spans="2:3" x14ac:dyDescent="0.25">
      <c r="B117" s="95" t="s">
        <v>92</v>
      </c>
      <c r="C117" s="88">
        <v>54202908698</v>
      </c>
    </row>
    <row r="118" spans="2:3" x14ac:dyDescent="0.25">
      <c r="B118" s="95" t="s">
        <v>58</v>
      </c>
      <c r="C118" s="88">
        <v>525299437123</v>
      </c>
    </row>
    <row r="119" spans="2:3" ht="15.75" thickBot="1" x14ac:dyDescent="0.3">
      <c r="B119" s="95" t="s">
        <v>97</v>
      </c>
      <c r="C119" s="88">
        <v>24102700828</v>
      </c>
    </row>
    <row r="120" spans="2:3" ht="15.75" thickTop="1" x14ac:dyDescent="0.25">
      <c r="B120" s="93" t="s">
        <v>123</v>
      </c>
      <c r="C120" s="90">
        <v>6453284745305</v>
      </c>
    </row>
    <row r="121" spans="2:3" x14ac:dyDescent="0.25">
      <c r="B121" s="58"/>
      <c r="C121" s="59"/>
    </row>
    <row r="122" spans="2:3" x14ac:dyDescent="0.25">
      <c r="B122" s="56" t="s">
        <v>125</v>
      </c>
      <c r="C122" s="57">
        <v>163832169000</v>
      </c>
    </row>
    <row r="123" spans="2:3" x14ac:dyDescent="0.25">
      <c r="B123" s="99" t="s">
        <v>65</v>
      </c>
      <c r="C123" s="91">
        <v>163832169000</v>
      </c>
    </row>
    <row r="124" spans="2:3" x14ac:dyDescent="0.25">
      <c r="B124" s="100" t="s">
        <v>118</v>
      </c>
      <c r="C124" s="92">
        <v>20028734144</v>
      </c>
    </row>
    <row r="125" spans="2:3" x14ac:dyDescent="0.25">
      <c r="B125" s="100" t="s">
        <v>99</v>
      </c>
      <c r="C125" s="92">
        <v>19614626555</v>
      </c>
    </row>
    <row r="126" spans="2:3" x14ac:dyDescent="0.25">
      <c r="B126" s="100" t="s">
        <v>103</v>
      </c>
      <c r="C126" s="92">
        <v>16618237480</v>
      </c>
    </row>
    <row r="127" spans="2:3" x14ac:dyDescent="0.25">
      <c r="B127" s="100" t="s">
        <v>119</v>
      </c>
      <c r="C127" s="92">
        <v>14936139994</v>
      </c>
    </row>
    <row r="128" spans="2:3" x14ac:dyDescent="0.25">
      <c r="B128" s="100" t="s">
        <v>56</v>
      </c>
      <c r="C128" s="92">
        <v>30394364359</v>
      </c>
    </row>
    <row r="129" spans="2:3" x14ac:dyDescent="0.25">
      <c r="B129" s="100" t="s">
        <v>127</v>
      </c>
      <c r="C129" s="92">
        <v>1298115053</v>
      </c>
    </row>
    <row r="130" spans="2:3" x14ac:dyDescent="0.25">
      <c r="B130" s="100" t="s">
        <v>95</v>
      </c>
      <c r="C130" s="92">
        <v>17631441520</v>
      </c>
    </row>
    <row r="131" spans="2:3" x14ac:dyDescent="0.25">
      <c r="B131" s="100" t="s">
        <v>120</v>
      </c>
      <c r="C131" s="92">
        <v>1283189999</v>
      </c>
    </row>
    <row r="132" spans="2:3" x14ac:dyDescent="0.25">
      <c r="B132" s="100" t="s">
        <v>92</v>
      </c>
      <c r="C132" s="92">
        <v>21985322133</v>
      </c>
    </row>
    <row r="133" spans="2:3" x14ac:dyDescent="0.25">
      <c r="B133" s="100" t="s">
        <v>58</v>
      </c>
      <c r="C133" s="92">
        <v>2033307000</v>
      </c>
    </row>
    <row r="134" spans="2:3" x14ac:dyDescent="0.25">
      <c r="B134" s="100" t="s">
        <v>111</v>
      </c>
      <c r="C134" s="92">
        <v>1088923866</v>
      </c>
    </row>
    <row r="135" spans="2:3" x14ac:dyDescent="0.25">
      <c r="B135" s="100" t="s">
        <v>93</v>
      </c>
      <c r="C135" s="92">
        <v>2522578188</v>
      </c>
    </row>
    <row r="136" spans="2:3" x14ac:dyDescent="0.25">
      <c r="B136" s="100" t="s">
        <v>121</v>
      </c>
      <c r="C136" s="92">
        <v>7290841285</v>
      </c>
    </row>
    <row r="137" spans="2:3" ht="15.75" thickBot="1" x14ac:dyDescent="0.3">
      <c r="B137" s="100" t="s">
        <v>122</v>
      </c>
      <c r="C137" s="92">
        <v>7106347424</v>
      </c>
    </row>
    <row r="138" spans="2:3" ht="15.75" thickTop="1" x14ac:dyDescent="0.25">
      <c r="B138" s="93" t="s">
        <v>124</v>
      </c>
      <c r="C138" s="90">
        <v>163832169000</v>
      </c>
    </row>
    <row r="139" spans="2:3" x14ac:dyDescent="0.25">
      <c r="B139" s="77" t="s">
        <v>40</v>
      </c>
    </row>
    <row r="140" spans="2:3" x14ac:dyDescent="0.25">
      <c r="B140" s="77" t="s">
        <v>161</v>
      </c>
    </row>
  </sheetData>
  <sheetProtection algorithmName="SHA-512" hashValue="AFrDDYBfQOCSxmctkFz45dMsZy4PL830kBKVzouopPzkaNuuICbC/xR6dY7KGJEXZlMzlGlJW+rCRsPPwBfhdQ==" saltValue="j2XNZhX4HOB6bjdE84AkY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Ac_647_2016</vt:lpstr>
      <vt:lpstr>Ac_691_2017</vt:lpstr>
      <vt:lpstr>Ac_711_2018</vt:lpstr>
      <vt:lpstr>Ac_725_2018</vt:lpstr>
      <vt:lpstr>Ac_743_2019</vt:lpstr>
      <vt:lpstr>ACTAS_CONFIS_INV_2025</vt:lpstr>
      <vt:lpstr>ACTAS_CONFIS_FUN_2025</vt:lpstr>
      <vt:lpstr>EjecuciónVF_2025_jun</vt:lpstr>
      <vt:lpstr>Actas_CONFIS_2025_junio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Beltran</dc:creator>
  <cp:lastModifiedBy>Pedro Guillermo Vargas Rodriguez</cp:lastModifiedBy>
  <dcterms:created xsi:type="dcterms:W3CDTF">2023-07-27T15:42:03Z</dcterms:created>
  <dcterms:modified xsi:type="dcterms:W3CDTF">2025-08-13T18:04:41Z</dcterms:modified>
</cp:coreProperties>
</file>