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fileSharing readOnlyRecommended="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hdgov-my.sharepoint.com/personal/marodriguez_shd_gov_co/Documents/"/>
    </mc:Choice>
  </mc:AlternateContent>
  <xr:revisionPtr revIDLastSave="0" documentId="8_{676EA263-F1F1-466C-9B3F-77CF2A586B0F}" xr6:coauthVersionLast="47" xr6:coauthVersionMax="47" xr10:uidLastSave="{00000000-0000-0000-0000-000000000000}"/>
  <bookViews>
    <workbookView xWindow="-120" yWindow="-120" windowWidth="29040" windowHeight="15840" firstSheet="5" activeTab="7" xr2:uid="{9D49773B-FBC4-4AA0-8C92-3C34A2CDE388}"/>
  </bookViews>
  <sheets>
    <sheet name="Ac_647_2016" sheetId="1" r:id="rId1"/>
    <sheet name="Ac_691_2017" sheetId="4" r:id="rId2"/>
    <sheet name="Ac_711_2018" sheetId="2" r:id="rId3"/>
    <sheet name="Ac_725_2018" sheetId="5" r:id="rId4"/>
    <sheet name="Ac_743_2019" sheetId="3" r:id="rId5"/>
    <sheet name="Ac_788_2020" sheetId="6" r:id="rId6"/>
    <sheet name="Actas_CONFIS" sheetId="7" r:id="rId7"/>
    <sheet name="ACTAS_CONFIS_FUN_2022" sheetId="9" r:id="rId8"/>
    <sheet name="ACTAS_CONFIS_INV_2022" sheetId="10" r:id="rId9"/>
    <sheet name="EjecucionVF_2023" sheetId="16" r:id="rId10"/>
    <sheet name="Actas_CONFIS_2023" sheetId="15" r:id="rId11"/>
    <sheet name="VF_valores_aprobación" sheetId="12" r:id="rId12"/>
  </sheets>
  <definedNames>
    <definedName name="_xlnm._FilterDatabase" localSheetId="8" hidden="1">ACTAS_CONFIS_INV_2022!$B$3:$E$53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12" i="12" l="1"/>
  <c r="D54" i="12"/>
  <c r="E54" i="12"/>
  <c r="F54" i="12"/>
  <c r="G54" i="12"/>
  <c r="H54" i="12"/>
  <c r="I54" i="12"/>
  <c r="C54" i="12"/>
  <c r="U19" i="12"/>
  <c r="U17" i="12"/>
  <c r="D35" i="10"/>
  <c r="C35" i="10"/>
  <c r="E35" i="9" l="1"/>
  <c r="L49" i="15" l="1"/>
  <c r="K49" i="15"/>
  <c r="J49" i="15"/>
  <c r="I49" i="15"/>
  <c r="H49" i="15"/>
  <c r="G49" i="15"/>
  <c r="F49" i="15"/>
  <c r="E49" i="15"/>
  <c r="D49" i="15"/>
  <c r="C49" i="15"/>
  <c r="M48" i="15"/>
  <c r="L45" i="15"/>
  <c r="K45" i="15"/>
  <c r="J45" i="15"/>
  <c r="I45" i="15"/>
  <c r="H45" i="15"/>
  <c r="G45" i="15"/>
  <c r="F45" i="15"/>
  <c r="E45" i="15"/>
  <c r="D45" i="15"/>
  <c r="M45" i="15" s="1"/>
  <c r="C45" i="15"/>
  <c r="M44" i="15"/>
  <c r="L41" i="15"/>
  <c r="K41" i="15"/>
  <c r="J41" i="15"/>
  <c r="I41" i="15"/>
  <c r="H41" i="15"/>
  <c r="G41" i="15"/>
  <c r="F41" i="15"/>
  <c r="E41" i="15"/>
  <c r="D41" i="15"/>
  <c r="C41" i="15"/>
  <c r="M41" i="15" s="1"/>
  <c r="M40" i="15"/>
  <c r="M33" i="15"/>
  <c r="L30" i="15"/>
  <c r="K30" i="15"/>
  <c r="J30" i="15"/>
  <c r="I30" i="15"/>
  <c r="H30" i="15"/>
  <c r="G30" i="15"/>
  <c r="F30" i="15"/>
  <c r="E30" i="15"/>
  <c r="D30" i="15"/>
  <c r="M29" i="15"/>
  <c r="L26" i="15"/>
  <c r="K26" i="15"/>
  <c r="J26" i="15"/>
  <c r="I26" i="15"/>
  <c r="H26" i="15"/>
  <c r="G26" i="15"/>
  <c r="F26" i="15"/>
  <c r="E26" i="15"/>
  <c r="D26" i="15"/>
  <c r="C26" i="15"/>
  <c r="M25" i="15"/>
  <c r="M24" i="15"/>
  <c r="L21" i="15"/>
  <c r="K21" i="15"/>
  <c r="J21" i="15"/>
  <c r="I21" i="15"/>
  <c r="H21" i="15"/>
  <c r="G21" i="15"/>
  <c r="F21" i="15"/>
  <c r="E21" i="15"/>
  <c r="D21" i="15"/>
  <c r="C21" i="15"/>
  <c r="M20" i="15"/>
  <c r="M19" i="15"/>
  <c r="M18" i="15"/>
  <c r="L15" i="15"/>
  <c r="K15" i="15"/>
  <c r="J15" i="15"/>
  <c r="I15" i="15"/>
  <c r="H15" i="15"/>
  <c r="G15" i="15"/>
  <c r="F15" i="15"/>
  <c r="E15" i="15"/>
  <c r="D15" i="15"/>
  <c r="C15" i="15"/>
  <c r="M14" i="15"/>
  <c r="L11" i="15"/>
  <c r="K11" i="15"/>
  <c r="J11" i="15"/>
  <c r="I11" i="15"/>
  <c r="H11" i="15"/>
  <c r="G11" i="15"/>
  <c r="F11" i="15"/>
  <c r="E11" i="15"/>
  <c r="D11" i="15"/>
  <c r="C11" i="15"/>
  <c r="M10" i="15"/>
  <c r="M9" i="15"/>
  <c r="L6" i="15"/>
  <c r="K6" i="15"/>
  <c r="J6" i="15"/>
  <c r="I6" i="15"/>
  <c r="H6" i="15"/>
  <c r="G6" i="15"/>
  <c r="F6" i="15"/>
  <c r="E6" i="15"/>
  <c r="D6" i="15"/>
  <c r="C6" i="15"/>
  <c r="M5" i="15"/>
  <c r="M30" i="15" l="1"/>
  <c r="M6" i="15"/>
  <c r="M11" i="15"/>
  <c r="M15" i="15"/>
  <c r="M21" i="15"/>
  <c r="M26" i="15"/>
  <c r="M49" i="15"/>
  <c r="E21" i="9" l="1"/>
  <c r="H72" i="6"/>
  <c r="I72" i="6" s="1"/>
  <c r="H73" i="6"/>
  <c r="I73" i="6" s="1"/>
  <c r="H74" i="6"/>
  <c r="I74" i="6"/>
  <c r="H75" i="6"/>
  <c r="I75" i="6"/>
  <c r="H76" i="6"/>
  <c r="I76" i="6"/>
  <c r="H77" i="6"/>
  <c r="I77" i="6"/>
  <c r="H78" i="6"/>
  <c r="I78" i="6"/>
  <c r="H79" i="6"/>
  <c r="I79" i="6"/>
  <c r="H80" i="6"/>
  <c r="I80" i="6"/>
  <c r="H81" i="6"/>
  <c r="I81" i="6"/>
  <c r="H82" i="6"/>
  <c r="I82" i="6"/>
  <c r="H83" i="6"/>
  <c r="I83" i="6"/>
  <c r="H84" i="6"/>
  <c r="I84" i="6"/>
  <c r="H85" i="6"/>
  <c r="I85" i="6"/>
  <c r="H86" i="6"/>
  <c r="I86" i="6"/>
  <c r="H87" i="6"/>
  <c r="I87" i="6"/>
  <c r="H88" i="6"/>
  <c r="I88" i="6"/>
  <c r="H89" i="6"/>
  <c r="I89" i="6"/>
  <c r="H90" i="6"/>
  <c r="I90" i="6"/>
  <c r="H91" i="6"/>
  <c r="I91" i="6"/>
  <c r="H92" i="6"/>
  <c r="I92" i="6"/>
  <c r="H71" i="6"/>
  <c r="I71" i="6" s="1"/>
  <c r="D93" i="6" l="1"/>
  <c r="H93" i="6" s="1"/>
  <c r="C93" i="6"/>
  <c r="H22" i="6"/>
  <c r="H43" i="6"/>
  <c r="H40" i="6"/>
  <c r="H41" i="6"/>
  <c r="H42" i="6"/>
  <c r="H44" i="6"/>
  <c r="H45" i="6"/>
  <c r="H46" i="6"/>
  <c r="H47" i="6"/>
  <c r="H48" i="6"/>
  <c r="H49" i="6"/>
  <c r="H50" i="6"/>
  <c r="H51" i="6"/>
  <c r="H52" i="6"/>
  <c r="H53" i="6"/>
  <c r="I93" i="6" l="1"/>
  <c r="U56" i="12"/>
  <c r="U55" i="12"/>
  <c r="U54" i="12"/>
  <c r="U53" i="12"/>
  <c r="U52" i="12"/>
  <c r="U51" i="12"/>
  <c r="U50" i="12"/>
  <c r="U49" i="12"/>
  <c r="U48" i="12"/>
  <c r="U47" i="12"/>
  <c r="U46" i="12"/>
  <c r="U45" i="12"/>
  <c r="U44" i="12"/>
  <c r="U43" i="12"/>
  <c r="U42" i="12"/>
  <c r="U41" i="12"/>
  <c r="U40" i="12"/>
  <c r="U39" i="12"/>
  <c r="U38" i="12"/>
  <c r="U37" i="12"/>
  <c r="U36" i="12"/>
  <c r="U35" i="12"/>
  <c r="U34" i="12"/>
  <c r="U33" i="12"/>
  <c r="U32" i="12"/>
  <c r="U31" i="12"/>
  <c r="U30" i="12"/>
  <c r="U29" i="12"/>
  <c r="U28" i="12"/>
  <c r="U27" i="12"/>
  <c r="U26" i="12"/>
  <c r="U25" i="12"/>
  <c r="U24" i="12"/>
  <c r="U23" i="12"/>
  <c r="U22" i="12"/>
  <c r="U21" i="12"/>
  <c r="N20" i="12"/>
  <c r="M20" i="12"/>
  <c r="L20" i="12"/>
  <c r="K20" i="12"/>
  <c r="J20" i="12"/>
  <c r="I20" i="12"/>
  <c r="H20" i="12"/>
  <c r="G20" i="12"/>
  <c r="F20" i="12"/>
  <c r="E20" i="12"/>
  <c r="D20" i="12"/>
  <c r="C20" i="12"/>
  <c r="E18" i="12"/>
  <c r="D18" i="12"/>
  <c r="C18" i="12"/>
  <c r="U18" i="12" s="1"/>
  <c r="N16" i="12"/>
  <c r="M16" i="12"/>
  <c r="L16" i="12"/>
  <c r="K16" i="12"/>
  <c r="J16" i="12"/>
  <c r="I16" i="12"/>
  <c r="H16" i="12"/>
  <c r="G16" i="12"/>
  <c r="F16" i="12"/>
  <c r="E16" i="12"/>
  <c r="D16" i="12"/>
  <c r="C16" i="12"/>
  <c r="U15" i="12"/>
  <c r="N14" i="12"/>
  <c r="M14" i="12"/>
  <c r="L14" i="12"/>
  <c r="K14" i="12"/>
  <c r="J14" i="12"/>
  <c r="I14" i="12"/>
  <c r="H14" i="12"/>
  <c r="G14" i="12"/>
  <c r="F14" i="12"/>
  <c r="E14" i="12"/>
  <c r="D14" i="12"/>
  <c r="C14" i="12"/>
  <c r="U13" i="12"/>
  <c r="U11" i="12"/>
  <c r="U10" i="12"/>
  <c r="U9" i="12"/>
  <c r="T8" i="12"/>
  <c r="T7" i="12" s="1"/>
  <c r="T6" i="12" s="1"/>
  <c r="T58" i="12" s="1"/>
  <c r="S8" i="12"/>
  <c r="S7" i="12" s="1"/>
  <c r="S6" i="12" s="1"/>
  <c r="S58" i="12" s="1"/>
  <c r="R8" i="12"/>
  <c r="R7" i="12" s="1"/>
  <c r="R6" i="12" s="1"/>
  <c r="R58" i="12" s="1"/>
  <c r="Q8" i="12"/>
  <c r="Q7" i="12" s="1"/>
  <c r="Q6" i="12" s="1"/>
  <c r="Q58" i="12" s="1"/>
  <c r="P8" i="12"/>
  <c r="O8" i="12"/>
  <c r="N8" i="12"/>
  <c r="M8" i="12"/>
  <c r="L8" i="12"/>
  <c r="K8" i="12"/>
  <c r="J8" i="12"/>
  <c r="I8" i="12"/>
  <c r="H8" i="12"/>
  <c r="G8" i="12"/>
  <c r="F8" i="12"/>
  <c r="E8" i="12"/>
  <c r="D8" i="12"/>
  <c r="C8" i="12"/>
  <c r="M7" i="12"/>
  <c r="M6" i="12" s="1"/>
  <c r="M58" i="12" s="1"/>
  <c r="E7" i="12" l="1"/>
  <c r="E6" i="12" s="1"/>
  <c r="E58" i="12" s="1"/>
  <c r="J7" i="12"/>
  <c r="J6" i="12" s="1"/>
  <c r="J58" i="12" s="1"/>
  <c r="P7" i="12"/>
  <c r="P6" i="12" s="1"/>
  <c r="P58" i="12" s="1"/>
  <c r="U16" i="12"/>
  <c r="F7" i="12"/>
  <c r="F6" i="12" s="1"/>
  <c r="F58" i="12" s="1"/>
  <c r="N7" i="12"/>
  <c r="N6" i="12" s="1"/>
  <c r="N58" i="12" s="1"/>
  <c r="I7" i="12"/>
  <c r="I6" i="12" s="1"/>
  <c r="I58" i="12" s="1"/>
  <c r="D7" i="12"/>
  <c r="D6" i="12" s="1"/>
  <c r="D58" i="12" s="1"/>
  <c r="L7" i="12"/>
  <c r="L6" i="12" s="1"/>
  <c r="L58" i="12" s="1"/>
  <c r="U12" i="12"/>
  <c r="U8" i="12"/>
  <c r="H7" i="12"/>
  <c r="H6" i="12" s="1"/>
  <c r="H58" i="12" s="1"/>
  <c r="G7" i="12"/>
  <c r="G6" i="12" s="1"/>
  <c r="G58" i="12" s="1"/>
  <c r="K7" i="12"/>
  <c r="K6" i="12" s="1"/>
  <c r="K58" i="12" s="1"/>
  <c r="O7" i="12"/>
  <c r="O6" i="12" s="1"/>
  <c r="O58" i="12" s="1"/>
  <c r="U14" i="12"/>
  <c r="U20" i="12"/>
  <c r="C7" i="12"/>
  <c r="C6" i="12" l="1"/>
  <c r="U7" i="12"/>
  <c r="C58" i="12" l="1"/>
  <c r="U6" i="12"/>
  <c r="U58" i="12" s="1"/>
  <c r="H64" i="6"/>
  <c r="H63" i="6"/>
  <c r="H62" i="6"/>
  <c r="H61" i="6"/>
  <c r="H60" i="6"/>
  <c r="H59" i="6"/>
  <c r="H36" i="6"/>
  <c r="H35" i="6"/>
  <c r="H34" i="6"/>
  <c r="H33" i="6"/>
  <c r="H32" i="6"/>
  <c r="H31" i="6"/>
  <c r="H30" i="6"/>
  <c r="H29" i="6"/>
  <c r="H28" i="6"/>
  <c r="H27" i="6"/>
  <c r="H26" i="6"/>
  <c r="H25" i="6"/>
  <c r="H24" i="6"/>
  <c r="H23" i="6"/>
  <c r="H21" i="6"/>
  <c r="H20" i="6"/>
  <c r="H18" i="6"/>
  <c r="H17" i="6"/>
  <c r="H15" i="6"/>
  <c r="H14" i="6"/>
  <c r="H13" i="6"/>
  <c r="H12" i="6"/>
  <c r="H11" i="6"/>
  <c r="H10" i="6"/>
  <c r="H9" i="6"/>
  <c r="H8" i="6"/>
  <c r="H7" i="6"/>
  <c r="H6" i="6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Jaime Enrique Zambrano Salazar</author>
  </authors>
  <commentList>
    <comment ref="B32" authorId="0" shapeId="0" xr:uid="{1E633B25-3C4C-4868-B565-E9D18B32ED28}">
      <text>
        <r>
          <rPr>
            <b/>
            <sz val="9"/>
            <color indexed="81"/>
            <rFont val="Tahoma"/>
            <family val="2"/>
          </rPr>
          <t>EXCEPCIONALES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Jaime Enrique Zambrano Salazar</author>
  </authors>
  <commentList>
    <comment ref="B12" authorId="0" shapeId="0" xr:uid="{63DE0B65-7322-430B-8A08-40BCB3375BD4}">
      <text>
        <r>
          <rPr>
            <b/>
            <sz val="9"/>
            <color indexed="81"/>
            <rFont val="Tahoma"/>
            <family val="2"/>
          </rPr>
          <t>Acta CONFIS 014 de 2022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B14" authorId="0" shapeId="0" xr:uid="{D215AAC7-7954-4950-B9C1-57099DC27238}">
      <text>
        <r>
          <rPr>
            <b/>
            <sz val="9"/>
            <color indexed="81"/>
            <rFont val="Tahoma"/>
            <family val="2"/>
          </rPr>
          <t>Acta CONFIS 014 de 2022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B16" authorId="0" shapeId="0" xr:uid="{0D5FDBF2-B40D-4430-A184-B2608F2DE1BD}">
      <text>
        <r>
          <rPr>
            <b/>
            <sz val="9"/>
            <color indexed="81"/>
            <rFont val="Tahoma"/>
            <family val="2"/>
          </rPr>
          <t>Acta CONFIS 012 de 2023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C17" authorId="0" shapeId="0" xr:uid="{BEF706E0-6649-4F1A-8B55-623F29D8F52F}">
      <text>
        <r>
          <rPr>
            <sz val="9"/>
            <color indexed="81"/>
            <rFont val="Tahoma"/>
            <family val="2"/>
          </rPr>
          <t>Ext Caracas $ 3.530 MM
Cable Postosí 
$ 29.650 MM</t>
        </r>
      </text>
    </comment>
    <comment ref="B18" authorId="0" shapeId="0" xr:uid="{E8E6CE97-B39E-40B1-8D85-A77C221AEB45}">
      <text>
        <r>
          <rPr>
            <b/>
            <sz val="9"/>
            <color indexed="81"/>
            <rFont val="Tahoma"/>
            <family val="2"/>
          </rPr>
          <t>Acta Confis 008 de 2023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B20" authorId="0" shapeId="0" xr:uid="{FDACB8E8-6D66-4CD8-B346-90F6D06727B2}">
      <text>
        <r>
          <rPr>
            <b/>
            <sz val="9"/>
            <color indexed="81"/>
            <rFont val="Tahoma"/>
            <family val="2"/>
          </rPr>
          <t>Acta CONFIS 010 de 2023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B41" authorId="0" shapeId="0" xr:uid="{46606CB1-49B8-4EA2-A9B9-98EA972EE93A}">
      <text>
        <r>
          <rPr>
            <b/>
            <sz val="9"/>
            <color indexed="81"/>
            <rFont val="Tahoma"/>
            <family val="2"/>
          </rPr>
          <t>Acuerdo 914 de 2023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<sst xmlns="http://schemas.openxmlformats.org/spreadsheetml/2006/main" count="475" uniqueCount="276">
  <si>
    <t>Entidad</t>
  </si>
  <si>
    <t>Autorización Vigencia           2017-2026</t>
  </si>
  <si>
    <t>Ejecución 2017-2022</t>
  </si>
  <si>
    <t>Apropiación Vigente 2023</t>
  </si>
  <si>
    <t>Ejecución 2023 (a 30 de jun)</t>
  </si>
  <si>
    <t>Ejecución Acuerdo 647 de 2016 (Millones de $)</t>
  </si>
  <si>
    <t>112 Secretaría de Educación del Distrito (SED)</t>
  </si>
  <si>
    <t>Ejecución Acuerdo 711 de 2018 (Millones de $)</t>
  </si>
  <si>
    <t>Autorización Vigencia           2019-2028</t>
  </si>
  <si>
    <t>Ejecución 2019-2022</t>
  </si>
  <si>
    <t>Ejecución Acuerdo 743 de 2019 (Millones de $)</t>
  </si>
  <si>
    <t>Autorización Vigencia           2023-2037</t>
  </si>
  <si>
    <t>201 Fondo Financiero Distrital de Salud (FFDS)</t>
  </si>
  <si>
    <t>Autorización Vigencia           2018-2041</t>
  </si>
  <si>
    <t>Ejecución 2018-2022</t>
  </si>
  <si>
    <t>1/ Requisito Ley 819 de 2003, artículo 10, el cual dispone que en Vigencias Futuras Ordinarias se debe apropiar mínimo el 15% en la vigencia de autorización.</t>
  </si>
  <si>
    <t>111 Secretaría Distrital de Hacienda (SHD) - Unidad Ejecutora 02 </t>
  </si>
  <si>
    <t>Ejecución Acuerdo 691 de 2017 (Millones de $)</t>
  </si>
  <si>
    <t>Ejecución Acuerdo 725 de 2018 (Millones de $)</t>
  </si>
  <si>
    <t>Autorización Vigencia           2019-2027</t>
  </si>
  <si>
    <t>Acuerdo 788 de 2020</t>
  </si>
  <si>
    <t>Autorización vigencia 2022-2023</t>
  </si>
  <si>
    <t>Ejecución 2022</t>
  </si>
  <si>
    <t>% Ejecucion 2023</t>
  </si>
  <si>
    <t>Ejecución Acuerdo 788 de 2020 (Millones de $)</t>
  </si>
  <si>
    <t>Nombre</t>
  </si>
  <si>
    <t>Autorización vigencia 2023-2026</t>
  </si>
  <si>
    <t>110 Secretaría Distrital de Gobierno</t>
  </si>
  <si>
    <t>104 Secretaría General de la Alcaldía Mayor de Bogotá (SEC GRAL)</t>
  </si>
  <si>
    <t>111 Secretaría Distrital de Hacienda (SHD)</t>
  </si>
  <si>
    <t>121 Secretaría Distrital de la Mujer (SDMUJER)</t>
  </si>
  <si>
    <t>122 Secretaría Distrital de Integración Social (SDIS)</t>
  </si>
  <si>
    <t>126 Secretaría Distrital de Ambiente (SDA)</t>
  </si>
  <si>
    <t>204 Instituto de Desarrollo Urbano (IDU)</t>
  </si>
  <si>
    <t>215 Fundación Gilberto Álzate Avendaño (FUGA)</t>
  </si>
  <si>
    <t>222 Instituto Distrital de las Artes (IDARTES)</t>
  </si>
  <si>
    <t>227 Unidad Administrativa Especial de Rehabilitación y Mantenimiento Vial (UAERMV)</t>
  </si>
  <si>
    <t>Apropiación Disponible 2023</t>
  </si>
  <si>
    <t>120 Secretaría Distrital de Planeación (SDP)</t>
  </si>
  <si>
    <t>137 Secretaría Distrital de Seguridad, Convivencia y Justicia (SDSCJ)</t>
  </si>
  <si>
    <t>Total general</t>
  </si>
  <si>
    <t>Vigencias Futuras - Seguimiento junio 2023</t>
  </si>
  <si>
    <t>113 Secretaría Distrital de Movilidad (SDM)</t>
  </si>
  <si>
    <t>131 Unidad Administrativa Especial del Cuerpo Oficial de Bomberos de Bogotá (UAECOB)</t>
  </si>
  <si>
    <t>214 Instituto Distrital para la Protección de la Niñez y la Juventud (IDIPRON)</t>
  </si>
  <si>
    <t>501 Agencia Distrital para la Educación Superior, la Ciencia y la Tecnología (ATENEA)</t>
  </si>
  <si>
    <t>Vigencias Futuras en ejecución 2023 por Entidad para Gastos de Funcionamiento (Millones de $)</t>
  </si>
  <si>
    <t>Vigencias Futuras en ejecución 2023 por Entidad para Gastos de Inversión (Millones de $)</t>
  </si>
  <si>
    <t>Acta CONFIS 012 de  2021 (Millones de $)</t>
  </si>
  <si>
    <t>Acta CONFIS 026 de 2022 (Millones de $)</t>
  </si>
  <si>
    <t>* 218 Jardín Botánico José Celestino Mutis (JBJCM) no utilizó la Vigencia Futura.</t>
  </si>
  <si>
    <t>Entidad / Proyecto / Fuente</t>
  </si>
  <si>
    <t>2024</t>
  </si>
  <si>
    <t>2025</t>
  </si>
  <si>
    <t>2026</t>
  </si>
  <si>
    <t>2027</t>
  </si>
  <si>
    <t>2028</t>
  </si>
  <si>
    <t>2029</t>
  </si>
  <si>
    <t>2030</t>
  </si>
  <si>
    <t>2031</t>
  </si>
  <si>
    <t>2032</t>
  </si>
  <si>
    <t>2033</t>
  </si>
  <si>
    <t>2034</t>
  </si>
  <si>
    <t>2035</t>
  </si>
  <si>
    <t>2036</t>
  </si>
  <si>
    <t>2037</t>
  </si>
  <si>
    <t>2038</t>
  </si>
  <si>
    <t>2039</t>
  </si>
  <si>
    <t>2040</t>
  </si>
  <si>
    <t>2041</t>
  </si>
  <si>
    <t>Total</t>
  </si>
  <si>
    <t>0111-02 SECRETARÍA DISTRITAL DE HACIENDA</t>
  </si>
  <si>
    <t>0111-02 - Transferencias de Inversion - SDH - DIRECCIÓN DISTRITAL</t>
  </si>
  <si>
    <t>0112-01 SECRETARÍA DE EDUCACIÓN DEL DISTRITO</t>
  </si>
  <si>
    <t>1049 - Cobertura con equidad</t>
  </si>
  <si>
    <t xml:space="preserve">0201-01 FONDO FINANCIERO DE SALUD </t>
  </si>
  <si>
    <t>VA-Administrados de destinación especifi</t>
  </si>
  <si>
    <t>VA-Cuenta maestra Salud</t>
  </si>
  <si>
    <t>VA-Desahorro FONPET</t>
  </si>
  <si>
    <t>VA-Recursos distrito</t>
  </si>
  <si>
    <t xml:space="preserve">0204-01 INSTITUTO DE DESARROLLO URBANO  </t>
  </si>
  <si>
    <t>Transferencia Administración Central</t>
  </si>
  <si>
    <t>VA-Crédito</t>
  </si>
  <si>
    <t>0501-01 AGENCIA DE EDUCACIÓN SUPERIOR, CIENCIA Y TECNOLOGÍA - ATENEA</t>
  </si>
  <si>
    <t>Acta 02 del 28 de febrero de 2022</t>
  </si>
  <si>
    <t>Acta 12 del 7 de julio de 2022</t>
  </si>
  <si>
    <t>Acta 13 del 26 de julio de 2022</t>
  </si>
  <si>
    <t>Acta 01 del 25 de enero de 2022</t>
  </si>
  <si>
    <t>Acta 03 del 11 de marzo de 2022</t>
  </si>
  <si>
    <t>Acta 19 del 27 de septiembre de 2023</t>
  </si>
  <si>
    <t>Acta 04 del 28 de marzo de 2022</t>
  </si>
  <si>
    <t>Acta 05 del 4 de abril de 2022</t>
  </si>
  <si>
    <t>Acta 08 del 31 de mayo de 2022</t>
  </si>
  <si>
    <t>Acta 09 del 8 de junio de 2022</t>
  </si>
  <si>
    <t>Acta 11 del 5 de julio de 2022</t>
  </si>
  <si>
    <t>Acta 14 del 2 de agosto de 2022</t>
  </si>
  <si>
    <t>Acta 18 del 30 de agosto de 2022</t>
  </si>
  <si>
    <t>Acta 20 del 14 de octubre de 2022</t>
  </si>
  <si>
    <t>Acta 24 del 29 de noviembre de 2022</t>
  </si>
  <si>
    <t>Acta 25 del 7 de diciembre de 2022</t>
  </si>
  <si>
    <t xml:space="preserve">Distribución Acuerdo 788 </t>
  </si>
  <si>
    <t>0104-SECRETARÍA GENERAL</t>
  </si>
  <si>
    <t>Funcionamiento</t>
  </si>
  <si>
    <t>Inversión</t>
  </si>
  <si>
    <t>0105-VEEDURÍA DISTRITAL</t>
  </si>
  <si>
    <t>0110-SECRETARÍA DISTRITAL DE GOBIERNO</t>
  </si>
  <si>
    <t>0111-SECRETARÍA DISTRITAL DE HACIENDA</t>
  </si>
  <si>
    <t>N.A</t>
  </si>
  <si>
    <t>0112-SECRETARÍA DE EDUCACIÓN DEL DISTRITO</t>
  </si>
  <si>
    <t>0113-SECRETARÍA DISTRITAL DE MOVILIDAD</t>
  </si>
  <si>
    <t>0118-SECRETARÍA DISTRITAL DEL HABITAT</t>
  </si>
  <si>
    <t>0119-SECRETARÍA DISTRITAL DE CULTURA, RECREACIÓN Y DEPORTE</t>
  </si>
  <si>
    <t>0121-SECRETARÍA DISTRITAL DE LA MUJER</t>
  </si>
  <si>
    <t>0122-SECRETARÍA DISTRITAL DE INTEGRACIÓN SOCIAL</t>
  </si>
  <si>
    <t>0125-DEPARTAMENTO ADMINISTRATIVO DEL SERVICIO CIVIL</t>
  </si>
  <si>
    <t>0126-SECRETARÍA DISTRITAL DE AMBIENTE</t>
  </si>
  <si>
    <t>0200-INSTITUTO PARA LA ECONOMÍA SOCIAL</t>
  </si>
  <si>
    <t xml:space="preserve">0201-FONDO FINANCIERO DE SALUD </t>
  </si>
  <si>
    <t xml:space="preserve">0204-INSTITUTO DE DESARROLLO URBANO  </t>
  </si>
  <si>
    <t>0206-FONDO DE PRESTACIONES ECONÓMICAS, CESANTÍAS Y PENSIONES</t>
  </si>
  <si>
    <t>0211-INSTITUTO DISTRITAL DE RECREACIÓN Y DEPORTE</t>
  </si>
  <si>
    <t>0215-FUNDACIÓN GILBERTO ALZATE AVENDAÑO</t>
  </si>
  <si>
    <t>0218-JARDIN BOTÁNICO</t>
  </si>
  <si>
    <t>0222-INSTITUTO DISTRITAL DE LAS ARTES</t>
  </si>
  <si>
    <t>0226-UNIDAD ADMINISTRATIVA ESPECIAL DE CATASTRO</t>
  </si>
  <si>
    <t>0227-UNIDAD ADTIVA ESPECIAL DE REHABILITACIÓN Y MANTO. VIAL</t>
  </si>
  <si>
    <t>Vigencias Futuras en ejecución por proyecto 2024 a 2044</t>
  </si>
  <si>
    <t>Valores originales incluidos en los Acuerdos de Concejo de Bogotá y Actas respectivas del CONFIS Distrital</t>
  </si>
  <si>
    <t>En pesos constantes de su aprobación</t>
  </si>
  <si>
    <t>PLMB - Tramo 1-Tramo 1/Ac 691 de 2017</t>
  </si>
  <si>
    <t>VA-Liberación de reservas ETB</t>
  </si>
  <si>
    <t>VA-Sobretasa a la gasolina</t>
  </si>
  <si>
    <t>2da LMB - Acta CONFIS 014 de 2022</t>
  </si>
  <si>
    <t>VA-Credito</t>
  </si>
  <si>
    <t>Troncal Cll 13</t>
  </si>
  <si>
    <t xml:space="preserve">VA-Participación Tasa Aeroportuaria </t>
  </si>
  <si>
    <t>ERU / RENOBO - 7507 DESARROLLO DE PROYECTOS -Cable San Cristobal-</t>
  </si>
  <si>
    <t>Transmilenio SA -7251 Infraestructura SITP -Corredor Verde Cra 7ma -</t>
  </si>
  <si>
    <r>
      <t xml:space="preserve">VA-Recursos distrito 
</t>
    </r>
    <r>
      <rPr>
        <b/>
        <sz val="11"/>
        <color rgb="FF002060"/>
        <rFont val="Calibri"/>
        <family val="2"/>
        <scheme val="minor"/>
      </rPr>
      <t>- Contratos colegios concesión -</t>
    </r>
  </si>
  <si>
    <r>
      <t xml:space="preserve">VA-SGP Educación 
</t>
    </r>
    <r>
      <rPr>
        <b/>
        <sz val="11"/>
        <color rgb="FF002060"/>
        <rFont val="Calibri"/>
        <family val="2"/>
        <scheme val="minor"/>
      </rPr>
      <t>- Contratos colegios concesión -</t>
    </r>
  </si>
  <si>
    <r>
      <rPr>
        <b/>
        <sz val="11"/>
        <rFont val="Calibri"/>
        <family val="2"/>
        <scheme val="minor"/>
      </rPr>
      <t>7638</t>
    </r>
    <r>
      <rPr>
        <b/>
        <sz val="10"/>
        <rFont val="Calibri"/>
        <family val="2"/>
        <scheme val="minor"/>
      </rPr>
      <t xml:space="preserve"> -Fortalecimiento infraestructura y dotación ambientes de aprendizaje y sedes admon a cargo SED- 9 colegios nuevos + 3 sedes primera infancia-</t>
    </r>
  </si>
  <si>
    <r>
      <t xml:space="preserve">VA-Crédito 
</t>
    </r>
    <r>
      <rPr>
        <b/>
        <sz val="11"/>
        <color rgb="FF002060"/>
        <rFont val="Calibri"/>
        <family val="2"/>
        <scheme val="minor"/>
      </rPr>
      <t>-Proyecto construcción colegios patrimoniales en restitución -</t>
    </r>
  </si>
  <si>
    <t>0118-01 SECRETARÍA DISTRITAL DEL HABITAT</t>
  </si>
  <si>
    <t>7575- Estudios y diseños de proyecto para el mejoramiento integral de barrios - Bogotá 2020-2024</t>
  </si>
  <si>
    <r>
      <t xml:space="preserve">VA-Crédito
</t>
    </r>
    <r>
      <rPr>
        <b/>
        <sz val="11"/>
        <color rgb="FF002060"/>
        <rFont val="Calibri"/>
        <family val="2"/>
        <scheme val="minor"/>
      </rPr>
      <t>- Revitalización urbana en la localidad de San Cristóbal -</t>
    </r>
  </si>
  <si>
    <r>
      <t xml:space="preserve">VA-Recursos distrito
</t>
    </r>
    <r>
      <rPr>
        <b/>
        <sz val="11"/>
        <color rgb="FF002060"/>
        <rFont val="Calibri"/>
        <family val="2"/>
        <scheme val="minor"/>
      </rPr>
      <t>- Cable Aereo Potosí -</t>
    </r>
  </si>
  <si>
    <r>
      <t xml:space="preserve">1191 - Modernización de la infraestructura física y tecnológica
</t>
    </r>
    <r>
      <rPr>
        <b/>
        <sz val="11"/>
        <color rgb="FF002060"/>
        <rFont val="Calibri"/>
        <family val="2"/>
        <scheme val="minor"/>
      </rPr>
      <t>- Actualización y dotación UMHES Santa Clara y CAPS H. San Juan de Dios -
- APP construcción H.Bosa -</t>
    </r>
  </si>
  <si>
    <t>7919 -Generación de capacidades para la creación del centro de desarrollo tecnológico de producción de biológicos. Bogotá</t>
  </si>
  <si>
    <r>
      <t xml:space="preserve">VA-Recursos distrito
</t>
    </r>
    <r>
      <rPr>
        <b/>
        <sz val="11"/>
        <color rgb="FF002060"/>
        <rFont val="Calibri"/>
        <family val="2"/>
        <scheme val="minor"/>
      </rPr>
      <t>- Laboratorio Dsitrital de Vacunas -</t>
    </r>
  </si>
  <si>
    <t>7914 -PROYECTO GRAN PARQUE HOSPITALARIO DE ENGATIVA</t>
  </si>
  <si>
    <t>7763-Construcción de vías y cicloinfraestestructura para la movilidad sostenible</t>
  </si>
  <si>
    <r>
      <t xml:space="preserve">VA-Crédito
</t>
    </r>
    <r>
      <rPr>
        <b/>
        <sz val="11"/>
        <color rgb="FF002060"/>
        <rFont val="Calibri"/>
        <family val="2"/>
        <scheme val="minor"/>
      </rPr>
      <t>- Ciclo Alameda Medio Milenio -
- Corabastos Tramo I -</t>
    </r>
  </si>
  <si>
    <t>7761-Infraestructura para para espacio público y áreas verdes de la ciudad</t>
  </si>
  <si>
    <r>
      <t xml:space="preserve">VA-Recursos distrito
</t>
    </r>
    <r>
      <rPr>
        <b/>
        <sz val="11"/>
        <color rgb="FF002060"/>
        <rFont val="Calibri"/>
        <family val="2"/>
        <scheme val="minor"/>
      </rPr>
      <t>- CICLOPUENTE AV BOYACÁ/CANAL SALITRE -</t>
    </r>
  </si>
  <si>
    <r>
      <t xml:space="preserve">VA-Recursos distrito
</t>
    </r>
    <r>
      <rPr>
        <b/>
        <sz val="11"/>
        <color theme="4" tint="-0.499984740745262"/>
        <rFont val="Calibri"/>
        <family val="2"/>
        <scheme val="minor"/>
      </rPr>
      <t>- Zona Indudtrial-MONTEVIDEO Y PUENTE ARANDA-</t>
    </r>
  </si>
  <si>
    <t>7782-Infraestructura para el Sistema Integrado de Transporte Público Sostenible</t>
  </si>
  <si>
    <r>
      <t xml:space="preserve">VA-Crédito
</t>
    </r>
    <r>
      <rPr>
        <b/>
        <sz val="11"/>
        <color rgb="FF002060"/>
        <rFont val="Calibri"/>
        <family val="2"/>
        <scheme val="minor"/>
      </rPr>
      <t>- Cable aéreo San Cristóbal -</t>
    </r>
  </si>
  <si>
    <r>
      <t xml:space="preserve">7786-Integración Funcional del Regiotram a la Estructura Urbana en la Ciudad
</t>
    </r>
    <r>
      <rPr>
        <b/>
        <sz val="11"/>
        <color rgb="FF002060"/>
        <rFont val="Calibri"/>
        <family val="2"/>
        <scheme val="minor"/>
      </rPr>
      <t>- RegioTram de Occidente / SIPT -</t>
    </r>
  </si>
  <si>
    <t>7913-Implementacion del sistema de educación postmedia para Bogotá D.C.</t>
  </si>
  <si>
    <r>
      <t xml:space="preserve">VA-Crédito
</t>
    </r>
    <r>
      <rPr>
        <b/>
        <sz val="11"/>
        <color rgb="FF002060"/>
        <rFont val="Calibri"/>
        <family val="2"/>
        <scheme val="minor"/>
      </rPr>
      <t>-Cupos Jovenes a la U / La U en tu colegio -</t>
    </r>
  </si>
  <si>
    <t>Ejecución 2023 (a 31 de dic)</t>
  </si>
  <si>
    <t>Autorización Vigencia 2022 - 2023</t>
  </si>
  <si>
    <t>% Ejecucion Total</t>
  </si>
  <si>
    <t>NA</t>
  </si>
  <si>
    <t>Compromisos Acumulados ene-dic  2023</t>
  </si>
  <si>
    <t>% Ejecución  2023</t>
  </si>
  <si>
    <t>Vigencias Futuras - Seguimiento diciembre 2023</t>
  </si>
  <si>
    <t>Vigencias Futuras - Aprobadas por Entidad</t>
  </si>
  <si>
    <t>104 SEC,GRAL</t>
  </si>
  <si>
    <t>110 SEC.GOBIERNO</t>
  </si>
  <si>
    <t>111 SHD</t>
  </si>
  <si>
    <t>120 SDP</t>
  </si>
  <si>
    <t>121 SDMUJER</t>
  </si>
  <si>
    <t>137 SDSCJ</t>
  </si>
  <si>
    <t>215 FUGA</t>
  </si>
  <si>
    <t>222 IDARTES</t>
  </si>
  <si>
    <t>Compromisos Acumulados ene a dic 2023</t>
  </si>
  <si>
    <t>SEC GRAL</t>
  </si>
  <si>
    <t>112 SED</t>
  </si>
  <si>
    <t>113 SDM</t>
  </si>
  <si>
    <t>122 SDIS</t>
  </si>
  <si>
    <t>126 SDA</t>
  </si>
  <si>
    <t>131 UAECOB</t>
  </si>
  <si>
    <t>201 FFDS</t>
  </si>
  <si>
    <t>204 IDU</t>
  </si>
  <si>
    <t>214 IDIPRON</t>
  </si>
  <si>
    <t>227 UAERMV</t>
  </si>
  <si>
    <t>501 ATENEA</t>
  </si>
  <si>
    <t>Actas CONFIS 2023</t>
  </si>
  <si>
    <t>ACTA 02
febrero 24 de 2023</t>
  </si>
  <si>
    <t>TOTAL</t>
  </si>
  <si>
    <r>
      <rPr>
        <b/>
        <sz val="11"/>
        <color rgb="FFFF0000"/>
        <rFont val="Calibri"/>
        <family val="2"/>
        <scheme val="minor"/>
      </rPr>
      <t>Entidad:</t>
    </r>
    <r>
      <rPr>
        <sz val="11"/>
        <color theme="1"/>
        <rFont val="Calibri"/>
        <family val="2"/>
        <scheme val="minor"/>
      </rPr>
      <t xml:space="preserve"> Agenda Distrital para la Educadon Superior, la Ciencia y la Tecnologia -ATENEA
</t>
    </r>
    <r>
      <rPr>
        <b/>
        <sz val="11"/>
        <color rgb="FFFF0000"/>
        <rFont val="Calibri"/>
        <family val="2"/>
        <scheme val="minor"/>
      </rPr>
      <t xml:space="preserve">Proyecto </t>
    </r>
    <r>
      <rPr>
        <b/>
        <sz val="9"/>
        <color rgb="FFFF0000"/>
        <rFont val="Calibri"/>
        <family val="2"/>
        <scheme val="minor"/>
      </rPr>
      <t>7913</t>
    </r>
    <r>
      <rPr>
        <sz val="9"/>
        <color theme="1"/>
        <rFont val="Calibri"/>
        <family val="2"/>
        <scheme val="minor"/>
      </rPr>
      <t xml:space="preserve"> "Implementacion del Sistema de Educacion Posmedia para
Bogota D.C.”
</t>
    </r>
    <r>
      <rPr>
        <b/>
        <sz val="11"/>
        <color rgb="FFFF0000"/>
        <rFont val="Calibri"/>
        <family val="2"/>
        <scheme val="minor"/>
      </rPr>
      <t>Fuente:</t>
    </r>
    <r>
      <rPr>
        <sz val="11"/>
        <color theme="1"/>
        <rFont val="Calibri"/>
        <family val="2"/>
        <scheme val="minor"/>
      </rPr>
      <t xml:space="preserve"> Recursos de Crédito</t>
    </r>
  </si>
  <si>
    <t>ACTA 06
Junio 14 de 2023</t>
  </si>
  <si>
    <r>
      <rPr>
        <b/>
        <sz val="10"/>
        <color rgb="FFFF0000"/>
        <rFont val="Calibri"/>
        <family val="2"/>
        <scheme val="minor"/>
      </rPr>
      <t>Entidad:</t>
    </r>
    <r>
      <rPr>
        <sz val="10"/>
        <color theme="1"/>
        <rFont val="Calibri"/>
        <family val="2"/>
        <scheme val="minor"/>
      </rPr>
      <t xml:space="preserve"> Instituto de Desarrollo Urbano-IDU-
</t>
    </r>
    <r>
      <rPr>
        <b/>
        <sz val="9"/>
        <color rgb="FFFF0000"/>
        <rFont val="Calibri"/>
        <family val="2"/>
        <scheme val="minor"/>
      </rPr>
      <t>Proyecto 7786</t>
    </r>
    <r>
      <rPr>
        <sz val="8"/>
        <color theme="1"/>
        <rFont val="Calibri"/>
        <family val="2"/>
        <scheme val="minor"/>
      </rPr>
      <t xml:space="preserve"> Integración Funcional del Regiotram a la Estructura Urbana en la Ciudad - Inserción urbana al Regiotram</t>
    </r>
    <r>
      <rPr>
        <sz val="10"/>
        <color theme="1"/>
        <rFont val="Calibri"/>
        <family val="2"/>
        <scheme val="minor"/>
      </rPr>
      <t xml:space="preserve">
</t>
    </r>
    <r>
      <rPr>
        <b/>
        <sz val="10"/>
        <color rgb="FFFF0000"/>
        <rFont val="Calibri"/>
        <family val="2"/>
        <scheme val="minor"/>
      </rPr>
      <t>Fuente:</t>
    </r>
    <r>
      <rPr>
        <sz val="10"/>
        <color theme="1"/>
        <rFont val="Calibri"/>
        <family val="2"/>
        <scheme val="minor"/>
      </rPr>
      <t xml:space="preserve"> Transferencia
Administración Central</t>
    </r>
  </si>
  <si>
    <r>
      <rPr>
        <b/>
        <sz val="10"/>
        <color rgb="FFFF0000"/>
        <rFont val="Calibri"/>
        <family val="2"/>
        <scheme val="minor"/>
      </rPr>
      <t>Fuente:</t>
    </r>
    <r>
      <rPr>
        <sz val="10"/>
        <color theme="1"/>
        <rFont val="Calibri"/>
        <family val="2"/>
        <scheme val="minor"/>
      </rPr>
      <t xml:space="preserve"> Recursos de Crédito</t>
    </r>
  </si>
  <si>
    <t>ACTA 08
Julio 05 de 2023</t>
  </si>
  <si>
    <r>
      <rPr>
        <b/>
        <sz val="10"/>
        <color rgb="FFFF0000"/>
        <rFont val="Calibri"/>
        <family val="2"/>
        <scheme val="minor"/>
      </rPr>
      <t>Entidad:</t>
    </r>
    <r>
      <rPr>
        <sz val="10"/>
        <color theme="1"/>
        <rFont val="Calibri"/>
        <family val="2"/>
        <scheme val="minor"/>
      </rPr>
      <t xml:space="preserve"> Secretaría Distrital de Habitat- SDHT -
</t>
    </r>
    <r>
      <rPr>
        <b/>
        <sz val="9"/>
        <color rgb="FFFF0000"/>
        <rFont val="Calibri"/>
        <family val="2"/>
        <scheme val="minor"/>
      </rPr>
      <t>Proyecto 7575</t>
    </r>
    <r>
      <rPr>
        <sz val="8"/>
        <color theme="1"/>
        <rFont val="Calibri"/>
        <family val="2"/>
        <scheme val="minor"/>
      </rPr>
      <t xml:space="preserve"> - Estudios y diseños de proyecto para el 
mejoramiento integral de Barrios - Bogotá 2020-2024
</t>
    </r>
    <r>
      <rPr>
        <b/>
        <sz val="8"/>
        <color rgb="FF0070C0"/>
        <rFont val="Calibri"/>
        <family val="2"/>
        <scheme val="minor"/>
      </rPr>
      <t>Loc San Cristobal</t>
    </r>
    <r>
      <rPr>
        <sz val="10"/>
        <color theme="1"/>
        <rFont val="Calibri"/>
        <family val="2"/>
        <scheme val="minor"/>
      </rPr>
      <t xml:space="preserve">
</t>
    </r>
    <r>
      <rPr>
        <b/>
        <sz val="10"/>
        <color rgb="FFFF0000"/>
        <rFont val="Calibri"/>
        <family val="2"/>
        <scheme val="minor"/>
      </rPr>
      <t>Fuente:</t>
    </r>
    <r>
      <rPr>
        <sz val="10"/>
        <color theme="1"/>
        <rFont val="Calibri"/>
        <family val="2"/>
        <scheme val="minor"/>
      </rPr>
      <t xml:space="preserve"> Recursos de Crédito</t>
    </r>
  </si>
  <si>
    <t>ACTA 12
31 de agosto de 2023</t>
  </si>
  <si>
    <r>
      <rPr>
        <b/>
        <sz val="10"/>
        <color rgb="FFFF0000"/>
        <rFont val="Calibri"/>
        <family val="2"/>
        <scheme val="minor"/>
      </rPr>
      <t>Entidad:</t>
    </r>
    <r>
      <rPr>
        <sz val="10"/>
        <color theme="1"/>
        <rFont val="Calibri"/>
        <family val="2"/>
        <scheme val="minor"/>
      </rPr>
      <t xml:space="preserve"> IDU
</t>
    </r>
    <r>
      <rPr>
        <b/>
        <sz val="9"/>
        <color rgb="FFFF0000"/>
        <rFont val="Calibri"/>
        <family val="2"/>
        <scheme val="minor"/>
      </rPr>
      <t>Proyecto 7661</t>
    </r>
    <r>
      <rPr>
        <sz val="8"/>
        <color theme="1"/>
        <rFont val="Calibri"/>
        <family val="2"/>
        <scheme val="minor"/>
      </rPr>
      <t xml:space="preserve"> - - Infraestructura para para espacio público y áreas verdes de la ciudad
CICLOPUENTE AV BOYACÁ/CANAL SALITRE</t>
    </r>
    <r>
      <rPr>
        <sz val="10"/>
        <color theme="1"/>
        <rFont val="Calibri"/>
        <family val="2"/>
        <scheme val="minor"/>
      </rPr>
      <t xml:space="preserve">
</t>
    </r>
    <r>
      <rPr>
        <b/>
        <sz val="10"/>
        <color rgb="FFFF0000"/>
        <rFont val="Calibri"/>
        <family val="2"/>
        <scheme val="minor"/>
      </rPr>
      <t>Fuente:</t>
    </r>
    <r>
      <rPr>
        <sz val="10"/>
        <color theme="1"/>
        <rFont val="Calibri"/>
        <family val="2"/>
        <scheme val="minor"/>
      </rPr>
      <t xml:space="preserve"> Corrientes IDU</t>
    </r>
  </si>
  <si>
    <r>
      <rPr>
        <b/>
        <sz val="10"/>
        <color rgb="FFFF0000"/>
        <rFont val="Calibri"/>
        <family val="2"/>
        <scheme val="minor"/>
      </rPr>
      <t>Entidad:</t>
    </r>
    <r>
      <rPr>
        <sz val="10"/>
        <color theme="1"/>
        <rFont val="Calibri"/>
        <family val="2"/>
        <scheme val="minor"/>
      </rPr>
      <t xml:space="preserve"> IDU
</t>
    </r>
    <r>
      <rPr>
        <b/>
        <sz val="9"/>
        <color rgb="FFFF0000"/>
        <rFont val="Calibri"/>
        <family val="2"/>
        <scheme val="minor"/>
      </rPr>
      <t>Proyecto 7763</t>
    </r>
    <r>
      <rPr>
        <sz val="8"/>
        <color theme="1"/>
        <rFont val="Calibri"/>
        <family val="2"/>
        <scheme val="minor"/>
      </rPr>
      <t xml:space="preserve"> - Construcción de vías y ciclo infraestructura para la movilidad sostenible en Bogotá 
CORABASTOS TRAMO 1</t>
    </r>
    <r>
      <rPr>
        <sz val="10"/>
        <color theme="1"/>
        <rFont val="Calibri"/>
        <family val="2"/>
        <scheme val="minor"/>
      </rPr>
      <t xml:space="preserve">
</t>
    </r>
    <r>
      <rPr>
        <b/>
        <sz val="10"/>
        <color rgb="FFFF0000"/>
        <rFont val="Calibri"/>
        <family val="2"/>
        <scheme val="minor"/>
      </rPr>
      <t>Fuente:</t>
    </r>
    <r>
      <rPr>
        <sz val="10"/>
        <color theme="1"/>
        <rFont val="Calibri"/>
        <family val="2"/>
        <scheme val="minor"/>
      </rPr>
      <t xml:space="preserve"> Recursos de Crédito</t>
    </r>
  </si>
  <si>
    <r>
      <rPr>
        <b/>
        <sz val="10"/>
        <color rgb="FFFF0000"/>
        <rFont val="Calibri"/>
        <family val="2"/>
        <scheme val="minor"/>
      </rPr>
      <t>Entidad:</t>
    </r>
    <r>
      <rPr>
        <sz val="10"/>
        <color theme="1"/>
        <rFont val="Calibri"/>
        <family val="2"/>
        <scheme val="minor"/>
      </rPr>
      <t xml:space="preserve"> IDU
</t>
    </r>
    <r>
      <rPr>
        <b/>
        <sz val="9"/>
        <color rgb="FFFF0000"/>
        <rFont val="Calibri"/>
        <family val="2"/>
        <scheme val="minor"/>
      </rPr>
      <t>Proyecto 7763</t>
    </r>
    <r>
      <rPr>
        <sz val="8"/>
        <color theme="1"/>
        <rFont val="Calibri"/>
        <family val="2"/>
        <scheme val="minor"/>
      </rPr>
      <t xml:space="preserve"> - Construcción de vías y ciclo infraestructura para la movilidad sostenible en Bogotá 
Z. Indudtrial-MONTEVIDEO Y PUENTE ARANDA-</t>
    </r>
    <r>
      <rPr>
        <sz val="10"/>
        <color theme="1"/>
        <rFont val="Calibri"/>
        <family val="2"/>
        <scheme val="minor"/>
      </rPr>
      <t xml:space="preserve">
</t>
    </r>
    <r>
      <rPr>
        <b/>
        <sz val="10"/>
        <color rgb="FFFF0000"/>
        <rFont val="Calibri"/>
        <family val="2"/>
        <scheme val="minor"/>
      </rPr>
      <t>Fuente:</t>
    </r>
    <r>
      <rPr>
        <sz val="10"/>
        <color theme="1"/>
        <rFont val="Calibri"/>
        <family val="2"/>
        <scheme val="minor"/>
      </rPr>
      <t xml:space="preserve"> Corrientes IDU</t>
    </r>
  </si>
  <si>
    <t>ACTA 18
Octubre 25 de 2023</t>
  </si>
  <si>
    <r>
      <rPr>
        <b/>
        <sz val="10"/>
        <color rgb="FFFF0000"/>
        <rFont val="Calibri"/>
        <family val="2"/>
        <scheme val="minor"/>
      </rPr>
      <t>Entidad:</t>
    </r>
    <r>
      <rPr>
        <sz val="10"/>
        <color theme="1"/>
        <rFont val="Calibri"/>
        <family val="2"/>
        <scheme val="minor"/>
      </rPr>
      <t xml:space="preserve"> Secretaría de Educación de Bogotá- SED -
</t>
    </r>
    <r>
      <rPr>
        <b/>
        <sz val="9"/>
        <color rgb="FFFF0000"/>
        <rFont val="Calibri"/>
        <family val="2"/>
        <scheme val="minor"/>
      </rPr>
      <t xml:space="preserve">7638 </t>
    </r>
    <r>
      <rPr>
        <sz val="9"/>
        <rFont val="Calibri"/>
        <family val="2"/>
        <scheme val="minor"/>
      </rPr>
      <t xml:space="preserve"> Fortalecimiento de la infraestructura y dotación de ambientes de aprendizaje y sedes administrativas</t>
    </r>
    <r>
      <rPr>
        <sz val="8"/>
        <rFont val="Calibri"/>
        <family val="2"/>
        <scheme val="minor"/>
      </rPr>
      <t xml:space="preserve"> 
</t>
    </r>
    <r>
      <rPr>
        <b/>
        <sz val="10"/>
        <color rgb="FFFF0000"/>
        <rFont val="Calibri"/>
        <family val="2"/>
        <scheme val="minor"/>
      </rPr>
      <t>Fuente:</t>
    </r>
    <r>
      <rPr>
        <sz val="10"/>
        <color theme="1"/>
        <rFont val="Calibri"/>
        <family val="2"/>
        <scheme val="minor"/>
      </rPr>
      <t xml:space="preserve"> Ingresos Corrientes -Recursos de la Administración Central</t>
    </r>
  </si>
  <si>
    <r>
      <rPr>
        <b/>
        <sz val="10"/>
        <color rgb="FFFF0000"/>
        <rFont val="Calibri"/>
        <family val="2"/>
        <scheme val="minor"/>
      </rPr>
      <t>Entidad:</t>
    </r>
    <r>
      <rPr>
        <sz val="10"/>
        <color theme="1"/>
        <rFont val="Calibri"/>
        <family val="2"/>
        <scheme val="minor"/>
      </rPr>
      <t xml:space="preserve"> ATENEA
</t>
    </r>
    <r>
      <rPr>
        <b/>
        <sz val="9"/>
        <color rgb="FFFF0000"/>
        <rFont val="Calibri"/>
        <family val="2"/>
        <scheme val="minor"/>
      </rPr>
      <t xml:space="preserve">7913 </t>
    </r>
    <r>
      <rPr>
        <sz val="9"/>
        <rFont val="Calibri"/>
        <family val="2"/>
        <scheme val="minor"/>
      </rPr>
      <t>Implementación del Sistema de Educación Posmedia</t>
    </r>
    <r>
      <rPr>
        <sz val="8"/>
        <rFont val="Calibri"/>
        <family val="2"/>
        <scheme val="minor"/>
      </rPr>
      <t xml:space="preserve">
</t>
    </r>
    <r>
      <rPr>
        <b/>
        <sz val="10"/>
        <color rgb="FFFF0000"/>
        <rFont val="Calibri"/>
        <family val="2"/>
        <scheme val="minor"/>
      </rPr>
      <t>Fuente:</t>
    </r>
    <r>
      <rPr>
        <sz val="10"/>
        <color theme="1"/>
        <rFont val="Calibri"/>
        <family val="2"/>
        <scheme val="minor"/>
      </rPr>
      <t xml:space="preserve"> Ingresos Corrientes -Recursos de la Administración Central</t>
    </r>
  </si>
  <si>
    <t>ACTA 22
Diciembre 11 de 2023</t>
  </si>
  <si>
    <r>
      <rPr>
        <b/>
        <sz val="10"/>
        <color rgb="FFFF0000"/>
        <rFont val="Calibri"/>
        <family val="2"/>
        <scheme val="minor"/>
      </rPr>
      <t>Entidad:</t>
    </r>
    <r>
      <rPr>
        <sz val="10"/>
        <color theme="1"/>
        <rFont val="Calibri"/>
        <family val="2"/>
        <scheme val="minor"/>
      </rPr>
      <t xml:space="preserve"> Secretaría Distrital del Habitat
</t>
    </r>
    <r>
      <rPr>
        <b/>
        <sz val="9"/>
        <color rgb="FFFF0000"/>
        <rFont val="Calibri"/>
        <family val="2"/>
        <scheme val="minor"/>
      </rPr>
      <t xml:space="preserve">7575 </t>
    </r>
    <r>
      <rPr>
        <sz val="9"/>
        <rFont val="Calibri"/>
        <family val="2"/>
        <scheme val="minor"/>
      </rPr>
      <t xml:space="preserve"> Estudios y diseños de proyecto para el mejoramiento integral de barrios - Cable Aerero Potosi -</t>
    </r>
    <r>
      <rPr>
        <sz val="8"/>
        <rFont val="Calibri"/>
        <family val="2"/>
        <scheme val="minor"/>
      </rPr>
      <t xml:space="preserve">
</t>
    </r>
    <r>
      <rPr>
        <b/>
        <sz val="10"/>
        <color rgb="FFFF0000"/>
        <rFont val="Calibri"/>
        <family val="2"/>
        <scheme val="minor"/>
      </rPr>
      <t>Fuente:</t>
    </r>
    <r>
      <rPr>
        <sz val="10"/>
        <color theme="1"/>
        <rFont val="Calibri"/>
        <family val="2"/>
        <scheme val="minor"/>
      </rPr>
      <t xml:space="preserve"> Ingresos Corrientes -Recursos de la Administración Central</t>
    </r>
  </si>
  <si>
    <t>ACUERDO 917 del 2023
Octubre de 2023</t>
  </si>
  <si>
    <r>
      <rPr>
        <b/>
        <sz val="10"/>
        <color rgb="FF002060"/>
        <rFont val="Calibri"/>
        <family val="2"/>
        <scheme val="minor"/>
      </rPr>
      <t>Entidad:</t>
    </r>
    <r>
      <rPr>
        <sz val="10"/>
        <color rgb="FF002060"/>
        <rFont val="Calibri"/>
        <family val="2"/>
        <scheme val="minor"/>
      </rPr>
      <t xml:space="preserve"> </t>
    </r>
    <r>
      <rPr>
        <sz val="10"/>
        <color theme="1"/>
        <rFont val="Calibri"/>
        <family val="2"/>
        <scheme val="minor"/>
      </rPr>
      <t xml:space="preserve">FONDO FINANCIERO
DISTRITAL DE SALUD FFDS
</t>
    </r>
    <r>
      <rPr>
        <b/>
        <sz val="9"/>
        <color rgb="FFFF0000"/>
        <rFont val="Calibri"/>
        <family val="2"/>
        <scheme val="minor"/>
      </rPr>
      <t>Proyecto 7914</t>
    </r>
    <r>
      <rPr>
        <sz val="8"/>
        <color theme="1"/>
        <rFont val="Calibri"/>
        <family val="2"/>
        <scheme val="minor"/>
      </rPr>
      <t xml:space="preserve"> -PROYECTO GRAN PARQUE HOSPITALARIO DE
ENGATIVÁ</t>
    </r>
    <r>
      <rPr>
        <sz val="10"/>
        <color theme="1"/>
        <rFont val="Calibri"/>
        <family val="2"/>
        <scheme val="minor"/>
      </rPr>
      <t xml:space="preserve">
</t>
    </r>
    <r>
      <rPr>
        <b/>
        <sz val="10"/>
        <color rgb="FFFF0000"/>
        <rFont val="Calibri"/>
        <family val="2"/>
        <scheme val="minor"/>
      </rPr>
      <t>Fuente:</t>
    </r>
    <r>
      <rPr>
        <sz val="10"/>
        <color theme="1"/>
        <rFont val="Calibri"/>
        <family val="2"/>
        <scheme val="minor"/>
      </rPr>
      <t xml:space="preserve"> Corrientes FFDS</t>
    </r>
  </si>
  <si>
    <t>Actas con afectación a la 0111-02 SHD</t>
  </si>
  <si>
    <r>
      <rPr>
        <b/>
        <sz val="10"/>
        <color rgb="FFFF0000"/>
        <rFont val="Calibri"/>
        <family val="2"/>
        <scheme val="minor"/>
      </rPr>
      <t>Entidad:</t>
    </r>
    <r>
      <rPr>
        <sz val="10"/>
        <color theme="1"/>
        <rFont val="Calibri"/>
        <family val="2"/>
        <scheme val="minor"/>
      </rPr>
      <t xml:space="preserve"> EMPRESA DE RENOBACION Y DESARROLLO URBANO -RENOBO --
</t>
    </r>
    <r>
      <rPr>
        <b/>
        <sz val="9"/>
        <color rgb="FFFF0000"/>
        <rFont val="Calibri"/>
        <family val="2"/>
        <scheme val="minor"/>
      </rPr>
      <t>Proyecto: 7507</t>
    </r>
    <r>
      <rPr>
        <b/>
        <sz val="9"/>
        <rFont val="Calibri"/>
        <family val="2"/>
        <scheme val="minor"/>
      </rPr>
      <t xml:space="preserve"> </t>
    </r>
    <r>
      <rPr>
        <sz val="9"/>
        <rFont val="Calibri"/>
        <family val="2"/>
        <scheme val="minor"/>
      </rPr>
      <t xml:space="preserve">DESARROLLO DE PROYECTOS Y GESTIÓN INMOBILIARIA BOGOTÁ
 Cable Aéreo de San Cristóbal
</t>
    </r>
    <r>
      <rPr>
        <b/>
        <sz val="10"/>
        <color rgb="FFFF0000"/>
        <rFont val="Calibri"/>
        <family val="2"/>
        <scheme val="minor"/>
      </rPr>
      <t>Fuente:</t>
    </r>
    <r>
      <rPr>
        <sz val="10"/>
        <color theme="1"/>
        <rFont val="Calibri"/>
        <family val="2"/>
        <scheme val="minor"/>
      </rPr>
      <t xml:space="preserve"> Recursos de Crédito</t>
    </r>
  </si>
  <si>
    <t>ACTA 10
Julio 27 de 2023</t>
  </si>
  <si>
    <r>
      <rPr>
        <b/>
        <sz val="10"/>
        <color rgb="FFFF0000"/>
        <rFont val="Calibri"/>
        <family val="2"/>
        <scheme val="minor"/>
      </rPr>
      <t>Entidad:</t>
    </r>
    <r>
      <rPr>
        <sz val="10"/>
        <color theme="1"/>
        <rFont val="Calibri"/>
        <family val="2"/>
        <scheme val="minor"/>
      </rPr>
      <t xml:space="preserve"> EMPRESA TRANSMILENIO SA
</t>
    </r>
    <r>
      <rPr>
        <b/>
        <sz val="9"/>
        <color rgb="FFFF0000"/>
        <rFont val="Calibri"/>
        <family val="2"/>
        <scheme val="minor"/>
      </rPr>
      <t>Proyecto: 7251</t>
    </r>
    <r>
      <rPr>
        <b/>
        <sz val="9"/>
        <rFont val="Calibri"/>
        <family val="2"/>
        <scheme val="minor"/>
      </rPr>
      <t xml:space="preserve"> </t>
    </r>
    <r>
      <rPr>
        <sz val="9"/>
        <rFont val="Calibri"/>
        <family val="2"/>
        <scheme val="minor"/>
      </rPr>
      <t xml:space="preserve">Desarrollo y Gestión de la Infraestructura del Sistema Integrado de Transporte Público de Bogotá" en su componente "Corredor Verde Carrera Séptima
</t>
    </r>
    <r>
      <rPr>
        <b/>
        <sz val="10"/>
        <color rgb="FFFF0000"/>
        <rFont val="Calibri"/>
        <family val="2"/>
        <scheme val="minor"/>
      </rPr>
      <t>Fuente:</t>
    </r>
    <r>
      <rPr>
        <sz val="10"/>
        <color theme="1"/>
        <rFont val="Calibri"/>
        <family val="2"/>
        <scheme val="minor"/>
      </rPr>
      <t xml:space="preserve"> Recursos de Crédito</t>
    </r>
  </si>
  <si>
    <r>
      <rPr>
        <b/>
        <sz val="10"/>
        <color rgb="FFFF0000"/>
        <rFont val="Calibri"/>
        <family val="2"/>
        <scheme val="minor"/>
      </rPr>
      <t>Entidad:</t>
    </r>
    <r>
      <rPr>
        <sz val="10"/>
        <color theme="1"/>
        <rFont val="Calibri"/>
        <family val="2"/>
        <scheme val="minor"/>
      </rPr>
      <t xml:space="preserve"> EMPRESA TRANSMILENIO SA -</t>
    </r>
    <r>
      <rPr>
        <b/>
        <sz val="8"/>
        <color theme="1"/>
        <rFont val="Calibri"/>
        <family val="2"/>
        <scheme val="minor"/>
      </rPr>
      <t xml:space="preserve"> Movilidad+IDU</t>
    </r>
    <r>
      <rPr>
        <sz val="10"/>
        <color theme="1"/>
        <rFont val="Calibri"/>
        <family val="2"/>
        <scheme val="minor"/>
      </rPr>
      <t xml:space="preserve">-
</t>
    </r>
    <r>
      <rPr>
        <b/>
        <sz val="9"/>
        <color rgb="FFFF0000"/>
        <rFont val="Calibri"/>
        <family val="2"/>
        <scheme val="minor"/>
      </rPr>
      <t>Proyecto: 7251</t>
    </r>
    <r>
      <rPr>
        <b/>
        <sz val="9"/>
        <rFont val="Calibri"/>
        <family val="2"/>
        <scheme val="minor"/>
      </rPr>
      <t xml:space="preserve"> </t>
    </r>
    <r>
      <rPr>
        <sz val="9"/>
        <rFont val="Calibri"/>
        <family val="2"/>
        <scheme val="minor"/>
      </rPr>
      <t xml:space="preserve">Desarrollo y Gestión de la Infraestructura del Sistema Integrado de Transporte Público de Bogotá" en su componente "Cable Aereo Potosí"
</t>
    </r>
    <r>
      <rPr>
        <b/>
        <sz val="10"/>
        <color rgb="FFFF0000"/>
        <rFont val="Calibri"/>
        <family val="2"/>
        <scheme val="minor"/>
      </rPr>
      <t>Fuente:</t>
    </r>
    <r>
      <rPr>
        <sz val="10"/>
        <color theme="1"/>
        <rFont val="Calibri"/>
        <family val="2"/>
        <scheme val="minor"/>
      </rPr>
      <t xml:space="preserve"> Recursos de Crédito</t>
    </r>
  </si>
  <si>
    <t>Presupuesto Anual Distrital</t>
  </si>
  <si>
    <t>Concepto</t>
  </si>
  <si>
    <t>Apropiacion Inicial 
2023</t>
  </si>
  <si>
    <t>Apropiacion Disponible
2023</t>
  </si>
  <si>
    <t>Giros Acumulados</t>
  </si>
  <si>
    <t>I. VIGENCIAS FUTURAS ORDINARIAS</t>
  </si>
  <si>
    <r>
      <t>Acuerdo 691 de 2017</t>
    </r>
    <r>
      <rPr>
        <b/>
        <vertAlign val="superscript"/>
        <sz val="11"/>
        <rFont val="Calibri"/>
        <family val="2"/>
      </rPr>
      <t>(1)</t>
    </r>
  </si>
  <si>
    <t>Ingresos corrientes (Sobretasa a la gasolina)</t>
  </si>
  <si>
    <t>Otros ingresos corrientes</t>
  </si>
  <si>
    <t>Recursos de crédito</t>
  </si>
  <si>
    <t>Recursos de capital (liberación de reservas ETB)</t>
  </si>
  <si>
    <r>
      <t xml:space="preserve"> Acuerdo 725 de 2018</t>
    </r>
    <r>
      <rPr>
        <b/>
        <vertAlign val="superscript"/>
        <sz val="11"/>
        <rFont val="Calibri"/>
        <family val="2"/>
      </rPr>
      <t>(2)</t>
    </r>
    <r>
      <rPr>
        <b/>
        <sz val="11"/>
        <rFont val="Calibri"/>
        <family val="2"/>
      </rPr>
      <t xml:space="preserve">           </t>
    </r>
  </si>
  <si>
    <t>Ingresos corrientes</t>
  </si>
  <si>
    <r>
      <t xml:space="preserve"> Acuerdo 788 de 2020</t>
    </r>
    <r>
      <rPr>
        <b/>
        <vertAlign val="superscript"/>
        <sz val="11"/>
        <rFont val="Calibri"/>
        <family val="2"/>
      </rPr>
      <t>(3)</t>
    </r>
  </si>
  <si>
    <t>Recursos administrados</t>
  </si>
  <si>
    <t>Recursos del balance- gestión de activos</t>
  </si>
  <si>
    <t>Ingresos corrientes (Derechos de tránsito, multas)</t>
  </si>
  <si>
    <t>Ingresos propios de los establecimientos</t>
  </si>
  <si>
    <r>
      <t>Acta Confis No. 12_2021_SDG</t>
    </r>
    <r>
      <rPr>
        <b/>
        <vertAlign val="superscript"/>
        <sz val="11"/>
        <rFont val="Calibri"/>
        <family val="2"/>
      </rPr>
      <t>(4)</t>
    </r>
  </si>
  <si>
    <r>
      <t>Acta Confis No. 1_2022_SDMujer</t>
    </r>
    <r>
      <rPr>
        <b/>
        <vertAlign val="superscript"/>
        <sz val="11"/>
        <rFont val="Calibri"/>
        <family val="2"/>
      </rPr>
      <t xml:space="preserve"> (5)</t>
    </r>
  </si>
  <si>
    <r>
      <t>Acta Confis No. 2_2022_SDMovilidad, Sgeneral, SDAmbiente, FFDSalud, FGAlzate, IDIPRON</t>
    </r>
    <r>
      <rPr>
        <b/>
        <vertAlign val="superscript"/>
        <sz val="11"/>
        <rFont val="Calibri"/>
        <family val="2"/>
      </rPr>
      <t>(6)</t>
    </r>
  </si>
  <si>
    <t>Ingresos corrientes (multas de tránsito)</t>
  </si>
  <si>
    <r>
      <t>Acta Confis No. 3_2022_SDHacienda_SDH, SDPlaneación, SED, Idartes</t>
    </r>
    <r>
      <rPr>
        <b/>
        <vertAlign val="superscript"/>
        <sz val="11"/>
        <rFont val="Calibri"/>
        <family val="2"/>
      </rPr>
      <t>(7)</t>
    </r>
  </si>
  <si>
    <r>
      <t>Acta Confis No. 4_2022_FFDS, SDAmbiente</t>
    </r>
    <r>
      <rPr>
        <b/>
        <vertAlign val="superscript"/>
        <sz val="11"/>
        <rFont val="Calibri"/>
        <family val="2"/>
      </rPr>
      <t>(8)</t>
    </r>
  </si>
  <si>
    <r>
      <t xml:space="preserve">Acta Confis No. 5_2022_SDMovilidad </t>
    </r>
    <r>
      <rPr>
        <b/>
        <vertAlign val="superscript"/>
        <sz val="11"/>
        <rFont val="Calibri"/>
        <family val="2"/>
      </rPr>
      <t>(9)</t>
    </r>
  </si>
  <si>
    <t>Ingresos corrientes (multas, derechos de tránsito)</t>
  </si>
  <si>
    <r>
      <t>Acta Confis No. 8_2022_SDIS, UAERMVial</t>
    </r>
    <r>
      <rPr>
        <b/>
        <vertAlign val="superscript"/>
        <sz val="11"/>
        <rFont val="Calibri"/>
        <family val="2"/>
      </rPr>
      <t>(10)</t>
    </r>
  </si>
  <si>
    <t>SGP - Próposito General</t>
  </si>
  <si>
    <t>Ingresos Corrientes</t>
  </si>
  <si>
    <r>
      <t>Acta Confis No. 9_2022_SGeneral</t>
    </r>
    <r>
      <rPr>
        <b/>
        <vertAlign val="superscript"/>
        <sz val="11"/>
        <rFont val="Calibri"/>
        <family val="2"/>
      </rPr>
      <t>(11)</t>
    </r>
  </si>
  <si>
    <r>
      <t>Acta Confis No. 11_2022_SDHacienda</t>
    </r>
    <r>
      <rPr>
        <b/>
        <vertAlign val="superscript"/>
        <sz val="11"/>
        <rFont val="Calibri"/>
        <family val="2"/>
      </rPr>
      <t xml:space="preserve"> (12)</t>
    </r>
  </si>
  <si>
    <r>
      <t>Acta Confis No. 12_2022_ATENEA-IDU</t>
    </r>
    <r>
      <rPr>
        <b/>
        <vertAlign val="superscript"/>
        <sz val="11"/>
        <rFont val="Calibri"/>
        <family val="2"/>
      </rPr>
      <t>(13)</t>
    </r>
  </si>
  <si>
    <r>
      <t>Acta Confis No. 13_2022_SDG-IDIPRON- IDU</t>
    </r>
    <r>
      <rPr>
        <b/>
        <vertAlign val="superscript"/>
        <sz val="11"/>
        <rFont val="Calibri"/>
        <family val="2"/>
      </rPr>
      <t>(14)</t>
    </r>
  </si>
  <si>
    <r>
      <t>Acta Confis No. 14_2022_SHD-LINEA METRO2-TRONCAL CL13</t>
    </r>
    <r>
      <rPr>
        <b/>
        <vertAlign val="superscript"/>
        <sz val="11"/>
        <rFont val="Calibri"/>
        <family val="2"/>
      </rPr>
      <t>(15)</t>
    </r>
  </si>
  <si>
    <t>Tasa Aeroportuaria-Troncal Cll 13</t>
  </si>
  <si>
    <r>
      <t xml:space="preserve">Acta Confis No. 18_2022_SDIS-SDM-SDSJC </t>
    </r>
    <r>
      <rPr>
        <b/>
        <vertAlign val="superscript"/>
        <sz val="11"/>
        <rFont val="Calibri"/>
        <family val="2"/>
      </rPr>
      <t>(23)</t>
    </r>
  </si>
  <si>
    <t>Ingresos corrientes(Multas de Transito)</t>
  </si>
  <si>
    <r>
      <t>Acta Confis No. 19_2022_SDSJC</t>
    </r>
    <r>
      <rPr>
        <b/>
        <vertAlign val="superscript"/>
        <sz val="11"/>
        <rFont val="Calibri"/>
        <family val="2"/>
      </rPr>
      <t xml:space="preserve"> (16)</t>
    </r>
  </si>
  <si>
    <r>
      <t>Acta Confis No. 20_2022_SDG-SED</t>
    </r>
    <r>
      <rPr>
        <b/>
        <vertAlign val="superscript"/>
        <sz val="11"/>
        <rFont val="Calibri"/>
        <family val="2"/>
      </rPr>
      <t>(17)</t>
    </r>
  </si>
  <si>
    <r>
      <t xml:space="preserve">Acta Confis No. 24_2022_SDA-IDIPRON </t>
    </r>
    <r>
      <rPr>
        <b/>
        <vertAlign val="superscript"/>
        <sz val="11"/>
        <rFont val="Calibri"/>
        <family val="2"/>
      </rPr>
      <t>(18)</t>
    </r>
  </si>
  <si>
    <t>Recursos de Crédito</t>
  </si>
  <si>
    <t>Recursos Administración Central</t>
  </si>
  <si>
    <r>
      <t>Acta Confis No. 25_2022_SED</t>
    </r>
    <r>
      <rPr>
        <b/>
        <vertAlign val="superscript"/>
        <sz val="11"/>
        <rFont val="Calibri"/>
        <family val="2"/>
      </rPr>
      <t>(19)</t>
    </r>
  </si>
  <si>
    <r>
      <t>Acta Confis No. 26_2022_FFDS</t>
    </r>
    <r>
      <rPr>
        <b/>
        <vertAlign val="superscript"/>
        <sz val="11"/>
        <rFont val="Calibri"/>
        <family val="2"/>
      </rPr>
      <t>(20)</t>
    </r>
  </si>
  <si>
    <t>II. VIGENCIAS FUTURAS EXCEPCIONALES</t>
  </si>
  <si>
    <r>
      <t xml:space="preserve"> Acuerdo 647 de 2016</t>
    </r>
    <r>
      <rPr>
        <b/>
        <vertAlign val="superscript"/>
        <sz val="11"/>
        <rFont val="Calibri"/>
        <family val="2"/>
      </rPr>
      <t>(25)</t>
    </r>
    <r>
      <rPr>
        <b/>
        <sz val="11"/>
        <rFont val="Calibri"/>
        <family val="2"/>
      </rPr>
      <t xml:space="preserve">             </t>
    </r>
  </si>
  <si>
    <t>Transferencias de la Nación (SGP educación)</t>
  </si>
  <si>
    <r>
      <t xml:space="preserve"> Acuerdo 711 de 2018</t>
    </r>
    <r>
      <rPr>
        <b/>
        <vertAlign val="superscript"/>
        <sz val="11"/>
        <rFont val="Calibri"/>
        <family val="2"/>
      </rPr>
      <t>(26)</t>
    </r>
    <r>
      <rPr>
        <b/>
        <sz val="11"/>
        <rFont val="Calibri"/>
        <family val="2"/>
      </rPr>
      <t xml:space="preserve"> </t>
    </r>
  </si>
  <si>
    <t>Transferencias de la Nación (SGP)</t>
  </si>
  <si>
    <t>III. VIGENCIAS FUTURAS EXCEPCIONALES- APP</t>
  </si>
  <si>
    <r>
      <t xml:space="preserve"> Acuerdo 743 de 2019</t>
    </r>
    <r>
      <rPr>
        <b/>
        <vertAlign val="superscript"/>
        <sz val="11"/>
        <rFont val="Calibri"/>
        <family val="2"/>
      </rPr>
      <t>(27)</t>
    </r>
    <r>
      <rPr>
        <b/>
        <sz val="11"/>
        <rFont val="Calibri"/>
        <family val="2"/>
      </rPr>
      <t xml:space="preserve"> </t>
    </r>
  </si>
  <si>
    <t>Recursos de capital (Desahorro FONPET (Lotto en línea)</t>
  </si>
  <si>
    <t>RB-Administrados de destinación especifica</t>
  </si>
  <si>
    <t>TOTALES</t>
  </si>
  <si>
    <t>Elaboró : Dirección distrital de Presupuesto / Subdirección de Finanzas Distritales</t>
  </si>
  <si>
    <t>Aprobadas durante el 2023 por entidad, proyecto y fuente</t>
  </si>
  <si>
    <t>Valores constantes de aprobación</t>
  </si>
  <si>
    <t>Fuente . Base ejecuciones presupuestales -</t>
  </si>
  <si>
    <t>Transmilenio SA- 7251 Infraestructura SITP- Exten. Caracas(2024) + Cable Potosi -</t>
  </si>
  <si>
    <r>
      <t xml:space="preserve">VA-Recursos distrito
</t>
    </r>
    <r>
      <rPr>
        <b/>
        <sz val="11"/>
        <color rgb="FF002060"/>
        <rFont val="Calibri"/>
        <family val="2"/>
        <scheme val="minor"/>
      </rPr>
      <t>-Cupos Jovenes a la U / La U en tu colegio -</t>
    </r>
  </si>
  <si>
    <t>Vigencias Futuras en ejecución por fuentes de financiación 2023-2041 (pesos corrientes de 2023)</t>
  </si>
  <si>
    <t xml:space="preserve">Seguimiento mes de diciembre - Cifras en millones de pesos - </t>
  </si>
  <si>
    <t>Compromisos Acumulados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</si>
</sst>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-* #,##0.00_-;\-* #,##0.00_-;_-* &quot;-&quot;??_-;_-@_-"/>
    <numFmt numFmtId="164" formatCode="#,##0,,"/>
    <numFmt numFmtId="165" formatCode="_-* #,##0_-;\-* #,##0_-;_-* &quot;-&quot;??_-;_-@_-"/>
    <numFmt numFmtId="166" formatCode="0.0%"/>
    <numFmt numFmtId="167" formatCode="#,###,,"/>
    <numFmt numFmtId="168" formatCode="#,##0,,,"/>
  </numFmts>
  <fonts count="4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0"/>
      <name val="Arial"/>
      <family val="2"/>
    </font>
    <font>
      <sz val="10"/>
      <color rgb="FF000000"/>
      <name val="Arial"/>
      <family val="2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b/>
      <sz val="10"/>
      <name val="Arial"/>
      <family val="2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1"/>
      <color theme="4" tint="-0.249977111117893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color rgb="FF002060"/>
      <name val="Calibri"/>
      <family val="2"/>
      <scheme val="minor"/>
    </font>
    <font>
      <b/>
      <sz val="10"/>
      <name val="Calibri"/>
      <family val="2"/>
      <scheme val="minor"/>
    </font>
    <font>
      <b/>
      <sz val="11"/>
      <color rgb="FFFFFF00"/>
      <name val="Calibri"/>
      <family val="2"/>
      <scheme val="minor"/>
    </font>
    <font>
      <sz val="11"/>
      <color rgb="FFFFFF00"/>
      <name val="Calibri"/>
      <family val="2"/>
      <scheme val="minor"/>
    </font>
    <font>
      <b/>
      <sz val="11"/>
      <color theme="4" tint="-0.499984740745262"/>
      <name val="Calibri"/>
      <family val="2"/>
      <scheme val="minor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b/>
      <sz val="10"/>
      <color theme="1"/>
      <name val="Arial"/>
    </font>
    <font>
      <sz val="11"/>
      <color theme="0" tint="-4.9989318521683403E-2"/>
      <name val="Calibri"/>
      <family val="2"/>
      <scheme val="minor"/>
    </font>
    <font>
      <b/>
      <sz val="9"/>
      <color rgb="FFFF0000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rgb="FFFF0000"/>
      <name val="Calibri"/>
      <family val="2"/>
      <scheme val="minor"/>
    </font>
    <font>
      <b/>
      <sz val="8"/>
      <color rgb="FF0070C0"/>
      <name val="Calibri"/>
      <family val="2"/>
      <scheme val="minor"/>
    </font>
    <font>
      <sz val="9"/>
      <name val="Calibri"/>
      <family val="2"/>
      <scheme val="minor"/>
    </font>
    <font>
      <sz val="8"/>
      <name val="Calibri"/>
      <family val="2"/>
      <scheme val="minor"/>
    </font>
    <font>
      <b/>
      <sz val="10"/>
      <color rgb="FF002060"/>
      <name val="Calibri"/>
      <family val="2"/>
      <scheme val="minor"/>
    </font>
    <font>
      <sz val="10"/>
      <color rgb="FF002060"/>
      <name val="Calibri"/>
      <family val="2"/>
      <scheme val="minor"/>
    </font>
    <font>
      <b/>
      <sz val="18"/>
      <color rgb="FFFFFF00"/>
      <name val="Calibri"/>
      <family val="2"/>
      <scheme val="minor"/>
    </font>
    <font>
      <b/>
      <sz val="11"/>
      <color theme="0" tint="-4.9989318521683403E-2"/>
      <name val="Calibri"/>
      <family val="2"/>
      <scheme val="minor"/>
    </font>
    <font>
      <b/>
      <sz val="9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11"/>
      <color rgb="FFFFFF00"/>
      <name val="Calibri"/>
      <family val="2"/>
    </font>
    <font>
      <b/>
      <sz val="11"/>
      <name val="Calibri"/>
      <family val="2"/>
    </font>
    <font>
      <b/>
      <vertAlign val="superscript"/>
      <sz val="11"/>
      <name val="Calibri"/>
      <family val="2"/>
    </font>
    <font>
      <sz val="11"/>
      <name val="Calibri"/>
      <family val="2"/>
    </font>
  </fonts>
  <fills count="24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  <fill>
      <patternFill patternType="solid">
        <fgColor theme="4" tint="0.79998168889431442"/>
        <bgColor theme="9" tint="0.79998168889431442"/>
      </patternFill>
    </fill>
    <fill>
      <patternFill patternType="solid">
        <fgColor theme="8" tint="-0.499984740745262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9" tint="-0.49998474074526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993366"/>
        <bgColor indexed="64"/>
      </patternFill>
    </fill>
    <fill>
      <patternFill patternType="solid">
        <fgColor theme="1" tint="4.9989318521683403E-2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2" tint="-0.89999084444715716"/>
        <bgColor indexed="64"/>
      </patternFill>
    </fill>
  </fills>
  <borders count="66">
    <border>
      <left/>
      <right/>
      <top/>
      <bottom/>
      <diagonal/>
    </border>
    <border>
      <left/>
      <right style="hair">
        <color indexed="64"/>
      </right>
      <top style="thick">
        <color indexed="64"/>
      </top>
      <bottom/>
      <diagonal/>
    </border>
    <border>
      <left style="hair">
        <color indexed="64"/>
      </left>
      <right style="hair">
        <color indexed="64"/>
      </right>
      <top style="thick">
        <color indexed="64"/>
      </top>
      <bottom/>
      <diagonal/>
    </border>
    <border>
      <left style="hair">
        <color indexed="64"/>
      </left>
      <right/>
      <top style="thick">
        <color indexed="64"/>
      </top>
      <bottom/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/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theme="9" tint="-0.499984740745262"/>
      </left>
      <right style="hair">
        <color theme="9" tint="-0.499984740745262"/>
      </right>
      <top style="hair">
        <color theme="9" tint="-0.499984740745262"/>
      </top>
      <bottom style="hair">
        <color theme="9" tint="-0.499984740745262"/>
      </bottom>
      <diagonal/>
    </border>
    <border>
      <left/>
      <right style="hair">
        <color theme="9" tint="-0.499984740745262"/>
      </right>
      <top style="hair">
        <color theme="9" tint="-0.499984740745262"/>
      </top>
      <bottom style="hair">
        <color theme="9" tint="-0.499984740745262"/>
      </bottom>
      <diagonal/>
    </border>
    <border>
      <left/>
      <right/>
      <top/>
      <bottom style="medium">
        <color theme="9" tint="-0.499984740745262"/>
      </bottom>
      <diagonal/>
    </border>
    <border>
      <left style="hair">
        <color theme="9" tint="-0.499984740745262"/>
      </left>
      <right/>
      <top style="hair">
        <color theme="9" tint="-0.499984740745262"/>
      </top>
      <bottom style="hair">
        <color theme="9" tint="-0.499984740745262"/>
      </bottom>
      <diagonal/>
    </border>
    <border>
      <left/>
      <right style="hair">
        <color theme="9" tint="-0.499984740745262"/>
      </right>
      <top style="hair">
        <color theme="4" tint="-0.499984740745262"/>
      </top>
      <bottom style="medium">
        <color theme="4" tint="-0.499984740745262"/>
      </bottom>
      <diagonal/>
    </border>
    <border>
      <left style="hair">
        <color theme="9" tint="-0.499984740745262"/>
      </left>
      <right style="hair">
        <color theme="9" tint="-0.499984740745262"/>
      </right>
      <top style="hair">
        <color theme="4" tint="-0.499984740745262"/>
      </top>
      <bottom style="medium">
        <color theme="4" tint="-0.499984740745262"/>
      </bottom>
      <diagonal/>
    </border>
    <border>
      <left style="hair">
        <color theme="9" tint="-0.499984740745262"/>
      </left>
      <right/>
      <top style="hair">
        <color theme="4" tint="-0.499984740745262"/>
      </top>
      <bottom style="medium">
        <color theme="4" tint="-0.499984740745262"/>
      </bottom>
      <diagonal/>
    </border>
    <border>
      <left/>
      <right style="hair">
        <color theme="4" tint="-0.499984740745262"/>
      </right>
      <top/>
      <bottom style="medium">
        <color theme="4" tint="-0.499984740745262"/>
      </bottom>
      <diagonal/>
    </border>
    <border>
      <left/>
      <right style="hair">
        <color theme="9" tint="-0.499984740745262"/>
      </right>
      <top/>
      <bottom style="medium">
        <color theme="4" tint="-0.499984740745262"/>
      </bottom>
      <diagonal/>
    </border>
    <border>
      <left style="hair">
        <color theme="9" tint="-0.499984740745262"/>
      </left>
      <right style="hair">
        <color theme="9" tint="-0.499984740745262"/>
      </right>
      <top/>
      <bottom style="medium">
        <color theme="4" tint="-0.499984740745262"/>
      </bottom>
      <diagonal/>
    </border>
    <border>
      <left style="hair">
        <color theme="9" tint="-0.499984740745262"/>
      </left>
      <right/>
      <top style="medium">
        <color theme="4" tint="-0.499984740745262"/>
      </top>
      <bottom style="medium">
        <color theme="4" tint="-0.499984740745262"/>
      </bottom>
      <diagonal/>
    </border>
    <border>
      <left style="hair">
        <color theme="4" tint="-0.249977111117893"/>
      </left>
      <right style="hair">
        <color theme="4" tint="-0.249977111117893"/>
      </right>
      <top style="hair">
        <color theme="4" tint="-0.249977111117893"/>
      </top>
      <bottom style="hair">
        <color theme="4" tint="-0.249977111117893"/>
      </bottom>
      <diagonal/>
    </border>
    <border>
      <left/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/>
      <right style="thin">
        <color theme="4"/>
      </right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4"/>
      </right>
      <top style="thin">
        <color theme="4" tint="0.79998168889431442"/>
      </top>
      <bottom style="thin">
        <color theme="4" tint="0.79998168889431442"/>
      </bottom>
      <diagonal/>
    </border>
    <border>
      <left/>
      <right/>
      <top style="thin">
        <color theme="4" tint="0.79998168889431442"/>
      </top>
      <bottom style="thin">
        <color theme="4" tint="0.79998168889431442"/>
      </bottom>
      <diagonal/>
    </border>
    <border>
      <left/>
      <right style="thin">
        <color theme="4"/>
      </right>
      <top style="thin">
        <color theme="4" tint="0.79998168889431442"/>
      </top>
      <bottom style="thin">
        <color theme="0"/>
      </bottom>
      <diagonal/>
    </border>
    <border>
      <left/>
      <right/>
      <top style="thin">
        <color theme="4" tint="0.79998168889431442"/>
      </top>
      <bottom style="thin">
        <color theme="0"/>
      </bottom>
      <diagonal/>
    </border>
    <border>
      <left style="medium">
        <color theme="4"/>
      </left>
      <right style="thin">
        <color theme="4"/>
      </right>
      <top style="medium">
        <color theme="4"/>
      </top>
      <bottom style="medium">
        <color theme="4"/>
      </bottom>
      <diagonal/>
    </border>
    <border>
      <left/>
      <right/>
      <top style="medium">
        <color theme="4"/>
      </top>
      <bottom style="medium">
        <color theme="4"/>
      </bottom>
      <diagonal/>
    </border>
    <border>
      <left style="thin">
        <color theme="5"/>
      </left>
      <right style="thin">
        <color theme="5"/>
      </right>
      <top style="thin">
        <color theme="5"/>
      </top>
      <bottom/>
      <diagonal/>
    </border>
    <border>
      <left/>
      <right/>
      <top style="hair">
        <color theme="9" tint="0.59996337778862885"/>
      </top>
      <bottom style="hair">
        <color theme="9" tint="0.59996337778862885"/>
      </bottom>
      <diagonal/>
    </border>
    <border>
      <left/>
      <right/>
      <top style="hair">
        <color theme="9" tint="0.59996337778862885"/>
      </top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theme="2" tint="-0.24994659260841701"/>
      </right>
      <top style="medium">
        <color indexed="64"/>
      </top>
      <bottom style="hair">
        <color theme="2" tint="-0.24994659260841701"/>
      </bottom>
      <diagonal/>
    </border>
    <border>
      <left style="hair">
        <color theme="2" tint="-0.24994659260841701"/>
      </left>
      <right style="hair">
        <color theme="2" tint="-0.24994659260841701"/>
      </right>
      <top style="medium">
        <color indexed="64"/>
      </top>
      <bottom style="hair">
        <color theme="2" tint="-0.24994659260841701"/>
      </bottom>
      <diagonal/>
    </border>
    <border>
      <left style="hair">
        <color theme="2" tint="-0.24994659260841701"/>
      </left>
      <right/>
      <top style="medium">
        <color indexed="64"/>
      </top>
      <bottom style="hair">
        <color theme="2" tint="-0.24994659260841701"/>
      </bottom>
      <diagonal/>
    </border>
    <border>
      <left/>
      <right style="hair">
        <color theme="2" tint="-0.24994659260841701"/>
      </right>
      <top style="hair">
        <color theme="2" tint="-0.24994659260841701"/>
      </top>
      <bottom style="hair">
        <color theme="2" tint="-0.24994659260841701"/>
      </bottom>
      <diagonal/>
    </border>
    <border>
      <left style="hair">
        <color theme="2" tint="-0.24994659260841701"/>
      </left>
      <right style="hair">
        <color theme="2" tint="-0.24994659260841701"/>
      </right>
      <top style="hair">
        <color theme="2" tint="-0.24994659260841701"/>
      </top>
      <bottom style="hair">
        <color theme="2" tint="-0.24994659260841701"/>
      </bottom>
      <diagonal/>
    </border>
    <border>
      <left style="hair">
        <color theme="2" tint="-0.24994659260841701"/>
      </left>
      <right/>
      <top style="hair">
        <color theme="2" tint="-0.24994659260841701"/>
      </top>
      <bottom style="hair">
        <color theme="2" tint="-0.24994659260841701"/>
      </bottom>
      <diagonal/>
    </border>
    <border>
      <left/>
      <right style="hair">
        <color theme="2" tint="-0.24994659260841701"/>
      </right>
      <top style="hair">
        <color theme="2" tint="-0.24994659260841701"/>
      </top>
      <bottom style="medium">
        <color theme="4"/>
      </bottom>
      <diagonal/>
    </border>
    <border>
      <left style="hair">
        <color theme="2" tint="-0.24994659260841701"/>
      </left>
      <right style="hair">
        <color theme="2" tint="-0.24994659260841701"/>
      </right>
      <top style="hair">
        <color theme="2" tint="-0.24994659260841701"/>
      </top>
      <bottom style="medium">
        <color theme="4"/>
      </bottom>
      <diagonal/>
    </border>
    <border>
      <left style="hair">
        <color theme="2" tint="-0.24994659260841701"/>
      </left>
      <right/>
      <top style="hair">
        <color theme="2" tint="-0.24994659260841701"/>
      </top>
      <bottom style="medium">
        <color theme="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theme="4" tint="-0.499984740745262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hair">
        <color theme="4" tint="0.39994506668294322"/>
      </top>
      <bottom style="thin">
        <color indexed="64"/>
      </bottom>
      <diagonal/>
    </border>
    <border>
      <left/>
      <right/>
      <top style="hair">
        <color theme="4" tint="0.39994506668294322"/>
      </top>
      <bottom style="hair">
        <color theme="4" tint="0.39994506668294322"/>
      </bottom>
      <diagonal/>
    </border>
    <border>
      <left/>
      <right style="thin">
        <color auto="1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 style="dashed">
        <color indexed="64"/>
      </top>
      <bottom style="dashed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ashed">
        <color indexed="64"/>
      </top>
      <bottom/>
      <diagonal/>
    </border>
    <border>
      <left style="thin">
        <color indexed="64"/>
      </left>
      <right style="thin">
        <color indexed="64"/>
      </right>
      <top style="dashed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6">
    <xf numFmtId="0" fontId="0" fillId="0" borderId="0"/>
    <xf numFmtId="9" fontId="1" fillId="0" borderId="0" applyFont="0" applyFill="0" applyBorder="0" applyAlignment="0" applyProtection="0"/>
    <xf numFmtId="0" fontId="7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229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3" fillId="0" borderId="4" xfId="0" applyFont="1" applyBorder="1" applyAlignment="1">
      <alignment vertical="center" wrapText="1"/>
    </xf>
    <xf numFmtId="164" fontId="3" fillId="0" borderId="5" xfId="0" applyNumberFormat="1" applyFont="1" applyBorder="1" applyAlignment="1">
      <alignment horizontal="center" vertical="center" wrapText="1"/>
    </xf>
    <xf numFmtId="0" fontId="5" fillId="0" borderId="0" xfId="0" applyFont="1"/>
    <xf numFmtId="164" fontId="3" fillId="0" borderId="6" xfId="0" applyNumberFormat="1" applyFont="1" applyBorder="1" applyAlignment="1">
      <alignment horizontal="center" vertical="center" wrapText="1"/>
    </xf>
    <xf numFmtId="0" fontId="6" fillId="0" borderId="0" xfId="0" applyFont="1"/>
    <xf numFmtId="0" fontId="3" fillId="0" borderId="0" xfId="0" applyFont="1" applyAlignment="1">
      <alignment vertical="center" wrapText="1"/>
    </xf>
    <xf numFmtId="164" fontId="3" fillId="0" borderId="0" xfId="0" applyNumberFormat="1" applyFont="1" applyAlignment="1">
      <alignment horizontal="center" vertical="center" wrapText="1"/>
    </xf>
    <xf numFmtId="0" fontId="0" fillId="0" borderId="10" xfId="0" applyBorder="1"/>
    <xf numFmtId="0" fontId="4" fillId="0" borderId="10" xfId="0" applyFont="1" applyBorder="1"/>
    <xf numFmtId="0" fontId="8" fillId="0" borderId="0" xfId="0" applyFont="1"/>
    <xf numFmtId="0" fontId="0" fillId="0" borderId="0" xfId="0" applyAlignment="1">
      <alignment wrapText="1"/>
    </xf>
    <xf numFmtId="164" fontId="0" fillId="0" borderId="0" xfId="0" applyNumberFormat="1" applyAlignment="1">
      <alignment wrapText="1"/>
    </xf>
    <xf numFmtId="165" fontId="2" fillId="2" borderId="15" xfId="0" applyNumberFormat="1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 wrapText="1"/>
    </xf>
    <xf numFmtId="0" fontId="2" fillId="2" borderId="17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  <xf numFmtId="0" fontId="4" fillId="0" borderId="0" xfId="0" applyFont="1"/>
    <xf numFmtId="0" fontId="9" fillId="3" borderId="19" xfId="0" applyFont="1" applyFill="1" applyBorder="1" applyAlignment="1">
      <alignment horizontal="left" vertical="center" wrapText="1"/>
    </xf>
    <xf numFmtId="164" fontId="9" fillId="3" borderId="19" xfId="0" applyNumberFormat="1" applyFont="1" applyFill="1" applyBorder="1" applyAlignment="1">
      <alignment vertical="center" wrapText="1"/>
    </xf>
    <xf numFmtId="0" fontId="2" fillId="2" borderId="12" xfId="0" applyFont="1" applyFill="1" applyBorder="1" applyAlignment="1">
      <alignment horizontal="left" vertical="center" wrapText="1"/>
    </xf>
    <xf numFmtId="164" fontId="2" fillId="2" borderId="13" xfId="0" applyNumberFormat="1" applyFont="1" applyFill="1" applyBorder="1" applyAlignment="1">
      <alignment vertical="center" wrapText="1"/>
    </xf>
    <xf numFmtId="166" fontId="2" fillId="2" borderId="14" xfId="0" applyNumberFormat="1" applyFont="1" applyFill="1" applyBorder="1" applyAlignment="1">
      <alignment vertical="center" wrapText="1"/>
    </xf>
    <xf numFmtId="0" fontId="0" fillId="0" borderId="0" xfId="0" applyAlignment="1">
      <alignment vertical="center"/>
    </xf>
    <xf numFmtId="0" fontId="10" fillId="0" borderId="0" xfId="0" applyFont="1"/>
    <xf numFmtId="0" fontId="7" fillId="0" borderId="19" xfId="0" applyFont="1" applyBorder="1" applyAlignment="1">
      <alignment horizontal="left" vertical="center" wrapText="1"/>
    </xf>
    <xf numFmtId="0" fontId="7" fillId="0" borderId="9" xfId="0" applyFont="1" applyBorder="1" applyAlignment="1">
      <alignment horizontal="left" vertical="center"/>
    </xf>
    <xf numFmtId="164" fontId="7" fillId="0" borderId="8" xfId="0" applyNumberFormat="1" applyFont="1" applyBorder="1" applyAlignment="1">
      <alignment vertical="center"/>
    </xf>
    <xf numFmtId="165" fontId="2" fillId="2" borderId="7" xfId="0" applyNumberFormat="1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9" fillId="3" borderId="7" xfId="0" applyFont="1" applyFill="1" applyBorder="1" applyAlignment="1">
      <alignment horizontal="left" vertical="center" wrapText="1"/>
    </xf>
    <xf numFmtId="164" fontId="9" fillId="3" borderId="7" xfId="0" applyNumberFormat="1" applyFont="1" applyFill="1" applyBorder="1" applyAlignment="1">
      <alignment vertical="center" wrapText="1"/>
    </xf>
    <xf numFmtId="166" fontId="9" fillId="3" borderId="7" xfId="0" applyNumberFormat="1" applyFont="1" applyFill="1" applyBorder="1" applyAlignment="1">
      <alignment vertical="center" wrapText="1"/>
    </xf>
    <xf numFmtId="0" fontId="7" fillId="0" borderId="7" xfId="0" applyFont="1" applyBorder="1" applyAlignment="1">
      <alignment horizontal="left" vertical="center" wrapText="1"/>
    </xf>
    <xf numFmtId="164" fontId="7" fillId="0" borderId="7" xfId="0" applyNumberFormat="1" applyFont="1" applyBorder="1" applyAlignment="1">
      <alignment vertical="center" wrapText="1"/>
    </xf>
    <xf numFmtId="166" fontId="7" fillId="0" borderId="7" xfId="0" applyNumberFormat="1" applyFont="1" applyBorder="1" applyAlignment="1">
      <alignment vertical="center" wrapText="1"/>
    </xf>
    <xf numFmtId="0" fontId="7" fillId="0" borderId="7" xfId="0" applyFont="1" applyBorder="1" applyAlignment="1">
      <alignment horizontal="left" vertical="center"/>
    </xf>
    <xf numFmtId="0" fontId="2" fillId="2" borderId="7" xfId="0" applyFont="1" applyFill="1" applyBorder="1" applyAlignment="1">
      <alignment horizontal="left" vertical="center" wrapText="1"/>
    </xf>
    <xf numFmtId="164" fontId="2" fillId="2" borderId="7" xfId="0" applyNumberFormat="1" applyFont="1" applyFill="1" applyBorder="1" applyAlignment="1">
      <alignment vertical="center" wrapText="1"/>
    </xf>
    <xf numFmtId="9" fontId="7" fillId="0" borderId="7" xfId="0" applyNumberFormat="1" applyFont="1" applyBorder="1" applyAlignment="1">
      <alignment vertical="center" wrapText="1"/>
    </xf>
    <xf numFmtId="9" fontId="9" fillId="3" borderId="7" xfId="0" applyNumberFormat="1" applyFont="1" applyFill="1" applyBorder="1" applyAlignment="1">
      <alignment vertical="center" wrapText="1"/>
    </xf>
    <xf numFmtId="9" fontId="9" fillId="3" borderId="19" xfId="0" applyNumberFormat="1" applyFont="1" applyFill="1" applyBorder="1" applyAlignment="1">
      <alignment vertical="center" wrapText="1"/>
    </xf>
    <xf numFmtId="9" fontId="7" fillId="0" borderId="11" xfId="0" applyNumberFormat="1" applyFont="1" applyBorder="1" applyAlignment="1">
      <alignment vertical="center"/>
    </xf>
    <xf numFmtId="0" fontId="7" fillId="0" borderId="0" xfId="0" applyFont="1" applyAlignment="1">
      <alignment vertical="center"/>
    </xf>
    <xf numFmtId="0" fontId="2" fillId="2" borderId="20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10" fillId="6" borderId="24" xfId="0" applyFont="1" applyFill="1" applyBorder="1" applyAlignment="1">
      <alignment horizontal="left"/>
    </xf>
    <xf numFmtId="164" fontId="10" fillId="6" borderId="25" xfId="0" applyNumberFormat="1" applyFont="1" applyFill="1" applyBorder="1" applyAlignment="1">
      <alignment horizontal="center" vertical="center"/>
    </xf>
    <xf numFmtId="164" fontId="10" fillId="6" borderId="25" xfId="0" applyNumberFormat="1" applyFont="1" applyFill="1" applyBorder="1" applyAlignment="1">
      <alignment vertical="center"/>
    </xf>
    <xf numFmtId="9" fontId="10" fillId="6" borderId="25" xfId="1" applyFont="1" applyFill="1" applyBorder="1" applyAlignment="1">
      <alignment vertical="center"/>
    </xf>
    <xf numFmtId="0" fontId="14" fillId="0" borderId="26" xfId="0" applyFont="1" applyBorder="1" applyAlignment="1">
      <alignment horizontal="left" indent="1"/>
    </xf>
    <xf numFmtId="164" fontId="14" fillId="0" borderId="27" xfId="0" applyNumberFormat="1" applyFont="1" applyBorder="1" applyAlignment="1">
      <alignment horizontal="center" vertical="center"/>
    </xf>
    <xf numFmtId="164" fontId="14" fillId="0" borderId="27" xfId="0" applyNumberFormat="1" applyFont="1" applyBorder="1" applyAlignment="1">
      <alignment vertical="center"/>
    </xf>
    <xf numFmtId="9" fontId="14" fillId="0" borderId="27" xfId="1" applyFont="1" applyBorder="1" applyAlignment="1">
      <alignment vertical="center"/>
    </xf>
    <xf numFmtId="0" fontId="10" fillId="6" borderId="28" xfId="0" applyFont="1" applyFill="1" applyBorder="1" applyAlignment="1">
      <alignment horizontal="left"/>
    </xf>
    <xf numFmtId="164" fontId="10" fillId="6" borderId="29" xfId="0" applyNumberFormat="1" applyFont="1" applyFill="1" applyBorder="1" applyAlignment="1">
      <alignment horizontal="center" vertical="center"/>
    </xf>
    <xf numFmtId="164" fontId="10" fillId="6" borderId="29" xfId="0" applyNumberFormat="1" applyFont="1" applyFill="1" applyBorder="1" applyAlignment="1">
      <alignment vertical="center"/>
    </xf>
    <xf numFmtId="9" fontId="10" fillId="6" borderId="29" xfId="1" applyFont="1" applyFill="1" applyBorder="1" applyAlignment="1">
      <alignment vertical="center"/>
    </xf>
    <xf numFmtId="9" fontId="14" fillId="0" borderId="27" xfId="1" applyFont="1" applyBorder="1" applyAlignment="1">
      <alignment horizontal="center" vertical="center"/>
    </xf>
    <xf numFmtId="10" fontId="10" fillId="6" borderId="29" xfId="1" applyNumberFormat="1" applyFont="1" applyFill="1" applyBorder="1" applyAlignment="1">
      <alignment vertical="center"/>
    </xf>
    <xf numFmtId="10" fontId="14" fillId="0" borderId="27" xfId="1" applyNumberFormat="1" applyFont="1" applyBorder="1" applyAlignment="1">
      <alignment vertical="center"/>
    </xf>
    <xf numFmtId="10" fontId="10" fillId="6" borderId="29" xfId="1" applyNumberFormat="1" applyFont="1" applyFill="1" applyBorder="1" applyAlignment="1">
      <alignment horizontal="center" vertical="center"/>
    </xf>
    <xf numFmtId="10" fontId="14" fillId="0" borderId="27" xfId="1" applyNumberFormat="1" applyFont="1" applyBorder="1" applyAlignment="1">
      <alignment horizontal="center" vertical="center"/>
    </xf>
    <xf numFmtId="0" fontId="10" fillId="0" borderId="30" xfId="0" applyFont="1" applyBorder="1" applyAlignment="1">
      <alignment horizontal="left"/>
    </xf>
    <xf numFmtId="164" fontId="10" fillId="0" borderId="31" xfId="0" applyNumberFormat="1" applyFont="1" applyBorder="1" applyAlignment="1">
      <alignment horizontal="center" vertical="center"/>
    </xf>
    <xf numFmtId="164" fontId="10" fillId="0" borderId="31" xfId="0" applyNumberFormat="1" applyFont="1" applyBorder="1" applyAlignment="1">
      <alignment vertical="center"/>
    </xf>
    <xf numFmtId="10" fontId="10" fillId="0" borderId="31" xfId="1" applyNumberFormat="1" applyFont="1" applyBorder="1" applyAlignment="1">
      <alignment vertical="center"/>
    </xf>
    <xf numFmtId="0" fontId="16" fillId="0" borderId="0" xfId="5" applyNumberFormat="1" applyFont="1" applyBorder="1" applyAlignment="1">
      <alignment horizontal="left" vertical="center"/>
    </xf>
    <xf numFmtId="0" fontId="16" fillId="0" borderId="0" xfId="0" applyFont="1" applyAlignment="1">
      <alignment horizontal="left" vertical="center"/>
    </xf>
    <xf numFmtId="0" fontId="5" fillId="0" borderId="0" xfId="0" applyFont="1" applyAlignment="1">
      <alignment vertical="center"/>
    </xf>
    <xf numFmtId="164" fontId="0" fillId="0" borderId="0" xfId="0" applyNumberFormat="1"/>
    <xf numFmtId="0" fontId="13" fillId="7" borderId="32" xfId="0" applyFont="1" applyFill="1" applyBorder="1" applyAlignment="1">
      <alignment horizontal="center" vertical="center"/>
    </xf>
    <xf numFmtId="0" fontId="12" fillId="2" borderId="32" xfId="0" applyFont="1" applyFill="1" applyBorder="1" applyAlignment="1">
      <alignment horizontal="center" vertical="center"/>
    </xf>
    <xf numFmtId="0" fontId="12" fillId="7" borderId="32" xfId="0" applyFont="1" applyFill="1" applyBorder="1" applyAlignment="1">
      <alignment horizontal="center" vertical="center"/>
    </xf>
    <xf numFmtId="0" fontId="15" fillId="4" borderId="33" xfId="0" applyFont="1" applyFill="1" applyBorder="1" applyAlignment="1">
      <alignment horizontal="left" vertical="center" wrapText="1"/>
    </xf>
    <xf numFmtId="164" fontId="15" fillId="4" borderId="33" xfId="0" applyNumberFormat="1" applyFont="1" applyFill="1" applyBorder="1"/>
    <xf numFmtId="164" fontId="15" fillId="4" borderId="33" xfId="0" applyNumberFormat="1" applyFont="1" applyFill="1" applyBorder="1" applyAlignment="1">
      <alignment vertical="center"/>
    </xf>
    <xf numFmtId="0" fontId="10" fillId="8" borderId="33" xfId="0" applyFont="1" applyFill="1" applyBorder="1" applyAlignment="1">
      <alignment horizontal="left" vertical="center" wrapText="1"/>
    </xf>
    <xf numFmtId="164" fontId="10" fillId="8" borderId="33" xfId="0" applyNumberFormat="1" applyFont="1" applyFill="1" applyBorder="1"/>
    <xf numFmtId="164" fontId="11" fillId="8" borderId="33" xfId="0" applyNumberFormat="1" applyFont="1" applyFill="1" applyBorder="1" applyAlignment="1">
      <alignment vertical="center"/>
    </xf>
    <xf numFmtId="0" fontId="10" fillId="9" borderId="33" xfId="0" applyFont="1" applyFill="1" applyBorder="1" applyAlignment="1">
      <alignment horizontal="left" vertical="center" wrapText="1" indent="1"/>
    </xf>
    <xf numFmtId="164" fontId="10" fillId="9" borderId="33" xfId="0" applyNumberFormat="1" applyFont="1" applyFill="1" applyBorder="1"/>
    <xf numFmtId="164" fontId="11" fillId="9" borderId="33" xfId="0" applyNumberFormat="1" applyFont="1" applyFill="1" applyBorder="1" applyAlignment="1">
      <alignment vertical="center"/>
    </xf>
    <xf numFmtId="0" fontId="0" fillId="0" borderId="33" xfId="0" applyBorder="1" applyAlignment="1">
      <alignment horizontal="left" vertical="center" wrapText="1" indent="2"/>
    </xf>
    <xf numFmtId="164" fontId="0" fillId="0" borderId="33" xfId="0" applyNumberFormat="1" applyBorder="1" applyAlignment="1">
      <alignment vertical="center"/>
    </xf>
    <xf numFmtId="164" fontId="11" fillId="10" borderId="33" xfId="0" applyNumberFormat="1" applyFont="1" applyFill="1" applyBorder="1" applyAlignment="1">
      <alignment vertical="center"/>
    </xf>
    <xf numFmtId="0" fontId="0" fillId="0" borderId="33" xfId="0" applyBorder="1" applyAlignment="1">
      <alignment horizontal="left" indent="2"/>
    </xf>
    <xf numFmtId="0" fontId="0" fillId="0" borderId="33" xfId="0" applyBorder="1"/>
    <xf numFmtId="164" fontId="8" fillId="0" borderId="33" xfId="0" applyNumberFormat="1" applyFont="1" applyBorder="1" applyAlignment="1">
      <alignment vertical="center"/>
    </xf>
    <xf numFmtId="164" fontId="17" fillId="0" borderId="33" xfId="0" applyNumberFormat="1" applyFont="1" applyBorder="1" applyAlignment="1">
      <alignment vertical="center"/>
    </xf>
    <xf numFmtId="0" fontId="15" fillId="11" borderId="33" xfId="0" applyFont="1" applyFill="1" applyBorder="1" applyAlignment="1">
      <alignment horizontal="left" vertical="center" wrapText="1"/>
    </xf>
    <xf numFmtId="164" fontId="15" fillId="12" borderId="33" xfId="0" applyNumberFormat="1" applyFont="1" applyFill="1" applyBorder="1" applyAlignment="1">
      <alignment vertical="center"/>
    </xf>
    <xf numFmtId="0" fontId="15" fillId="12" borderId="33" xfId="0" applyFont="1" applyFill="1" applyBorder="1"/>
    <xf numFmtId="0" fontId="0" fillId="0" borderId="33" xfId="0" applyBorder="1" applyAlignment="1">
      <alignment horizontal="left" vertical="center" wrapText="1" indent="1"/>
    </xf>
    <xf numFmtId="164" fontId="11" fillId="0" borderId="33" xfId="0" applyNumberFormat="1" applyFont="1" applyBorder="1" applyAlignment="1">
      <alignment vertical="center"/>
    </xf>
    <xf numFmtId="0" fontId="10" fillId="9" borderId="33" xfId="0" applyFont="1" applyFill="1" applyBorder="1" applyAlignment="1">
      <alignment horizontal="left" vertical="center" wrapText="1"/>
    </xf>
    <xf numFmtId="164" fontId="10" fillId="9" borderId="33" xfId="0" applyNumberFormat="1" applyFont="1" applyFill="1" applyBorder="1" applyAlignment="1">
      <alignment vertical="center"/>
    </xf>
    <xf numFmtId="0" fontId="8" fillId="0" borderId="33" xfId="0" applyFont="1" applyBorder="1" applyAlignment="1">
      <alignment horizontal="left" vertical="center" wrapText="1" indent="1"/>
    </xf>
    <xf numFmtId="0" fontId="20" fillId="13" borderId="33" xfId="0" applyFont="1" applyFill="1" applyBorder="1" applyAlignment="1">
      <alignment horizontal="left" vertical="center" wrapText="1"/>
    </xf>
    <xf numFmtId="164" fontId="21" fillId="13" borderId="33" xfId="0" applyNumberFormat="1" applyFont="1" applyFill="1" applyBorder="1" applyAlignment="1">
      <alignment vertical="center"/>
    </xf>
    <xf numFmtId="164" fontId="20" fillId="13" borderId="33" xfId="0" applyNumberFormat="1" applyFont="1" applyFill="1" applyBorder="1" applyAlignment="1">
      <alignment vertical="center"/>
    </xf>
    <xf numFmtId="0" fontId="15" fillId="14" borderId="33" xfId="0" applyFont="1" applyFill="1" applyBorder="1" applyAlignment="1">
      <alignment horizontal="left" vertical="center" wrapText="1"/>
    </xf>
    <xf numFmtId="164" fontId="15" fillId="14" borderId="33" xfId="0" applyNumberFormat="1" applyFont="1" applyFill="1" applyBorder="1" applyAlignment="1">
      <alignment vertical="center"/>
    </xf>
    <xf numFmtId="0" fontId="10" fillId="15" borderId="33" xfId="0" applyFont="1" applyFill="1" applyBorder="1" applyAlignment="1">
      <alignment horizontal="left" vertical="center" wrapText="1" indent="1"/>
    </xf>
    <xf numFmtId="164" fontId="11" fillId="15" borderId="33" xfId="0" applyNumberFormat="1" applyFont="1" applyFill="1" applyBorder="1" applyAlignment="1">
      <alignment vertical="center"/>
    </xf>
    <xf numFmtId="0" fontId="10" fillId="16" borderId="33" xfId="0" applyFont="1" applyFill="1" applyBorder="1" applyAlignment="1">
      <alignment horizontal="left" vertical="center" wrapText="1"/>
    </xf>
    <xf numFmtId="164" fontId="11" fillId="16" borderId="33" xfId="0" applyNumberFormat="1" applyFont="1" applyFill="1" applyBorder="1" applyAlignment="1">
      <alignment vertical="center"/>
    </xf>
    <xf numFmtId="0" fontId="10" fillId="15" borderId="33" xfId="0" applyFont="1" applyFill="1" applyBorder="1" applyAlignment="1">
      <alignment horizontal="left" vertical="center" wrapText="1"/>
    </xf>
    <xf numFmtId="164" fontId="10" fillId="15" borderId="33" xfId="0" applyNumberFormat="1" applyFont="1" applyFill="1" applyBorder="1" applyAlignment="1">
      <alignment vertical="center"/>
    </xf>
    <xf numFmtId="164" fontId="8" fillId="15" borderId="33" xfId="0" applyNumberFormat="1" applyFont="1" applyFill="1" applyBorder="1" applyAlignment="1">
      <alignment vertical="center"/>
    </xf>
    <xf numFmtId="0" fontId="0" fillId="0" borderId="33" xfId="0" applyBorder="1" applyAlignment="1">
      <alignment horizontal="left" indent="1"/>
    </xf>
    <xf numFmtId="0" fontId="15" fillId="17" borderId="33" xfId="0" applyFont="1" applyFill="1" applyBorder="1" applyAlignment="1">
      <alignment horizontal="left" vertical="center" wrapText="1"/>
    </xf>
    <xf numFmtId="167" fontId="15" fillId="17" borderId="33" xfId="0" applyNumberFormat="1" applyFont="1" applyFill="1" applyBorder="1" applyAlignment="1">
      <alignment vertical="center" wrapText="1"/>
    </xf>
    <xf numFmtId="0" fontId="0" fillId="0" borderId="34" xfId="0" applyBorder="1" applyAlignment="1">
      <alignment horizontal="left" vertical="center" wrapText="1" indent="1"/>
    </xf>
    <xf numFmtId="164" fontId="8" fillId="0" borderId="34" xfId="0" applyNumberFormat="1" applyFont="1" applyBorder="1" applyAlignment="1">
      <alignment vertical="center"/>
    </xf>
    <xf numFmtId="164" fontId="11" fillId="0" borderId="34" xfId="0" applyNumberFormat="1" applyFont="1" applyBorder="1" applyAlignment="1">
      <alignment vertical="center"/>
    </xf>
    <xf numFmtId="0" fontId="10" fillId="0" borderId="35" xfId="0" applyFont="1" applyBorder="1"/>
    <xf numFmtId="164" fontId="11" fillId="0" borderId="35" xfId="0" applyNumberFormat="1" applyFont="1" applyBorder="1" applyAlignment="1">
      <alignment vertical="center"/>
    </xf>
    <xf numFmtId="164" fontId="8" fillId="0" borderId="0" xfId="0" applyNumberFormat="1" applyFont="1" applyAlignment="1">
      <alignment vertical="center"/>
    </xf>
    <xf numFmtId="165" fontId="0" fillId="0" borderId="0" xfId="0" applyNumberFormat="1"/>
    <xf numFmtId="0" fontId="25" fillId="0" borderId="0" xfId="0" applyFont="1" applyAlignment="1">
      <alignment horizontal="left" vertical="top" indent="1"/>
    </xf>
    <xf numFmtId="167" fontId="3" fillId="0" borderId="5" xfId="0" applyNumberFormat="1" applyFont="1" applyBorder="1" applyAlignment="1">
      <alignment horizontal="center" vertical="center" wrapText="1"/>
    </xf>
    <xf numFmtId="167" fontId="3" fillId="0" borderId="6" xfId="0" applyNumberFormat="1" applyFont="1" applyBorder="1" applyAlignment="1">
      <alignment horizontal="center" vertical="center" wrapText="1"/>
    </xf>
    <xf numFmtId="0" fontId="2" fillId="2" borderId="36" xfId="0" applyFont="1" applyFill="1" applyBorder="1" applyAlignment="1">
      <alignment horizontal="center" vertical="center" wrapText="1"/>
    </xf>
    <xf numFmtId="0" fontId="2" fillId="2" borderId="37" xfId="0" applyFont="1" applyFill="1" applyBorder="1" applyAlignment="1">
      <alignment horizontal="center" vertical="center" wrapText="1"/>
    </xf>
    <xf numFmtId="0" fontId="3" fillId="0" borderId="38" xfId="0" applyFont="1" applyBorder="1" applyAlignment="1">
      <alignment vertical="center" wrapText="1"/>
    </xf>
    <xf numFmtId="164" fontId="3" fillId="0" borderId="39" xfId="0" applyNumberFormat="1" applyFont="1" applyBorder="1" applyAlignment="1">
      <alignment horizontal="center" vertical="center" wrapText="1"/>
    </xf>
    <xf numFmtId="164" fontId="3" fillId="0" borderId="40" xfId="0" applyNumberFormat="1" applyFont="1" applyBorder="1" applyAlignment="1">
      <alignment horizontal="center" vertical="center" wrapText="1"/>
    </xf>
    <xf numFmtId="166" fontId="10" fillId="6" borderId="29" xfId="1" applyNumberFormat="1" applyFont="1" applyFill="1" applyBorder="1" applyAlignment="1">
      <alignment vertical="center"/>
    </xf>
    <xf numFmtId="166" fontId="14" fillId="0" borderId="27" xfId="1" applyNumberFormat="1" applyFont="1" applyBorder="1" applyAlignment="1">
      <alignment vertical="center"/>
    </xf>
    <xf numFmtId="164" fontId="0" fillId="0" borderId="42" xfId="0" applyNumberFormat="1" applyBorder="1" applyAlignment="1">
      <alignment vertical="center"/>
    </xf>
    <xf numFmtId="164" fontId="0" fillId="0" borderId="45" xfId="0" applyNumberFormat="1" applyBorder="1" applyAlignment="1">
      <alignment vertical="center"/>
    </xf>
    <xf numFmtId="164" fontId="0" fillId="0" borderId="48" xfId="0" applyNumberFormat="1" applyBorder="1" applyAlignment="1">
      <alignment vertical="center"/>
    </xf>
    <xf numFmtId="0" fontId="0" fillId="0" borderId="41" xfId="0" applyBorder="1" applyAlignment="1">
      <alignment horizontal="left"/>
    </xf>
    <xf numFmtId="0" fontId="0" fillId="0" borderId="44" xfId="0" applyBorder="1" applyAlignment="1">
      <alignment horizontal="left"/>
    </xf>
    <xf numFmtId="0" fontId="0" fillId="0" borderId="47" xfId="0" applyBorder="1" applyAlignment="1">
      <alignment horizontal="left"/>
    </xf>
    <xf numFmtId="166" fontId="1" fillId="0" borderId="46" xfId="1" applyNumberFormat="1" applyFont="1" applyFill="1" applyBorder="1" applyAlignment="1">
      <alignment horizontal="right" vertical="center"/>
    </xf>
    <xf numFmtId="166" fontId="1" fillId="0" borderId="43" xfId="1" applyNumberFormat="1" applyFont="1" applyFill="1" applyBorder="1" applyAlignment="1">
      <alignment horizontal="right" vertical="center"/>
    </xf>
    <xf numFmtId="166" fontId="1" fillId="0" borderId="49" xfId="1" applyNumberFormat="1" applyFont="1" applyFill="1" applyBorder="1" applyAlignment="1">
      <alignment horizontal="right" vertical="center"/>
    </xf>
    <xf numFmtId="166" fontId="10" fillId="0" borderId="31" xfId="1" applyNumberFormat="1" applyFont="1" applyBorder="1" applyAlignment="1">
      <alignment horizontal="right" vertical="center"/>
    </xf>
    <xf numFmtId="166" fontId="10" fillId="0" borderId="46" xfId="1" applyNumberFormat="1" applyFont="1" applyFill="1" applyBorder="1" applyAlignment="1">
      <alignment horizontal="center" vertical="center"/>
    </xf>
    <xf numFmtId="164" fontId="26" fillId="0" borderId="0" xfId="0" applyNumberFormat="1" applyFont="1"/>
    <xf numFmtId="0" fontId="26" fillId="0" borderId="0" xfId="0" applyFont="1"/>
    <xf numFmtId="9" fontId="0" fillId="0" borderId="0" xfId="1" applyFont="1"/>
    <xf numFmtId="0" fontId="9" fillId="0" borderId="19" xfId="0" applyFont="1" applyBorder="1" applyAlignment="1">
      <alignment horizontal="left" vertical="center" wrapText="1"/>
    </xf>
    <xf numFmtId="164" fontId="9" fillId="0" borderId="19" xfId="0" applyNumberFormat="1" applyFont="1" applyBorder="1" applyAlignment="1">
      <alignment vertical="center" wrapText="1"/>
    </xf>
    <xf numFmtId="9" fontId="9" fillId="0" borderId="19" xfId="0" applyNumberFormat="1" applyFont="1" applyBorder="1" applyAlignment="1">
      <alignment vertical="center" wrapText="1"/>
    </xf>
    <xf numFmtId="167" fontId="25" fillId="0" borderId="0" xfId="0" applyNumberFormat="1" applyFont="1" applyAlignment="1">
      <alignment vertical="top"/>
    </xf>
    <xf numFmtId="167" fontId="0" fillId="0" borderId="0" xfId="0" applyNumberFormat="1"/>
    <xf numFmtId="10" fontId="9" fillId="3" borderId="7" xfId="0" applyNumberFormat="1" applyFont="1" applyFill="1" applyBorder="1" applyAlignment="1">
      <alignment vertical="center" wrapText="1"/>
    </xf>
    <xf numFmtId="10" fontId="2" fillId="2" borderId="7" xfId="0" applyNumberFormat="1" applyFont="1" applyFill="1" applyBorder="1" applyAlignment="1">
      <alignment vertical="center" wrapText="1"/>
    </xf>
    <xf numFmtId="0" fontId="9" fillId="0" borderId="7" xfId="0" applyFont="1" applyBorder="1" applyAlignment="1">
      <alignment horizontal="left" vertical="center" wrapText="1"/>
    </xf>
    <xf numFmtId="10" fontId="7" fillId="0" borderId="7" xfId="0" applyNumberFormat="1" applyFont="1" applyBorder="1" applyAlignment="1">
      <alignment vertical="center" wrapText="1"/>
    </xf>
    <xf numFmtId="0" fontId="9" fillId="0" borderId="50" xfId="0" applyFont="1" applyBorder="1" applyAlignment="1">
      <alignment horizontal="left" vertical="center" wrapText="1"/>
    </xf>
    <xf numFmtId="164" fontId="7" fillId="0" borderId="50" xfId="0" applyNumberFormat="1" applyFont="1" applyBorder="1" applyAlignment="1">
      <alignment vertical="center" wrapText="1"/>
    </xf>
    <xf numFmtId="9" fontId="7" fillId="0" borderId="50" xfId="0" applyNumberFormat="1" applyFont="1" applyBorder="1" applyAlignment="1">
      <alignment vertical="center" wrapText="1"/>
    </xf>
    <xf numFmtId="165" fontId="2" fillId="2" borderId="51" xfId="0" applyNumberFormat="1" applyFont="1" applyFill="1" applyBorder="1" applyAlignment="1">
      <alignment horizontal="center" vertical="center" wrapText="1"/>
    </xf>
    <xf numFmtId="0" fontId="2" fillId="2" borderId="52" xfId="0" applyFont="1" applyFill="1" applyBorder="1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3" fontId="0" fillId="0" borderId="0" xfId="0" applyNumberFormat="1" applyAlignment="1">
      <alignment vertical="center"/>
    </xf>
    <xf numFmtId="165" fontId="0" fillId="0" borderId="0" xfId="4" applyNumberFormat="1" applyFont="1" applyAlignment="1">
      <alignment horizontal="left" vertical="center"/>
    </xf>
    <xf numFmtId="165" fontId="10" fillId="0" borderId="0" xfId="4" applyNumberFormat="1" applyFont="1" applyAlignment="1">
      <alignment horizontal="left" vertical="center"/>
    </xf>
    <xf numFmtId="3" fontId="0" fillId="0" borderId="0" xfId="0" applyNumberFormat="1"/>
    <xf numFmtId="165" fontId="0" fillId="0" borderId="0" xfId="4" applyNumberFormat="1" applyFont="1" applyAlignment="1">
      <alignment vertical="center"/>
    </xf>
    <xf numFmtId="165" fontId="10" fillId="0" borderId="0" xfId="4" applyNumberFormat="1" applyFont="1" applyAlignment="1">
      <alignment vertical="center"/>
    </xf>
    <xf numFmtId="0" fontId="29" fillId="0" borderId="0" xfId="0" applyFont="1" applyAlignment="1">
      <alignment horizontal="left" vertical="center" wrapText="1"/>
    </xf>
    <xf numFmtId="3" fontId="10" fillId="0" borderId="0" xfId="0" applyNumberFormat="1" applyFont="1"/>
    <xf numFmtId="165" fontId="10" fillId="0" borderId="0" xfId="4" applyNumberFormat="1" applyFont="1" applyFill="1" applyBorder="1" applyAlignment="1">
      <alignment vertical="center"/>
    </xf>
    <xf numFmtId="0" fontId="29" fillId="0" borderId="55" xfId="0" applyFont="1" applyBorder="1" applyAlignment="1">
      <alignment horizontal="left" vertical="center" wrapText="1"/>
    </xf>
    <xf numFmtId="3" fontId="0" fillId="0" borderId="55" xfId="0" applyNumberFormat="1" applyBorder="1" applyAlignment="1">
      <alignment vertical="center"/>
    </xf>
    <xf numFmtId="165" fontId="10" fillId="0" borderId="55" xfId="4" applyNumberFormat="1" applyFont="1" applyBorder="1" applyAlignment="1">
      <alignment vertical="center"/>
    </xf>
    <xf numFmtId="165" fontId="8" fillId="0" borderId="0" xfId="4" applyNumberFormat="1" applyFont="1" applyFill="1"/>
    <xf numFmtId="0" fontId="0" fillId="19" borderId="0" xfId="0" applyFill="1"/>
    <xf numFmtId="0" fontId="0" fillId="19" borderId="0" xfId="0" applyFill="1" applyAlignment="1">
      <alignment vertical="center"/>
    </xf>
    <xf numFmtId="0" fontId="36" fillId="7" borderId="0" xfId="0" applyFont="1" applyFill="1"/>
    <xf numFmtId="0" fontId="0" fillId="7" borderId="0" xfId="0" applyFill="1" applyAlignment="1">
      <alignment vertical="center"/>
    </xf>
    <xf numFmtId="3" fontId="37" fillId="12" borderId="35" xfId="0" applyNumberFormat="1" applyFont="1" applyFill="1" applyBorder="1"/>
    <xf numFmtId="165" fontId="37" fillId="12" borderId="35" xfId="4" applyNumberFormat="1" applyFont="1" applyFill="1" applyBorder="1" applyAlignment="1">
      <alignment vertical="center"/>
    </xf>
    <xf numFmtId="0" fontId="20" fillId="12" borderId="53" xfId="0" applyFont="1" applyFill="1" applyBorder="1" applyAlignment="1">
      <alignment horizontal="center" vertical="center" wrapText="1"/>
    </xf>
    <xf numFmtId="9" fontId="0" fillId="0" borderId="0" xfId="1" applyFont="1" applyAlignment="1">
      <alignment vertical="center"/>
    </xf>
    <xf numFmtId="0" fontId="15" fillId="5" borderId="53" xfId="0" applyFont="1" applyFill="1" applyBorder="1" applyAlignment="1">
      <alignment horizontal="center" vertical="center" wrapText="1"/>
    </xf>
    <xf numFmtId="0" fontId="15" fillId="5" borderId="53" xfId="0" applyFont="1" applyFill="1" applyBorder="1" applyAlignment="1">
      <alignment horizontal="center" vertical="center"/>
    </xf>
    <xf numFmtId="3" fontId="15" fillId="5" borderId="35" xfId="0" applyNumberFormat="1" applyFont="1" applyFill="1" applyBorder="1"/>
    <xf numFmtId="165" fontId="15" fillId="5" borderId="35" xfId="4" applyNumberFormat="1" applyFont="1" applyFill="1" applyBorder="1" applyAlignment="1">
      <alignment vertical="center"/>
    </xf>
    <xf numFmtId="0" fontId="15" fillId="5" borderId="54" xfId="0" applyFont="1" applyFill="1" applyBorder="1" applyAlignment="1">
      <alignment horizontal="center" vertical="center" wrapText="1"/>
    </xf>
    <xf numFmtId="0" fontId="15" fillId="5" borderId="54" xfId="0" applyFont="1" applyFill="1" applyBorder="1" applyAlignment="1">
      <alignment horizontal="center" vertical="center"/>
    </xf>
    <xf numFmtId="0" fontId="29" fillId="0" borderId="57" xfId="0" applyFont="1" applyBorder="1" applyAlignment="1">
      <alignment horizontal="left" vertical="center" wrapText="1"/>
    </xf>
    <xf numFmtId="165" fontId="0" fillId="0" borderId="57" xfId="4" applyNumberFormat="1" applyFont="1" applyBorder="1" applyAlignment="1">
      <alignment vertical="center"/>
    </xf>
    <xf numFmtId="165" fontId="10" fillId="0" borderId="57" xfId="4" applyNumberFormat="1" applyFont="1" applyBorder="1" applyAlignment="1">
      <alignment horizontal="left" vertical="center"/>
    </xf>
    <xf numFmtId="0" fontId="29" fillId="0" borderId="56" xfId="0" applyFont="1" applyBorder="1" applyAlignment="1">
      <alignment horizontal="left" vertical="center" wrapText="1"/>
    </xf>
    <xf numFmtId="165" fontId="0" fillId="0" borderId="56" xfId="4" applyNumberFormat="1" applyFont="1" applyBorder="1" applyAlignment="1">
      <alignment vertical="center"/>
    </xf>
    <xf numFmtId="165" fontId="10" fillId="0" borderId="56" xfId="4" applyNumberFormat="1" applyFont="1" applyBorder="1" applyAlignment="1">
      <alignment horizontal="left" vertical="center"/>
    </xf>
    <xf numFmtId="165" fontId="11" fillId="0" borderId="0" xfId="4" applyNumberFormat="1" applyFont="1" applyBorder="1"/>
    <xf numFmtId="168" fontId="0" fillId="0" borderId="0" xfId="0" applyNumberFormat="1"/>
    <xf numFmtId="165" fontId="40" fillId="18" borderId="54" xfId="4" applyNumberFormat="1" applyFont="1" applyFill="1" applyBorder="1" applyAlignment="1">
      <alignment horizontal="center" vertical="center"/>
    </xf>
    <xf numFmtId="165" fontId="40" fillId="18" borderId="54" xfId="4" applyNumberFormat="1" applyFont="1" applyFill="1" applyBorder="1" applyAlignment="1">
      <alignment horizontal="center" vertical="center" wrapText="1"/>
    </xf>
    <xf numFmtId="165" fontId="41" fillId="21" borderId="58" xfId="4" applyNumberFormat="1" applyFont="1" applyFill="1" applyBorder="1"/>
    <xf numFmtId="0" fontId="41" fillId="22" borderId="60" xfId="4" applyNumberFormat="1" applyFont="1" applyFill="1" applyBorder="1" applyAlignment="1">
      <alignment horizontal="left" vertical="center" indent="2"/>
    </xf>
    <xf numFmtId="165" fontId="43" fillId="10" borderId="61" xfId="4" applyNumberFormat="1" applyFont="1" applyFill="1" applyBorder="1" applyAlignment="1">
      <alignment horizontal="left" indent="3"/>
    </xf>
    <xf numFmtId="165" fontId="43" fillId="10" borderId="61" xfId="4" applyNumberFormat="1" applyFont="1" applyFill="1" applyBorder="1" applyAlignment="1">
      <alignment horizontal="left" vertical="center" indent="3"/>
    </xf>
    <xf numFmtId="165" fontId="43" fillId="10" borderId="62" xfId="4" applyNumberFormat="1" applyFont="1" applyFill="1" applyBorder="1" applyAlignment="1">
      <alignment horizontal="left" vertical="center" indent="3"/>
    </xf>
    <xf numFmtId="165" fontId="43" fillId="0" borderId="61" xfId="4" applyNumberFormat="1" applyFont="1" applyBorder="1" applyAlignment="1">
      <alignment horizontal="left" vertical="center" indent="3"/>
    </xf>
    <xf numFmtId="165" fontId="43" fillId="0" borderId="64" xfId="4" applyNumberFormat="1" applyFont="1" applyBorder="1" applyAlignment="1">
      <alignment horizontal="left" vertical="center" indent="3"/>
    </xf>
    <xf numFmtId="165" fontId="40" fillId="23" borderId="35" xfId="4" applyNumberFormat="1" applyFont="1" applyFill="1" applyBorder="1" applyAlignment="1">
      <alignment vertical="center" wrapText="1"/>
    </xf>
    <xf numFmtId="0" fontId="39" fillId="0" borderId="0" xfId="0" applyFont="1"/>
    <xf numFmtId="167" fontId="41" fillId="22" borderId="60" xfId="4" applyNumberFormat="1" applyFont="1" applyFill="1" applyBorder="1" applyAlignment="1">
      <alignment horizontal="right" vertical="center"/>
    </xf>
    <xf numFmtId="167" fontId="41" fillId="21" borderId="59" xfId="4" applyNumberFormat="1" applyFont="1" applyFill="1" applyBorder="1" applyAlignment="1">
      <alignment horizontal="right" vertical="center" wrapText="1"/>
    </xf>
    <xf numFmtId="167" fontId="43" fillId="10" borderId="61" xfId="4" applyNumberFormat="1" applyFont="1" applyFill="1" applyBorder="1" applyAlignment="1">
      <alignment horizontal="right" vertical="center" wrapText="1"/>
    </xf>
    <xf numFmtId="167" fontId="43" fillId="0" borderId="61" xfId="4" applyNumberFormat="1" applyFont="1" applyFill="1" applyBorder="1" applyAlignment="1">
      <alignment horizontal="right" vertical="center"/>
    </xf>
    <xf numFmtId="167" fontId="43" fillId="10" borderId="61" xfId="4" applyNumberFormat="1" applyFont="1" applyFill="1" applyBorder="1"/>
    <xf numFmtId="167" fontId="43" fillId="10" borderId="62" xfId="4" applyNumberFormat="1" applyFont="1" applyFill="1" applyBorder="1"/>
    <xf numFmtId="167" fontId="43" fillId="10" borderId="63" xfId="4" applyNumberFormat="1" applyFont="1" applyFill="1" applyBorder="1"/>
    <xf numFmtId="167" fontId="40" fillId="23" borderId="65" xfId="4" applyNumberFormat="1" applyFont="1" applyFill="1" applyBorder="1" applyAlignment="1">
      <alignment horizontal="right" vertical="center" wrapText="1"/>
    </xf>
    <xf numFmtId="0" fontId="0" fillId="10" borderId="0" xfId="0" applyFill="1"/>
    <xf numFmtId="164" fontId="0" fillId="10" borderId="0" xfId="0" applyNumberFormat="1" applyFill="1"/>
    <xf numFmtId="0" fontId="20" fillId="20" borderId="53" xfId="0" applyFont="1" applyFill="1" applyBorder="1" applyAlignment="1">
      <alignment horizontal="center" vertical="center" wrapText="1"/>
    </xf>
    <xf numFmtId="0" fontId="20" fillId="20" borderId="53" xfId="0" applyFont="1" applyFill="1" applyBorder="1" applyAlignment="1">
      <alignment horizontal="center" vertical="center"/>
    </xf>
    <xf numFmtId="0" fontId="20" fillId="12" borderId="53" xfId="0" applyFont="1" applyFill="1" applyBorder="1" applyAlignment="1">
      <alignment horizontal="center" vertical="center"/>
    </xf>
    <xf numFmtId="0" fontId="10" fillId="0" borderId="0" xfId="0" applyFont="1" applyAlignment="1">
      <alignment vertical="center"/>
    </xf>
    <xf numFmtId="164" fontId="11" fillId="0" borderId="0" xfId="0" applyNumberFormat="1" applyFont="1" applyAlignment="1">
      <alignment vertical="center"/>
    </xf>
    <xf numFmtId="0" fontId="2" fillId="2" borderId="23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20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21" xfId="0" applyFont="1" applyFill="1" applyBorder="1" applyAlignment="1">
      <alignment horizontal="center" vertical="center" wrapText="1"/>
    </xf>
    <xf numFmtId="0" fontId="2" fillId="2" borderId="22" xfId="0" applyFont="1" applyFill="1" applyBorder="1" applyAlignment="1">
      <alignment horizontal="center" vertical="center" wrapText="1"/>
    </xf>
  </cellXfs>
  <cellStyles count="6">
    <cellStyle name="Millares" xfId="4" builtinId="3"/>
    <cellStyle name="Millares 2" xfId="3" xr:uid="{E571ECE6-F48C-4458-878E-BF4E84B3ED78}"/>
    <cellStyle name="Millares 2 2" xfId="5" xr:uid="{C1CA79DD-5BE6-4D8D-890B-32F652351BD9}"/>
    <cellStyle name="Normal" xfId="0" builtinId="0"/>
    <cellStyle name="Normal 2" xfId="2" xr:uid="{45728B06-FE95-4CA3-9884-4D7516D9203B}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CO" b="1"/>
              <a:t>VF</a:t>
            </a:r>
            <a:r>
              <a:rPr lang="es-CO" b="1" baseline="0"/>
              <a:t> - Gastos Funcionamiento por Entidad</a:t>
            </a:r>
            <a:endParaRPr lang="es-CO" b="1"/>
          </a:p>
        </c:rich>
      </c:tx>
      <c:layout>
        <c:manualLayout>
          <c:xMode val="edge"/>
          <c:yMode val="edge"/>
          <c:x val="0.3624582239720035"/>
          <c:y val="2.777777777777777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ACTAS_CONFIS_FUN_2022!$D$26</c:f>
              <c:strCache>
                <c:ptCount val="1"/>
                <c:pt idx="0">
                  <c:v>Compromisos Acumulados ene-dic  2023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ACTAS_CONFIS_FUN_2022!$B$27:$B$34</c:f>
              <c:strCache>
                <c:ptCount val="8"/>
                <c:pt idx="0">
                  <c:v>104 SEC,GRAL</c:v>
                </c:pt>
                <c:pt idx="1">
                  <c:v>110 SEC.GOBIERNO</c:v>
                </c:pt>
                <c:pt idx="2">
                  <c:v>111 SHD</c:v>
                </c:pt>
                <c:pt idx="3">
                  <c:v>120 SDP</c:v>
                </c:pt>
                <c:pt idx="4">
                  <c:v>121 SDMUJER</c:v>
                </c:pt>
                <c:pt idx="5">
                  <c:v>137 SDSCJ</c:v>
                </c:pt>
                <c:pt idx="6">
                  <c:v>215 FUGA</c:v>
                </c:pt>
                <c:pt idx="7">
                  <c:v>222 IDARTES</c:v>
                </c:pt>
              </c:strCache>
            </c:strRef>
          </c:cat>
          <c:val>
            <c:numRef>
              <c:f>ACTAS_CONFIS_FUN_2022!$D$27:$D$34</c:f>
              <c:numCache>
                <c:formatCode>#,##0,,</c:formatCode>
                <c:ptCount val="8"/>
                <c:pt idx="0">
                  <c:v>2759852641</c:v>
                </c:pt>
                <c:pt idx="1">
                  <c:v>957353000</c:v>
                </c:pt>
                <c:pt idx="2">
                  <c:v>9098397617</c:v>
                </c:pt>
                <c:pt idx="3">
                  <c:v>1556019417</c:v>
                </c:pt>
                <c:pt idx="4">
                  <c:v>118669328</c:v>
                </c:pt>
                <c:pt idx="5">
                  <c:v>4942766613</c:v>
                </c:pt>
                <c:pt idx="6">
                  <c:v>370085712</c:v>
                </c:pt>
                <c:pt idx="7">
                  <c:v>774457000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188-41F1-AAB4-667CEFB7A8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00403328"/>
        <c:axId val="730037823"/>
      </c:barChart>
      <c:lineChart>
        <c:grouping val="standard"/>
        <c:varyColors val="0"/>
        <c:ser>
          <c:idx val="1"/>
          <c:order val="1"/>
          <c:tx>
            <c:strRef>
              <c:f>ACTAS_CONFIS_FUN_2022!$E$26</c:f>
              <c:strCache>
                <c:ptCount val="1"/>
                <c:pt idx="0">
                  <c:v>% Ejecución  2023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strRef>
              <c:f>ACTAS_CONFIS_FUN_2022!$B$27:$B$34</c:f>
              <c:strCache>
                <c:ptCount val="8"/>
                <c:pt idx="0">
                  <c:v>104 SEC,GRAL</c:v>
                </c:pt>
                <c:pt idx="1">
                  <c:v>110 SEC.GOBIERNO</c:v>
                </c:pt>
                <c:pt idx="2">
                  <c:v>111 SHD</c:v>
                </c:pt>
                <c:pt idx="3">
                  <c:v>120 SDP</c:v>
                </c:pt>
                <c:pt idx="4">
                  <c:v>121 SDMUJER</c:v>
                </c:pt>
                <c:pt idx="5">
                  <c:v>137 SDSCJ</c:v>
                </c:pt>
                <c:pt idx="6">
                  <c:v>215 FUGA</c:v>
                </c:pt>
                <c:pt idx="7">
                  <c:v>222 IDARTES</c:v>
                </c:pt>
              </c:strCache>
            </c:strRef>
          </c:cat>
          <c:val>
            <c:numRef>
              <c:f>ACTAS_CONFIS_FUN_2022!$E$27:$E$34</c:f>
              <c:numCache>
                <c:formatCode>0%</c:formatCode>
                <c:ptCount val="8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1</c:v>
                </c:pt>
                <c:pt idx="4">
                  <c:v>0.78475143996455476</c:v>
                </c:pt>
                <c:pt idx="5">
                  <c:v>1</c:v>
                </c:pt>
                <c:pt idx="6">
                  <c:v>1</c:v>
                </c:pt>
                <c:pt idx="7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188-41F1-AAB4-667CEFB7A8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83860752"/>
        <c:axId val="784403760"/>
      </c:lineChart>
      <c:catAx>
        <c:axId val="500403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730037823"/>
        <c:crosses val="autoZero"/>
        <c:auto val="1"/>
        <c:lblAlgn val="ctr"/>
        <c:lblOffset val="100"/>
        <c:noMultiLvlLbl val="0"/>
      </c:catAx>
      <c:valAx>
        <c:axId val="730037823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,,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500403328"/>
        <c:crosses val="autoZero"/>
        <c:crossBetween val="between"/>
      </c:valAx>
      <c:valAx>
        <c:axId val="784403760"/>
        <c:scaling>
          <c:orientation val="minMax"/>
        </c:scaling>
        <c:delete val="0"/>
        <c:axPos val="r"/>
        <c:numFmt formatCode="0%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983860752"/>
        <c:crosses val="max"/>
        <c:crossBetween val="between"/>
      </c:valAx>
      <c:catAx>
        <c:axId val="983860752"/>
        <c:scaling>
          <c:orientation val="minMax"/>
        </c:scaling>
        <c:delete val="1"/>
        <c:axPos val="t"/>
        <c:numFmt formatCode="General" sourceLinked="1"/>
        <c:majorTickMark val="out"/>
        <c:minorTickMark val="none"/>
        <c:tickLblPos val="nextTo"/>
        <c:crossAx val="784403760"/>
        <c:crosses val="max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  <c:userShapes r:id="rId3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CO"/>
              <a:t>VF - Gatos de Inversion por Entidad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ACTAS_CONFIS_INV_2022!$D$56</c:f>
              <c:strCache>
                <c:ptCount val="1"/>
                <c:pt idx="0">
                  <c:v>Compromisos Acumulados ene a dic 2023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cat>
            <c:strRef>
              <c:f>ACTAS_CONFIS_INV_2022!$B$57:$B$74</c:f>
              <c:strCache>
                <c:ptCount val="10"/>
                <c:pt idx="0">
                  <c:v>126 SDA</c:v>
                </c:pt>
                <c:pt idx="1">
                  <c:v>131 UAECOB</c:v>
                </c:pt>
                <c:pt idx="2">
                  <c:v>137 SDSCJ</c:v>
                </c:pt>
                <c:pt idx="3">
                  <c:v>201 FFDS</c:v>
                </c:pt>
                <c:pt idx="4">
                  <c:v>204 IDU</c:v>
                </c:pt>
                <c:pt idx="5">
                  <c:v>214 IDIPRON</c:v>
                </c:pt>
                <c:pt idx="6">
                  <c:v>215 FUGA</c:v>
                </c:pt>
                <c:pt idx="7">
                  <c:v>222 IDARTES</c:v>
                </c:pt>
                <c:pt idx="8">
                  <c:v>227 UAERMV</c:v>
                </c:pt>
                <c:pt idx="9">
                  <c:v>501 ATENEA</c:v>
                </c:pt>
              </c:strCache>
            </c:strRef>
          </c:cat>
          <c:val>
            <c:numRef>
              <c:f>ACTAS_CONFIS_INV_2022!$D$57:$D$74</c:f>
              <c:numCache>
                <c:formatCode>#,##0,,</c:formatCode>
                <c:ptCount val="10"/>
                <c:pt idx="0">
                  <c:v>49211880454</c:v>
                </c:pt>
                <c:pt idx="1">
                  <c:v>6503138098</c:v>
                </c:pt>
                <c:pt idx="2">
                  <c:v>10799242473</c:v>
                </c:pt>
                <c:pt idx="3">
                  <c:v>23600681825</c:v>
                </c:pt>
                <c:pt idx="4">
                  <c:v>170925818443</c:v>
                </c:pt>
                <c:pt idx="5">
                  <c:v>4736258682</c:v>
                </c:pt>
                <c:pt idx="6">
                  <c:v>728459133</c:v>
                </c:pt>
                <c:pt idx="7">
                  <c:v>13681675712</c:v>
                </c:pt>
                <c:pt idx="8">
                  <c:v>9326829933</c:v>
                </c:pt>
                <c:pt idx="9">
                  <c:v>103894063738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7D-451C-9BE6-5C241D4B93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69"/>
        <c:axId val="1160949104"/>
        <c:axId val="1146606048"/>
      </c:barChart>
      <c:lineChart>
        <c:grouping val="standard"/>
        <c:varyColors val="0"/>
        <c:ser>
          <c:idx val="1"/>
          <c:order val="1"/>
          <c:tx>
            <c:strRef>
              <c:f>ACTAS_CONFIS_INV_2022!$E$56</c:f>
              <c:strCache>
                <c:ptCount val="1"/>
                <c:pt idx="0">
                  <c:v>% Ejecución  2023</c:v>
                </c:pt>
              </c:strCache>
            </c:strRef>
          </c:tx>
          <c:spPr>
            <a:ln w="34925" cap="rnd">
              <a:solidFill>
                <a:schemeClr val="accent2"/>
              </a:solidFill>
              <a:round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marker>
            <c:symbol val="none"/>
          </c:marker>
          <c:dPt>
            <c:idx val="0"/>
            <c:marker>
              <c:symbol val="none"/>
            </c:marker>
            <c:bubble3D val="0"/>
            <c:spPr>
              <a:ln w="31750" cap="rnd">
                <a:solidFill>
                  <a:schemeClr val="accent2"/>
                </a:solidFill>
                <a:round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20C2-4985-BB84-C6CC3F68A11E}"/>
              </c:ext>
            </c:extLst>
          </c:dPt>
          <c:cat>
            <c:strRef>
              <c:f>ACTAS_CONFIS_INV_2022!$B$57:$B$74</c:f>
              <c:strCache>
                <c:ptCount val="10"/>
                <c:pt idx="0">
                  <c:v>126 SDA</c:v>
                </c:pt>
                <c:pt idx="1">
                  <c:v>131 UAECOB</c:v>
                </c:pt>
                <c:pt idx="2">
                  <c:v>137 SDSCJ</c:v>
                </c:pt>
                <c:pt idx="3">
                  <c:v>201 FFDS</c:v>
                </c:pt>
                <c:pt idx="4">
                  <c:v>204 IDU</c:v>
                </c:pt>
                <c:pt idx="5">
                  <c:v>214 IDIPRON</c:v>
                </c:pt>
                <c:pt idx="6">
                  <c:v>215 FUGA</c:v>
                </c:pt>
                <c:pt idx="7">
                  <c:v>222 IDARTES</c:v>
                </c:pt>
                <c:pt idx="8">
                  <c:v>227 UAERMV</c:v>
                </c:pt>
                <c:pt idx="9">
                  <c:v>501 ATENEA</c:v>
                </c:pt>
              </c:strCache>
            </c:strRef>
          </c:cat>
          <c:val>
            <c:numRef>
              <c:f>ACTAS_CONFIS_INV_2022!$E$57:$E$74</c:f>
              <c:numCache>
                <c:formatCode>0%</c:formatCode>
                <c:ptCount val="10"/>
                <c:pt idx="0" formatCode="0.00%">
                  <c:v>0.99993187101298175</c:v>
                </c:pt>
                <c:pt idx="1">
                  <c:v>1</c:v>
                </c:pt>
                <c:pt idx="2">
                  <c:v>1</c:v>
                </c:pt>
                <c:pt idx="3">
                  <c:v>1</c:v>
                </c:pt>
                <c:pt idx="4">
                  <c:v>1</c:v>
                </c:pt>
                <c:pt idx="5">
                  <c:v>0.99973496375486925</c:v>
                </c:pt>
                <c:pt idx="6">
                  <c:v>1</c:v>
                </c:pt>
                <c:pt idx="7">
                  <c:v>0.99999990585949372</c:v>
                </c:pt>
                <c:pt idx="8" formatCode="0.0%">
                  <c:v>0.99248814547223696</c:v>
                </c:pt>
                <c:pt idx="9" formatCode="0.0%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77D-451C-9BE6-5C241D4B93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40823792"/>
        <c:axId val="504368976"/>
      </c:lineChart>
      <c:valAx>
        <c:axId val="504368976"/>
        <c:scaling>
          <c:orientation val="minMax"/>
        </c:scaling>
        <c:delete val="0"/>
        <c:axPos val="r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040823792"/>
        <c:crosses val="max"/>
        <c:crossBetween val="between"/>
      </c:valAx>
      <c:catAx>
        <c:axId val="10408237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504368976"/>
        <c:crosses val="autoZero"/>
        <c:auto val="1"/>
        <c:lblAlgn val="ctr"/>
        <c:lblOffset val="100"/>
        <c:noMultiLvlLbl val="0"/>
      </c:catAx>
      <c:valAx>
        <c:axId val="1146606048"/>
        <c:scaling>
          <c:orientation val="minMax"/>
        </c:scaling>
        <c:delete val="0"/>
        <c:axPos val="l"/>
        <c:numFmt formatCode="#,##0,,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160949104"/>
        <c:crosses val="autoZero"/>
        <c:crossBetween val="between"/>
      </c:valAx>
      <c:catAx>
        <c:axId val="116094910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146606048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  <a:effectLst/>
      </c:spPr>
    </c:plotArea>
    <c:legend>
      <c:legendPos val="b"/>
      <c:layout>
        <c:manualLayout>
          <c:xMode val="edge"/>
          <c:yMode val="edge"/>
          <c:x val="0.2131021635720757"/>
          <c:y val="0.92605336424433748"/>
          <c:w val="0.64834762734980522"/>
          <c:h val="5.455089701473617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35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92349</xdr:colOff>
      <xdr:row>37</xdr:row>
      <xdr:rowOff>38514</xdr:rowOff>
    </xdr:from>
    <xdr:to>
      <xdr:col>5</xdr:col>
      <xdr:colOff>66674</xdr:colOff>
      <xdr:row>55</xdr:row>
      <xdr:rowOff>10354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DB5ED5A7-AC49-BE99-1067-018C04716A08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1014013</xdr:colOff>
      <xdr:row>41</xdr:row>
      <xdr:rowOff>30384</xdr:rowOff>
    </xdr:from>
    <xdr:to>
      <xdr:col>2</xdr:col>
      <xdr:colOff>1019334</xdr:colOff>
      <xdr:row>43</xdr:row>
      <xdr:rowOff>1118</xdr:rowOff>
    </xdr:to>
    <xdr:cxnSp macro="">
      <xdr:nvCxnSpPr>
        <xdr:cNvPr id="9" name="Conector recto 8">
          <a:extLst>
            <a:ext uri="{FF2B5EF4-FFF2-40B4-BE49-F238E27FC236}">
              <a16:creationId xmlns:a16="http://schemas.microsoft.com/office/drawing/2014/main" id="{F9F4A27F-F942-C413-98D3-BE9A470C56C6}"/>
            </a:ext>
          </a:extLst>
        </xdr:cNvPr>
        <xdr:cNvCxnSpPr/>
      </xdr:nvCxnSpPr>
      <xdr:spPr>
        <a:xfrm flipV="1">
          <a:off x="4738288" y="8898159"/>
          <a:ext cx="5321" cy="351734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0.52717</cdr:x>
      <cdr:y>0.13977</cdr:y>
    </cdr:from>
    <cdr:to>
      <cdr:x>0.59989</cdr:x>
      <cdr:y>0.20463</cdr:y>
    </cdr:to>
    <cdr:sp macro="" textlink="">
      <cdr:nvSpPr>
        <cdr:cNvPr id="2" name="CuadroTexto 1">
          <a:extLst xmlns:a="http://schemas.openxmlformats.org/drawingml/2006/main">
            <a:ext uri="{FF2B5EF4-FFF2-40B4-BE49-F238E27FC236}">
              <a16:creationId xmlns:a16="http://schemas.microsoft.com/office/drawing/2014/main" id="{B9629778-D8AA-814C-0F5D-37EF5085F68F}"/>
            </a:ext>
          </a:extLst>
        </cdr:cNvPr>
        <cdr:cNvSpPr txBox="1"/>
      </cdr:nvSpPr>
      <cdr:spPr>
        <a:xfrm xmlns:a="http://schemas.openxmlformats.org/drawingml/2006/main">
          <a:off x="3270978" y="475335"/>
          <a:ext cx="451184" cy="22057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s-CO" sz="1100"/>
            <a:t>78%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748077</xdr:colOff>
      <xdr:row>77</xdr:row>
      <xdr:rowOff>127486</xdr:rowOff>
    </xdr:from>
    <xdr:to>
      <xdr:col>6</xdr:col>
      <xdr:colOff>244719</xdr:colOff>
      <xdr:row>90</xdr:row>
      <xdr:rowOff>57883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D9F92CE7-ABDA-5F29-BA21-51F71984277C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F8DBB5-3030-4D4C-A21F-AC860BD838E1}">
  <dimension ref="B3:H5"/>
  <sheetViews>
    <sheetView showGridLines="0" workbookViewId="0">
      <selection activeCell="E5" sqref="E5"/>
    </sheetView>
  </sheetViews>
  <sheetFormatPr baseColWidth="10" defaultRowHeight="15" x14ac:dyDescent="0.25"/>
  <cols>
    <col min="2" max="2" width="27.85546875" customWidth="1"/>
    <col min="3" max="3" width="15.140625" customWidth="1"/>
    <col min="4" max="4" width="14.42578125" customWidth="1"/>
    <col min="5" max="5" width="14.7109375" customWidth="1"/>
    <col min="6" max="6" width="15.28515625" customWidth="1"/>
  </cols>
  <sheetData>
    <row r="3" spans="2:8" ht="19.5" thickBot="1" x14ac:dyDescent="0.35">
      <c r="B3" s="6" t="s">
        <v>5</v>
      </c>
    </row>
    <row r="4" spans="2:8" ht="39" thickTop="1" x14ac:dyDescent="0.25">
      <c r="B4" s="1" t="s">
        <v>0</v>
      </c>
      <c r="C4" s="2" t="s">
        <v>1</v>
      </c>
      <c r="D4" s="2" t="s">
        <v>2</v>
      </c>
      <c r="E4" s="2" t="s">
        <v>3</v>
      </c>
      <c r="F4" s="3" t="s">
        <v>160</v>
      </c>
    </row>
    <row r="5" spans="2:8" ht="26.25" thickBot="1" x14ac:dyDescent="0.3">
      <c r="B5" s="4" t="s">
        <v>6</v>
      </c>
      <c r="C5" s="5">
        <v>817549000000</v>
      </c>
      <c r="D5" s="5">
        <v>518392798517</v>
      </c>
      <c r="E5" s="124">
        <v>105151917403</v>
      </c>
      <c r="F5" s="125">
        <v>105151917403</v>
      </c>
      <c r="H5" s="216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830763-74A7-45C5-A679-042C4C658C1A}">
  <dimension ref="B3:H6"/>
  <sheetViews>
    <sheetView showGridLines="0" workbookViewId="0">
      <selection activeCell="B20" sqref="B20"/>
    </sheetView>
  </sheetViews>
  <sheetFormatPr baseColWidth="10" defaultRowHeight="15" x14ac:dyDescent="0.25"/>
  <cols>
    <col min="2" max="2" width="31.7109375" customWidth="1"/>
    <col min="3" max="3" width="13.5703125" customWidth="1"/>
    <col min="4" max="4" width="13.28515625" customWidth="1"/>
    <col min="5" max="5" width="14.28515625" customWidth="1"/>
    <col min="6" max="6" width="13.85546875" customWidth="1"/>
    <col min="7" max="7" width="14.140625" customWidth="1"/>
  </cols>
  <sheetData>
    <row r="3" spans="2:8" ht="19.5" thickBot="1" x14ac:dyDescent="0.35">
      <c r="B3" s="6" t="s">
        <v>17</v>
      </c>
    </row>
    <row r="4" spans="2:8" ht="39" thickTop="1" x14ac:dyDescent="0.25">
      <c r="B4" s="1" t="s">
        <v>0</v>
      </c>
      <c r="C4" s="1" t="s">
        <v>13</v>
      </c>
      <c r="D4" s="1" t="s">
        <v>14</v>
      </c>
      <c r="E4" s="1" t="s">
        <v>3</v>
      </c>
      <c r="F4" s="3" t="s">
        <v>160</v>
      </c>
    </row>
    <row r="5" spans="2:8" ht="38.25" customHeight="1" thickBot="1" x14ac:dyDescent="0.3">
      <c r="B5" s="4" t="s">
        <v>16</v>
      </c>
      <c r="C5" s="7">
        <v>6087644000000</v>
      </c>
      <c r="D5" s="7">
        <v>1665162456000</v>
      </c>
      <c r="E5" s="7">
        <v>537418888691</v>
      </c>
      <c r="F5" s="7">
        <v>537418888691</v>
      </c>
      <c r="H5" s="216"/>
    </row>
    <row r="6" spans="2:8" x14ac:dyDescent="0.25">
      <c r="B6" s="8" t="s">
        <v>15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3769F6-E545-4C22-8DE3-E141F8B1B742}">
  <dimension ref="B3:H5"/>
  <sheetViews>
    <sheetView showGridLines="0" workbookViewId="0">
      <selection activeCell="H5" sqref="H5"/>
    </sheetView>
  </sheetViews>
  <sheetFormatPr baseColWidth="10" defaultRowHeight="15" x14ac:dyDescent="0.25"/>
  <cols>
    <col min="2" max="2" width="29.7109375" customWidth="1"/>
    <col min="3" max="6" width="17.140625" customWidth="1"/>
  </cols>
  <sheetData>
    <row r="3" spans="2:8" ht="19.5" thickBot="1" x14ac:dyDescent="0.35">
      <c r="B3" s="6" t="s">
        <v>7</v>
      </c>
    </row>
    <row r="4" spans="2:8" ht="39" thickTop="1" x14ac:dyDescent="0.25">
      <c r="B4" s="1" t="s">
        <v>0</v>
      </c>
      <c r="C4" s="2" t="s">
        <v>8</v>
      </c>
      <c r="D4" s="2" t="s">
        <v>9</v>
      </c>
      <c r="E4" s="2" t="s">
        <v>3</v>
      </c>
      <c r="F4" s="3" t="s">
        <v>160</v>
      </c>
    </row>
    <row r="5" spans="2:8" ht="26.25" thickBot="1" x14ac:dyDescent="0.3">
      <c r="B5" s="4" t="s">
        <v>6</v>
      </c>
      <c r="C5" s="5">
        <v>369674000000</v>
      </c>
      <c r="D5" s="5">
        <v>127902590501</v>
      </c>
      <c r="E5" s="5">
        <v>48447722597</v>
      </c>
      <c r="F5" s="7">
        <v>48447722597</v>
      </c>
      <c r="H5" s="216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797879-173D-4722-93EE-CF95BAAFC089}">
  <dimension ref="B3:H6"/>
  <sheetViews>
    <sheetView showGridLines="0" workbookViewId="0">
      <selection activeCell="H5" sqref="H5"/>
    </sheetView>
  </sheetViews>
  <sheetFormatPr baseColWidth="10" defaultRowHeight="15" x14ac:dyDescent="0.25"/>
  <cols>
    <col min="2" max="2" width="34" customWidth="1"/>
    <col min="3" max="7" width="14.7109375" customWidth="1"/>
  </cols>
  <sheetData>
    <row r="3" spans="2:8" ht="18.75" x14ac:dyDescent="0.3">
      <c r="B3" s="6" t="s">
        <v>18</v>
      </c>
    </row>
    <row r="4" spans="2:8" ht="38.25" x14ac:dyDescent="0.25">
      <c r="B4" s="126" t="s">
        <v>0</v>
      </c>
      <c r="C4" s="126" t="s">
        <v>19</v>
      </c>
      <c r="D4" s="126" t="s">
        <v>9</v>
      </c>
      <c r="E4" s="126" t="s">
        <v>3</v>
      </c>
      <c r="F4" s="127" t="s">
        <v>160</v>
      </c>
    </row>
    <row r="5" spans="2:8" ht="25.5" x14ac:dyDescent="0.25">
      <c r="B5" s="128" t="s">
        <v>12</v>
      </c>
      <c r="C5" s="129">
        <v>431668000000</v>
      </c>
      <c r="D5" s="129">
        <v>341002936000</v>
      </c>
      <c r="E5" s="129">
        <v>21098492000</v>
      </c>
      <c r="F5" s="130">
        <v>21098492000</v>
      </c>
      <c r="H5" s="216"/>
    </row>
    <row r="6" spans="2:8" x14ac:dyDescent="0.25">
      <c r="B6" s="8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1F3FED-4FBC-438D-97D0-8A79638E1F3C}">
  <dimension ref="B3:G5"/>
  <sheetViews>
    <sheetView showGridLines="0" workbookViewId="0">
      <selection activeCell="G5" sqref="G5"/>
    </sheetView>
  </sheetViews>
  <sheetFormatPr baseColWidth="10" defaultRowHeight="15" x14ac:dyDescent="0.25"/>
  <cols>
    <col min="2" max="2" width="40.28515625" customWidth="1"/>
    <col min="3" max="5" width="15.85546875" customWidth="1"/>
  </cols>
  <sheetData>
    <row r="3" spans="2:7" ht="19.5" thickBot="1" x14ac:dyDescent="0.35">
      <c r="B3" s="6" t="s">
        <v>10</v>
      </c>
    </row>
    <row r="4" spans="2:7" ht="39" thickTop="1" x14ac:dyDescent="0.25">
      <c r="B4" s="1" t="s">
        <v>0</v>
      </c>
      <c r="C4" s="1" t="s">
        <v>11</v>
      </c>
      <c r="D4" s="1" t="s">
        <v>3</v>
      </c>
      <c r="E4" s="3" t="s">
        <v>160</v>
      </c>
    </row>
    <row r="5" spans="2:7" ht="28.5" customHeight="1" thickBot="1" x14ac:dyDescent="0.3">
      <c r="B5" s="4" t="s">
        <v>12</v>
      </c>
      <c r="C5" s="5">
        <v>1069210470000</v>
      </c>
      <c r="D5" s="5">
        <v>32356209359</v>
      </c>
      <c r="E5" s="7">
        <v>32356209359</v>
      </c>
      <c r="G5" s="216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CFE138-C0A7-4A57-857D-0F555EB1A538}">
  <dimension ref="B3:N93"/>
  <sheetViews>
    <sheetView showGridLines="0" topLeftCell="A66" zoomScaleNormal="100" workbookViewId="0">
      <selection activeCell="J6" sqref="J6"/>
    </sheetView>
  </sheetViews>
  <sheetFormatPr baseColWidth="10" defaultRowHeight="15" x14ac:dyDescent="0.25"/>
  <cols>
    <col min="1" max="1" width="5" customWidth="1"/>
    <col min="2" max="2" width="63" customWidth="1"/>
    <col min="3" max="7" width="15.7109375" customWidth="1"/>
    <col min="9" max="9" width="8.42578125" customWidth="1"/>
    <col min="10" max="10" width="11.42578125" style="216"/>
    <col min="11" max="11" width="17.28515625" bestFit="1" customWidth="1"/>
  </cols>
  <sheetData>
    <row r="3" spans="2:10" ht="19.5" thickBot="1" x14ac:dyDescent="0.35">
      <c r="B3" s="6" t="s">
        <v>24</v>
      </c>
    </row>
    <row r="4" spans="2:10" x14ac:dyDescent="0.25">
      <c r="B4" s="47" t="s">
        <v>20</v>
      </c>
      <c r="C4" s="227" t="s">
        <v>100</v>
      </c>
      <c r="D4" s="228"/>
      <c r="E4" s="223" t="s">
        <v>22</v>
      </c>
      <c r="F4" s="223" t="s">
        <v>3</v>
      </c>
      <c r="G4" s="223" t="s">
        <v>160</v>
      </c>
      <c r="H4" s="223" t="s">
        <v>23</v>
      </c>
    </row>
    <row r="5" spans="2:10" ht="21.75" customHeight="1" thickBot="1" x14ac:dyDescent="0.3">
      <c r="B5" s="48"/>
      <c r="C5" s="48">
        <v>2022</v>
      </c>
      <c r="D5" s="48">
        <v>2023</v>
      </c>
      <c r="E5" s="224"/>
      <c r="F5" s="224"/>
      <c r="G5" s="224"/>
      <c r="H5" s="224"/>
    </row>
    <row r="6" spans="2:10" x14ac:dyDescent="0.25">
      <c r="B6" s="49" t="s">
        <v>101</v>
      </c>
      <c r="C6" s="50">
        <v>23921096000</v>
      </c>
      <c r="D6" s="50">
        <v>21780434000</v>
      </c>
      <c r="E6" s="51">
        <v>22545185148</v>
      </c>
      <c r="F6" s="51">
        <v>19525406117</v>
      </c>
      <c r="G6" s="51">
        <v>19525406117</v>
      </c>
      <c r="H6" s="52">
        <f>+G6/F6</f>
        <v>1</v>
      </c>
      <c r="J6" s="217"/>
    </row>
    <row r="7" spans="2:10" x14ac:dyDescent="0.25">
      <c r="B7" s="53" t="s">
        <v>102</v>
      </c>
      <c r="C7" s="54">
        <v>23059902000</v>
      </c>
      <c r="D7" s="54">
        <v>20930588000</v>
      </c>
      <c r="E7" s="55">
        <v>21683991148</v>
      </c>
      <c r="F7" s="55">
        <v>18675560117</v>
      </c>
      <c r="G7" s="55">
        <v>18675560117</v>
      </c>
      <c r="H7" s="56">
        <f t="shared" ref="H7:H64" si="0">+G7/F7</f>
        <v>1</v>
      </c>
      <c r="J7" s="217"/>
    </row>
    <row r="8" spans="2:10" x14ac:dyDescent="0.25">
      <c r="B8" s="53" t="s">
        <v>103</v>
      </c>
      <c r="C8" s="54">
        <v>861194000</v>
      </c>
      <c r="D8" s="54">
        <v>849846000</v>
      </c>
      <c r="E8" s="55">
        <v>861194000</v>
      </c>
      <c r="F8" s="55">
        <v>849846000</v>
      </c>
      <c r="G8" s="55">
        <v>849846000</v>
      </c>
      <c r="H8" s="56">
        <f t="shared" si="0"/>
        <v>1</v>
      </c>
      <c r="J8" s="217"/>
    </row>
    <row r="9" spans="2:10" x14ac:dyDescent="0.25">
      <c r="B9" s="57" t="s">
        <v>104</v>
      </c>
      <c r="C9" s="58">
        <v>1200000000</v>
      </c>
      <c r="D9" s="58">
        <v>1200000000</v>
      </c>
      <c r="E9" s="59">
        <v>671846304</v>
      </c>
      <c r="F9" s="59">
        <v>749700000</v>
      </c>
      <c r="G9" s="59">
        <v>747904905</v>
      </c>
      <c r="H9" s="131">
        <f t="shared" si="0"/>
        <v>0.9976055822328932</v>
      </c>
      <c r="J9" s="217"/>
    </row>
    <row r="10" spans="2:10" x14ac:dyDescent="0.25">
      <c r="B10" s="53" t="s">
        <v>102</v>
      </c>
      <c r="C10" s="54">
        <v>1200000000</v>
      </c>
      <c r="D10" s="54">
        <v>1200000000</v>
      </c>
      <c r="E10" s="55">
        <v>671846304</v>
      </c>
      <c r="F10" s="55">
        <v>749700000</v>
      </c>
      <c r="G10" s="55">
        <v>747904905</v>
      </c>
      <c r="H10" s="132">
        <f t="shared" si="0"/>
        <v>0.9976055822328932</v>
      </c>
      <c r="J10" s="217"/>
    </row>
    <row r="11" spans="2:10" x14ac:dyDescent="0.25">
      <c r="B11" s="57" t="s">
        <v>105</v>
      </c>
      <c r="C11" s="58">
        <v>3343247000</v>
      </c>
      <c r="D11" s="58">
        <v>3343247000</v>
      </c>
      <c r="E11" s="59">
        <v>3009803000</v>
      </c>
      <c r="F11" s="59">
        <v>3191712000</v>
      </c>
      <c r="G11" s="59">
        <v>3191712000</v>
      </c>
      <c r="H11" s="60">
        <f t="shared" si="0"/>
        <v>1</v>
      </c>
      <c r="J11" s="217"/>
    </row>
    <row r="12" spans="2:10" x14ac:dyDescent="0.25">
      <c r="B12" s="53" t="s">
        <v>102</v>
      </c>
      <c r="C12" s="54">
        <v>2902699000</v>
      </c>
      <c r="D12" s="54">
        <v>2902699000</v>
      </c>
      <c r="E12" s="55">
        <v>2569255000</v>
      </c>
      <c r="F12" s="55">
        <v>2751164000</v>
      </c>
      <c r="G12" s="55">
        <v>2751164000</v>
      </c>
      <c r="H12" s="56">
        <f t="shared" si="0"/>
        <v>1</v>
      </c>
      <c r="J12" s="217"/>
    </row>
    <row r="13" spans="2:10" x14ac:dyDescent="0.25">
      <c r="B13" s="53" t="s">
        <v>103</v>
      </c>
      <c r="C13" s="54">
        <v>440548000</v>
      </c>
      <c r="D13" s="54">
        <v>440548000</v>
      </c>
      <c r="E13" s="55">
        <v>440548000</v>
      </c>
      <c r="F13" s="55">
        <v>440548000</v>
      </c>
      <c r="G13" s="55">
        <v>440548000</v>
      </c>
      <c r="H13" s="56">
        <f t="shared" si="0"/>
        <v>1</v>
      </c>
      <c r="J13" s="217"/>
    </row>
    <row r="14" spans="2:10" x14ac:dyDescent="0.25">
      <c r="B14" s="57" t="s">
        <v>106</v>
      </c>
      <c r="C14" s="58">
        <v>21196981000</v>
      </c>
      <c r="D14" s="58">
        <v>20704530000</v>
      </c>
      <c r="E14" s="59">
        <v>2430692733</v>
      </c>
      <c r="F14" s="59">
        <v>2429508000</v>
      </c>
      <c r="G14" s="59">
        <v>2429506706</v>
      </c>
      <c r="H14" s="60">
        <f t="shared" si="0"/>
        <v>0.99999946738187317</v>
      </c>
      <c r="J14" s="217"/>
    </row>
    <row r="15" spans="2:10" x14ac:dyDescent="0.25">
      <c r="B15" s="53" t="s">
        <v>102</v>
      </c>
      <c r="C15" s="54">
        <v>293743000</v>
      </c>
      <c r="D15" s="54">
        <v>293517000</v>
      </c>
      <c r="E15" s="55"/>
      <c r="F15" s="55">
        <v>2429508000</v>
      </c>
      <c r="G15" s="55">
        <v>2429506706</v>
      </c>
      <c r="H15" s="56">
        <f t="shared" si="0"/>
        <v>0.99999946738187317</v>
      </c>
      <c r="J15" s="217"/>
    </row>
    <row r="16" spans="2:10" x14ac:dyDescent="0.25">
      <c r="B16" s="53" t="s">
        <v>103</v>
      </c>
      <c r="C16" s="54">
        <v>20903238000</v>
      </c>
      <c r="D16" s="54">
        <v>20411013000</v>
      </c>
      <c r="E16" s="55">
        <v>2430692733</v>
      </c>
      <c r="F16" s="55"/>
      <c r="G16" s="55"/>
      <c r="H16" s="61" t="s">
        <v>107</v>
      </c>
      <c r="J16" s="217"/>
    </row>
    <row r="17" spans="2:14" x14ac:dyDescent="0.25">
      <c r="B17" s="57" t="s">
        <v>108</v>
      </c>
      <c r="C17" s="58">
        <v>354907037000</v>
      </c>
      <c r="D17" s="58">
        <v>17999811000</v>
      </c>
      <c r="E17" s="59">
        <v>354907036991</v>
      </c>
      <c r="F17" s="59">
        <v>17999812000</v>
      </c>
      <c r="G17" s="59">
        <v>17999811000</v>
      </c>
      <c r="H17" s="60">
        <f t="shared" si="0"/>
        <v>0.9999999444438642</v>
      </c>
      <c r="J17" s="217"/>
    </row>
    <row r="18" spans="2:14" x14ac:dyDescent="0.25">
      <c r="B18" s="53" t="s">
        <v>102</v>
      </c>
      <c r="C18" s="54">
        <v>7738720000</v>
      </c>
      <c r="D18" s="54">
        <v>0</v>
      </c>
      <c r="E18" s="55">
        <v>7738720000</v>
      </c>
      <c r="F18" s="55">
        <v>17999812000</v>
      </c>
      <c r="G18" s="55">
        <v>17999811000</v>
      </c>
      <c r="H18" s="56">
        <f t="shared" si="0"/>
        <v>0.9999999444438642</v>
      </c>
      <c r="J18" s="217"/>
    </row>
    <row r="19" spans="2:14" x14ac:dyDescent="0.25">
      <c r="B19" s="53" t="s">
        <v>103</v>
      </c>
      <c r="C19" s="54">
        <v>347168317000</v>
      </c>
      <c r="D19" s="54">
        <v>17999811000</v>
      </c>
      <c r="E19" s="55">
        <v>347168316991</v>
      </c>
      <c r="F19" s="55"/>
      <c r="G19" s="55"/>
      <c r="H19" s="61" t="s">
        <v>107</v>
      </c>
      <c r="J19" s="217"/>
    </row>
    <row r="20" spans="2:14" x14ac:dyDescent="0.25">
      <c r="B20" s="57" t="s">
        <v>109</v>
      </c>
      <c r="C20" s="58">
        <v>126906902000</v>
      </c>
      <c r="D20" s="58">
        <v>129655871000</v>
      </c>
      <c r="E20" s="59">
        <v>127981583671</v>
      </c>
      <c r="F20" s="59">
        <v>121312575626</v>
      </c>
      <c r="G20" s="59">
        <v>121303439347</v>
      </c>
      <c r="H20" s="62">
        <f t="shared" si="0"/>
        <v>0.9999246881128947</v>
      </c>
      <c r="J20" s="217"/>
      <c r="K20" s="122"/>
      <c r="L20" s="122"/>
      <c r="M20" s="122"/>
      <c r="N20" s="122"/>
    </row>
    <row r="21" spans="2:14" x14ac:dyDescent="0.25">
      <c r="B21" s="53" t="s">
        <v>102</v>
      </c>
      <c r="C21" s="54">
        <v>12009248000</v>
      </c>
      <c r="D21" s="54">
        <v>11540275000</v>
      </c>
      <c r="E21" s="55">
        <v>122532535152</v>
      </c>
      <c r="F21" s="55">
        <v>9927819928</v>
      </c>
      <c r="G21" s="55">
        <v>9927819807</v>
      </c>
      <c r="H21" s="56">
        <f t="shared" si="0"/>
        <v>0.99999998781202715</v>
      </c>
      <c r="J21" s="217"/>
      <c r="K21" s="122"/>
      <c r="L21" s="122"/>
      <c r="M21" s="122"/>
      <c r="N21" s="122"/>
    </row>
    <row r="22" spans="2:14" x14ac:dyDescent="0.25">
      <c r="B22" s="53" t="s">
        <v>103</v>
      </c>
      <c r="C22" s="54">
        <v>114897654000</v>
      </c>
      <c r="D22" s="54">
        <v>118115596000</v>
      </c>
      <c r="E22" s="55">
        <v>5449048519</v>
      </c>
      <c r="F22" s="55">
        <v>111384755698</v>
      </c>
      <c r="G22" s="55">
        <v>111375619540</v>
      </c>
      <c r="H22" s="63">
        <f t="shared" si="0"/>
        <v>0.99991797658537074</v>
      </c>
      <c r="J22" s="217"/>
      <c r="K22" s="122"/>
      <c r="L22" s="122"/>
      <c r="M22" s="122"/>
      <c r="N22" s="122"/>
    </row>
    <row r="23" spans="2:14" x14ac:dyDescent="0.25">
      <c r="B23" s="57" t="s">
        <v>110</v>
      </c>
      <c r="C23" s="58">
        <v>29613953000</v>
      </c>
      <c r="D23" s="58">
        <v>17660630000</v>
      </c>
      <c r="E23" s="59">
        <v>29065447000</v>
      </c>
      <c r="F23" s="59">
        <v>17101750000</v>
      </c>
      <c r="G23" s="59">
        <v>17101750000</v>
      </c>
      <c r="H23" s="60">
        <f t="shared" si="0"/>
        <v>1</v>
      </c>
      <c r="J23" s="217"/>
    </row>
    <row r="24" spans="2:14" x14ac:dyDescent="0.25">
      <c r="B24" s="53" t="s">
        <v>102</v>
      </c>
      <c r="C24" s="54">
        <v>3203701000</v>
      </c>
      <c r="D24" s="54">
        <v>3214075000</v>
      </c>
      <c r="E24" s="55">
        <v>2655195000</v>
      </c>
      <c r="F24" s="55">
        <v>2655195000</v>
      </c>
      <c r="G24" s="55">
        <v>2655195000</v>
      </c>
      <c r="H24" s="56">
        <f t="shared" si="0"/>
        <v>1</v>
      </c>
      <c r="J24" s="217"/>
    </row>
    <row r="25" spans="2:14" x14ac:dyDescent="0.25">
      <c r="B25" s="53" t="s">
        <v>103</v>
      </c>
      <c r="C25" s="54">
        <v>26410252000</v>
      </c>
      <c r="D25" s="54">
        <v>14446555000</v>
      </c>
      <c r="E25" s="55">
        <v>26410252000</v>
      </c>
      <c r="F25" s="55">
        <v>14446555000</v>
      </c>
      <c r="G25" s="55">
        <v>14446555000</v>
      </c>
      <c r="H25" s="56">
        <f t="shared" si="0"/>
        <v>1</v>
      </c>
      <c r="J25" s="217"/>
    </row>
    <row r="26" spans="2:14" x14ac:dyDescent="0.25">
      <c r="B26" s="57" t="s">
        <v>111</v>
      </c>
      <c r="C26" s="58">
        <v>3266761000</v>
      </c>
      <c r="D26" s="58">
        <v>3267750000</v>
      </c>
      <c r="E26" s="59">
        <v>1976891250</v>
      </c>
      <c r="F26" s="59">
        <v>1749421829</v>
      </c>
      <c r="G26" s="59">
        <v>1749421829</v>
      </c>
      <c r="H26" s="60">
        <f t="shared" si="0"/>
        <v>1</v>
      </c>
      <c r="J26" s="217"/>
    </row>
    <row r="27" spans="2:14" x14ac:dyDescent="0.25">
      <c r="B27" s="53" t="s">
        <v>102</v>
      </c>
      <c r="C27" s="54">
        <v>3266761000</v>
      </c>
      <c r="D27" s="54">
        <v>3267750000</v>
      </c>
      <c r="E27" s="55">
        <v>1976891250</v>
      </c>
      <c r="F27" s="55">
        <v>1749421829</v>
      </c>
      <c r="G27" s="55">
        <v>1749421829</v>
      </c>
      <c r="H27" s="56">
        <f t="shared" si="0"/>
        <v>1</v>
      </c>
      <c r="J27" s="217"/>
    </row>
    <row r="28" spans="2:14" x14ac:dyDescent="0.25">
      <c r="B28" s="57" t="s">
        <v>112</v>
      </c>
      <c r="C28" s="58">
        <v>7407532000</v>
      </c>
      <c r="D28" s="58">
        <v>7407532000</v>
      </c>
      <c r="E28" s="59">
        <v>7205567376</v>
      </c>
      <c r="F28" s="59">
        <v>7421734368</v>
      </c>
      <c r="G28" s="59">
        <v>7421734368</v>
      </c>
      <c r="H28" s="60">
        <f t="shared" si="0"/>
        <v>1</v>
      </c>
      <c r="J28" s="217"/>
    </row>
    <row r="29" spans="2:14" x14ac:dyDescent="0.25">
      <c r="B29" s="53" t="s">
        <v>103</v>
      </c>
      <c r="C29" s="54">
        <v>7407532000</v>
      </c>
      <c r="D29" s="54">
        <v>7407532000</v>
      </c>
      <c r="E29" s="55">
        <v>7205567376</v>
      </c>
      <c r="F29" s="55">
        <v>7421734368</v>
      </c>
      <c r="G29" s="55">
        <v>7421734368</v>
      </c>
      <c r="H29" s="56">
        <f t="shared" si="0"/>
        <v>1</v>
      </c>
      <c r="J29" s="217"/>
    </row>
    <row r="30" spans="2:14" x14ac:dyDescent="0.25">
      <c r="B30" s="57" t="s">
        <v>113</v>
      </c>
      <c r="C30" s="58">
        <v>246972186000</v>
      </c>
      <c r="D30" s="58">
        <v>173264142000</v>
      </c>
      <c r="E30" s="59">
        <v>222075490098</v>
      </c>
      <c r="F30" s="59">
        <v>131450795193</v>
      </c>
      <c r="G30" s="59">
        <v>131450760081</v>
      </c>
      <c r="H30" s="60">
        <f t="shared" si="0"/>
        <v>0.99999973288864519</v>
      </c>
      <c r="J30" s="217"/>
    </row>
    <row r="31" spans="2:14" x14ac:dyDescent="0.25">
      <c r="B31" s="53" t="s">
        <v>103</v>
      </c>
      <c r="C31" s="54">
        <v>246972186000</v>
      </c>
      <c r="D31" s="54">
        <v>173264142000</v>
      </c>
      <c r="E31" s="55">
        <v>222075490098</v>
      </c>
      <c r="F31" s="55">
        <v>131450795193</v>
      </c>
      <c r="G31" s="55">
        <v>131450760081</v>
      </c>
      <c r="H31" s="56">
        <f t="shared" si="0"/>
        <v>0.99999973288864519</v>
      </c>
      <c r="J31" s="217"/>
    </row>
    <row r="32" spans="2:14" x14ac:dyDescent="0.25">
      <c r="B32" s="57" t="s">
        <v>114</v>
      </c>
      <c r="C32" s="58">
        <v>381172000</v>
      </c>
      <c r="D32" s="58">
        <v>373954000</v>
      </c>
      <c r="E32" s="59">
        <v>324771539</v>
      </c>
      <c r="F32" s="59">
        <v>330245000</v>
      </c>
      <c r="G32" s="59">
        <v>330229718</v>
      </c>
      <c r="H32" s="60">
        <f t="shared" si="0"/>
        <v>0.99995372526457627</v>
      </c>
      <c r="J32" s="217"/>
    </row>
    <row r="33" spans="2:10" x14ac:dyDescent="0.25">
      <c r="B33" s="53" t="s">
        <v>102</v>
      </c>
      <c r="C33" s="54">
        <v>381172000</v>
      </c>
      <c r="D33" s="54">
        <v>373954000</v>
      </c>
      <c r="E33" s="55">
        <v>324771539</v>
      </c>
      <c r="F33" s="55">
        <v>330245000</v>
      </c>
      <c r="G33" s="55">
        <v>330229718</v>
      </c>
      <c r="H33" s="56">
        <f t="shared" si="0"/>
        <v>0.99995372526457627</v>
      </c>
      <c r="J33" s="217"/>
    </row>
    <row r="34" spans="2:10" x14ac:dyDescent="0.25">
      <c r="B34" s="57" t="s">
        <v>115</v>
      </c>
      <c r="C34" s="58">
        <v>30325070000</v>
      </c>
      <c r="D34" s="58">
        <v>20425131000</v>
      </c>
      <c r="E34" s="59">
        <v>20288739242</v>
      </c>
      <c r="F34" s="59">
        <v>16037505000</v>
      </c>
      <c r="G34" s="59">
        <v>16037497571</v>
      </c>
      <c r="H34" s="60">
        <f t="shared" si="0"/>
        <v>0.99999953677333231</v>
      </c>
      <c r="J34" s="217"/>
    </row>
    <row r="35" spans="2:10" x14ac:dyDescent="0.25">
      <c r="B35" s="53" t="s">
        <v>102</v>
      </c>
      <c r="C35" s="54">
        <v>5188259000</v>
      </c>
      <c r="D35" s="54">
        <v>5188261000</v>
      </c>
      <c r="E35" s="55">
        <v>4401999426</v>
      </c>
      <c r="F35" s="55">
        <v>3138348000</v>
      </c>
      <c r="G35" s="55">
        <v>3138341561</v>
      </c>
      <c r="H35" s="56">
        <f t="shared" si="0"/>
        <v>0.99999794828361932</v>
      </c>
      <c r="J35" s="217"/>
    </row>
    <row r="36" spans="2:10" x14ac:dyDescent="0.25">
      <c r="B36" s="53" t="s">
        <v>103</v>
      </c>
      <c r="C36" s="54">
        <v>25136811000</v>
      </c>
      <c r="D36" s="54">
        <v>15236870000</v>
      </c>
      <c r="E36" s="55">
        <v>15886739816</v>
      </c>
      <c r="F36" s="55">
        <v>12899157000</v>
      </c>
      <c r="G36" s="55">
        <v>12899156010</v>
      </c>
      <c r="H36" s="56">
        <f t="shared" si="0"/>
        <v>0.99999992325079845</v>
      </c>
      <c r="J36" s="217"/>
    </row>
    <row r="37" spans="2:10" x14ac:dyDescent="0.25">
      <c r="B37" s="57" t="s">
        <v>116</v>
      </c>
      <c r="C37" s="58">
        <v>12148226000</v>
      </c>
      <c r="D37" s="58">
        <v>0</v>
      </c>
      <c r="E37" s="59">
        <v>8540599000</v>
      </c>
      <c r="F37" s="59"/>
      <c r="G37" s="59"/>
      <c r="H37" s="64" t="s">
        <v>107</v>
      </c>
      <c r="J37" s="217"/>
    </row>
    <row r="38" spans="2:10" x14ac:dyDescent="0.25">
      <c r="B38" s="53" t="s">
        <v>102</v>
      </c>
      <c r="C38" s="54">
        <v>1125987000</v>
      </c>
      <c r="D38" s="54">
        <v>0</v>
      </c>
      <c r="E38" s="55">
        <v>716784000</v>
      </c>
      <c r="F38" s="55"/>
      <c r="G38" s="55"/>
      <c r="H38" s="65" t="s">
        <v>107</v>
      </c>
      <c r="J38" s="217"/>
    </row>
    <row r="39" spans="2:10" x14ac:dyDescent="0.25">
      <c r="B39" s="53" t="s">
        <v>103</v>
      </c>
      <c r="C39" s="54">
        <v>11022239000</v>
      </c>
      <c r="D39" s="54">
        <v>0</v>
      </c>
      <c r="E39" s="55">
        <v>7823815000</v>
      </c>
      <c r="F39" s="55"/>
      <c r="G39" s="55"/>
      <c r="H39" s="65" t="s">
        <v>107</v>
      </c>
      <c r="J39" s="217"/>
    </row>
    <row r="40" spans="2:10" x14ac:dyDescent="0.25">
      <c r="B40" s="57" t="s">
        <v>117</v>
      </c>
      <c r="C40" s="58">
        <v>401554063000</v>
      </c>
      <c r="D40" s="58">
        <v>224807414000</v>
      </c>
      <c r="E40" s="59">
        <v>377930273893</v>
      </c>
      <c r="F40" s="59">
        <v>193828336357</v>
      </c>
      <c r="G40" s="59">
        <v>192585245781</v>
      </c>
      <c r="H40" s="60">
        <f t="shared" si="0"/>
        <v>0.99358664166775679</v>
      </c>
      <c r="J40" s="217"/>
    </row>
    <row r="41" spans="2:10" x14ac:dyDescent="0.25">
      <c r="B41" s="53" t="s">
        <v>102</v>
      </c>
      <c r="C41" s="54">
        <v>9376063000</v>
      </c>
      <c r="D41" s="54">
        <v>9657414000</v>
      </c>
      <c r="E41" s="55">
        <v>6659582168</v>
      </c>
      <c r="F41" s="55">
        <v>2748240067</v>
      </c>
      <c r="G41" s="55">
        <v>2748240067</v>
      </c>
      <c r="H41" s="63">
        <f t="shared" si="0"/>
        <v>1</v>
      </c>
      <c r="J41" s="217"/>
    </row>
    <row r="42" spans="2:10" x14ac:dyDescent="0.25">
      <c r="B42" s="53" t="s">
        <v>103</v>
      </c>
      <c r="C42" s="54">
        <v>392178000000</v>
      </c>
      <c r="D42" s="54">
        <v>215150000000</v>
      </c>
      <c r="E42" s="55">
        <v>371270691725</v>
      </c>
      <c r="F42" s="55">
        <v>191080096290</v>
      </c>
      <c r="G42" s="55">
        <v>189837005714</v>
      </c>
      <c r="H42" s="63">
        <f t="shared" si="0"/>
        <v>0.99349440051509408</v>
      </c>
      <c r="J42" s="217"/>
    </row>
    <row r="43" spans="2:10" x14ac:dyDescent="0.25">
      <c r="B43" s="57" t="s">
        <v>118</v>
      </c>
      <c r="C43" s="58">
        <v>652668738000</v>
      </c>
      <c r="D43" s="58">
        <v>370061481000</v>
      </c>
      <c r="E43" s="59">
        <v>641186578967</v>
      </c>
      <c r="F43" s="59">
        <v>380076903005</v>
      </c>
      <c r="G43" s="59">
        <v>380076902522</v>
      </c>
      <c r="H43" s="60">
        <f t="shared" si="0"/>
        <v>0.99999999872920453</v>
      </c>
      <c r="J43" s="217"/>
    </row>
    <row r="44" spans="2:10" x14ac:dyDescent="0.25">
      <c r="B44" s="53" t="s">
        <v>102</v>
      </c>
      <c r="C44" s="54">
        <v>7319418000</v>
      </c>
      <c r="D44" s="54">
        <v>9424286000</v>
      </c>
      <c r="E44" s="55">
        <v>5331425400</v>
      </c>
      <c r="F44" s="55">
        <v>5707009753</v>
      </c>
      <c r="G44" s="55">
        <v>5707009753</v>
      </c>
      <c r="H44" s="56">
        <f t="shared" si="0"/>
        <v>1</v>
      </c>
      <c r="J44" s="217"/>
    </row>
    <row r="45" spans="2:10" x14ac:dyDescent="0.25">
      <c r="B45" s="53" t="s">
        <v>103</v>
      </c>
      <c r="C45" s="54">
        <v>645349320000</v>
      </c>
      <c r="D45" s="54">
        <v>360637195000</v>
      </c>
      <c r="E45" s="55">
        <v>635855153567</v>
      </c>
      <c r="F45" s="55">
        <v>374369893252</v>
      </c>
      <c r="G45" s="55">
        <v>374369892769</v>
      </c>
      <c r="H45" s="56">
        <f t="shared" si="0"/>
        <v>0.99999999870983214</v>
      </c>
      <c r="J45" s="217"/>
    </row>
    <row r="46" spans="2:10" x14ac:dyDescent="0.25">
      <c r="B46" s="57" t="s">
        <v>119</v>
      </c>
      <c r="C46" s="58">
        <v>3717095000</v>
      </c>
      <c r="D46" s="58">
        <v>3853856000</v>
      </c>
      <c r="E46" s="59">
        <v>2717288761</v>
      </c>
      <c r="F46" s="59">
        <v>2724729128</v>
      </c>
      <c r="G46" s="59">
        <v>2724729128</v>
      </c>
      <c r="H46" s="60">
        <f t="shared" si="0"/>
        <v>1</v>
      </c>
      <c r="J46" s="217"/>
    </row>
    <row r="47" spans="2:10" x14ac:dyDescent="0.25">
      <c r="B47" s="53" t="s">
        <v>102</v>
      </c>
      <c r="C47" s="54">
        <v>3717095000</v>
      </c>
      <c r="D47" s="54">
        <v>3853856000</v>
      </c>
      <c r="E47" s="55">
        <v>2717288761</v>
      </c>
      <c r="F47" s="55">
        <v>2724729128</v>
      </c>
      <c r="G47" s="55">
        <v>2724729128</v>
      </c>
      <c r="H47" s="56">
        <f t="shared" si="0"/>
        <v>1</v>
      </c>
      <c r="J47" s="217"/>
    </row>
    <row r="48" spans="2:10" x14ac:dyDescent="0.25">
      <c r="B48" s="57" t="s">
        <v>120</v>
      </c>
      <c r="C48" s="58">
        <v>48484677000</v>
      </c>
      <c r="D48" s="58">
        <v>46286327000</v>
      </c>
      <c r="E48" s="59">
        <v>48003617062</v>
      </c>
      <c r="F48" s="59">
        <v>42213572095</v>
      </c>
      <c r="G48" s="59">
        <v>42213572095</v>
      </c>
      <c r="H48" s="60">
        <f t="shared" si="0"/>
        <v>1</v>
      </c>
      <c r="J48" s="217"/>
    </row>
    <row r="49" spans="2:10" x14ac:dyDescent="0.25">
      <c r="B49" s="53" t="s">
        <v>102</v>
      </c>
      <c r="C49" s="54">
        <v>3412720000</v>
      </c>
      <c r="D49" s="54">
        <v>3313321000</v>
      </c>
      <c r="E49" s="55">
        <v>3412536248</v>
      </c>
      <c r="F49" s="55">
        <v>1738359496</v>
      </c>
      <c r="G49" s="55">
        <v>1738359496</v>
      </c>
      <c r="H49" s="56">
        <f t="shared" si="0"/>
        <v>1</v>
      </c>
      <c r="J49" s="217"/>
    </row>
    <row r="50" spans="2:10" x14ac:dyDescent="0.25">
      <c r="B50" s="53" t="s">
        <v>103</v>
      </c>
      <c r="C50" s="54">
        <v>45071957000</v>
      </c>
      <c r="D50" s="54">
        <v>42973006000</v>
      </c>
      <c r="E50" s="55">
        <v>44591080814</v>
      </c>
      <c r="F50" s="55">
        <v>40475212599</v>
      </c>
      <c r="G50" s="55">
        <v>40475212599</v>
      </c>
      <c r="H50" s="56">
        <f t="shared" si="0"/>
        <v>1</v>
      </c>
      <c r="J50" s="217"/>
    </row>
    <row r="51" spans="2:10" x14ac:dyDescent="0.25">
      <c r="B51" s="57" t="s">
        <v>121</v>
      </c>
      <c r="C51" s="58">
        <v>2463457000</v>
      </c>
      <c r="D51" s="58">
        <v>2402823000</v>
      </c>
      <c r="E51" s="59">
        <v>1972148019</v>
      </c>
      <c r="F51" s="59">
        <v>1695192274</v>
      </c>
      <c r="G51" s="59">
        <v>1695192274</v>
      </c>
      <c r="H51" s="60">
        <f t="shared" si="0"/>
        <v>1</v>
      </c>
      <c r="J51" s="217"/>
    </row>
    <row r="52" spans="2:10" x14ac:dyDescent="0.25">
      <c r="B52" s="53" t="s">
        <v>102</v>
      </c>
      <c r="C52" s="54">
        <v>946031000</v>
      </c>
      <c r="D52" s="54">
        <v>954015000</v>
      </c>
      <c r="E52" s="55">
        <v>569675241</v>
      </c>
      <c r="F52" s="55">
        <v>463770274</v>
      </c>
      <c r="G52" s="55">
        <v>463770274</v>
      </c>
      <c r="H52" s="56">
        <f t="shared" si="0"/>
        <v>1</v>
      </c>
      <c r="J52" s="217"/>
    </row>
    <row r="53" spans="2:10" x14ac:dyDescent="0.25">
      <c r="B53" s="53" t="s">
        <v>103</v>
      </c>
      <c r="C53" s="54">
        <v>1517426000</v>
      </c>
      <c r="D53" s="54">
        <v>1448808000</v>
      </c>
      <c r="E53" s="55">
        <v>1402472778</v>
      </c>
      <c r="F53" s="55">
        <v>1231422000</v>
      </c>
      <c r="G53" s="55">
        <v>1231422000</v>
      </c>
      <c r="H53" s="56">
        <f t="shared" si="0"/>
        <v>1</v>
      </c>
      <c r="J53" s="217"/>
    </row>
    <row r="54" spans="2:10" x14ac:dyDescent="0.25">
      <c r="B54" s="57" t="s">
        <v>122</v>
      </c>
      <c r="C54" s="58">
        <v>1429000000</v>
      </c>
      <c r="D54" s="58">
        <v>1471870000</v>
      </c>
      <c r="E54" s="59"/>
      <c r="F54" s="59"/>
      <c r="G54" s="59"/>
      <c r="H54" s="64" t="s">
        <v>107</v>
      </c>
      <c r="J54" s="217"/>
    </row>
    <row r="55" spans="2:10" x14ac:dyDescent="0.25">
      <c r="B55" s="53" t="s">
        <v>102</v>
      </c>
      <c r="C55" s="54">
        <v>1024000000</v>
      </c>
      <c r="D55" s="54">
        <v>1054720000</v>
      </c>
      <c r="E55" s="55"/>
      <c r="F55" s="55"/>
      <c r="G55" s="55"/>
      <c r="H55" s="65" t="s">
        <v>107</v>
      </c>
      <c r="J55" s="217"/>
    </row>
    <row r="56" spans="2:10" x14ac:dyDescent="0.25">
      <c r="B56" s="53" t="s">
        <v>103</v>
      </c>
      <c r="C56" s="54">
        <v>405000000</v>
      </c>
      <c r="D56" s="54">
        <v>417150000</v>
      </c>
      <c r="E56" s="55"/>
      <c r="F56" s="55"/>
      <c r="G56" s="55"/>
      <c r="H56" s="65" t="s">
        <v>107</v>
      </c>
      <c r="J56" s="217"/>
    </row>
    <row r="57" spans="2:10" x14ac:dyDescent="0.25">
      <c r="B57" s="57" t="s">
        <v>123</v>
      </c>
      <c r="C57" s="58">
        <v>7919417000</v>
      </c>
      <c r="D57" s="58">
        <v>0</v>
      </c>
      <c r="E57" s="59">
        <v>7919417000</v>
      </c>
      <c r="F57" s="59"/>
      <c r="G57" s="59"/>
      <c r="H57" s="64" t="s">
        <v>107</v>
      </c>
      <c r="J57" s="217"/>
    </row>
    <row r="58" spans="2:10" x14ac:dyDescent="0.25">
      <c r="B58" s="53" t="s">
        <v>103</v>
      </c>
      <c r="C58" s="54">
        <v>7919417000</v>
      </c>
      <c r="D58" s="54">
        <v>0</v>
      </c>
      <c r="E58" s="55">
        <v>7919417000</v>
      </c>
      <c r="F58" s="55"/>
      <c r="G58" s="55"/>
      <c r="H58" s="65" t="s">
        <v>107</v>
      </c>
      <c r="J58" s="217"/>
    </row>
    <row r="59" spans="2:10" x14ac:dyDescent="0.25">
      <c r="B59" s="57" t="s">
        <v>124</v>
      </c>
      <c r="C59" s="58">
        <v>8470378000</v>
      </c>
      <c r="D59" s="58">
        <v>8474451000</v>
      </c>
      <c r="E59" s="59">
        <v>4606832834</v>
      </c>
      <c r="F59" s="59">
        <v>4701267000</v>
      </c>
      <c r="G59" s="59">
        <v>4701264641</v>
      </c>
      <c r="H59" s="60">
        <f t="shared" si="0"/>
        <v>0.99999949822037337</v>
      </c>
      <c r="J59" s="217"/>
    </row>
    <row r="60" spans="2:10" x14ac:dyDescent="0.25">
      <c r="B60" s="53" t="s">
        <v>102</v>
      </c>
      <c r="C60" s="54">
        <v>4485812000</v>
      </c>
      <c r="D60" s="54">
        <v>4496455000</v>
      </c>
      <c r="E60" s="55">
        <v>3889292834</v>
      </c>
      <c r="F60" s="55">
        <v>3828881000</v>
      </c>
      <c r="G60" s="55">
        <v>3828879182</v>
      </c>
      <c r="H60" s="56">
        <f t="shared" si="0"/>
        <v>0.99999952518764623</v>
      </c>
      <c r="J60" s="217"/>
    </row>
    <row r="61" spans="2:10" x14ac:dyDescent="0.25">
      <c r="B61" s="53" t="s">
        <v>103</v>
      </c>
      <c r="C61" s="54">
        <v>3984566000</v>
      </c>
      <c r="D61" s="54">
        <v>3977996000</v>
      </c>
      <c r="E61" s="55">
        <v>717540000</v>
      </c>
      <c r="F61" s="55">
        <v>872386000</v>
      </c>
      <c r="G61" s="55">
        <v>872385459</v>
      </c>
      <c r="H61" s="56">
        <f t="shared" si="0"/>
        <v>0.99999937986166676</v>
      </c>
      <c r="J61" s="217"/>
    </row>
    <row r="62" spans="2:10" x14ac:dyDescent="0.25">
      <c r="B62" s="57" t="s">
        <v>125</v>
      </c>
      <c r="C62" s="58">
        <v>68602752000</v>
      </c>
      <c r="D62" s="58">
        <v>17249160000</v>
      </c>
      <c r="E62" s="59">
        <v>68063391806</v>
      </c>
      <c r="F62" s="59">
        <v>17056498000</v>
      </c>
      <c r="G62" s="59">
        <v>17056490463</v>
      </c>
      <c r="H62" s="60">
        <f t="shared" si="0"/>
        <v>0.99999955811562258</v>
      </c>
      <c r="J62" s="217"/>
    </row>
    <row r="63" spans="2:10" ht="15.75" thickBot="1" x14ac:dyDescent="0.3">
      <c r="B63" s="53" t="s">
        <v>103</v>
      </c>
      <c r="C63" s="54">
        <v>68602752000</v>
      </c>
      <c r="D63" s="54">
        <v>17249160000</v>
      </c>
      <c r="E63" s="55">
        <v>68063391806</v>
      </c>
      <c r="F63" s="55">
        <v>17056498000</v>
      </c>
      <c r="G63" s="55">
        <v>17056490463</v>
      </c>
      <c r="H63" s="56">
        <f t="shared" si="0"/>
        <v>0.99999955811562258</v>
      </c>
      <c r="J63" s="217"/>
    </row>
    <row r="64" spans="2:10" ht="15.75" thickBot="1" x14ac:dyDescent="0.3">
      <c r="B64" s="66" t="s">
        <v>40</v>
      </c>
      <c r="C64" s="67">
        <v>2056899740000</v>
      </c>
      <c r="D64" s="67">
        <v>1091690414000</v>
      </c>
      <c r="E64" s="68">
        <v>1953423201694</v>
      </c>
      <c r="F64" s="68">
        <v>981596662992</v>
      </c>
      <c r="G64" s="68">
        <v>980342570546</v>
      </c>
      <c r="H64" s="69">
        <f t="shared" si="0"/>
        <v>0.99872239536534546</v>
      </c>
      <c r="J64" s="217"/>
    </row>
    <row r="65" spans="2:9" x14ac:dyDescent="0.25">
      <c r="B65" s="46" t="s">
        <v>50</v>
      </c>
      <c r="E65" s="73"/>
      <c r="F65" s="73"/>
      <c r="G65" s="73"/>
    </row>
    <row r="68" spans="2:9" ht="15.75" thickBot="1" x14ac:dyDescent="0.3"/>
    <row r="69" spans="2:9" ht="20.25" customHeight="1" x14ac:dyDescent="0.25">
      <c r="B69" s="225" t="s">
        <v>20</v>
      </c>
      <c r="C69" s="223" t="s">
        <v>161</v>
      </c>
      <c r="D69" s="223" t="s">
        <v>22</v>
      </c>
      <c r="E69" s="223" t="s">
        <v>3</v>
      </c>
      <c r="F69" s="223" t="s">
        <v>160</v>
      </c>
      <c r="G69" s="223" t="s">
        <v>162</v>
      </c>
    </row>
    <row r="70" spans="2:9" ht="15.75" thickBot="1" x14ac:dyDescent="0.3">
      <c r="B70" s="226"/>
      <c r="C70" s="224"/>
      <c r="D70" s="224"/>
      <c r="E70" s="224"/>
      <c r="F70" s="224"/>
      <c r="G70" s="224"/>
    </row>
    <row r="71" spans="2:9" hidden="1" x14ac:dyDescent="0.25">
      <c r="B71" s="136" t="s">
        <v>101</v>
      </c>
      <c r="C71" s="133">
        <v>45701530000</v>
      </c>
      <c r="D71" s="133">
        <v>22545185148</v>
      </c>
      <c r="E71" s="133">
        <v>19525406117</v>
      </c>
      <c r="F71" s="133">
        <v>19525406117</v>
      </c>
      <c r="G71" s="140">
        <v>0.92055104643104946</v>
      </c>
      <c r="H71" s="144">
        <f>+D71+F71</f>
        <v>42070591265</v>
      </c>
      <c r="I71" s="145">
        <f>+H71/C71</f>
        <v>0.92055104643104946</v>
      </c>
    </row>
    <row r="72" spans="2:9" hidden="1" x14ac:dyDescent="0.25">
      <c r="B72" s="137" t="s">
        <v>104</v>
      </c>
      <c r="C72" s="134">
        <v>2400000000</v>
      </c>
      <c r="D72" s="134">
        <v>671846304</v>
      </c>
      <c r="E72" s="134">
        <v>749700000</v>
      </c>
      <c r="F72" s="134">
        <v>747904905</v>
      </c>
      <c r="G72" s="139">
        <v>0.59156300375000004</v>
      </c>
      <c r="H72" s="144">
        <f t="shared" ref="H72:H93" si="1">+D72+F72</f>
        <v>1419751209</v>
      </c>
      <c r="I72" s="145">
        <f t="shared" ref="I72:I93" si="2">+H72/C72</f>
        <v>0.59156300375000004</v>
      </c>
    </row>
    <row r="73" spans="2:9" hidden="1" x14ac:dyDescent="0.25">
      <c r="B73" s="137" t="s">
        <v>105</v>
      </c>
      <c r="C73" s="134">
        <v>6686494000</v>
      </c>
      <c r="D73" s="134">
        <v>3009803000</v>
      </c>
      <c r="E73" s="134">
        <v>3191712000</v>
      </c>
      <c r="F73" s="134">
        <v>3191712000</v>
      </c>
      <c r="G73" s="139">
        <v>0.92746886484905244</v>
      </c>
      <c r="H73" s="144">
        <f t="shared" si="1"/>
        <v>6201515000</v>
      </c>
      <c r="I73" s="145">
        <f t="shared" si="2"/>
        <v>0.92746886484905244</v>
      </c>
    </row>
    <row r="74" spans="2:9" hidden="1" x14ac:dyDescent="0.25">
      <c r="B74" s="137" t="s">
        <v>106</v>
      </c>
      <c r="C74" s="134">
        <v>41901511000</v>
      </c>
      <c r="D74" s="134">
        <v>2430692733</v>
      </c>
      <c r="E74" s="134">
        <v>2429508000</v>
      </c>
      <c r="F74" s="134">
        <v>2429506706</v>
      </c>
      <c r="G74" s="139">
        <v>0.11599103046665787</v>
      </c>
      <c r="H74" s="144">
        <f t="shared" si="1"/>
        <v>4860199439</v>
      </c>
      <c r="I74" s="145">
        <f t="shared" si="2"/>
        <v>0.11599103046665787</v>
      </c>
    </row>
    <row r="75" spans="2:9" hidden="1" x14ac:dyDescent="0.25">
      <c r="B75" s="137" t="s">
        <v>108</v>
      </c>
      <c r="C75" s="134">
        <v>372906848000</v>
      </c>
      <c r="D75" s="134">
        <v>354907036991</v>
      </c>
      <c r="E75" s="134">
        <v>17999812000</v>
      </c>
      <c r="F75" s="134">
        <v>17999811000</v>
      </c>
      <c r="G75" s="139">
        <v>0.99999999997586531</v>
      </c>
      <c r="H75" s="144">
        <f t="shared" si="1"/>
        <v>372906847991</v>
      </c>
      <c r="I75" s="145">
        <f t="shared" si="2"/>
        <v>0.99999999997586531</v>
      </c>
    </row>
    <row r="76" spans="2:9" hidden="1" x14ac:dyDescent="0.25">
      <c r="B76" s="137" t="s">
        <v>109</v>
      </c>
      <c r="C76" s="134">
        <v>256562773000</v>
      </c>
      <c r="D76" s="134">
        <v>127981583671</v>
      </c>
      <c r="E76" s="134">
        <v>121312575626</v>
      </c>
      <c r="F76" s="134">
        <v>121303439347</v>
      </c>
      <c r="G76" s="139">
        <v>0.97163364779347783</v>
      </c>
      <c r="H76" s="144">
        <f t="shared" si="1"/>
        <v>249285023018</v>
      </c>
      <c r="I76" s="145">
        <f t="shared" si="2"/>
        <v>0.97163364779347783</v>
      </c>
    </row>
    <row r="77" spans="2:9" hidden="1" x14ac:dyDescent="0.25">
      <c r="B77" s="137" t="s">
        <v>110</v>
      </c>
      <c r="C77" s="134">
        <v>47274583000</v>
      </c>
      <c r="D77" s="134">
        <v>29065447000</v>
      </c>
      <c r="E77" s="134">
        <v>17101750000</v>
      </c>
      <c r="F77" s="134">
        <v>17101750000</v>
      </c>
      <c r="G77" s="139">
        <v>0.97657544647194461</v>
      </c>
      <c r="H77" s="144">
        <f t="shared" si="1"/>
        <v>46167197000</v>
      </c>
      <c r="I77" s="145">
        <f t="shared" si="2"/>
        <v>0.97657544647194461</v>
      </c>
    </row>
    <row r="78" spans="2:9" hidden="1" x14ac:dyDescent="0.25">
      <c r="B78" s="137" t="s">
        <v>111</v>
      </c>
      <c r="C78" s="134">
        <v>6534511000</v>
      </c>
      <c r="D78" s="134">
        <v>1976891250</v>
      </c>
      <c r="E78" s="134">
        <v>1749421829</v>
      </c>
      <c r="F78" s="134">
        <v>1749421829</v>
      </c>
      <c r="G78" s="139">
        <v>0.57025125200646232</v>
      </c>
      <c r="H78" s="144">
        <f t="shared" si="1"/>
        <v>3726313079</v>
      </c>
      <c r="I78" s="145">
        <f t="shared" si="2"/>
        <v>0.57025125200646232</v>
      </c>
    </row>
    <row r="79" spans="2:9" hidden="1" x14ac:dyDescent="0.25">
      <c r="B79" s="137" t="s">
        <v>112</v>
      </c>
      <c r="C79" s="134">
        <v>14815064000</v>
      </c>
      <c r="D79" s="134">
        <v>7205567376</v>
      </c>
      <c r="E79" s="134">
        <v>7421734368</v>
      </c>
      <c r="F79" s="134">
        <v>7421734368</v>
      </c>
      <c r="G79" s="139">
        <v>0.98732626089229181</v>
      </c>
      <c r="H79" s="144">
        <f t="shared" si="1"/>
        <v>14627301744</v>
      </c>
      <c r="I79" s="145">
        <f t="shared" si="2"/>
        <v>0.98732626089229181</v>
      </c>
    </row>
    <row r="80" spans="2:9" hidden="1" x14ac:dyDescent="0.25">
      <c r="B80" s="137" t="s">
        <v>113</v>
      </c>
      <c r="C80" s="134">
        <v>420236328000</v>
      </c>
      <c r="D80" s="134">
        <v>222075490098</v>
      </c>
      <c r="E80" s="134">
        <v>131450795193</v>
      </c>
      <c r="F80" s="134">
        <v>131450760081</v>
      </c>
      <c r="G80" s="139">
        <v>0.84125580446962211</v>
      </c>
      <c r="H80" s="144">
        <f t="shared" si="1"/>
        <v>353526250179</v>
      </c>
      <c r="I80" s="145">
        <f t="shared" si="2"/>
        <v>0.84125580446962211</v>
      </c>
    </row>
    <row r="81" spans="2:9" hidden="1" x14ac:dyDescent="0.25">
      <c r="B81" s="137" t="s">
        <v>114</v>
      </c>
      <c r="C81" s="134">
        <v>755126000</v>
      </c>
      <c r="D81" s="134">
        <v>324771539</v>
      </c>
      <c r="E81" s="134">
        <v>330245000</v>
      </c>
      <c r="F81" s="134">
        <v>330229718</v>
      </c>
      <c r="G81" s="139">
        <v>0.86740657453193237</v>
      </c>
      <c r="H81" s="144">
        <f t="shared" si="1"/>
        <v>655001257</v>
      </c>
      <c r="I81" s="145">
        <f t="shared" si="2"/>
        <v>0.86740657453193237</v>
      </c>
    </row>
    <row r="82" spans="2:9" x14ac:dyDescent="0.25">
      <c r="B82" s="137" t="s">
        <v>115</v>
      </c>
      <c r="C82" s="134">
        <v>50750201000</v>
      </c>
      <c r="D82" s="134">
        <v>20288739242</v>
      </c>
      <c r="E82" s="134">
        <v>16037505000</v>
      </c>
      <c r="F82" s="134">
        <v>16037497571</v>
      </c>
      <c r="G82" s="139">
        <v>0.71578508256548579</v>
      </c>
      <c r="H82" s="144">
        <f t="shared" si="1"/>
        <v>36326236813</v>
      </c>
      <c r="I82" s="145">
        <f t="shared" si="2"/>
        <v>0.71578508256548579</v>
      </c>
    </row>
    <row r="83" spans="2:9" x14ac:dyDescent="0.25">
      <c r="B83" s="137" t="s">
        <v>116</v>
      </c>
      <c r="C83" s="134">
        <v>12148226000</v>
      </c>
      <c r="D83" s="134">
        <v>8540599000</v>
      </c>
      <c r="E83" s="134"/>
      <c r="F83" s="134"/>
      <c r="G83" s="139">
        <v>0.70303260739469287</v>
      </c>
      <c r="H83" s="144">
        <f t="shared" si="1"/>
        <v>8540599000</v>
      </c>
      <c r="I83" s="145">
        <f t="shared" si="2"/>
        <v>0.70303260739469287</v>
      </c>
    </row>
    <row r="84" spans="2:9" x14ac:dyDescent="0.25">
      <c r="B84" s="137" t="s">
        <v>117</v>
      </c>
      <c r="C84" s="134">
        <v>626361477000</v>
      </c>
      <c r="D84" s="134">
        <v>377930273893</v>
      </c>
      <c r="E84" s="134">
        <v>193828336357</v>
      </c>
      <c r="F84" s="134">
        <v>192585245781</v>
      </c>
      <c r="G84" s="139">
        <v>0.91084068963902776</v>
      </c>
      <c r="H84" s="144">
        <f t="shared" si="1"/>
        <v>570515519674</v>
      </c>
      <c r="I84" s="145">
        <f t="shared" si="2"/>
        <v>0.91084068963902776</v>
      </c>
    </row>
    <row r="85" spans="2:9" x14ac:dyDescent="0.25">
      <c r="B85" s="137" t="s">
        <v>118</v>
      </c>
      <c r="C85" s="134">
        <v>1022730219000</v>
      </c>
      <c r="D85" s="134">
        <v>641186578967</v>
      </c>
      <c r="E85" s="134">
        <v>380076903005</v>
      </c>
      <c r="F85" s="134">
        <v>380076902522</v>
      </c>
      <c r="G85" s="139">
        <v>0.9985658607873793</v>
      </c>
      <c r="H85" s="144">
        <f t="shared" si="1"/>
        <v>1021263481489</v>
      </c>
      <c r="I85" s="145">
        <f t="shared" si="2"/>
        <v>0.9985658607873793</v>
      </c>
    </row>
    <row r="86" spans="2:9" x14ac:dyDescent="0.25">
      <c r="B86" s="137" t="s">
        <v>119</v>
      </c>
      <c r="C86" s="134">
        <v>7570951000</v>
      </c>
      <c r="D86" s="134">
        <v>2717288761</v>
      </c>
      <c r="E86" s="134">
        <v>2724729128</v>
      </c>
      <c r="F86" s="134">
        <v>2724729128</v>
      </c>
      <c r="G86" s="139">
        <v>0.71880241848084869</v>
      </c>
      <c r="H86" s="144">
        <f t="shared" si="1"/>
        <v>5442017889</v>
      </c>
      <c r="I86" s="145">
        <f t="shared" si="2"/>
        <v>0.71880241848084869</v>
      </c>
    </row>
    <row r="87" spans="2:9" x14ac:dyDescent="0.25">
      <c r="B87" s="137" t="s">
        <v>120</v>
      </c>
      <c r="C87" s="134">
        <v>94771004000</v>
      </c>
      <c r="D87" s="134">
        <v>48003617062</v>
      </c>
      <c r="E87" s="134">
        <v>42213572095</v>
      </c>
      <c r="F87" s="134">
        <v>42213572095</v>
      </c>
      <c r="G87" s="139">
        <v>0.95194928141734159</v>
      </c>
      <c r="H87" s="144">
        <f t="shared" si="1"/>
        <v>90217189157</v>
      </c>
      <c r="I87" s="145">
        <f t="shared" si="2"/>
        <v>0.95194928141734159</v>
      </c>
    </row>
    <row r="88" spans="2:9" x14ac:dyDescent="0.25">
      <c r="B88" s="137" t="s">
        <v>121</v>
      </c>
      <c r="C88" s="134">
        <v>4866280000</v>
      </c>
      <c r="D88" s="134">
        <v>1972148019</v>
      </c>
      <c r="E88" s="134">
        <v>1695192274</v>
      </c>
      <c r="F88" s="134">
        <v>1695192274</v>
      </c>
      <c r="G88" s="139">
        <v>0.75362295079609065</v>
      </c>
      <c r="H88" s="144">
        <f t="shared" si="1"/>
        <v>3667340293</v>
      </c>
      <c r="I88" s="145">
        <f t="shared" si="2"/>
        <v>0.75362295079609065</v>
      </c>
    </row>
    <row r="89" spans="2:9" x14ac:dyDescent="0.25">
      <c r="B89" s="137" t="s">
        <v>122</v>
      </c>
      <c r="C89" s="134">
        <v>2900870000</v>
      </c>
      <c r="D89" s="134"/>
      <c r="E89" s="134"/>
      <c r="F89" s="134"/>
      <c r="G89" s="143" t="s">
        <v>163</v>
      </c>
      <c r="H89" s="144">
        <f t="shared" si="1"/>
        <v>0</v>
      </c>
      <c r="I89" s="145">
        <f t="shared" si="2"/>
        <v>0</v>
      </c>
    </row>
    <row r="90" spans="2:9" x14ac:dyDescent="0.25">
      <c r="B90" s="137" t="s">
        <v>123</v>
      </c>
      <c r="C90" s="134">
        <v>7919417000</v>
      </c>
      <c r="D90" s="134">
        <v>7919417000</v>
      </c>
      <c r="E90" s="134"/>
      <c r="F90" s="134"/>
      <c r="G90" s="139">
        <v>1</v>
      </c>
      <c r="H90" s="144">
        <f t="shared" si="1"/>
        <v>7919417000</v>
      </c>
      <c r="I90" s="145">
        <f t="shared" si="2"/>
        <v>1</v>
      </c>
    </row>
    <row r="91" spans="2:9" x14ac:dyDescent="0.25">
      <c r="B91" s="137" t="s">
        <v>124</v>
      </c>
      <c r="C91" s="134">
        <v>16944829000</v>
      </c>
      <c r="D91" s="134">
        <v>4606832834</v>
      </c>
      <c r="E91" s="134">
        <v>4701267000</v>
      </c>
      <c r="F91" s="134">
        <v>4701264641</v>
      </c>
      <c r="G91" s="139">
        <v>0.54931787597266402</v>
      </c>
      <c r="H91" s="144">
        <f t="shared" si="1"/>
        <v>9308097475</v>
      </c>
      <c r="I91" s="145">
        <f t="shared" si="2"/>
        <v>0.54931787597266402</v>
      </c>
    </row>
    <row r="92" spans="2:9" ht="15.75" thickBot="1" x14ac:dyDescent="0.3">
      <c r="B92" s="138" t="s">
        <v>125</v>
      </c>
      <c r="C92" s="135">
        <v>85851912000</v>
      </c>
      <c r="D92" s="135">
        <v>68063391806</v>
      </c>
      <c r="E92" s="135">
        <v>17056498000</v>
      </c>
      <c r="F92" s="135">
        <v>17056490463</v>
      </c>
      <c r="G92" s="141">
        <v>0.99147334387846831</v>
      </c>
      <c r="H92" s="144">
        <f t="shared" si="1"/>
        <v>85119882269</v>
      </c>
      <c r="I92" s="145">
        <f t="shared" si="2"/>
        <v>0.99147334387846831</v>
      </c>
    </row>
    <row r="93" spans="2:9" ht="15.75" thickBot="1" x14ac:dyDescent="0.3">
      <c r="B93" s="66" t="s">
        <v>40</v>
      </c>
      <c r="C93" s="68">
        <f>SUM(C71:C92)</f>
        <v>3148590154000</v>
      </c>
      <c r="D93" s="68">
        <f>SUM(D71:D92)</f>
        <v>1953423201694</v>
      </c>
      <c r="E93" s="68">
        <v>981596662992</v>
      </c>
      <c r="F93" s="68">
        <v>980342570546</v>
      </c>
      <c r="G93" s="142">
        <v>0.93177124641418163</v>
      </c>
      <c r="H93" s="144">
        <f t="shared" si="1"/>
        <v>2933765772240</v>
      </c>
      <c r="I93" s="145">
        <f t="shared" si="2"/>
        <v>0.93177124641418163</v>
      </c>
    </row>
  </sheetData>
  <mergeCells count="11">
    <mergeCell ref="C4:D4"/>
    <mergeCell ref="E4:E5"/>
    <mergeCell ref="F4:F5"/>
    <mergeCell ref="G4:G5"/>
    <mergeCell ref="H4:H5"/>
    <mergeCell ref="F69:F70"/>
    <mergeCell ref="G69:G70"/>
    <mergeCell ref="E69:E70"/>
    <mergeCell ref="B69:B70"/>
    <mergeCell ref="C69:C70"/>
    <mergeCell ref="D69:D70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6DA7FA-0125-43C2-9C46-FC09608FACF3}">
  <dimension ref="B3:H12"/>
  <sheetViews>
    <sheetView showGridLines="0" workbookViewId="0">
      <selection activeCell="F18" sqref="F18"/>
    </sheetView>
  </sheetViews>
  <sheetFormatPr baseColWidth="10" defaultRowHeight="15" x14ac:dyDescent="0.25"/>
  <cols>
    <col min="2" max="2" width="30.5703125" customWidth="1"/>
    <col min="3" max="3" width="17.7109375" customWidth="1"/>
    <col min="4" max="4" width="18.5703125" customWidth="1"/>
    <col min="5" max="5" width="17.140625" customWidth="1"/>
    <col min="6" max="6" width="14" customWidth="1"/>
    <col min="7" max="7" width="15.5703125" customWidth="1"/>
    <col min="8" max="8" width="11.42578125" style="216"/>
  </cols>
  <sheetData>
    <row r="3" spans="2:7" ht="19.5" thickBot="1" x14ac:dyDescent="0.35">
      <c r="B3" s="6" t="s">
        <v>48</v>
      </c>
    </row>
    <row r="4" spans="2:7" ht="35.25" customHeight="1" thickTop="1" x14ac:dyDescent="0.25">
      <c r="B4" s="1" t="s">
        <v>25</v>
      </c>
      <c r="C4" s="2" t="s">
        <v>21</v>
      </c>
      <c r="D4" s="1" t="s">
        <v>22</v>
      </c>
      <c r="E4" s="1" t="s">
        <v>3</v>
      </c>
      <c r="F4" s="3" t="s">
        <v>4</v>
      </c>
    </row>
    <row r="5" spans="2:7" ht="26.25" thickBot="1" x14ac:dyDescent="0.3">
      <c r="B5" s="4" t="s">
        <v>27</v>
      </c>
      <c r="C5" s="5">
        <v>1092478562</v>
      </c>
      <c r="D5" s="5">
        <v>792000000</v>
      </c>
      <c r="E5" s="5">
        <v>341000000</v>
      </c>
      <c r="F5" s="7">
        <v>341000000</v>
      </c>
    </row>
    <row r="6" spans="2:7" x14ac:dyDescent="0.25">
      <c r="B6" s="9"/>
      <c r="C6" s="10"/>
      <c r="D6" s="10"/>
      <c r="E6" s="10"/>
      <c r="F6" s="10"/>
      <c r="G6" s="10"/>
    </row>
    <row r="7" spans="2:7" x14ac:dyDescent="0.25">
      <c r="B7" s="9"/>
      <c r="C7" s="10"/>
      <c r="D7" s="10"/>
      <c r="E7" s="10"/>
      <c r="F7" s="10"/>
      <c r="G7" s="10"/>
    </row>
    <row r="8" spans="2:7" x14ac:dyDescent="0.25">
      <c r="B8" s="9"/>
      <c r="C8" s="10"/>
      <c r="D8" s="10"/>
      <c r="E8" s="10"/>
      <c r="F8" s="10"/>
      <c r="G8" s="10"/>
    </row>
    <row r="10" spans="2:7" ht="19.5" thickBot="1" x14ac:dyDescent="0.35">
      <c r="B10" s="6" t="s">
        <v>49</v>
      </c>
    </row>
    <row r="11" spans="2:7" ht="39" thickTop="1" x14ac:dyDescent="0.25">
      <c r="B11" s="1" t="s">
        <v>25</v>
      </c>
      <c r="C11" s="2" t="s">
        <v>26</v>
      </c>
      <c r="D11" s="1" t="s">
        <v>3</v>
      </c>
      <c r="E11" s="3" t="s">
        <v>4</v>
      </c>
    </row>
    <row r="12" spans="2:7" ht="26.25" thickBot="1" x14ac:dyDescent="0.3">
      <c r="B12" s="4" t="s">
        <v>12</v>
      </c>
      <c r="C12" s="5">
        <v>284000000000</v>
      </c>
      <c r="D12" s="5">
        <v>10000000000</v>
      </c>
      <c r="E12" s="7">
        <v>10000000000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19D445-DCFD-4D72-BB91-9B320F7360F5}">
  <dimension ref="B3:E35"/>
  <sheetViews>
    <sheetView showGridLines="0" tabSelected="1" zoomScaleNormal="100" workbookViewId="0">
      <selection activeCell="I45" sqref="I45"/>
    </sheetView>
  </sheetViews>
  <sheetFormatPr baseColWidth="10" defaultRowHeight="15" x14ac:dyDescent="0.25"/>
  <cols>
    <col min="2" max="2" width="44.42578125" customWidth="1"/>
    <col min="3" max="5" width="19.85546875" customWidth="1"/>
    <col min="6" max="6" width="3.5703125" customWidth="1"/>
  </cols>
  <sheetData>
    <row r="3" spans="2:5" ht="16.5" thickBot="1" x14ac:dyDescent="0.3">
      <c r="B3" s="12" t="s">
        <v>46</v>
      </c>
      <c r="C3" s="11"/>
      <c r="D3" s="11"/>
      <c r="E3" s="11"/>
    </row>
    <row r="4" spans="2:5" ht="39" thickBot="1" x14ac:dyDescent="0.3">
      <c r="B4" s="16" t="s">
        <v>166</v>
      </c>
      <c r="C4" s="17" t="s">
        <v>37</v>
      </c>
      <c r="D4" s="18" t="s">
        <v>164</v>
      </c>
      <c r="E4" s="19" t="s">
        <v>165</v>
      </c>
    </row>
    <row r="5" spans="2:5" ht="25.5" x14ac:dyDescent="0.25">
      <c r="B5" s="21" t="s">
        <v>28</v>
      </c>
      <c r="C5" s="22">
        <v>2759852641</v>
      </c>
      <c r="D5" s="22">
        <v>2759852641</v>
      </c>
      <c r="E5" s="44">
        <v>1</v>
      </c>
    </row>
    <row r="6" spans="2:5" x14ac:dyDescent="0.25">
      <c r="B6" s="29" t="s">
        <v>84</v>
      </c>
      <c r="C6" s="30">
        <v>2759852641</v>
      </c>
      <c r="D6" s="30">
        <v>2759852641</v>
      </c>
      <c r="E6" s="45">
        <v>1</v>
      </c>
    </row>
    <row r="7" spans="2:5" collapsed="1" x14ac:dyDescent="0.25">
      <c r="B7" s="21" t="s">
        <v>27</v>
      </c>
      <c r="C7" s="22">
        <v>957353000</v>
      </c>
      <c r="D7" s="22">
        <v>957353000</v>
      </c>
      <c r="E7" s="44">
        <v>1</v>
      </c>
    </row>
    <row r="8" spans="2:5" x14ac:dyDescent="0.25">
      <c r="B8" s="29" t="s">
        <v>86</v>
      </c>
      <c r="C8" s="30">
        <v>957353000</v>
      </c>
      <c r="D8" s="30">
        <v>957353000</v>
      </c>
      <c r="E8" s="45">
        <v>1</v>
      </c>
    </row>
    <row r="9" spans="2:5" collapsed="1" x14ac:dyDescent="0.25">
      <c r="B9" s="21" t="s">
        <v>29</v>
      </c>
      <c r="C9" s="22">
        <v>9098397617</v>
      </c>
      <c r="D9" s="22">
        <v>9098397617</v>
      </c>
      <c r="E9" s="44">
        <v>1</v>
      </c>
    </row>
    <row r="10" spans="2:5" x14ac:dyDescent="0.25">
      <c r="B10" s="29" t="s">
        <v>88</v>
      </c>
      <c r="C10" s="30">
        <v>9098397617</v>
      </c>
      <c r="D10" s="30">
        <v>9098397617</v>
      </c>
      <c r="E10" s="45">
        <v>1</v>
      </c>
    </row>
    <row r="11" spans="2:5" collapsed="1" x14ac:dyDescent="0.25">
      <c r="B11" s="21" t="s">
        <v>38</v>
      </c>
      <c r="C11" s="22">
        <v>1556019417</v>
      </c>
      <c r="D11" s="22">
        <v>1556019417</v>
      </c>
      <c r="E11" s="44">
        <v>1</v>
      </c>
    </row>
    <row r="12" spans="2:5" x14ac:dyDescent="0.25">
      <c r="B12" s="29" t="s">
        <v>88</v>
      </c>
      <c r="C12" s="30">
        <v>1556019417</v>
      </c>
      <c r="D12" s="30">
        <v>1556019417</v>
      </c>
      <c r="E12" s="45">
        <v>1</v>
      </c>
    </row>
    <row r="13" spans="2:5" collapsed="1" x14ac:dyDescent="0.25">
      <c r="B13" s="21" t="s">
        <v>30</v>
      </c>
      <c r="C13" s="22">
        <v>151219000</v>
      </c>
      <c r="D13" s="22">
        <v>118669328</v>
      </c>
      <c r="E13" s="44">
        <v>0.78475143996455476</v>
      </c>
    </row>
    <row r="14" spans="2:5" x14ac:dyDescent="0.25">
      <c r="B14" s="28" t="s">
        <v>87</v>
      </c>
      <c r="C14" s="30">
        <v>151219000</v>
      </c>
      <c r="D14" s="30">
        <v>118669328</v>
      </c>
      <c r="E14" s="45">
        <v>0.78475143996455476</v>
      </c>
    </row>
    <row r="15" spans="2:5" ht="25.5" collapsed="1" x14ac:dyDescent="0.25">
      <c r="B15" s="21" t="s">
        <v>39</v>
      </c>
      <c r="C15" s="22">
        <v>4942766613</v>
      </c>
      <c r="D15" s="22">
        <v>4942766613</v>
      </c>
      <c r="E15" s="44">
        <v>1</v>
      </c>
    </row>
    <row r="16" spans="2:5" x14ac:dyDescent="0.25">
      <c r="B16" s="29" t="s">
        <v>89</v>
      </c>
      <c r="C16" s="30">
        <v>4942766613</v>
      </c>
      <c r="D16" s="30">
        <v>4942766613</v>
      </c>
      <c r="E16" s="45">
        <v>1</v>
      </c>
    </row>
    <row r="17" spans="2:5" ht="25.5" collapsed="1" x14ac:dyDescent="0.25">
      <c r="B17" s="21" t="s">
        <v>34</v>
      </c>
      <c r="C17" s="22">
        <v>370085712</v>
      </c>
      <c r="D17" s="22">
        <v>370085712</v>
      </c>
      <c r="E17" s="44">
        <v>1</v>
      </c>
    </row>
    <row r="18" spans="2:5" x14ac:dyDescent="0.25">
      <c r="B18" s="29" t="s">
        <v>84</v>
      </c>
      <c r="C18" s="30">
        <v>370085712</v>
      </c>
      <c r="D18" s="30">
        <v>370085712</v>
      </c>
      <c r="E18" s="45">
        <v>1</v>
      </c>
    </row>
    <row r="19" spans="2:5" x14ac:dyDescent="0.25">
      <c r="B19" s="21" t="s">
        <v>35</v>
      </c>
      <c r="C19" s="22">
        <v>774457000</v>
      </c>
      <c r="D19" s="22">
        <v>774457000</v>
      </c>
      <c r="E19" s="44">
        <v>1</v>
      </c>
    </row>
    <row r="20" spans="2:5" x14ac:dyDescent="0.25">
      <c r="B20" s="29" t="s">
        <v>88</v>
      </c>
      <c r="C20" s="30">
        <v>774457000</v>
      </c>
      <c r="D20" s="30">
        <v>774457000</v>
      </c>
      <c r="E20" s="45">
        <v>1</v>
      </c>
    </row>
    <row r="21" spans="2:5" s="13" customFormat="1" ht="15.75" thickBot="1" x14ac:dyDescent="0.3">
      <c r="B21" s="23" t="s">
        <v>40</v>
      </c>
      <c r="C21" s="24">
        <v>20610151000</v>
      </c>
      <c r="D21" s="24">
        <v>20577601328</v>
      </c>
      <c r="E21" s="25">
        <f>+D21/C21</f>
        <v>0.99842069706330638</v>
      </c>
    </row>
    <row r="25" spans="2:5" ht="15.75" thickBot="1" x14ac:dyDescent="0.3"/>
    <row r="26" spans="2:5" ht="39" thickBot="1" x14ac:dyDescent="0.3">
      <c r="B26" s="16" t="s">
        <v>167</v>
      </c>
      <c r="C26" s="17" t="s">
        <v>37</v>
      </c>
      <c r="D26" s="18" t="s">
        <v>164</v>
      </c>
      <c r="E26" s="19" t="s">
        <v>165</v>
      </c>
    </row>
    <row r="27" spans="2:5" x14ac:dyDescent="0.25">
      <c r="B27" s="147" t="s">
        <v>168</v>
      </c>
      <c r="C27" s="148">
        <v>2759852641</v>
      </c>
      <c r="D27" s="148">
        <v>2759852641</v>
      </c>
      <c r="E27" s="149">
        <v>1</v>
      </c>
    </row>
    <row r="28" spans="2:5" x14ac:dyDescent="0.25">
      <c r="B28" s="147" t="s">
        <v>169</v>
      </c>
      <c r="C28" s="148">
        <v>957353000</v>
      </c>
      <c r="D28" s="148">
        <v>957353000</v>
      </c>
      <c r="E28" s="149">
        <v>1</v>
      </c>
    </row>
    <row r="29" spans="2:5" x14ac:dyDescent="0.25">
      <c r="B29" s="147" t="s">
        <v>170</v>
      </c>
      <c r="C29" s="148">
        <v>9098397617</v>
      </c>
      <c r="D29" s="148">
        <v>9098397617</v>
      </c>
      <c r="E29" s="149">
        <v>1</v>
      </c>
    </row>
    <row r="30" spans="2:5" x14ac:dyDescent="0.25">
      <c r="B30" s="147" t="s">
        <v>171</v>
      </c>
      <c r="C30" s="148">
        <v>1556019417</v>
      </c>
      <c r="D30" s="148">
        <v>1556019417</v>
      </c>
      <c r="E30" s="149">
        <v>1</v>
      </c>
    </row>
    <row r="31" spans="2:5" x14ac:dyDescent="0.25">
      <c r="B31" s="147" t="s">
        <v>172</v>
      </c>
      <c r="C31" s="148">
        <v>151219000</v>
      </c>
      <c r="D31" s="148">
        <v>118669328</v>
      </c>
      <c r="E31" s="149">
        <v>0.78475143996455476</v>
      </c>
    </row>
    <row r="32" spans="2:5" x14ac:dyDescent="0.25">
      <c r="B32" s="147" t="s">
        <v>173</v>
      </c>
      <c r="C32" s="148">
        <v>4942766613</v>
      </c>
      <c r="D32" s="148">
        <v>4942766613</v>
      </c>
      <c r="E32" s="149">
        <v>1</v>
      </c>
    </row>
    <row r="33" spans="2:5" x14ac:dyDescent="0.25">
      <c r="B33" s="147" t="s">
        <v>174</v>
      </c>
      <c r="C33" s="148">
        <v>370085712</v>
      </c>
      <c r="D33" s="148">
        <v>370085712</v>
      </c>
      <c r="E33" s="149">
        <v>1</v>
      </c>
    </row>
    <row r="34" spans="2:5" x14ac:dyDescent="0.25">
      <c r="B34" s="147" t="s">
        <v>175</v>
      </c>
      <c r="C34" s="148">
        <v>774457000</v>
      </c>
      <c r="D34" s="148">
        <v>774457000</v>
      </c>
      <c r="E34" s="149">
        <v>1</v>
      </c>
    </row>
    <row r="35" spans="2:5" ht="15.75" thickBot="1" x14ac:dyDescent="0.3">
      <c r="B35" s="23" t="s">
        <v>40</v>
      </c>
      <c r="C35" s="24">
        <v>20610151000</v>
      </c>
      <c r="D35" s="24">
        <v>20577601328</v>
      </c>
      <c r="E35" s="25">
        <f>+D35/C35</f>
        <v>0.99842069706330638</v>
      </c>
    </row>
  </sheetData>
  <pageMargins left="0.7" right="0.7" top="0.75" bottom="0.75" header="0.3" footer="0.3"/>
  <pageSetup paperSize="9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633395-9190-433D-9D19-30B6D6DD782A}">
  <dimension ref="B2:J75"/>
  <sheetViews>
    <sheetView showGridLines="0" topLeftCell="A51" zoomScaleNormal="100" workbookViewId="0">
      <selection activeCell="E65" sqref="E65"/>
    </sheetView>
  </sheetViews>
  <sheetFormatPr baseColWidth="10" defaultRowHeight="15" x14ac:dyDescent="0.25"/>
  <cols>
    <col min="2" max="2" width="36.5703125" style="14" customWidth="1"/>
    <col min="3" max="5" width="20.140625" style="14" customWidth="1"/>
    <col min="6" max="6" width="6.42578125" customWidth="1"/>
  </cols>
  <sheetData>
    <row r="2" spans="2:6" ht="15.75" x14ac:dyDescent="0.25">
      <c r="B2" s="20" t="s">
        <v>47</v>
      </c>
    </row>
    <row r="3" spans="2:6" ht="38.25" x14ac:dyDescent="0.25">
      <c r="B3" s="31" t="s">
        <v>41</v>
      </c>
      <c r="C3" s="32" t="s">
        <v>37</v>
      </c>
      <c r="D3" s="32" t="s">
        <v>176</v>
      </c>
      <c r="E3" s="32" t="s">
        <v>165</v>
      </c>
    </row>
    <row r="4" spans="2:6" ht="25.5" x14ac:dyDescent="0.25">
      <c r="B4" s="33" t="s">
        <v>28</v>
      </c>
      <c r="C4" s="34">
        <v>2811970218</v>
      </c>
      <c r="D4" s="34">
        <v>2811970218</v>
      </c>
      <c r="E4" s="43">
        <v>1</v>
      </c>
      <c r="F4" s="146"/>
    </row>
    <row r="5" spans="2:6" x14ac:dyDescent="0.25">
      <c r="B5" s="36" t="s">
        <v>93</v>
      </c>
      <c r="C5" s="37">
        <v>1484315320</v>
      </c>
      <c r="D5" s="37">
        <v>1484315320</v>
      </c>
      <c r="E5" s="42">
        <v>1</v>
      </c>
      <c r="F5" s="146"/>
    </row>
    <row r="6" spans="2:6" x14ac:dyDescent="0.25">
      <c r="B6" s="36" t="s">
        <v>97</v>
      </c>
      <c r="C6" s="37">
        <v>1327654898</v>
      </c>
      <c r="D6" s="37">
        <v>1327654898</v>
      </c>
      <c r="E6" s="42">
        <v>1</v>
      </c>
      <c r="F6" s="146"/>
    </row>
    <row r="7" spans="2:6" x14ac:dyDescent="0.25">
      <c r="B7" s="33" t="s">
        <v>27</v>
      </c>
      <c r="C7" s="34">
        <v>1212157000</v>
      </c>
      <c r="D7" s="34">
        <v>1212157000</v>
      </c>
      <c r="E7" s="43">
        <v>1</v>
      </c>
      <c r="F7" s="146"/>
    </row>
    <row r="8" spans="2:6" x14ac:dyDescent="0.25">
      <c r="B8" s="39" t="s">
        <v>86</v>
      </c>
      <c r="C8" s="37">
        <v>1212157000</v>
      </c>
      <c r="D8" s="37">
        <v>1212157000</v>
      </c>
      <c r="E8" s="42">
        <v>1</v>
      </c>
      <c r="F8" s="146"/>
    </row>
    <row r="9" spans="2:6" ht="25.5" x14ac:dyDescent="0.25">
      <c r="B9" s="33" t="s">
        <v>29</v>
      </c>
      <c r="C9" s="34">
        <v>100029044088</v>
      </c>
      <c r="D9" s="34">
        <v>100029044088</v>
      </c>
      <c r="E9" s="43">
        <v>1</v>
      </c>
      <c r="F9" s="146"/>
    </row>
    <row r="10" spans="2:6" x14ac:dyDescent="0.25">
      <c r="B10" s="36" t="s">
        <v>94</v>
      </c>
      <c r="C10" s="37">
        <v>6071887355</v>
      </c>
      <c r="D10" s="37">
        <v>6071887355</v>
      </c>
      <c r="E10" s="42">
        <v>1</v>
      </c>
      <c r="F10" s="146"/>
    </row>
    <row r="11" spans="2:6" x14ac:dyDescent="0.25">
      <c r="B11" s="36" t="s">
        <v>95</v>
      </c>
      <c r="C11" s="37">
        <v>93957156733</v>
      </c>
      <c r="D11" s="37">
        <v>93957156733</v>
      </c>
      <c r="E11" s="42">
        <v>1</v>
      </c>
      <c r="F11" s="146"/>
    </row>
    <row r="12" spans="2:6" ht="25.5" x14ac:dyDescent="0.25">
      <c r="B12" s="33" t="s">
        <v>6</v>
      </c>
      <c r="C12" s="34">
        <v>280868126147</v>
      </c>
      <c r="D12" s="34">
        <v>280868126145</v>
      </c>
      <c r="E12" s="43">
        <v>0.99999999999287925</v>
      </c>
      <c r="F12" s="146"/>
    </row>
    <row r="13" spans="2:6" x14ac:dyDescent="0.25">
      <c r="B13" s="39" t="s">
        <v>88</v>
      </c>
      <c r="C13" s="37">
        <v>160543688890</v>
      </c>
      <c r="D13" s="37">
        <v>160543688888</v>
      </c>
      <c r="E13" s="42">
        <v>0.9999999999875423</v>
      </c>
      <c r="F13" s="146"/>
    </row>
    <row r="14" spans="2:6" x14ac:dyDescent="0.25">
      <c r="B14" s="36" t="s">
        <v>97</v>
      </c>
      <c r="C14" s="37">
        <v>35783236617</v>
      </c>
      <c r="D14" s="37">
        <v>35783236617</v>
      </c>
      <c r="E14" s="42">
        <v>1</v>
      </c>
      <c r="F14" s="146"/>
    </row>
    <row r="15" spans="2:6" x14ac:dyDescent="0.25">
      <c r="B15" s="36" t="s">
        <v>99</v>
      </c>
      <c r="C15" s="37">
        <v>84541200640</v>
      </c>
      <c r="D15" s="37">
        <v>84541200640</v>
      </c>
      <c r="E15" s="42">
        <v>1</v>
      </c>
      <c r="F15" s="146"/>
    </row>
    <row r="16" spans="2:6" ht="25.5" x14ac:dyDescent="0.25">
      <c r="B16" s="33" t="s">
        <v>42</v>
      </c>
      <c r="C16" s="34">
        <v>34014268243</v>
      </c>
      <c r="D16" s="34">
        <v>34014268077</v>
      </c>
      <c r="E16" s="43">
        <v>0.99999999511969506</v>
      </c>
      <c r="F16" s="146"/>
    </row>
    <row r="17" spans="2:10" x14ac:dyDescent="0.25">
      <c r="B17" s="39" t="s">
        <v>84</v>
      </c>
      <c r="C17" s="37">
        <v>3855781000</v>
      </c>
      <c r="D17" s="37">
        <v>3855781000</v>
      </c>
      <c r="E17" s="42">
        <v>1</v>
      </c>
      <c r="F17" s="146"/>
    </row>
    <row r="18" spans="2:10" x14ac:dyDescent="0.25">
      <c r="B18" s="36" t="s">
        <v>91</v>
      </c>
      <c r="C18" s="37">
        <v>22138604646</v>
      </c>
      <c r="D18" s="37">
        <v>22138604480</v>
      </c>
      <c r="E18" s="42">
        <v>0.99999999250178584</v>
      </c>
      <c r="F18" s="146"/>
      <c r="G18" s="151"/>
      <c r="H18" s="151"/>
    </row>
    <row r="19" spans="2:10" x14ac:dyDescent="0.25">
      <c r="B19" s="36" t="s">
        <v>96</v>
      </c>
      <c r="C19" s="37">
        <v>8019882597</v>
      </c>
      <c r="D19" s="37">
        <v>8019882597</v>
      </c>
      <c r="E19" s="42">
        <v>1</v>
      </c>
      <c r="F19" s="146"/>
      <c r="G19" s="123"/>
      <c r="H19" s="150"/>
      <c r="I19" s="150"/>
      <c r="J19" s="123"/>
    </row>
    <row r="20" spans="2:10" ht="25.5" x14ac:dyDescent="0.25">
      <c r="B20" s="33" t="s">
        <v>38</v>
      </c>
      <c r="C20" s="34">
        <v>1615219897</v>
      </c>
      <c r="D20" s="34">
        <v>1615219897</v>
      </c>
      <c r="E20" s="43">
        <v>1</v>
      </c>
      <c r="F20" s="146"/>
    </row>
    <row r="21" spans="2:10" x14ac:dyDescent="0.25">
      <c r="B21" s="39" t="s">
        <v>88</v>
      </c>
      <c r="C21" s="37">
        <v>1615219897</v>
      </c>
      <c r="D21" s="37">
        <v>1615219897</v>
      </c>
      <c r="E21" s="42">
        <v>1</v>
      </c>
      <c r="F21" s="146"/>
    </row>
    <row r="22" spans="2:10" ht="25.5" x14ac:dyDescent="0.25">
      <c r="B22" s="33" t="s">
        <v>30</v>
      </c>
      <c r="C22" s="34">
        <v>4636143305</v>
      </c>
      <c r="D22" s="34">
        <v>4578762665</v>
      </c>
      <c r="E22" s="35">
        <v>0.98762319535331966</v>
      </c>
      <c r="F22" s="146"/>
    </row>
    <row r="23" spans="2:10" x14ac:dyDescent="0.25">
      <c r="B23" s="36" t="s">
        <v>87</v>
      </c>
      <c r="C23" s="37">
        <v>4636143305</v>
      </c>
      <c r="D23" s="37">
        <v>4578762665</v>
      </c>
      <c r="E23" s="38">
        <v>0.98762319535331966</v>
      </c>
      <c r="F23" s="146"/>
    </row>
    <row r="24" spans="2:10" ht="25.5" x14ac:dyDescent="0.25">
      <c r="B24" s="33" t="s">
        <v>31</v>
      </c>
      <c r="C24" s="34">
        <v>157252997844</v>
      </c>
      <c r="D24" s="34">
        <v>157252997844</v>
      </c>
      <c r="E24" s="43">
        <v>1</v>
      </c>
      <c r="F24" s="146"/>
    </row>
    <row r="25" spans="2:10" x14ac:dyDescent="0.25">
      <c r="B25" s="36" t="s">
        <v>92</v>
      </c>
      <c r="C25" s="37">
        <v>57425924377</v>
      </c>
      <c r="D25" s="37">
        <v>57425924377</v>
      </c>
      <c r="E25" s="42">
        <v>1</v>
      </c>
      <c r="F25" s="146"/>
    </row>
    <row r="26" spans="2:10" x14ac:dyDescent="0.25">
      <c r="B26" s="36" t="s">
        <v>96</v>
      </c>
      <c r="C26" s="37">
        <v>99827073467</v>
      </c>
      <c r="D26" s="37">
        <v>99827073467</v>
      </c>
      <c r="E26" s="42">
        <v>1</v>
      </c>
      <c r="F26" s="146"/>
    </row>
    <row r="27" spans="2:10" ht="25.5" x14ac:dyDescent="0.25">
      <c r="B27" s="33" t="s">
        <v>32</v>
      </c>
      <c r="C27" s="34">
        <v>49215233438</v>
      </c>
      <c r="D27" s="34">
        <v>49211880454</v>
      </c>
      <c r="E27" s="152">
        <v>0.99993187101298175</v>
      </c>
      <c r="F27" s="146"/>
    </row>
    <row r="28" spans="2:10" x14ac:dyDescent="0.25">
      <c r="B28" s="39" t="s">
        <v>84</v>
      </c>
      <c r="C28" s="37">
        <v>28685535528</v>
      </c>
      <c r="D28" s="37">
        <v>28685535528</v>
      </c>
      <c r="E28" s="42">
        <v>1</v>
      </c>
      <c r="F28" s="146"/>
    </row>
    <row r="29" spans="2:10" x14ac:dyDescent="0.25">
      <c r="B29" s="36" t="s">
        <v>90</v>
      </c>
      <c r="C29" s="37">
        <v>5500000000</v>
      </c>
      <c r="D29" s="37">
        <v>5496647016</v>
      </c>
      <c r="E29" s="38">
        <v>0.99939036654545454</v>
      </c>
      <c r="F29" s="146"/>
    </row>
    <row r="30" spans="2:10" x14ac:dyDescent="0.25">
      <c r="B30" s="36" t="s">
        <v>98</v>
      </c>
      <c r="C30" s="37">
        <v>15029697910</v>
      </c>
      <c r="D30" s="37">
        <v>15029697910</v>
      </c>
      <c r="E30" s="42">
        <v>1</v>
      </c>
      <c r="F30" s="146"/>
    </row>
    <row r="31" spans="2:10" ht="38.25" x14ac:dyDescent="0.25">
      <c r="B31" s="33" t="s">
        <v>43</v>
      </c>
      <c r="C31" s="34">
        <v>6503138098</v>
      </c>
      <c r="D31" s="34">
        <v>6503138098</v>
      </c>
      <c r="E31" s="43">
        <v>1</v>
      </c>
      <c r="F31" s="146"/>
    </row>
    <row r="32" spans="2:10" x14ac:dyDescent="0.25">
      <c r="B32" s="36" t="s">
        <v>91</v>
      </c>
      <c r="C32" s="37">
        <v>6503138098</v>
      </c>
      <c r="D32" s="37">
        <v>6503138098</v>
      </c>
      <c r="E32" s="42">
        <v>1</v>
      </c>
      <c r="F32" s="146"/>
    </row>
    <row r="33" spans="2:6" ht="25.5" x14ac:dyDescent="0.25">
      <c r="B33" s="33" t="s">
        <v>39</v>
      </c>
      <c r="C33" s="34">
        <v>10799242473</v>
      </c>
      <c r="D33" s="34">
        <v>10799242473</v>
      </c>
      <c r="E33" s="43">
        <v>1</v>
      </c>
      <c r="F33" s="146"/>
    </row>
    <row r="34" spans="2:6" x14ac:dyDescent="0.25">
      <c r="B34" s="39" t="s">
        <v>89</v>
      </c>
      <c r="C34" s="37">
        <v>10799242473</v>
      </c>
      <c r="D34" s="37">
        <v>10799242473</v>
      </c>
      <c r="E34" s="42">
        <v>1</v>
      </c>
      <c r="F34" s="146"/>
    </row>
    <row r="35" spans="2:6" ht="25.5" x14ac:dyDescent="0.25">
      <c r="B35" s="33" t="s">
        <v>12</v>
      </c>
      <c r="C35" s="34">
        <f>+C36+C37</f>
        <v>23600681825</v>
      </c>
      <c r="D35" s="34">
        <f>+D36+D37</f>
        <v>23600681825</v>
      </c>
      <c r="E35" s="43">
        <v>1</v>
      </c>
      <c r="F35" s="146"/>
    </row>
    <row r="36" spans="2:6" x14ac:dyDescent="0.25">
      <c r="B36" s="39" t="s">
        <v>84</v>
      </c>
      <c r="C36" s="37">
        <v>18363852756</v>
      </c>
      <c r="D36" s="37">
        <v>18363852756</v>
      </c>
      <c r="E36" s="42">
        <v>1</v>
      </c>
      <c r="F36" s="146"/>
    </row>
    <row r="37" spans="2:6" x14ac:dyDescent="0.25">
      <c r="B37" s="36" t="s">
        <v>90</v>
      </c>
      <c r="C37" s="37">
        <v>5236829069</v>
      </c>
      <c r="D37" s="37">
        <v>5236829069</v>
      </c>
      <c r="E37" s="42">
        <v>1</v>
      </c>
      <c r="F37" s="146"/>
    </row>
    <row r="38" spans="2:6" ht="25.5" x14ac:dyDescent="0.25">
      <c r="B38" s="33" t="s">
        <v>33</v>
      </c>
      <c r="C38" s="34">
        <v>170925818443</v>
      </c>
      <c r="D38" s="34">
        <v>170925818443</v>
      </c>
      <c r="E38" s="35">
        <v>1</v>
      </c>
      <c r="F38" s="146"/>
    </row>
    <row r="39" spans="2:6" x14ac:dyDescent="0.25">
      <c r="B39" s="36" t="s">
        <v>85</v>
      </c>
      <c r="C39" s="37">
        <v>165877979902</v>
      </c>
      <c r="D39" s="37">
        <v>165877979902</v>
      </c>
      <c r="E39" s="38">
        <v>1</v>
      </c>
      <c r="F39" s="146"/>
    </row>
    <row r="40" spans="2:6" x14ac:dyDescent="0.25">
      <c r="B40" s="39" t="s">
        <v>86</v>
      </c>
      <c r="C40" s="37">
        <v>5047838541</v>
      </c>
      <c r="D40" s="37">
        <v>5047838541</v>
      </c>
      <c r="E40" s="42">
        <v>1</v>
      </c>
      <c r="F40" s="146"/>
    </row>
    <row r="41" spans="2:6" ht="38.25" x14ac:dyDescent="0.25">
      <c r="B41" s="33" t="s">
        <v>44</v>
      </c>
      <c r="C41" s="34">
        <v>4737514295</v>
      </c>
      <c r="D41" s="34">
        <v>4736258682</v>
      </c>
      <c r="E41" s="43">
        <v>0.99973496375486925</v>
      </c>
      <c r="F41" s="146"/>
    </row>
    <row r="42" spans="2:6" x14ac:dyDescent="0.25">
      <c r="B42" s="39" t="s">
        <v>84</v>
      </c>
      <c r="C42" s="37">
        <v>1035927619</v>
      </c>
      <c r="D42" s="37">
        <v>1034672006</v>
      </c>
      <c r="E42" s="42">
        <v>0.99878793365774721</v>
      </c>
      <c r="F42" s="146"/>
    </row>
    <row r="43" spans="2:6" x14ac:dyDescent="0.25">
      <c r="B43" s="39" t="s">
        <v>86</v>
      </c>
      <c r="C43" s="37">
        <v>2421304926</v>
      </c>
      <c r="D43" s="37">
        <v>2421304926</v>
      </c>
      <c r="E43" s="42">
        <v>1</v>
      </c>
      <c r="F43" s="146"/>
    </row>
    <row r="44" spans="2:6" x14ac:dyDescent="0.25">
      <c r="B44" s="36" t="s">
        <v>98</v>
      </c>
      <c r="C44" s="37">
        <v>1280281750</v>
      </c>
      <c r="D44" s="37">
        <v>1280281750</v>
      </c>
      <c r="E44" s="42">
        <v>1</v>
      </c>
      <c r="F44" s="146"/>
    </row>
    <row r="45" spans="2:6" ht="25.5" x14ac:dyDescent="0.25">
      <c r="B45" s="33" t="s">
        <v>34</v>
      </c>
      <c r="C45" s="34">
        <v>728459133</v>
      </c>
      <c r="D45" s="34">
        <v>728459133</v>
      </c>
      <c r="E45" s="43">
        <v>1</v>
      </c>
      <c r="F45" s="146"/>
    </row>
    <row r="46" spans="2:6" x14ac:dyDescent="0.25">
      <c r="B46" s="39" t="s">
        <v>84</v>
      </c>
      <c r="C46" s="37">
        <v>728459133</v>
      </c>
      <c r="D46" s="37">
        <v>728459133</v>
      </c>
      <c r="E46" s="42">
        <v>1</v>
      </c>
      <c r="F46" s="146"/>
    </row>
    <row r="47" spans="2:6" ht="25.5" x14ac:dyDescent="0.25">
      <c r="B47" s="33" t="s">
        <v>35</v>
      </c>
      <c r="C47" s="34">
        <v>13681677000</v>
      </c>
      <c r="D47" s="34">
        <v>13681675712</v>
      </c>
      <c r="E47" s="43">
        <v>0.99999990585949372</v>
      </c>
      <c r="F47" s="146"/>
    </row>
    <row r="48" spans="2:6" x14ac:dyDescent="0.25">
      <c r="B48" s="39" t="s">
        <v>88</v>
      </c>
      <c r="C48" s="37">
        <v>13681677000</v>
      </c>
      <c r="D48" s="37">
        <v>13681675712</v>
      </c>
      <c r="E48" s="42">
        <v>0.99999990585949372</v>
      </c>
      <c r="F48" s="146"/>
    </row>
    <row r="49" spans="2:6" ht="38.25" x14ac:dyDescent="0.25">
      <c r="B49" s="33" t="s">
        <v>36</v>
      </c>
      <c r="C49" s="34">
        <v>9397422000</v>
      </c>
      <c r="D49" s="34">
        <v>9326829933</v>
      </c>
      <c r="E49" s="35">
        <v>0.99248814547223696</v>
      </c>
      <c r="F49" s="146"/>
    </row>
    <row r="50" spans="2:6" x14ac:dyDescent="0.25">
      <c r="B50" s="36" t="s">
        <v>92</v>
      </c>
      <c r="C50" s="37">
        <v>9397422000</v>
      </c>
      <c r="D50" s="37">
        <v>9326829933</v>
      </c>
      <c r="E50" s="38">
        <v>0.99248814547223696</v>
      </c>
      <c r="F50" s="146"/>
    </row>
    <row r="51" spans="2:6" ht="38.25" x14ac:dyDescent="0.25">
      <c r="B51" s="33" t="s">
        <v>45</v>
      </c>
      <c r="C51" s="34">
        <v>103894063738</v>
      </c>
      <c r="D51" s="34">
        <v>103894063738</v>
      </c>
      <c r="E51" s="35">
        <v>1</v>
      </c>
      <c r="F51" s="146"/>
    </row>
    <row r="52" spans="2:6" x14ac:dyDescent="0.25">
      <c r="B52" s="36" t="s">
        <v>85</v>
      </c>
      <c r="C52" s="37">
        <v>103894063738</v>
      </c>
      <c r="D52" s="37">
        <v>103894063738</v>
      </c>
      <c r="E52" s="42">
        <v>1</v>
      </c>
      <c r="F52" s="146"/>
    </row>
    <row r="53" spans="2:6" x14ac:dyDescent="0.25">
      <c r="B53" s="40" t="s">
        <v>40</v>
      </c>
      <c r="C53" s="41">
        <v>975923177185</v>
      </c>
      <c r="D53" s="41">
        <v>975790594425</v>
      </c>
      <c r="E53" s="153">
        <v>0.99986414631489495</v>
      </c>
      <c r="F53" s="146"/>
    </row>
    <row r="55" spans="2:6" x14ac:dyDescent="0.25">
      <c r="C55" s="15"/>
      <c r="D55" s="15"/>
    </row>
    <row r="56" spans="2:6" ht="38.25" x14ac:dyDescent="0.25">
      <c r="B56" s="159" t="s">
        <v>167</v>
      </c>
      <c r="C56" s="160" t="s">
        <v>37</v>
      </c>
      <c r="D56" s="160" t="s">
        <v>176</v>
      </c>
      <c r="E56" s="160" t="s">
        <v>165</v>
      </c>
    </row>
    <row r="57" spans="2:6" hidden="1" x14ac:dyDescent="0.25">
      <c r="B57" s="156" t="s">
        <v>177</v>
      </c>
      <c r="C57" s="157">
        <v>2811970218</v>
      </c>
      <c r="D57" s="157">
        <v>2811970218</v>
      </c>
      <c r="E57" s="158">
        <v>1</v>
      </c>
    </row>
    <row r="58" spans="2:6" hidden="1" x14ac:dyDescent="0.25">
      <c r="B58" s="147" t="s">
        <v>169</v>
      </c>
      <c r="C58" s="37">
        <v>1212157000</v>
      </c>
      <c r="D58" s="37">
        <v>1212157000</v>
      </c>
      <c r="E58" s="42">
        <v>1</v>
      </c>
    </row>
    <row r="59" spans="2:6" hidden="1" x14ac:dyDescent="0.25">
      <c r="B59" s="154" t="s">
        <v>170</v>
      </c>
      <c r="C59" s="37">
        <v>100029044088</v>
      </c>
      <c r="D59" s="37">
        <v>100029044088</v>
      </c>
      <c r="E59" s="42">
        <v>1</v>
      </c>
    </row>
    <row r="60" spans="2:6" hidden="1" x14ac:dyDescent="0.25">
      <c r="B60" s="154" t="s">
        <v>178</v>
      </c>
      <c r="C60" s="37">
        <v>280868126147</v>
      </c>
      <c r="D60" s="37">
        <v>280868126145</v>
      </c>
      <c r="E60" s="42">
        <v>0.99999999999287925</v>
      </c>
    </row>
    <row r="61" spans="2:6" hidden="1" x14ac:dyDescent="0.25">
      <c r="B61" s="154" t="s">
        <v>179</v>
      </c>
      <c r="C61" s="37">
        <v>34014268243</v>
      </c>
      <c r="D61" s="37">
        <v>34014268077</v>
      </c>
      <c r="E61" s="42">
        <v>0.99999999511969506</v>
      </c>
    </row>
    <row r="62" spans="2:6" hidden="1" x14ac:dyDescent="0.25">
      <c r="B62" s="154" t="s">
        <v>171</v>
      </c>
      <c r="C62" s="37">
        <v>1615219897</v>
      </c>
      <c r="D62" s="37">
        <v>1615219897</v>
      </c>
      <c r="E62" s="42">
        <v>1</v>
      </c>
    </row>
    <row r="63" spans="2:6" hidden="1" x14ac:dyDescent="0.25">
      <c r="B63" s="154" t="s">
        <v>172</v>
      </c>
      <c r="C63" s="37">
        <v>4636143305</v>
      </c>
      <c r="D63" s="37">
        <v>4578762665</v>
      </c>
      <c r="E63" s="38">
        <v>0.98762319535331966</v>
      </c>
    </row>
    <row r="64" spans="2:6" hidden="1" x14ac:dyDescent="0.25">
      <c r="B64" s="154" t="s">
        <v>180</v>
      </c>
      <c r="C64" s="37">
        <v>157252997844</v>
      </c>
      <c r="D64" s="37">
        <v>157252997844</v>
      </c>
      <c r="E64" s="42">
        <v>1</v>
      </c>
    </row>
    <row r="65" spans="2:5" x14ac:dyDescent="0.25">
      <c r="B65" s="154" t="s">
        <v>181</v>
      </c>
      <c r="C65" s="37">
        <v>49215233438</v>
      </c>
      <c r="D65" s="37">
        <v>49211880454</v>
      </c>
      <c r="E65" s="155">
        <v>0.99993187101298175</v>
      </c>
    </row>
    <row r="66" spans="2:5" x14ac:dyDescent="0.25">
      <c r="B66" s="154" t="s">
        <v>182</v>
      </c>
      <c r="C66" s="37">
        <v>6503138098</v>
      </c>
      <c r="D66" s="37">
        <v>6503138098</v>
      </c>
      <c r="E66" s="42">
        <v>1</v>
      </c>
    </row>
    <row r="67" spans="2:5" x14ac:dyDescent="0.25">
      <c r="B67" s="154" t="s">
        <v>173</v>
      </c>
      <c r="C67" s="37">
        <v>10799242473</v>
      </c>
      <c r="D67" s="37">
        <v>10799242473</v>
      </c>
      <c r="E67" s="42">
        <v>1</v>
      </c>
    </row>
    <row r="68" spans="2:5" x14ac:dyDescent="0.25">
      <c r="B68" s="154" t="s">
        <v>183</v>
      </c>
      <c r="C68" s="37">
        <v>23600681825</v>
      </c>
      <c r="D68" s="37">
        <v>23600681825</v>
      </c>
      <c r="E68" s="42">
        <v>1</v>
      </c>
    </row>
    <row r="69" spans="2:5" x14ac:dyDescent="0.25">
      <c r="B69" s="154" t="s">
        <v>184</v>
      </c>
      <c r="C69" s="37">
        <v>170925818443</v>
      </c>
      <c r="D69" s="37">
        <v>170925818443</v>
      </c>
      <c r="E69" s="42">
        <v>1</v>
      </c>
    </row>
    <row r="70" spans="2:5" x14ac:dyDescent="0.25">
      <c r="B70" s="154" t="s">
        <v>185</v>
      </c>
      <c r="C70" s="37">
        <v>4737514295</v>
      </c>
      <c r="D70" s="37">
        <v>4736258682</v>
      </c>
      <c r="E70" s="42">
        <v>0.99973496375486925</v>
      </c>
    </row>
    <row r="71" spans="2:5" x14ac:dyDescent="0.25">
      <c r="B71" s="154" t="s">
        <v>174</v>
      </c>
      <c r="C71" s="37">
        <v>728459133</v>
      </c>
      <c r="D71" s="37">
        <v>728459133</v>
      </c>
      <c r="E71" s="42">
        <v>1</v>
      </c>
    </row>
    <row r="72" spans="2:5" x14ac:dyDescent="0.25">
      <c r="B72" s="154" t="s">
        <v>175</v>
      </c>
      <c r="C72" s="37">
        <v>13681677000</v>
      </c>
      <c r="D72" s="37">
        <v>13681675712</v>
      </c>
      <c r="E72" s="42">
        <v>0.99999990585949372</v>
      </c>
    </row>
    <row r="73" spans="2:5" x14ac:dyDescent="0.25">
      <c r="B73" s="154" t="s">
        <v>186</v>
      </c>
      <c r="C73" s="37">
        <v>9397422000</v>
      </c>
      <c r="D73" s="37">
        <v>9326829933</v>
      </c>
      <c r="E73" s="38">
        <v>0.99248814547223696</v>
      </c>
    </row>
    <row r="74" spans="2:5" x14ac:dyDescent="0.25">
      <c r="B74" s="154" t="s">
        <v>187</v>
      </c>
      <c r="C74" s="37">
        <v>103894063738</v>
      </c>
      <c r="D74" s="37">
        <v>103894063738</v>
      </c>
      <c r="E74" s="38">
        <v>1</v>
      </c>
    </row>
    <row r="75" spans="2:5" x14ac:dyDescent="0.25">
      <c r="B75" s="40" t="s">
        <v>40</v>
      </c>
      <c r="C75" s="41">
        <v>975923177185</v>
      </c>
      <c r="D75" s="41">
        <v>975790594425</v>
      </c>
      <c r="E75" s="153">
        <v>0.99986414631489495</v>
      </c>
    </row>
  </sheetData>
  <pageMargins left="0.7" right="0.7" top="0.75" bottom="0.75" header="0.3" footer="0.3"/>
  <pageSetup paperSize="9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8FD79F-9DF1-46D6-8341-C88817CCCACA}">
  <dimension ref="B1:F82"/>
  <sheetViews>
    <sheetView showGridLines="0" topLeftCell="B1" zoomScale="130" zoomScaleNormal="130" workbookViewId="0">
      <selection activeCell="E5" sqref="E5"/>
    </sheetView>
  </sheetViews>
  <sheetFormatPr baseColWidth="10" defaultRowHeight="15" x14ac:dyDescent="0.25"/>
  <cols>
    <col min="1" max="1" width="7" customWidth="1"/>
    <col min="2" max="2" width="72.5703125" customWidth="1"/>
    <col min="3" max="3" width="22.42578125" customWidth="1"/>
    <col min="4" max="4" width="20.28515625" customWidth="1"/>
    <col min="5" max="5" width="19.42578125" customWidth="1"/>
    <col min="6" max="6" width="23.5703125" customWidth="1"/>
  </cols>
  <sheetData>
    <row r="1" spans="2:6" x14ac:dyDescent="0.25">
      <c r="B1" s="195" t="s">
        <v>273</v>
      </c>
      <c r="C1" s="196"/>
      <c r="D1" s="196"/>
      <c r="E1" s="196"/>
      <c r="F1" s="196"/>
    </row>
    <row r="2" spans="2:6" x14ac:dyDescent="0.25">
      <c r="B2" s="195" t="s">
        <v>213</v>
      </c>
      <c r="C2" s="196"/>
      <c r="D2" s="196"/>
      <c r="E2" s="196"/>
      <c r="F2" s="196"/>
    </row>
    <row r="3" spans="2:6" x14ac:dyDescent="0.25">
      <c r="B3" s="195" t="s">
        <v>274</v>
      </c>
      <c r="C3" s="196"/>
      <c r="D3" s="196"/>
      <c r="E3" s="196"/>
      <c r="F3" s="196"/>
    </row>
    <row r="4" spans="2:6" ht="45" x14ac:dyDescent="0.25">
      <c r="B4" s="197" t="s">
        <v>214</v>
      </c>
      <c r="C4" s="198" t="s">
        <v>215</v>
      </c>
      <c r="D4" s="198" t="s">
        <v>216</v>
      </c>
      <c r="E4" s="198" t="s">
        <v>275</v>
      </c>
      <c r="F4" s="198" t="s">
        <v>217</v>
      </c>
    </row>
    <row r="5" spans="2:6" x14ac:dyDescent="0.25">
      <c r="B5" s="199" t="s">
        <v>218</v>
      </c>
      <c r="C5" s="209">
        <v>2483392058000</v>
      </c>
      <c r="D5" s="209">
        <v>2546988548724</v>
      </c>
      <c r="E5" s="209">
        <v>2545569147156</v>
      </c>
      <c r="F5" s="209">
        <v>1615955385415</v>
      </c>
    </row>
    <row r="6" spans="2:6" ht="17.25" x14ac:dyDescent="0.25">
      <c r="B6" s="200" t="s">
        <v>219</v>
      </c>
      <c r="C6" s="208">
        <v>487099758000</v>
      </c>
      <c r="D6" s="208">
        <v>537418888691</v>
      </c>
      <c r="E6" s="208">
        <v>537418888691</v>
      </c>
      <c r="F6" s="208">
        <v>537418888691</v>
      </c>
    </row>
    <row r="7" spans="2:6" x14ac:dyDescent="0.25">
      <c r="B7" s="201" t="s">
        <v>220</v>
      </c>
      <c r="C7" s="210">
        <v>212588368000</v>
      </c>
      <c r="D7" s="210">
        <v>212588368000</v>
      </c>
      <c r="E7" s="210">
        <v>212588368000</v>
      </c>
      <c r="F7" s="210">
        <v>212588368000</v>
      </c>
    </row>
    <row r="8" spans="2:6" x14ac:dyDescent="0.25">
      <c r="B8" s="201" t="s">
        <v>221</v>
      </c>
      <c r="C8" s="210">
        <v>193359348000</v>
      </c>
      <c r="D8" s="210">
        <v>193359348000</v>
      </c>
      <c r="E8" s="210">
        <v>193359348000</v>
      </c>
      <c r="F8" s="210">
        <v>193359348000</v>
      </c>
    </row>
    <row r="9" spans="2:6" x14ac:dyDescent="0.25">
      <c r="B9" s="201" t="s">
        <v>222</v>
      </c>
      <c r="C9" s="210"/>
      <c r="D9" s="210">
        <v>50319130691</v>
      </c>
      <c r="E9" s="210">
        <v>50319130691</v>
      </c>
      <c r="F9" s="210">
        <v>50319130691</v>
      </c>
    </row>
    <row r="10" spans="2:6" x14ac:dyDescent="0.25">
      <c r="B10" s="201" t="s">
        <v>223</v>
      </c>
      <c r="C10" s="210">
        <v>81152042000</v>
      </c>
      <c r="D10" s="210">
        <v>81152042000</v>
      </c>
      <c r="E10" s="210">
        <v>81152042000</v>
      </c>
      <c r="F10" s="210">
        <v>81152042000</v>
      </c>
    </row>
    <row r="11" spans="2:6" ht="17.25" x14ac:dyDescent="0.25">
      <c r="B11" s="200" t="s">
        <v>224</v>
      </c>
      <c r="C11" s="208">
        <v>21098492000</v>
      </c>
      <c r="D11" s="208">
        <v>21098492000</v>
      </c>
      <c r="E11" s="208">
        <v>21098492000</v>
      </c>
      <c r="F11" s="208">
        <v>0</v>
      </c>
    </row>
    <row r="12" spans="2:6" x14ac:dyDescent="0.25">
      <c r="B12" s="202" t="s">
        <v>225</v>
      </c>
      <c r="C12" s="210">
        <v>21098492000</v>
      </c>
      <c r="D12" s="210">
        <v>21098492000</v>
      </c>
      <c r="E12" s="210">
        <v>21098492000</v>
      </c>
      <c r="F12" s="210">
        <v>0</v>
      </c>
    </row>
    <row r="13" spans="2:6" ht="17.25" x14ac:dyDescent="0.25">
      <c r="B13" s="200" t="s">
        <v>226</v>
      </c>
      <c r="C13" s="208">
        <v>975625900000</v>
      </c>
      <c r="D13" s="208">
        <v>981596662992</v>
      </c>
      <c r="E13" s="208">
        <v>980342570546</v>
      </c>
      <c r="F13" s="208">
        <v>565204659109</v>
      </c>
    </row>
    <row r="14" spans="2:6" x14ac:dyDescent="0.25">
      <c r="B14" s="202" t="s">
        <v>221</v>
      </c>
      <c r="C14" s="210">
        <v>294146474000</v>
      </c>
      <c r="D14" s="210">
        <v>295665186767</v>
      </c>
      <c r="E14" s="210">
        <v>295663326457</v>
      </c>
      <c r="F14" s="210">
        <v>259063388353</v>
      </c>
    </row>
    <row r="15" spans="2:6" x14ac:dyDescent="0.25">
      <c r="B15" s="202" t="s">
        <v>220</v>
      </c>
      <c r="C15" s="210">
        <v>16135196000</v>
      </c>
      <c r="D15" s="210">
        <v>16135196000</v>
      </c>
      <c r="E15" s="210">
        <v>16135189803</v>
      </c>
      <c r="F15" s="210">
        <v>16055368337</v>
      </c>
    </row>
    <row r="16" spans="2:6" x14ac:dyDescent="0.25">
      <c r="B16" s="202" t="s">
        <v>227</v>
      </c>
      <c r="C16" s="210">
        <v>83667534000</v>
      </c>
      <c r="D16" s="210">
        <v>86415774432</v>
      </c>
      <c r="E16" s="210">
        <v>86415774135</v>
      </c>
      <c r="F16" s="210">
        <v>3358418261</v>
      </c>
    </row>
    <row r="17" spans="2:6" x14ac:dyDescent="0.25">
      <c r="B17" s="202" t="s">
        <v>222</v>
      </c>
      <c r="C17" s="210">
        <v>512998196000</v>
      </c>
      <c r="D17" s="210">
        <v>512461807921</v>
      </c>
      <c r="E17" s="210">
        <v>511218718819</v>
      </c>
      <c r="F17" s="210">
        <v>218135194459</v>
      </c>
    </row>
    <row r="18" spans="2:6" x14ac:dyDescent="0.25">
      <c r="B18" s="202" t="s">
        <v>228</v>
      </c>
      <c r="C18" s="210">
        <v>704525000</v>
      </c>
      <c r="D18" s="210">
        <v>704525000</v>
      </c>
      <c r="E18" s="210">
        <v>704524034</v>
      </c>
      <c r="F18" s="210">
        <v>704524034</v>
      </c>
    </row>
    <row r="19" spans="2:6" x14ac:dyDescent="0.25">
      <c r="B19" s="202" t="s">
        <v>229</v>
      </c>
      <c r="C19" s="210">
        <v>34640484000</v>
      </c>
      <c r="D19" s="210">
        <v>39022141095</v>
      </c>
      <c r="E19" s="210">
        <v>39013005521</v>
      </c>
      <c r="F19" s="210">
        <v>36775037141</v>
      </c>
    </row>
    <row r="20" spans="2:6" x14ac:dyDescent="0.25">
      <c r="B20" s="202" t="s">
        <v>230</v>
      </c>
      <c r="C20" s="210">
        <v>33333491000</v>
      </c>
      <c r="D20" s="210">
        <v>31192031777</v>
      </c>
      <c r="E20" s="210">
        <v>31192031777</v>
      </c>
      <c r="F20" s="210">
        <v>31112728524</v>
      </c>
    </row>
    <row r="21" spans="2:6" ht="17.25" x14ac:dyDescent="0.25">
      <c r="B21" s="200" t="s">
        <v>231</v>
      </c>
      <c r="C21" s="208">
        <v>341000000</v>
      </c>
      <c r="D21" s="208">
        <v>341000000</v>
      </c>
      <c r="E21" s="208">
        <v>341000000</v>
      </c>
      <c r="F21" s="208">
        <v>341000000</v>
      </c>
    </row>
    <row r="22" spans="2:6" x14ac:dyDescent="0.25">
      <c r="B22" s="202" t="s">
        <v>225</v>
      </c>
      <c r="C22" s="211">
        <v>341000000</v>
      </c>
      <c r="D22" s="211">
        <v>341000000</v>
      </c>
      <c r="E22" s="211">
        <v>341000000</v>
      </c>
      <c r="F22" s="211">
        <v>341000000</v>
      </c>
    </row>
    <row r="23" spans="2:6" ht="17.25" x14ac:dyDescent="0.25">
      <c r="B23" s="200" t="s">
        <v>232</v>
      </c>
      <c r="C23" s="208">
        <v>4789751000</v>
      </c>
      <c r="D23" s="208">
        <v>4787362305</v>
      </c>
      <c r="E23" s="208">
        <v>4697431993</v>
      </c>
      <c r="F23" s="208">
        <v>4600817174</v>
      </c>
    </row>
    <row r="24" spans="2:6" x14ac:dyDescent="0.25">
      <c r="B24" s="202" t="s">
        <v>225</v>
      </c>
      <c r="C24" s="212">
        <v>4789751000</v>
      </c>
      <c r="D24" s="212">
        <v>4787362305</v>
      </c>
      <c r="E24" s="212">
        <v>4697431993</v>
      </c>
      <c r="F24" s="212">
        <v>4600817174</v>
      </c>
    </row>
    <row r="25" spans="2:6" ht="17.25" x14ac:dyDescent="0.25">
      <c r="B25" s="200" t="s">
        <v>233</v>
      </c>
      <c r="C25" s="208">
        <v>71299099000</v>
      </c>
      <c r="D25" s="208">
        <v>55799494389</v>
      </c>
      <c r="E25" s="208">
        <v>55798238776</v>
      </c>
      <c r="F25" s="208">
        <v>36532625022</v>
      </c>
    </row>
    <row r="26" spans="2:6" x14ac:dyDescent="0.25">
      <c r="B26" s="202" t="s">
        <v>225</v>
      </c>
      <c r="C26" s="212">
        <v>67443318000</v>
      </c>
      <c r="D26" s="212">
        <v>51943890245</v>
      </c>
      <c r="E26" s="212">
        <v>51942457776</v>
      </c>
      <c r="F26" s="212">
        <v>33016742178</v>
      </c>
    </row>
    <row r="27" spans="2:6" x14ac:dyDescent="0.25">
      <c r="B27" s="202" t="s">
        <v>234</v>
      </c>
      <c r="C27" s="212">
        <v>3855781000</v>
      </c>
      <c r="D27" s="212">
        <v>3855781000</v>
      </c>
      <c r="E27" s="212">
        <v>3855781000</v>
      </c>
      <c r="F27" s="212">
        <v>3515882844</v>
      </c>
    </row>
    <row r="28" spans="2:6" ht="17.25" x14ac:dyDescent="0.25">
      <c r="B28" s="200" t="s">
        <v>235</v>
      </c>
      <c r="C28" s="208">
        <v>199685383000</v>
      </c>
      <c r="D28" s="208">
        <v>187269459821</v>
      </c>
      <c r="E28" s="208">
        <v>187269458531</v>
      </c>
      <c r="F28" s="208">
        <v>112515148634</v>
      </c>
    </row>
    <row r="29" spans="2:6" x14ac:dyDescent="0.25">
      <c r="B29" s="202" t="s">
        <v>225</v>
      </c>
      <c r="C29" s="212">
        <v>109638314000</v>
      </c>
      <c r="D29" s="212">
        <v>109567422931</v>
      </c>
      <c r="E29" s="212">
        <v>109567421641</v>
      </c>
      <c r="F29" s="212">
        <v>99976099812</v>
      </c>
    </row>
    <row r="30" spans="2:6" x14ac:dyDescent="0.25">
      <c r="B30" s="202" t="s">
        <v>222</v>
      </c>
      <c r="C30" s="212">
        <v>90047069000</v>
      </c>
      <c r="D30" s="212">
        <v>77702036890</v>
      </c>
      <c r="E30" s="212">
        <v>77702036890</v>
      </c>
      <c r="F30" s="212">
        <v>12539048822</v>
      </c>
    </row>
    <row r="31" spans="2:6" ht="17.25" x14ac:dyDescent="0.25">
      <c r="B31" s="200" t="s">
        <v>236</v>
      </c>
      <c r="C31" s="208">
        <v>15905203000</v>
      </c>
      <c r="D31" s="208">
        <v>10736829069</v>
      </c>
      <c r="E31" s="208">
        <v>10733476085</v>
      </c>
      <c r="F31" s="208">
        <v>2319160490</v>
      </c>
    </row>
    <row r="32" spans="2:6" x14ac:dyDescent="0.25">
      <c r="B32" s="202" t="s">
        <v>225</v>
      </c>
      <c r="C32" s="212">
        <v>10405203000</v>
      </c>
      <c r="D32" s="212">
        <v>5236829069</v>
      </c>
      <c r="E32" s="212">
        <v>5236829069</v>
      </c>
      <c r="F32" s="212">
        <v>1712221354</v>
      </c>
    </row>
    <row r="33" spans="2:6" x14ac:dyDescent="0.25">
      <c r="B33" s="202" t="s">
        <v>222</v>
      </c>
      <c r="C33" s="212">
        <v>5500000000</v>
      </c>
      <c r="D33" s="212">
        <v>5500000000</v>
      </c>
      <c r="E33" s="212">
        <v>5496647016</v>
      </c>
      <c r="F33" s="212">
        <v>606939136</v>
      </c>
    </row>
    <row r="34" spans="2:6" ht="17.25" x14ac:dyDescent="0.25">
      <c r="B34" s="200" t="s">
        <v>237</v>
      </c>
      <c r="C34" s="208">
        <v>30225264000</v>
      </c>
      <c r="D34" s="208">
        <v>28641742744</v>
      </c>
      <c r="E34" s="208">
        <v>28641742744</v>
      </c>
      <c r="F34" s="208">
        <v>17350808753</v>
      </c>
    </row>
    <row r="35" spans="2:6" x14ac:dyDescent="0.25">
      <c r="B35" s="202" t="s">
        <v>238</v>
      </c>
      <c r="C35" s="212">
        <v>22943710000</v>
      </c>
      <c r="D35" s="212">
        <v>22138604646</v>
      </c>
      <c r="E35" s="212">
        <v>22138604646</v>
      </c>
      <c r="F35" s="212">
        <v>17350808753</v>
      </c>
    </row>
    <row r="36" spans="2:6" x14ac:dyDescent="0.25">
      <c r="B36" s="202" t="s">
        <v>222</v>
      </c>
      <c r="C36" s="212">
        <v>7281554000</v>
      </c>
      <c r="D36" s="212">
        <v>6503138098</v>
      </c>
      <c r="E36" s="212">
        <v>6503138098</v>
      </c>
      <c r="F36" s="212">
        <v>0</v>
      </c>
    </row>
    <row r="37" spans="2:6" ht="17.25" x14ac:dyDescent="0.25">
      <c r="B37" s="200" t="s">
        <v>239</v>
      </c>
      <c r="C37" s="208">
        <v>84002173000</v>
      </c>
      <c r="D37" s="208">
        <v>66823346377</v>
      </c>
      <c r="E37" s="208">
        <v>66752754310</v>
      </c>
      <c r="F37" s="208">
        <v>40775097285</v>
      </c>
    </row>
    <row r="38" spans="2:6" x14ac:dyDescent="0.25">
      <c r="B38" s="202" t="s">
        <v>240</v>
      </c>
      <c r="C38" s="212">
        <v>39343712000</v>
      </c>
      <c r="D38" s="212">
        <v>34436328934</v>
      </c>
      <c r="E38" s="212">
        <v>34436328934</v>
      </c>
      <c r="F38" s="212">
        <v>31464258012</v>
      </c>
    </row>
    <row r="39" spans="2:6" x14ac:dyDescent="0.25">
      <c r="B39" s="202" t="s">
        <v>222</v>
      </c>
      <c r="C39" s="212">
        <v>35261039000</v>
      </c>
      <c r="D39" s="212">
        <v>22989595443</v>
      </c>
      <c r="E39" s="212">
        <v>22989595443</v>
      </c>
      <c r="F39" s="212">
        <v>750083838</v>
      </c>
    </row>
    <row r="40" spans="2:6" x14ac:dyDescent="0.25">
      <c r="B40" s="202" t="s">
        <v>241</v>
      </c>
      <c r="C40" s="212">
        <v>9397422000</v>
      </c>
      <c r="D40" s="212">
        <v>9397422000</v>
      </c>
      <c r="E40" s="212">
        <v>9326829933</v>
      </c>
      <c r="F40" s="212">
        <v>8560755435</v>
      </c>
    </row>
    <row r="41" spans="2:6" ht="17.25" x14ac:dyDescent="0.25">
      <c r="B41" s="200" t="s">
        <v>242</v>
      </c>
      <c r="C41" s="208">
        <v>1484316000</v>
      </c>
      <c r="D41" s="208">
        <v>1484315320</v>
      </c>
      <c r="E41" s="208">
        <v>1484315320</v>
      </c>
      <c r="F41" s="208">
        <v>1028829031</v>
      </c>
    </row>
    <row r="42" spans="2:6" x14ac:dyDescent="0.25">
      <c r="B42" s="202" t="s">
        <v>225</v>
      </c>
      <c r="C42" s="212">
        <v>1484316000</v>
      </c>
      <c r="D42" s="212">
        <v>1484315320</v>
      </c>
      <c r="E42" s="212">
        <v>1484315320</v>
      </c>
      <c r="F42" s="212">
        <v>1028829031</v>
      </c>
    </row>
    <row r="43" spans="2:6" ht="17.25" x14ac:dyDescent="0.25">
      <c r="B43" s="200" t="s">
        <v>243</v>
      </c>
      <c r="C43" s="208">
        <v>6074811000</v>
      </c>
      <c r="D43" s="208">
        <v>6071887355</v>
      </c>
      <c r="E43" s="208">
        <v>6071887355</v>
      </c>
      <c r="F43" s="208">
        <v>5844108035</v>
      </c>
    </row>
    <row r="44" spans="2:6" x14ac:dyDescent="0.25">
      <c r="B44" s="203" t="s">
        <v>225</v>
      </c>
      <c r="C44" s="212">
        <v>6074811000</v>
      </c>
      <c r="D44" s="212">
        <v>6071887355</v>
      </c>
      <c r="E44" s="212">
        <v>6071887355</v>
      </c>
      <c r="F44" s="212">
        <v>5844108035</v>
      </c>
    </row>
    <row r="45" spans="2:6" ht="17.25" x14ac:dyDescent="0.25">
      <c r="B45" s="200" t="s">
        <v>244</v>
      </c>
      <c r="C45" s="208">
        <v>355651181000</v>
      </c>
      <c r="D45" s="208">
        <v>269772043640</v>
      </c>
      <c r="E45" s="208">
        <v>269772043640</v>
      </c>
      <c r="F45" s="208">
        <v>25800073540</v>
      </c>
    </row>
    <row r="46" spans="2:6" x14ac:dyDescent="0.25">
      <c r="B46" s="203" t="s">
        <v>225</v>
      </c>
      <c r="C46" s="212">
        <v>34697199000</v>
      </c>
      <c r="D46" s="212">
        <v>0</v>
      </c>
      <c r="E46" s="212">
        <v>0</v>
      </c>
      <c r="F46" s="212">
        <v>0</v>
      </c>
    </row>
    <row r="47" spans="2:6" x14ac:dyDescent="0.25">
      <c r="B47" s="202" t="s">
        <v>222</v>
      </c>
      <c r="C47" s="212">
        <v>320953982000</v>
      </c>
      <c r="D47" s="212">
        <v>269772043640</v>
      </c>
      <c r="E47" s="212">
        <v>269772043640</v>
      </c>
      <c r="F47" s="212">
        <v>25800073540</v>
      </c>
    </row>
    <row r="48" spans="2:6" ht="17.25" x14ac:dyDescent="0.25">
      <c r="B48" s="200" t="s">
        <v>245</v>
      </c>
      <c r="C48" s="208">
        <v>7217348000</v>
      </c>
      <c r="D48" s="208">
        <v>9638653467</v>
      </c>
      <c r="E48" s="208">
        <v>9638653467</v>
      </c>
      <c r="F48" s="208">
        <v>5959288142</v>
      </c>
    </row>
    <row r="49" spans="2:6" x14ac:dyDescent="0.25">
      <c r="B49" s="203" t="s">
        <v>225</v>
      </c>
      <c r="C49" s="212">
        <v>7217348000</v>
      </c>
      <c r="D49" s="212">
        <v>9638653467</v>
      </c>
      <c r="E49" s="212">
        <v>9638653467</v>
      </c>
      <c r="F49" s="212">
        <v>5959288142</v>
      </c>
    </row>
    <row r="50" spans="2:6" ht="17.25" x14ac:dyDescent="0.25">
      <c r="B50" s="200" t="s">
        <v>246</v>
      </c>
      <c r="C50" s="208">
        <v>75183387000</v>
      </c>
      <c r="D50" s="208">
        <v>93957156733</v>
      </c>
      <c r="E50" s="208">
        <v>93957156733</v>
      </c>
      <c r="F50" s="208">
        <v>93957156733</v>
      </c>
    </row>
    <row r="51" spans="2:6" x14ac:dyDescent="0.25">
      <c r="B51" s="202" t="s">
        <v>247</v>
      </c>
      <c r="C51" s="212">
        <v>75183387000</v>
      </c>
      <c r="D51" s="212">
        <v>93957156733</v>
      </c>
      <c r="E51" s="212">
        <v>93957156733</v>
      </c>
      <c r="F51" s="212">
        <v>93957156733</v>
      </c>
    </row>
    <row r="52" spans="2:6" ht="17.25" x14ac:dyDescent="0.25">
      <c r="B52" s="200" t="s">
        <v>248</v>
      </c>
      <c r="C52" s="208">
        <v>129705011000</v>
      </c>
      <c r="D52" s="208">
        <v>107846956064</v>
      </c>
      <c r="E52" s="208">
        <v>107846956064</v>
      </c>
      <c r="F52" s="208">
        <v>88457090406</v>
      </c>
    </row>
    <row r="53" spans="2:6" x14ac:dyDescent="0.25">
      <c r="B53" s="203" t="s">
        <v>225</v>
      </c>
      <c r="C53" s="212">
        <v>121684411000</v>
      </c>
      <c r="D53" s="212">
        <v>99827073467</v>
      </c>
      <c r="E53" s="212">
        <v>99827073467</v>
      </c>
      <c r="F53" s="212">
        <v>83267754608</v>
      </c>
    </row>
    <row r="54" spans="2:6" x14ac:dyDescent="0.25">
      <c r="B54" s="202" t="s">
        <v>249</v>
      </c>
      <c r="C54" s="210">
        <v>8020600000</v>
      </c>
      <c r="D54" s="210">
        <v>8019882597</v>
      </c>
      <c r="E54" s="210">
        <v>8019882597</v>
      </c>
      <c r="F54" s="210">
        <v>5189335798</v>
      </c>
    </row>
    <row r="55" spans="2:6" ht="17.25" x14ac:dyDescent="0.25">
      <c r="B55" s="200" t="s">
        <v>250</v>
      </c>
      <c r="C55" s="208">
        <v>16676314000</v>
      </c>
      <c r="D55" s="208">
        <v>15742009086</v>
      </c>
      <c r="E55" s="208">
        <v>15742009086</v>
      </c>
      <c r="F55" s="208">
        <v>15210166774</v>
      </c>
    </row>
    <row r="56" spans="2:6" x14ac:dyDescent="0.25">
      <c r="B56" s="203" t="s">
        <v>225</v>
      </c>
      <c r="C56" s="212">
        <v>16676314000</v>
      </c>
      <c r="D56" s="212">
        <v>15742009086</v>
      </c>
      <c r="E56" s="212">
        <v>15742009086</v>
      </c>
      <c r="F56" s="212">
        <v>15210166774</v>
      </c>
    </row>
    <row r="57" spans="2:6" ht="17.25" x14ac:dyDescent="0.25">
      <c r="B57" s="200" t="s">
        <v>251</v>
      </c>
      <c r="C57" s="208">
        <v>1327667000</v>
      </c>
      <c r="D57" s="208">
        <v>37110891515</v>
      </c>
      <c r="E57" s="208">
        <v>37110891515</v>
      </c>
      <c r="F57" s="208">
        <v>36330487936</v>
      </c>
    </row>
    <row r="58" spans="2:6" x14ac:dyDescent="0.25">
      <c r="B58" s="203" t="s">
        <v>225</v>
      </c>
      <c r="C58" s="213">
        <v>1327667000</v>
      </c>
      <c r="D58" s="214">
        <v>37110891515</v>
      </c>
      <c r="E58" s="214">
        <v>37110891515</v>
      </c>
      <c r="F58" s="214">
        <v>36330487936</v>
      </c>
    </row>
    <row r="59" spans="2:6" ht="17.25" x14ac:dyDescent="0.25">
      <c r="B59" s="200" t="s">
        <v>252</v>
      </c>
      <c r="C59" s="208">
        <v>0</v>
      </c>
      <c r="D59" s="208">
        <v>16309979660</v>
      </c>
      <c r="E59" s="208">
        <v>16309979660</v>
      </c>
      <c r="F59" s="208">
        <v>16309979660</v>
      </c>
    </row>
    <row r="60" spans="2:6" x14ac:dyDescent="0.25">
      <c r="B60" s="203" t="s">
        <v>253</v>
      </c>
      <c r="C60" s="213">
        <v>0</v>
      </c>
      <c r="D60" s="214">
        <v>15029697910</v>
      </c>
      <c r="E60" s="214">
        <v>15029697910</v>
      </c>
      <c r="F60" s="214">
        <v>15029697910</v>
      </c>
    </row>
    <row r="61" spans="2:6" x14ac:dyDescent="0.25">
      <c r="B61" s="202" t="s">
        <v>254</v>
      </c>
      <c r="C61" s="210">
        <v>0</v>
      </c>
      <c r="D61" s="210">
        <v>1280281750</v>
      </c>
      <c r="E61" s="210">
        <v>1280281750</v>
      </c>
      <c r="F61" s="210">
        <v>1280281750</v>
      </c>
    </row>
    <row r="62" spans="2:6" ht="17.25" x14ac:dyDescent="0.25">
      <c r="B62" s="200" t="s">
        <v>255</v>
      </c>
      <c r="C62" s="208">
        <v>0</v>
      </c>
      <c r="D62" s="208">
        <v>84541200640</v>
      </c>
      <c r="E62" s="208">
        <v>84541200640</v>
      </c>
      <c r="F62" s="208">
        <v>0</v>
      </c>
    </row>
    <row r="63" spans="2:6" x14ac:dyDescent="0.25">
      <c r="B63" s="203" t="s">
        <v>253</v>
      </c>
      <c r="C63" s="212">
        <v>0</v>
      </c>
      <c r="D63" s="212">
        <v>84541200640</v>
      </c>
      <c r="E63" s="212">
        <v>84541200640</v>
      </c>
      <c r="F63" s="212">
        <v>0</v>
      </c>
    </row>
    <row r="64" spans="2:6" ht="17.25" x14ac:dyDescent="0.25">
      <c r="B64" s="200" t="s">
        <v>256</v>
      </c>
      <c r="C64" s="208">
        <v>0</v>
      </c>
      <c r="D64" s="208">
        <v>10000000000</v>
      </c>
      <c r="E64" s="208">
        <v>10000000000</v>
      </c>
      <c r="F64" s="208">
        <v>10000000000</v>
      </c>
    </row>
    <row r="65" spans="2:6" x14ac:dyDescent="0.25">
      <c r="B65" s="202" t="s">
        <v>225</v>
      </c>
      <c r="C65" s="212">
        <v>0</v>
      </c>
      <c r="D65" s="212">
        <v>10000000000</v>
      </c>
      <c r="E65" s="212">
        <v>10000000000</v>
      </c>
      <c r="F65" s="212">
        <v>10000000000</v>
      </c>
    </row>
    <row r="66" spans="2:6" x14ac:dyDescent="0.25">
      <c r="B66" s="199" t="s">
        <v>257</v>
      </c>
      <c r="C66" s="209">
        <v>157799640000</v>
      </c>
      <c r="D66" s="209">
        <v>153599640000</v>
      </c>
      <c r="E66" s="209">
        <v>153599640000</v>
      </c>
      <c r="F66" s="209">
        <v>153420966708</v>
      </c>
    </row>
    <row r="67" spans="2:6" ht="17.25" x14ac:dyDescent="0.25">
      <c r="B67" s="200" t="s">
        <v>258</v>
      </c>
      <c r="C67" s="208">
        <v>108881752000</v>
      </c>
      <c r="D67" s="208">
        <v>105151917403</v>
      </c>
      <c r="E67" s="208">
        <v>105151917403</v>
      </c>
      <c r="F67" s="208">
        <v>105093585223</v>
      </c>
    </row>
    <row r="68" spans="2:6" x14ac:dyDescent="0.25">
      <c r="B68" s="202" t="s">
        <v>225</v>
      </c>
      <c r="C68" s="210">
        <v>50322056000</v>
      </c>
      <c r="D68" s="210">
        <v>46592221403</v>
      </c>
      <c r="E68" s="210">
        <v>46592221403</v>
      </c>
      <c r="F68" s="210">
        <v>46533889223</v>
      </c>
    </row>
    <row r="69" spans="2:6" x14ac:dyDescent="0.25">
      <c r="B69" s="202" t="s">
        <v>259</v>
      </c>
      <c r="C69" s="210">
        <v>58559696000</v>
      </c>
      <c r="D69" s="210">
        <v>58559696000</v>
      </c>
      <c r="E69" s="210">
        <v>58559696000</v>
      </c>
      <c r="F69" s="210">
        <v>58559696000</v>
      </c>
    </row>
    <row r="70" spans="2:6" ht="17.25" x14ac:dyDescent="0.25">
      <c r="B70" s="200" t="s">
        <v>260</v>
      </c>
      <c r="C70" s="208">
        <v>48917888000</v>
      </c>
      <c r="D70" s="208">
        <v>48447722597</v>
      </c>
      <c r="E70" s="208">
        <v>48447722597</v>
      </c>
      <c r="F70" s="208">
        <v>48327381485</v>
      </c>
    </row>
    <row r="71" spans="2:6" x14ac:dyDescent="0.25">
      <c r="B71" s="202" t="s">
        <v>225</v>
      </c>
      <c r="C71" s="210">
        <v>22608460000</v>
      </c>
      <c r="D71" s="210">
        <v>22138294597</v>
      </c>
      <c r="E71" s="210">
        <v>22138294597</v>
      </c>
      <c r="F71" s="210">
        <v>22017953485</v>
      </c>
    </row>
    <row r="72" spans="2:6" x14ac:dyDescent="0.25">
      <c r="B72" s="202" t="s">
        <v>261</v>
      </c>
      <c r="C72" s="210">
        <v>26309428000</v>
      </c>
      <c r="D72" s="210">
        <v>26309428000</v>
      </c>
      <c r="E72" s="210">
        <v>26309428000</v>
      </c>
      <c r="F72" s="210">
        <v>26309428000</v>
      </c>
    </row>
    <row r="73" spans="2:6" x14ac:dyDescent="0.25">
      <c r="B73" s="199" t="s">
        <v>262</v>
      </c>
      <c r="C73" s="209">
        <v>37161830000</v>
      </c>
      <c r="D73" s="209">
        <v>32356209359</v>
      </c>
      <c r="E73" s="209">
        <v>32356209359</v>
      </c>
      <c r="F73" s="209">
        <v>32356209359</v>
      </c>
    </row>
    <row r="74" spans="2:6" ht="17.25" x14ac:dyDescent="0.25">
      <c r="B74" s="200" t="s">
        <v>263</v>
      </c>
      <c r="C74" s="208">
        <v>37161830000</v>
      </c>
      <c r="D74" s="208">
        <v>32356209359</v>
      </c>
      <c r="E74" s="208">
        <v>32356209359</v>
      </c>
      <c r="F74" s="208">
        <v>32356209359</v>
      </c>
    </row>
    <row r="75" spans="2:6" x14ac:dyDescent="0.25">
      <c r="B75" s="202" t="s">
        <v>225</v>
      </c>
      <c r="C75" s="210">
        <v>26929767000</v>
      </c>
      <c r="D75" s="210">
        <v>22124146359</v>
      </c>
      <c r="E75" s="210">
        <v>22124146359</v>
      </c>
      <c r="F75" s="210">
        <v>22124146359</v>
      </c>
    </row>
    <row r="76" spans="2:6" x14ac:dyDescent="0.25">
      <c r="B76" s="204" t="s">
        <v>264</v>
      </c>
      <c r="C76" s="210">
        <v>10232063000</v>
      </c>
      <c r="D76" s="210"/>
      <c r="E76" s="210"/>
      <c r="F76" s="210"/>
    </row>
    <row r="77" spans="2:6" x14ac:dyDescent="0.25">
      <c r="B77" s="205" t="s">
        <v>265</v>
      </c>
      <c r="C77" s="210">
        <v>0</v>
      </c>
      <c r="D77" s="210">
        <v>10232063000</v>
      </c>
      <c r="E77" s="210">
        <v>10232063000</v>
      </c>
      <c r="F77" s="210">
        <v>10232063000</v>
      </c>
    </row>
    <row r="78" spans="2:6" ht="15.75" thickBot="1" x14ac:dyDescent="0.3">
      <c r="B78" s="206" t="s">
        <v>266</v>
      </c>
      <c r="C78" s="215">
        <v>2678353528000</v>
      </c>
      <c r="D78" s="215">
        <v>2732944398083</v>
      </c>
      <c r="E78" s="215">
        <v>2731524996515</v>
      </c>
      <c r="F78" s="215">
        <v>1801732561482</v>
      </c>
    </row>
    <row r="79" spans="2:6" ht="15.75" thickTop="1" x14ac:dyDescent="0.25">
      <c r="B79" s="207" t="s">
        <v>267</v>
      </c>
    </row>
    <row r="80" spans="2:6" x14ac:dyDescent="0.25">
      <c r="B80" s="207" t="s">
        <v>270</v>
      </c>
    </row>
    <row r="82" spans="4:5" x14ac:dyDescent="0.25">
      <c r="D82" s="151"/>
      <c r="E82" s="151"/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74765F-7C24-4205-9674-6DD97B1738E7}">
  <dimension ref="B1:W62"/>
  <sheetViews>
    <sheetView showGridLines="0" zoomScale="115" zoomScaleNormal="115" workbookViewId="0">
      <selection activeCell="O44" sqref="O44"/>
    </sheetView>
  </sheetViews>
  <sheetFormatPr baseColWidth="10" defaultRowHeight="15" x14ac:dyDescent="0.25"/>
  <cols>
    <col min="1" max="1" width="1.42578125" customWidth="1"/>
    <col min="2" max="2" width="94.42578125" customWidth="1"/>
    <col min="3" max="6" width="17.7109375" style="26" hidden="1" customWidth="1"/>
    <col min="7" max="9" width="16.5703125" style="26" hidden="1" customWidth="1"/>
    <col min="10" max="12" width="16.28515625" style="26" hidden="1" customWidth="1"/>
    <col min="13" max="13" width="21.140625" style="26" customWidth="1"/>
    <col min="15" max="16" width="19" bestFit="1" customWidth="1"/>
    <col min="17" max="23" width="20.140625" bestFit="1" customWidth="1"/>
  </cols>
  <sheetData>
    <row r="1" spans="2:13" ht="15.75" x14ac:dyDescent="0.25">
      <c r="B1" s="20" t="s">
        <v>188</v>
      </c>
    </row>
    <row r="2" spans="2:13" ht="15.75" x14ac:dyDescent="0.25">
      <c r="B2" s="20" t="s">
        <v>268</v>
      </c>
    </row>
    <row r="3" spans="2:13" ht="15.75" x14ac:dyDescent="0.25">
      <c r="B3" s="20" t="s">
        <v>269</v>
      </c>
    </row>
    <row r="4" spans="2:13" ht="30.75" thickBot="1" x14ac:dyDescent="0.3">
      <c r="B4" s="183" t="s">
        <v>189</v>
      </c>
      <c r="C4" s="184">
        <v>2024</v>
      </c>
      <c r="D4" s="184">
        <v>2025</v>
      </c>
      <c r="E4" s="184">
        <v>2026</v>
      </c>
      <c r="F4" s="184">
        <v>2027</v>
      </c>
      <c r="G4" s="184">
        <v>2028</v>
      </c>
      <c r="H4" s="184">
        <v>2029</v>
      </c>
      <c r="I4" s="184">
        <v>2030</v>
      </c>
      <c r="J4" s="184">
        <v>2031</v>
      </c>
      <c r="K4" s="184">
        <v>2032</v>
      </c>
      <c r="L4" s="184">
        <v>2033</v>
      </c>
      <c r="M4" s="184" t="s">
        <v>190</v>
      </c>
    </row>
    <row r="5" spans="2:13" ht="57" x14ac:dyDescent="0.25">
      <c r="B5" s="161" t="s">
        <v>191</v>
      </c>
      <c r="C5" s="162">
        <v>153733667569</v>
      </c>
      <c r="D5" s="162">
        <v>145944596119</v>
      </c>
      <c r="E5" s="162">
        <v>126565042463</v>
      </c>
      <c r="F5" s="162">
        <v>100487557300</v>
      </c>
      <c r="G5" s="162">
        <v>18254353599</v>
      </c>
      <c r="H5" s="162">
        <v>234915275</v>
      </c>
      <c r="I5" s="162">
        <v>52485551</v>
      </c>
      <c r="J5" s="163"/>
      <c r="K5" s="163"/>
      <c r="L5" s="163"/>
      <c r="M5" s="164">
        <f>SUM(C5:L5)</f>
        <v>545272617876</v>
      </c>
    </row>
    <row r="6" spans="2:13" ht="15.75" thickBot="1" x14ac:dyDescent="0.3">
      <c r="B6" s="185" t="s">
        <v>190</v>
      </c>
      <c r="C6" s="186">
        <f t="shared" ref="C6:L6" si="0">SUM(C5:C5)</f>
        <v>153733667569</v>
      </c>
      <c r="D6" s="186">
        <f t="shared" si="0"/>
        <v>145944596119</v>
      </c>
      <c r="E6" s="186">
        <f t="shared" si="0"/>
        <v>126565042463</v>
      </c>
      <c r="F6" s="186">
        <f t="shared" si="0"/>
        <v>100487557300</v>
      </c>
      <c r="G6" s="186">
        <f t="shared" si="0"/>
        <v>18254353599</v>
      </c>
      <c r="H6" s="186">
        <f t="shared" si="0"/>
        <v>234915275</v>
      </c>
      <c r="I6" s="186">
        <f t="shared" si="0"/>
        <v>52485551</v>
      </c>
      <c r="J6" s="186">
        <f t="shared" si="0"/>
        <v>0</v>
      </c>
      <c r="K6" s="186">
        <f t="shared" si="0"/>
        <v>0</v>
      </c>
      <c r="L6" s="186">
        <f t="shared" si="0"/>
        <v>0</v>
      </c>
      <c r="M6" s="186">
        <f>SUM(C6:L6)</f>
        <v>545272617876</v>
      </c>
    </row>
    <row r="7" spans="2:13" ht="15.75" thickTop="1" x14ac:dyDescent="0.25">
      <c r="B7" s="165"/>
      <c r="C7" s="166"/>
      <c r="D7" s="166"/>
      <c r="E7" s="166"/>
      <c r="F7" s="166"/>
      <c r="G7" s="166"/>
      <c r="H7" s="166"/>
      <c r="I7" s="166"/>
      <c r="J7" s="166"/>
      <c r="K7" s="166"/>
      <c r="L7" s="166"/>
      <c r="M7" s="167"/>
    </row>
    <row r="8" spans="2:13" ht="30.75" thickBot="1" x14ac:dyDescent="0.3">
      <c r="B8" s="183" t="s">
        <v>192</v>
      </c>
      <c r="C8" s="184">
        <v>2024</v>
      </c>
      <c r="D8" s="184">
        <v>2025</v>
      </c>
      <c r="E8" s="184">
        <v>2026</v>
      </c>
      <c r="F8" s="184">
        <v>2027</v>
      </c>
      <c r="G8" s="184">
        <v>2028</v>
      </c>
      <c r="H8" s="184">
        <v>2029</v>
      </c>
      <c r="I8" s="184">
        <v>2030</v>
      </c>
      <c r="J8" s="184">
        <v>2031</v>
      </c>
      <c r="K8" s="184">
        <v>2032</v>
      </c>
      <c r="L8" s="184">
        <v>2033</v>
      </c>
      <c r="M8" s="184" t="s">
        <v>190</v>
      </c>
    </row>
    <row r="9" spans="2:13" ht="51" x14ac:dyDescent="0.25">
      <c r="B9" s="168" t="s">
        <v>193</v>
      </c>
      <c r="C9" s="166">
        <v>30169902913</v>
      </c>
      <c r="D9" s="166">
        <v>23965500990</v>
      </c>
      <c r="E9" s="166"/>
      <c r="F9" s="166"/>
      <c r="G9" s="166"/>
      <c r="H9" s="166"/>
      <c r="I9" s="166"/>
      <c r="J9" s="166"/>
      <c r="K9" s="166"/>
      <c r="L9" s="166"/>
      <c r="M9" s="164">
        <f>SUM(C9:L9)</f>
        <v>54135403903</v>
      </c>
    </row>
    <row r="10" spans="2:13" x14ac:dyDescent="0.25">
      <c r="B10" s="168" t="s">
        <v>194</v>
      </c>
      <c r="C10" s="166">
        <v>42718446602</v>
      </c>
      <c r="D10" s="166">
        <v>14633801489</v>
      </c>
      <c r="E10" s="166"/>
      <c r="F10" s="166"/>
      <c r="G10" s="166"/>
      <c r="H10" s="166"/>
      <c r="I10" s="166"/>
      <c r="J10" s="166"/>
      <c r="K10" s="166"/>
      <c r="L10" s="166"/>
      <c r="M10" s="164">
        <f>SUM(C10:L10)</f>
        <v>57352248091</v>
      </c>
    </row>
    <row r="11" spans="2:13" ht="15.75" thickBot="1" x14ac:dyDescent="0.3">
      <c r="B11" s="185" t="s">
        <v>190</v>
      </c>
      <c r="C11" s="186">
        <f>SUM(C9:C10)</f>
        <v>72888349515</v>
      </c>
      <c r="D11" s="186">
        <f t="shared" ref="D11:L11" si="1">SUM(D9:D10)</f>
        <v>38599302479</v>
      </c>
      <c r="E11" s="186">
        <f t="shared" si="1"/>
        <v>0</v>
      </c>
      <c r="F11" s="186">
        <f t="shared" si="1"/>
        <v>0</v>
      </c>
      <c r="G11" s="186">
        <f t="shared" si="1"/>
        <v>0</v>
      </c>
      <c r="H11" s="186">
        <f t="shared" si="1"/>
        <v>0</v>
      </c>
      <c r="I11" s="186">
        <f t="shared" si="1"/>
        <v>0</v>
      </c>
      <c r="J11" s="186">
        <f t="shared" si="1"/>
        <v>0</v>
      </c>
      <c r="K11" s="186">
        <f t="shared" si="1"/>
        <v>0</v>
      </c>
      <c r="L11" s="186">
        <f t="shared" si="1"/>
        <v>0</v>
      </c>
      <c r="M11" s="186">
        <f>SUM(C11:L11)</f>
        <v>111487651994</v>
      </c>
    </row>
    <row r="12" spans="2:13" ht="15.75" thickTop="1" x14ac:dyDescent="0.25">
      <c r="B12" s="165"/>
      <c r="C12" s="166"/>
      <c r="D12" s="166"/>
      <c r="E12" s="166"/>
      <c r="F12" s="166"/>
      <c r="G12" s="166"/>
      <c r="H12" s="166"/>
      <c r="I12" s="166"/>
      <c r="J12" s="166"/>
      <c r="K12" s="166"/>
      <c r="L12" s="166"/>
      <c r="M12" s="167"/>
    </row>
    <row r="13" spans="2:13" ht="30.75" thickBot="1" x14ac:dyDescent="0.3">
      <c r="B13" s="183" t="s">
        <v>195</v>
      </c>
      <c r="C13" s="184">
        <v>2024</v>
      </c>
      <c r="D13" s="184">
        <v>2025</v>
      </c>
      <c r="E13" s="184">
        <v>2026</v>
      </c>
      <c r="F13" s="184">
        <v>2027</v>
      </c>
      <c r="G13" s="184">
        <v>2028</v>
      </c>
      <c r="H13" s="184">
        <v>2029</v>
      </c>
      <c r="I13" s="184">
        <v>2030</v>
      </c>
      <c r="J13" s="184">
        <v>2031</v>
      </c>
      <c r="K13" s="184">
        <v>2032</v>
      </c>
      <c r="L13" s="184">
        <v>2033</v>
      </c>
      <c r="M13" s="184" t="s">
        <v>190</v>
      </c>
    </row>
    <row r="14" spans="2:13" ht="61.5" x14ac:dyDescent="0.25">
      <c r="B14" s="168" t="s">
        <v>196</v>
      </c>
      <c r="C14" s="166">
        <v>15384881711</v>
      </c>
      <c r="D14" s="166">
        <v>4309980854</v>
      </c>
      <c r="E14" s="166"/>
      <c r="F14" s="166"/>
      <c r="G14" s="166"/>
      <c r="H14" s="166"/>
      <c r="I14" s="166"/>
      <c r="J14" s="166"/>
      <c r="K14" s="166"/>
      <c r="L14" s="166"/>
      <c r="M14" s="164">
        <f>SUM(C14:L14)</f>
        <v>19694862565</v>
      </c>
    </row>
    <row r="15" spans="2:13" ht="15.75" thickBot="1" x14ac:dyDescent="0.3">
      <c r="B15" s="185" t="s">
        <v>190</v>
      </c>
      <c r="C15" s="186">
        <f t="shared" ref="C15:L15" si="2">SUM(C14:C14)</f>
        <v>15384881711</v>
      </c>
      <c r="D15" s="186">
        <f t="shared" si="2"/>
        <v>4309980854</v>
      </c>
      <c r="E15" s="186">
        <f t="shared" si="2"/>
        <v>0</v>
      </c>
      <c r="F15" s="186">
        <f t="shared" si="2"/>
        <v>0</v>
      </c>
      <c r="G15" s="186">
        <f t="shared" si="2"/>
        <v>0</v>
      </c>
      <c r="H15" s="186">
        <f t="shared" si="2"/>
        <v>0</v>
      </c>
      <c r="I15" s="186">
        <f t="shared" si="2"/>
        <v>0</v>
      </c>
      <c r="J15" s="186">
        <f t="shared" si="2"/>
        <v>0</v>
      </c>
      <c r="K15" s="186">
        <f t="shared" si="2"/>
        <v>0</v>
      </c>
      <c r="L15" s="186">
        <f t="shared" si="2"/>
        <v>0</v>
      </c>
      <c r="M15" s="186">
        <f>SUM(C15:L15)</f>
        <v>19694862565</v>
      </c>
    </row>
    <row r="16" spans="2:13" ht="15.75" thickTop="1" x14ac:dyDescent="0.25">
      <c r="B16" s="165"/>
      <c r="C16" s="166"/>
      <c r="D16" s="166"/>
      <c r="E16" s="166"/>
      <c r="F16" s="166"/>
      <c r="G16" s="166"/>
      <c r="H16" s="166"/>
      <c r="I16" s="166"/>
      <c r="J16" s="166"/>
      <c r="K16" s="166"/>
      <c r="L16" s="166"/>
      <c r="M16" s="167"/>
    </row>
    <row r="17" spans="2:13" ht="30" x14ac:dyDescent="0.25">
      <c r="B17" s="187" t="s">
        <v>197</v>
      </c>
      <c r="C17" s="188">
        <v>2024</v>
      </c>
      <c r="D17" s="188">
        <v>2025</v>
      </c>
      <c r="E17" s="188">
        <v>2026</v>
      </c>
      <c r="F17" s="188">
        <v>2027</v>
      </c>
      <c r="G17" s="188">
        <v>2028</v>
      </c>
      <c r="H17" s="188">
        <v>2029</v>
      </c>
      <c r="I17" s="188">
        <v>2030</v>
      </c>
      <c r="J17" s="188">
        <v>2031</v>
      </c>
      <c r="K17" s="188">
        <v>2032</v>
      </c>
      <c r="L17" s="188">
        <v>2033</v>
      </c>
      <c r="M17" s="188" t="s">
        <v>190</v>
      </c>
    </row>
    <row r="18" spans="2:13" ht="50.25" x14ac:dyDescent="0.25">
      <c r="B18" s="189" t="s">
        <v>198</v>
      </c>
      <c r="C18" s="190">
        <v>32157382011</v>
      </c>
      <c r="D18" s="190"/>
      <c r="E18" s="190"/>
      <c r="F18" s="190"/>
      <c r="G18" s="190"/>
      <c r="H18" s="190"/>
      <c r="I18" s="190"/>
      <c r="J18" s="190"/>
      <c r="K18" s="190"/>
      <c r="L18" s="190"/>
      <c r="M18" s="191">
        <f>SUM(C18:L18)</f>
        <v>32157382011</v>
      </c>
    </row>
    <row r="19" spans="2:13" ht="50.25" x14ac:dyDescent="0.25">
      <c r="B19" s="189" t="s">
        <v>199</v>
      </c>
      <c r="C19" s="190">
        <v>28374160598</v>
      </c>
      <c r="D19" s="190"/>
      <c r="E19" s="190"/>
      <c r="F19" s="190"/>
      <c r="G19" s="190"/>
      <c r="H19" s="190"/>
      <c r="I19" s="190"/>
      <c r="J19" s="190"/>
      <c r="K19" s="190"/>
      <c r="L19" s="190"/>
      <c r="M19" s="191">
        <f>SUM(C19:L19)</f>
        <v>28374160598</v>
      </c>
    </row>
    <row r="20" spans="2:13" ht="50.25" x14ac:dyDescent="0.25">
      <c r="B20" s="192" t="s">
        <v>200</v>
      </c>
      <c r="C20" s="193">
        <v>54856710489</v>
      </c>
      <c r="D20" s="193"/>
      <c r="E20" s="193"/>
      <c r="F20" s="193"/>
      <c r="G20" s="193"/>
      <c r="H20" s="193"/>
      <c r="I20" s="193"/>
      <c r="J20" s="193"/>
      <c r="K20" s="193"/>
      <c r="L20" s="193"/>
      <c r="M20" s="194">
        <f>SUM(C20:L20)</f>
        <v>54856710489</v>
      </c>
    </row>
    <row r="21" spans="2:13" ht="15.75" thickBot="1" x14ac:dyDescent="0.3">
      <c r="B21" s="185" t="s">
        <v>190</v>
      </c>
      <c r="C21" s="186">
        <f>SUM(C18:C20)</f>
        <v>115388253098</v>
      </c>
      <c r="D21" s="186">
        <f t="shared" ref="D21:L21" si="3">SUM(D18:D20)</f>
        <v>0</v>
      </c>
      <c r="E21" s="186">
        <f t="shared" si="3"/>
        <v>0</v>
      </c>
      <c r="F21" s="186">
        <f t="shared" si="3"/>
        <v>0</v>
      </c>
      <c r="G21" s="186">
        <f t="shared" si="3"/>
        <v>0</v>
      </c>
      <c r="H21" s="186">
        <f t="shared" si="3"/>
        <v>0</v>
      </c>
      <c r="I21" s="186">
        <f t="shared" si="3"/>
        <v>0</v>
      </c>
      <c r="J21" s="186">
        <f t="shared" si="3"/>
        <v>0</v>
      </c>
      <c r="K21" s="186">
        <f t="shared" si="3"/>
        <v>0</v>
      </c>
      <c r="L21" s="186">
        <f t="shared" si="3"/>
        <v>0</v>
      </c>
      <c r="M21" s="186">
        <f>SUM(C21:L21)</f>
        <v>115388253098</v>
      </c>
    </row>
    <row r="22" spans="2:13" ht="15.75" thickTop="1" x14ac:dyDescent="0.25">
      <c r="B22" s="165"/>
      <c r="C22" s="166"/>
      <c r="D22" s="166"/>
      <c r="E22" s="166"/>
      <c r="F22" s="166"/>
      <c r="G22" s="166"/>
      <c r="H22" s="166"/>
      <c r="I22" s="166"/>
      <c r="J22" s="166"/>
      <c r="K22" s="166"/>
      <c r="L22" s="166"/>
      <c r="M22" s="167"/>
    </row>
    <row r="23" spans="2:13" ht="30.75" thickBot="1" x14ac:dyDescent="0.3">
      <c r="B23" s="183" t="s">
        <v>201</v>
      </c>
      <c r="C23" s="184">
        <v>2024</v>
      </c>
      <c r="D23" s="184">
        <v>2025</v>
      </c>
      <c r="E23" s="184">
        <v>2026</v>
      </c>
      <c r="F23" s="184">
        <v>2027</v>
      </c>
      <c r="G23" s="184">
        <v>2028</v>
      </c>
      <c r="H23" s="184">
        <v>2029</v>
      </c>
      <c r="I23" s="184">
        <v>2030</v>
      </c>
      <c r="J23" s="184">
        <v>2031</v>
      </c>
      <c r="K23" s="184">
        <v>2032</v>
      </c>
      <c r="L23" s="184">
        <v>2033</v>
      </c>
      <c r="M23" s="184" t="s">
        <v>190</v>
      </c>
    </row>
    <row r="24" spans="2:13" ht="37.5" x14ac:dyDescent="0.25">
      <c r="B24" s="168" t="s">
        <v>202</v>
      </c>
      <c r="C24" s="166">
        <v>87870784811</v>
      </c>
      <c r="D24" s="166">
        <v>162592106316</v>
      </c>
      <c r="E24" s="166">
        <v>70499256371</v>
      </c>
      <c r="F24" s="166"/>
      <c r="G24" s="166"/>
      <c r="H24" s="166"/>
      <c r="I24" s="166"/>
      <c r="J24" s="166"/>
      <c r="K24" s="166"/>
      <c r="L24" s="166"/>
      <c r="M24" s="164">
        <f>SUM(C24:L24)</f>
        <v>320962147498</v>
      </c>
    </row>
    <row r="25" spans="2:13" ht="37.5" x14ac:dyDescent="0.25">
      <c r="B25" s="168" t="s">
        <v>203</v>
      </c>
      <c r="C25" s="162">
        <v>5395593430</v>
      </c>
      <c r="D25" s="162">
        <v>30763329023</v>
      </c>
      <c r="E25" s="162">
        <v>28176220452</v>
      </c>
      <c r="F25" s="162">
        <v>24708663117</v>
      </c>
      <c r="G25" s="162">
        <v>12289130583</v>
      </c>
      <c r="H25" s="162">
        <v>32126731</v>
      </c>
      <c r="I25" s="166"/>
      <c r="J25" s="166"/>
      <c r="K25" s="166"/>
      <c r="L25" s="166"/>
      <c r="M25" s="164">
        <f>SUM(C25:L25)</f>
        <v>101365063336</v>
      </c>
    </row>
    <row r="26" spans="2:13" ht="15.75" thickBot="1" x14ac:dyDescent="0.3">
      <c r="B26" s="185" t="s">
        <v>190</v>
      </c>
      <c r="C26" s="186">
        <f>+C25+C24</f>
        <v>93266378241</v>
      </c>
      <c r="D26" s="186">
        <f t="shared" ref="D26:L26" si="4">+D25+D24</f>
        <v>193355435339</v>
      </c>
      <c r="E26" s="186">
        <f t="shared" si="4"/>
        <v>98675476823</v>
      </c>
      <c r="F26" s="186">
        <f t="shared" si="4"/>
        <v>24708663117</v>
      </c>
      <c r="G26" s="186">
        <f t="shared" si="4"/>
        <v>12289130583</v>
      </c>
      <c r="H26" s="186">
        <f t="shared" si="4"/>
        <v>32126731</v>
      </c>
      <c r="I26" s="186">
        <f t="shared" si="4"/>
        <v>0</v>
      </c>
      <c r="J26" s="186">
        <f t="shared" si="4"/>
        <v>0</v>
      </c>
      <c r="K26" s="186">
        <f t="shared" si="4"/>
        <v>0</v>
      </c>
      <c r="L26" s="186">
        <f t="shared" si="4"/>
        <v>0</v>
      </c>
      <c r="M26" s="186">
        <f>SUM(C26:L26)</f>
        <v>422327210834</v>
      </c>
    </row>
    <row r="27" spans="2:13" ht="15.75" thickTop="1" x14ac:dyDescent="0.25">
      <c r="B27" s="169"/>
      <c r="C27" s="170"/>
      <c r="D27" s="170"/>
      <c r="E27" s="170"/>
      <c r="F27" s="170"/>
      <c r="G27" s="170"/>
      <c r="H27" s="170"/>
      <c r="I27" s="170"/>
      <c r="J27" s="170"/>
      <c r="K27" s="170"/>
      <c r="L27" s="170"/>
      <c r="M27" s="170"/>
    </row>
    <row r="28" spans="2:13" ht="30.75" thickBot="1" x14ac:dyDescent="0.3">
      <c r="B28" s="183" t="s">
        <v>204</v>
      </c>
      <c r="C28" s="184">
        <v>2024</v>
      </c>
      <c r="D28" s="184">
        <v>2025</v>
      </c>
      <c r="E28" s="184">
        <v>2026</v>
      </c>
      <c r="F28" s="184">
        <v>2027</v>
      </c>
      <c r="G28" s="184">
        <v>2028</v>
      </c>
      <c r="H28" s="184">
        <v>2029</v>
      </c>
      <c r="I28" s="184">
        <v>2030</v>
      </c>
      <c r="J28" s="184">
        <v>2031</v>
      </c>
      <c r="K28" s="184">
        <v>2032</v>
      </c>
      <c r="L28" s="184">
        <v>2033</v>
      </c>
      <c r="M28" s="184" t="s">
        <v>190</v>
      </c>
    </row>
    <row r="29" spans="2:13" ht="37.5" x14ac:dyDescent="0.25">
      <c r="B29" s="168" t="s">
        <v>205</v>
      </c>
      <c r="C29" s="166"/>
      <c r="D29" s="166">
        <v>190057069136</v>
      </c>
      <c r="E29" s="166">
        <v>144438573019</v>
      </c>
      <c r="F29" s="166">
        <v>73002158957</v>
      </c>
      <c r="G29" s="166"/>
      <c r="H29" s="166"/>
      <c r="I29" s="166"/>
      <c r="J29" s="166"/>
      <c r="K29" s="166"/>
      <c r="L29" s="166"/>
      <c r="M29" s="164">
        <f>SUM(C29:L29)</f>
        <v>407497801112</v>
      </c>
    </row>
    <row r="30" spans="2:13" ht="15.75" thickBot="1" x14ac:dyDescent="0.3">
      <c r="B30" s="185" t="s">
        <v>190</v>
      </c>
      <c r="C30" s="186"/>
      <c r="D30" s="186">
        <f t="shared" ref="D30:L30" si="5">SUM(D27:D29)</f>
        <v>190057071161</v>
      </c>
      <c r="E30" s="186">
        <f t="shared" si="5"/>
        <v>144438575045</v>
      </c>
      <c r="F30" s="186">
        <f t="shared" si="5"/>
        <v>73002160984</v>
      </c>
      <c r="G30" s="186">
        <f t="shared" si="5"/>
        <v>2028</v>
      </c>
      <c r="H30" s="186">
        <f t="shared" si="5"/>
        <v>2029</v>
      </c>
      <c r="I30" s="186">
        <f t="shared" si="5"/>
        <v>2030</v>
      </c>
      <c r="J30" s="186">
        <f t="shared" si="5"/>
        <v>2031</v>
      </c>
      <c r="K30" s="186">
        <f t="shared" si="5"/>
        <v>2032</v>
      </c>
      <c r="L30" s="186">
        <f t="shared" si="5"/>
        <v>2033</v>
      </c>
      <c r="M30" s="186">
        <f>SUM(C30:L30)</f>
        <v>407497819373</v>
      </c>
    </row>
    <row r="31" spans="2:13" ht="15.75" thickTop="1" x14ac:dyDescent="0.25">
      <c r="B31" s="169"/>
      <c r="C31" s="170"/>
      <c r="D31" s="170"/>
      <c r="E31" s="170"/>
      <c r="F31" s="170"/>
      <c r="G31" s="170"/>
      <c r="H31" s="170"/>
      <c r="I31" s="170"/>
      <c r="J31" s="170"/>
      <c r="K31" s="170"/>
      <c r="L31" s="170"/>
      <c r="M31" s="170"/>
    </row>
    <row r="32" spans="2:13" ht="30.75" thickBot="1" x14ac:dyDescent="0.3">
      <c r="B32" s="218" t="s">
        <v>206</v>
      </c>
      <c r="C32" s="219">
        <v>2024</v>
      </c>
      <c r="D32" s="219">
        <v>2025</v>
      </c>
      <c r="E32" s="219">
        <v>2026</v>
      </c>
      <c r="F32" s="219">
        <v>2027</v>
      </c>
      <c r="G32" s="219">
        <v>2028</v>
      </c>
      <c r="H32" s="219">
        <v>2029</v>
      </c>
      <c r="I32" s="219">
        <v>2030</v>
      </c>
      <c r="J32" s="219">
        <v>2031</v>
      </c>
      <c r="K32" s="219">
        <v>2032</v>
      </c>
      <c r="L32" s="219">
        <v>2033</v>
      </c>
      <c r="M32" s="219" t="s">
        <v>190</v>
      </c>
    </row>
    <row r="33" spans="2:23" ht="63.75" thickBot="1" x14ac:dyDescent="0.3">
      <c r="B33" s="171" t="s">
        <v>207</v>
      </c>
      <c r="C33" s="172"/>
      <c r="D33" s="172">
        <v>24407039146</v>
      </c>
      <c r="E33" s="172">
        <v>81496668758</v>
      </c>
      <c r="F33" s="172">
        <v>114052597784</v>
      </c>
      <c r="G33" s="172">
        <v>114052597784</v>
      </c>
      <c r="H33" s="172">
        <v>114052597784</v>
      </c>
      <c r="I33" s="172">
        <v>114052597784</v>
      </c>
      <c r="J33" s="172">
        <v>114052597784</v>
      </c>
      <c r="K33" s="172">
        <v>114052597784</v>
      </c>
      <c r="L33" s="172">
        <v>114052597784</v>
      </c>
      <c r="M33" s="173">
        <f>SUM(C33:L33)</f>
        <v>904271892392</v>
      </c>
      <c r="O33" s="174"/>
      <c r="P33" s="174"/>
      <c r="Q33" s="174"/>
      <c r="R33" s="174"/>
      <c r="S33" s="174"/>
      <c r="T33" s="174"/>
      <c r="U33" s="174"/>
      <c r="V33" s="174"/>
      <c r="W33" s="174"/>
    </row>
    <row r="34" spans="2:23" x14ac:dyDescent="0.25">
      <c r="M34" s="167"/>
    </row>
    <row r="35" spans="2:23" x14ac:dyDescent="0.25">
      <c r="M35" s="167"/>
    </row>
    <row r="36" spans="2:23" s="175" customFormat="1" x14ac:dyDescent="0.25">
      <c r="C36" s="176"/>
      <c r="D36" s="176"/>
      <c r="E36" s="176"/>
      <c r="F36" s="176"/>
      <c r="G36" s="176"/>
      <c r="H36" s="176"/>
      <c r="I36" s="176"/>
      <c r="J36" s="176"/>
      <c r="K36" s="176"/>
      <c r="L36" s="176"/>
      <c r="M36" s="176"/>
    </row>
    <row r="37" spans="2:23" ht="23.25" x14ac:dyDescent="0.35">
      <c r="B37" s="177" t="s">
        <v>208</v>
      </c>
      <c r="C37" s="178"/>
    </row>
    <row r="39" spans="2:23" ht="30.75" thickBot="1" x14ac:dyDescent="0.3">
      <c r="B39" s="181" t="s">
        <v>195</v>
      </c>
      <c r="C39" s="220">
        <v>2024</v>
      </c>
      <c r="D39" s="220">
        <v>2025</v>
      </c>
      <c r="E39" s="220">
        <v>2026</v>
      </c>
      <c r="F39" s="220">
        <v>2027</v>
      </c>
      <c r="G39" s="220">
        <v>2028</v>
      </c>
      <c r="H39" s="220">
        <v>2029</v>
      </c>
      <c r="I39" s="220">
        <v>2030</v>
      </c>
      <c r="J39" s="220">
        <v>2031</v>
      </c>
      <c r="K39" s="220">
        <v>2032</v>
      </c>
      <c r="L39" s="220">
        <v>2033</v>
      </c>
      <c r="M39" s="220" t="s">
        <v>190</v>
      </c>
    </row>
    <row r="40" spans="2:23" ht="49.5" x14ac:dyDescent="0.25">
      <c r="B40" s="168" t="s">
        <v>209</v>
      </c>
      <c r="C40" s="166">
        <v>130587709391</v>
      </c>
      <c r="D40" s="166">
        <v>55922526815</v>
      </c>
      <c r="E40" s="166"/>
      <c r="F40" s="166"/>
      <c r="G40" s="166"/>
      <c r="H40" s="166"/>
      <c r="I40" s="166"/>
      <c r="J40" s="166"/>
      <c r="K40" s="166"/>
      <c r="L40" s="166"/>
      <c r="M40" s="167">
        <f>SUM(C40:L40)</f>
        <v>186510236206</v>
      </c>
    </row>
    <row r="41" spans="2:23" ht="15.75" thickBot="1" x14ac:dyDescent="0.3">
      <c r="B41" s="179" t="s">
        <v>190</v>
      </c>
      <c r="C41" s="180">
        <f t="shared" ref="C41:L41" si="6">SUM(C40:C40)</f>
        <v>130587709391</v>
      </c>
      <c r="D41" s="180">
        <f t="shared" si="6"/>
        <v>55922526815</v>
      </c>
      <c r="E41" s="180">
        <f t="shared" si="6"/>
        <v>0</v>
      </c>
      <c r="F41" s="180">
        <f t="shared" si="6"/>
        <v>0</v>
      </c>
      <c r="G41" s="180">
        <f t="shared" si="6"/>
        <v>0</v>
      </c>
      <c r="H41" s="180">
        <f t="shared" si="6"/>
        <v>0</v>
      </c>
      <c r="I41" s="180">
        <f t="shared" si="6"/>
        <v>0</v>
      </c>
      <c r="J41" s="180">
        <f t="shared" si="6"/>
        <v>0</v>
      </c>
      <c r="K41" s="180">
        <f t="shared" si="6"/>
        <v>0</v>
      </c>
      <c r="L41" s="180">
        <f t="shared" si="6"/>
        <v>0</v>
      </c>
      <c r="M41" s="180">
        <f>SUM(C41:L41)</f>
        <v>186510236206</v>
      </c>
    </row>
    <row r="42" spans="2:23" ht="15.75" thickTop="1" x14ac:dyDescent="0.25"/>
    <row r="43" spans="2:23" ht="30.75" thickBot="1" x14ac:dyDescent="0.3">
      <c r="B43" s="181" t="s">
        <v>210</v>
      </c>
      <c r="C43" s="220">
        <v>2024</v>
      </c>
      <c r="D43" s="220">
        <v>2025</v>
      </c>
      <c r="E43" s="220">
        <v>2026</v>
      </c>
      <c r="F43" s="220">
        <v>2027</v>
      </c>
      <c r="G43" s="220">
        <v>2028</v>
      </c>
      <c r="H43" s="220">
        <v>2029</v>
      </c>
      <c r="I43" s="220">
        <v>2030</v>
      </c>
      <c r="J43" s="220">
        <v>2031</v>
      </c>
      <c r="K43" s="220">
        <v>2032</v>
      </c>
      <c r="L43" s="220">
        <v>2033</v>
      </c>
      <c r="M43" s="220" t="s">
        <v>190</v>
      </c>
    </row>
    <row r="44" spans="2:23" ht="49.5" x14ac:dyDescent="0.25">
      <c r="B44" s="168" t="s">
        <v>211</v>
      </c>
      <c r="C44" s="166">
        <v>513518228166</v>
      </c>
      <c r="D44" s="166">
        <v>660676596234</v>
      </c>
      <c r="E44" s="166">
        <v>755709443503</v>
      </c>
      <c r="F44" s="166">
        <v>246949112002</v>
      </c>
      <c r="G44" s="166">
        <v>26940416177</v>
      </c>
      <c r="H44" s="166">
        <v>26155743862</v>
      </c>
      <c r="I44" s="166">
        <v>20693466689</v>
      </c>
      <c r="J44" s="166"/>
      <c r="K44" s="166"/>
      <c r="L44" s="166"/>
      <c r="M44" s="167">
        <f>SUM(C44:L44)</f>
        <v>2250643006633</v>
      </c>
    </row>
    <row r="45" spans="2:23" ht="15.75" thickBot="1" x14ac:dyDescent="0.3">
      <c r="B45" s="179" t="s">
        <v>190</v>
      </c>
      <c r="C45" s="180">
        <f t="shared" ref="C45:L45" si="7">SUM(C44:C44)</f>
        <v>513518228166</v>
      </c>
      <c r="D45" s="180">
        <f t="shared" si="7"/>
        <v>660676596234</v>
      </c>
      <c r="E45" s="180">
        <f t="shared" si="7"/>
        <v>755709443503</v>
      </c>
      <c r="F45" s="180">
        <f t="shared" si="7"/>
        <v>246949112002</v>
      </c>
      <c r="G45" s="180">
        <f t="shared" si="7"/>
        <v>26940416177</v>
      </c>
      <c r="H45" s="180">
        <f t="shared" si="7"/>
        <v>26155743862</v>
      </c>
      <c r="I45" s="180">
        <f t="shared" si="7"/>
        <v>20693466689</v>
      </c>
      <c r="J45" s="180">
        <f t="shared" si="7"/>
        <v>0</v>
      </c>
      <c r="K45" s="180">
        <f t="shared" si="7"/>
        <v>0</v>
      </c>
      <c r="L45" s="180">
        <f t="shared" si="7"/>
        <v>0</v>
      </c>
      <c r="M45" s="180">
        <f>SUM(C45:L45)</f>
        <v>2250643006633</v>
      </c>
    </row>
    <row r="46" spans="2:23" ht="15.75" thickTop="1" x14ac:dyDescent="0.25"/>
    <row r="47" spans="2:23" ht="30.75" thickBot="1" x14ac:dyDescent="0.3">
      <c r="B47" s="181" t="s">
        <v>197</v>
      </c>
      <c r="C47" s="220">
        <v>2024</v>
      </c>
      <c r="D47" s="220">
        <v>2025</v>
      </c>
      <c r="E47" s="220">
        <v>2026</v>
      </c>
      <c r="F47" s="220">
        <v>2027</v>
      </c>
      <c r="G47" s="220">
        <v>2028</v>
      </c>
      <c r="H47" s="220">
        <v>2029</v>
      </c>
      <c r="I47" s="220">
        <v>2030</v>
      </c>
      <c r="J47" s="220">
        <v>2031</v>
      </c>
      <c r="K47" s="220">
        <v>2032</v>
      </c>
      <c r="L47" s="220">
        <v>2033</v>
      </c>
      <c r="M47" s="220" t="s">
        <v>190</v>
      </c>
    </row>
    <row r="48" spans="2:23" ht="49.5" x14ac:dyDescent="0.25">
      <c r="B48" s="168" t="s">
        <v>212</v>
      </c>
      <c r="C48" s="166">
        <v>29650997825</v>
      </c>
      <c r="D48" s="166">
        <v>201511635702</v>
      </c>
      <c r="E48" s="166">
        <v>167693455507</v>
      </c>
      <c r="F48" s="166">
        <v>79197448057</v>
      </c>
      <c r="G48" s="166"/>
      <c r="H48" s="166"/>
      <c r="I48" s="166"/>
      <c r="J48" s="166"/>
      <c r="K48" s="166"/>
      <c r="L48" s="166"/>
      <c r="M48" s="167">
        <f>SUM(C48:L48)</f>
        <v>478053537091</v>
      </c>
    </row>
    <row r="49" spans="2:13" ht="15.75" thickBot="1" x14ac:dyDescent="0.3">
      <c r="B49" s="179" t="s">
        <v>190</v>
      </c>
      <c r="C49" s="180">
        <f t="shared" ref="C49:L49" si="8">SUM(C48:C48)</f>
        <v>29650997825</v>
      </c>
      <c r="D49" s="180">
        <f t="shared" si="8"/>
        <v>201511635702</v>
      </c>
      <c r="E49" s="180">
        <f t="shared" si="8"/>
        <v>167693455507</v>
      </c>
      <c r="F49" s="180">
        <f t="shared" si="8"/>
        <v>79197448057</v>
      </c>
      <c r="G49" s="180">
        <f t="shared" si="8"/>
        <v>0</v>
      </c>
      <c r="H49" s="180">
        <f t="shared" si="8"/>
        <v>0</v>
      </c>
      <c r="I49" s="180">
        <f t="shared" si="8"/>
        <v>0</v>
      </c>
      <c r="J49" s="180">
        <f t="shared" si="8"/>
        <v>0</v>
      </c>
      <c r="K49" s="180">
        <f t="shared" si="8"/>
        <v>0</v>
      </c>
      <c r="L49" s="180">
        <f t="shared" si="8"/>
        <v>0</v>
      </c>
      <c r="M49" s="180">
        <f>SUM(C49:L49)</f>
        <v>478053537091</v>
      </c>
    </row>
    <row r="50" spans="2:13" ht="15.75" thickTop="1" x14ac:dyDescent="0.25"/>
    <row r="52" spans="2:13" x14ac:dyDescent="0.25">
      <c r="C52" s="182"/>
    </row>
    <row r="57" spans="2:13" x14ac:dyDescent="0.25">
      <c r="D57" s="162"/>
    </row>
    <row r="58" spans="2:13" x14ac:dyDescent="0.25">
      <c r="D58" s="162"/>
    </row>
    <row r="59" spans="2:13" x14ac:dyDescent="0.25">
      <c r="D59" s="162"/>
    </row>
    <row r="60" spans="2:13" x14ac:dyDescent="0.25">
      <c r="D60" s="162"/>
    </row>
    <row r="61" spans="2:13" x14ac:dyDescent="0.25">
      <c r="D61" s="162"/>
    </row>
    <row r="62" spans="2:13" x14ac:dyDescent="0.25">
      <c r="C62"/>
      <c r="D62" s="162"/>
    </row>
  </sheetData>
  <pageMargins left="0.7" right="0.7" top="0.75" bottom="0.75" header="0.3" footer="0.3"/>
  <legacy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739F9F-2CA2-4EED-BC90-C15DCA6EFC9A}">
  <dimension ref="B1:U402"/>
  <sheetViews>
    <sheetView showGridLines="0" workbookViewId="0">
      <selection activeCell="C16" sqref="C16"/>
    </sheetView>
  </sheetViews>
  <sheetFormatPr baseColWidth="10" defaultRowHeight="15" x14ac:dyDescent="0.25"/>
  <cols>
    <col min="1" max="1" width="5" customWidth="1"/>
    <col min="2" max="2" width="71.85546875" customWidth="1"/>
    <col min="3" max="3" width="15.85546875" bestFit="1" customWidth="1"/>
    <col min="4" max="13" width="9.85546875" bestFit="1" customWidth="1"/>
    <col min="14" max="20" width="8.140625" bestFit="1" customWidth="1"/>
    <col min="21" max="21" width="12.42578125" customWidth="1"/>
    <col min="22" max="22" width="12.85546875" bestFit="1" customWidth="1"/>
  </cols>
  <sheetData>
    <row r="1" spans="2:21" ht="18.75" x14ac:dyDescent="0.25">
      <c r="B1" s="70" t="s">
        <v>126</v>
      </c>
    </row>
    <row r="2" spans="2:21" ht="18.75" x14ac:dyDescent="0.25">
      <c r="B2" s="71" t="s">
        <v>127</v>
      </c>
    </row>
    <row r="3" spans="2:21" ht="18.75" x14ac:dyDescent="0.25">
      <c r="B3" s="72" t="s">
        <v>128</v>
      </c>
    </row>
    <row r="4" spans="2:21" x14ac:dyDescent="0.25">
      <c r="C4" s="73"/>
      <c r="D4" s="73"/>
      <c r="E4" s="73"/>
      <c r="F4" s="73"/>
      <c r="G4" s="73"/>
      <c r="H4" s="73"/>
      <c r="I4" s="73"/>
      <c r="J4" s="73"/>
      <c r="K4" s="73"/>
      <c r="L4" s="73"/>
      <c r="M4" s="73"/>
      <c r="N4" s="73"/>
      <c r="O4" s="73"/>
      <c r="P4" s="73"/>
      <c r="Q4" s="73"/>
      <c r="R4" s="73"/>
      <c r="S4" s="73"/>
      <c r="T4" s="73"/>
      <c r="U4" s="73"/>
    </row>
    <row r="5" spans="2:21" ht="18.75" x14ac:dyDescent="0.25">
      <c r="B5" s="74" t="s">
        <v>51</v>
      </c>
      <c r="C5" s="75" t="s">
        <v>52</v>
      </c>
      <c r="D5" s="76" t="s">
        <v>53</v>
      </c>
      <c r="E5" s="76" t="s">
        <v>54</v>
      </c>
      <c r="F5" s="76" t="s">
        <v>55</v>
      </c>
      <c r="G5" s="76" t="s">
        <v>56</v>
      </c>
      <c r="H5" s="76" t="s">
        <v>57</v>
      </c>
      <c r="I5" s="76" t="s">
        <v>58</v>
      </c>
      <c r="J5" s="76" t="s">
        <v>59</v>
      </c>
      <c r="K5" s="76" t="s">
        <v>60</v>
      </c>
      <c r="L5" s="76" t="s">
        <v>61</v>
      </c>
      <c r="M5" s="76" t="s">
        <v>62</v>
      </c>
      <c r="N5" s="76" t="s">
        <v>63</v>
      </c>
      <c r="O5" s="76" t="s">
        <v>64</v>
      </c>
      <c r="P5" s="76" t="s">
        <v>65</v>
      </c>
      <c r="Q5" s="76" t="s">
        <v>66</v>
      </c>
      <c r="R5" s="76" t="s">
        <v>67</v>
      </c>
      <c r="S5" s="76" t="s">
        <v>68</v>
      </c>
      <c r="T5" s="76" t="s">
        <v>69</v>
      </c>
      <c r="U5" s="76" t="s">
        <v>70</v>
      </c>
    </row>
    <row r="6" spans="2:21" s="27" customFormat="1" x14ac:dyDescent="0.25">
      <c r="B6" s="77" t="s">
        <v>71</v>
      </c>
      <c r="C6" s="78">
        <f>+C7</f>
        <v>1142497206239</v>
      </c>
      <c r="D6" s="78">
        <f t="shared" ref="D6:T6" si="0">+D7</f>
        <v>1381668767963</v>
      </c>
      <c r="E6" s="78">
        <f t="shared" si="0"/>
        <v>1385176720498</v>
      </c>
      <c r="F6" s="78">
        <f t="shared" si="0"/>
        <v>1041515545732</v>
      </c>
      <c r="G6" s="78">
        <f t="shared" si="0"/>
        <v>1290956792485</v>
      </c>
      <c r="H6" s="78">
        <f t="shared" si="0"/>
        <v>1275315402125</v>
      </c>
      <c r="I6" s="78">
        <f t="shared" si="0"/>
        <v>1270790455115</v>
      </c>
      <c r="J6" s="78">
        <f t="shared" si="0"/>
        <v>1251038764992</v>
      </c>
      <c r="K6" s="78">
        <f t="shared" si="0"/>
        <v>1251985009054</v>
      </c>
      <c r="L6" s="78">
        <f t="shared" si="0"/>
        <v>1167259307467</v>
      </c>
      <c r="M6" s="78">
        <f t="shared" si="0"/>
        <v>1168214550196</v>
      </c>
      <c r="N6" s="78">
        <f t="shared" si="0"/>
        <v>924645704773</v>
      </c>
      <c r="O6" s="78">
        <f t="shared" si="0"/>
        <v>768413062051</v>
      </c>
      <c r="P6" s="78">
        <f t="shared" si="0"/>
        <v>748935637743</v>
      </c>
      <c r="Q6" s="78">
        <f t="shared" si="0"/>
        <v>206193010178</v>
      </c>
      <c r="R6" s="78">
        <f t="shared" si="0"/>
        <v>207171125758</v>
      </c>
      <c r="S6" s="78">
        <f t="shared" si="0"/>
        <v>208153881215</v>
      </c>
      <c r="T6" s="78">
        <f t="shared" si="0"/>
        <v>209141298558</v>
      </c>
      <c r="U6" s="79">
        <f t="shared" ref="U6:U11" si="1">SUM(C6:T6)</f>
        <v>16899072242142</v>
      </c>
    </row>
    <row r="7" spans="2:21" s="27" customFormat="1" x14ac:dyDescent="0.25">
      <c r="B7" s="80" t="s">
        <v>72</v>
      </c>
      <c r="C7" s="81">
        <f t="shared" ref="C7:T7" si="2">+C8+C12+C14+C16+C18+C20</f>
        <v>1142497206239</v>
      </c>
      <c r="D7" s="81">
        <f t="shared" si="2"/>
        <v>1381668767963</v>
      </c>
      <c r="E7" s="81">
        <f t="shared" si="2"/>
        <v>1385176720498</v>
      </c>
      <c r="F7" s="81">
        <f t="shared" si="2"/>
        <v>1041515545732</v>
      </c>
      <c r="G7" s="81">
        <f t="shared" si="2"/>
        <v>1290956792485</v>
      </c>
      <c r="H7" s="81">
        <f t="shared" si="2"/>
        <v>1275315402125</v>
      </c>
      <c r="I7" s="81">
        <f t="shared" si="2"/>
        <v>1270790455115</v>
      </c>
      <c r="J7" s="81">
        <f t="shared" si="2"/>
        <v>1251038764992</v>
      </c>
      <c r="K7" s="81">
        <f t="shared" si="2"/>
        <v>1251985009054</v>
      </c>
      <c r="L7" s="81">
        <f t="shared" si="2"/>
        <v>1167259307467</v>
      </c>
      <c r="M7" s="81">
        <f t="shared" si="2"/>
        <v>1168214550196</v>
      </c>
      <c r="N7" s="81">
        <f t="shared" si="2"/>
        <v>924645704773</v>
      </c>
      <c r="O7" s="81">
        <f t="shared" si="2"/>
        <v>768413062051</v>
      </c>
      <c r="P7" s="81">
        <f t="shared" si="2"/>
        <v>748935637743</v>
      </c>
      <c r="Q7" s="81">
        <f t="shared" si="2"/>
        <v>206193010178</v>
      </c>
      <c r="R7" s="81">
        <f t="shared" si="2"/>
        <v>207171125758</v>
      </c>
      <c r="S7" s="81">
        <f t="shared" si="2"/>
        <v>208153881215</v>
      </c>
      <c r="T7" s="81">
        <f t="shared" si="2"/>
        <v>209141298558</v>
      </c>
      <c r="U7" s="82">
        <f t="shared" si="1"/>
        <v>16899072242142</v>
      </c>
    </row>
    <row r="8" spans="2:21" s="27" customFormat="1" x14ac:dyDescent="0.25">
      <c r="B8" s="83" t="s">
        <v>129</v>
      </c>
      <c r="C8" s="84">
        <f>SUM(C9:C11)</f>
        <v>364543672826</v>
      </c>
      <c r="D8" s="84">
        <f t="shared" ref="D8:T8" si="3">SUM(D9:D11)</f>
        <v>362891411182</v>
      </c>
      <c r="E8" s="84">
        <f t="shared" si="3"/>
        <v>361107223457</v>
      </c>
      <c r="F8" s="84">
        <f t="shared" si="3"/>
        <v>614702387642</v>
      </c>
      <c r="G8" s="84">
        <f t="shared" si="3"/>
        <v>892001475247</v>
      </c>
      <c r="H8" s="84">
        <f t="shared" si="3"/>
        <v>1163483223926</v>
      </c>
      <c r="I8" s="84">
        <f t="shared" si="3"/>
        <v>1164420554089</v>
      </c>
      <c r="J8" s="84">
        <f t="shared" si="3"/>
        <v>1165362330655</v>
      </c>
      <c r="K8" s="84">
        <f t="shared" si="3"/>
        <v>1166308574717</v>
      </c>
      <c r="L8" s="84">
        <f t="shared" si="3"/>
        <v>1167259307467</v>
      </c>
      <c r="M8" s="84">
        <f t="shared" si="3"/>
        <v>1168214550196</v>
      </c>
      <c r="N8" s="84">
        <f t="shared" si="3"/>
        <v>924645704773</v>
      </c>
      <c r="O8" s="84">
        <f t="shared" si="3"/>
        <v>768413062051</v>
      </c>
      <c r="P8" s="84">
        <f t="shared" si="3"/>
        <v>748935637743</v>
      </c>
      <c r="Q8" s="84">
        <f t="shared" si="3"/>
        <v>206193010178</v>
      </c>
      <c r="R8" s="84">
        <f t="shared" si="3"/>
        <v>207171125758</v>
      </c>
      <c r="S8" s="84">
        <f t="shared" si="3"/>
        <v>208153881215</v>
      </c>
      <c r="T8" s="84">
        <f t="shared" si="3"/>
        <v>209141298558</v>
      </c>
      <c r="U8" s="85">
        <f t="shared" si="1"/>
        <v>12862948431680</v>
      </c>
    </row>
    <row r="9" spans="2:21" x14ac:dyDescent="0.25">
      <c r="B9" s="86" t="s">
        <v>79</v>
      </c>
      <c r="C9" s="87">
        <v>100000000000</v>
      </c>
      <c r="D9" s="87">
        <v>100000000000</v>
      </c>
      <c r="E9" s="87">
        <v>100000000000</v>
      </c>
      <c r="F9" s="87">
        <v>417374005044</v>
      </c>
      <c r="G9" s="87">
        <v>694539737122</v>
      </c>
      <c r="H9" s="87">
        <v>965888040151</v>
      </c>
      <c r="I9" s="87">
        <v>965888040151</v>
      </c>
      <c r="J9" s="87">
        <v>965888040151</v>
      </c>
      <c r="K9" s="87">
        <v>965888040152</v>
      </c>
      <c r="L9" s="87">
        <v>965888040152</v>
      </c>
      <c r="M9" s="87">
        <v>965888040151</v>
      </c>
      <c r="N9" s="87">
        <v>721359420623</v>
      </c>
      <c r="O9" s="87">
        <v>564162450926</v>
      </c>
      <c r="P9" s="87">
        <v>543716125175</v>
      </c>
      <c r="Q9" s="87"/>
      <c r="R9" s="87"/>
      <c r="S9" s="87"/>
      <c r="T9" s="87"/>
      <c r="U9" s="88">
        <f t="shared" si="1"/>
        <v>9036479979798</v>
      </c>
    </row>
    <row r="10" spans="2:21" x14ac:dyDescent="0.25">
      <c r="B10" s="86" t="s">
        <v>130</v>
      </c>
      <c r="C10" s="87">
        <v>67804353599</v>
      </c>
      <c r="D10" s="87">
        <v>65829469514</v>
      </c>
      <c r="E10" s="87">
        <v>63912106324</v>
      </c>
      <c r="F10" s="87"/>
      <c r="G10" s="87"/>
      <c r="H10" s="87"/>
      <c r="I10" s="87"/>
      <c r="J10" s="87"/>
      <c r="K10" s="87"/>
      <c r="L10" s="87"/>
      <c r="M10" s="87"/>
      <c r="N10" s="87"/>
      <c r="O10" s="87"/>
      <c r="P10" s="87"/>
      <c r="Q10" s="87"/>
      <c r="R10" s="87"/>
      <c r="S10" s="87"/>
      <c r="T10" s="87"/>
      <c r="U10" s="88">
        <f t="shared" si="1"/>
        <v>197545929437</v>
      </c>
    </row>
    <row r="11" spans="2:21" x14ac:dyDescent="0.25">
      <c r="B11" s="86" t="s">
        <v>131</v>
      </c>
      <c r="C11" s="87">
        <v>196739319227</v>
      </c>
      <c r="D11" s="87">
        <v>197061941668</v>
      </c>
      <c r="E11" s="87">
        <v>197195117133</v>
      </c>
      <c r="F11" s="87">
        <v>197328382598</v>
      </c>
      <c r="G11" s="87">
        <v>197461738125</v>
      </c>
      <c r="H11" s="87">
        <v>197595183775</v>
      </c>
      <c r="I11" s="87">
        <v>198532513938</v>
      </c>
      <c r="J11" s="87">
        <v>199474290504</v>
      </c>
      <c r="K11" s="87">
        <v>200420534565</v>
      </c>
      <c r="L11" s="87">
        <v>201371267315</v>
      </c>
      <c r="M11" s="87">
        <v>202326510045</v>
      </c>
      <c r="N11" s="87">
        <v>203286284150</v>
      </c>
      <c r="O11" s="87">
        <v>204250611125</v>
      </c>
      <c r="P11" s="87">
        <v>205219512568</v>
      </c>
      <c r="Q11" s="87">
        <v>206193010178</v>
      </c>
      <c r="R11" s="87">
        <v>207171125758</v>
      </c>
      <c r="S11" s="87">
        <v>208153881215</v>
      </c>
      <c r="T11" s="87">
        <v>209141298558</v>
      </c>
      <c r="U11" s="88">
        <f t="shared" si="1"/>
        <v>3628922522445</v>
      </c>
    </row>
    <row r="12" spans="2:21" s="27" customFormat="1" x14ac:dyDescent="0.25">
      <c r="B12" s="83" t="s">
        <v>132</v>
      </c>
      <c r="C12" s="84"/>
      <c r="D12" s="84"/>
      <c r="E12" s="84"/>
      <c r="F12" s="84"/>
      <c r="G12" s="84">
        <f t="shared" ref="G12" si="4">+G13</f>
        <v>271348303030</v>
      </c>
      <c r="H12" s="84"/>
      <c r="I12" s="84"/>
      <c r="J12" s="84"/>
      <c r="K12" s="84"/>
      <c r="L12" s="84"/>
      <c r="M12" s="84"/>
      <c r="N12" s="84"/>
      <c r="O12" s="84"/>
      <c r="P12" s="84"/>
      <c r="Q12" s="84"/>
      <c r="R12" s="84"/>
      <c r="S12" s="84"/>
      <c r="T12" s="84"/>
      <c r="U12" s="85">
        <f t="shared" ref="U12:U19" si="5">SUM(C12:T12)</f>
        <v>271348303030</v>
      </c>
    </row>
    <row r="13" spans="2:21" x14ac:dyDescent="0.25">
      <c r="B13" s="89" t="s">
        <v>133</v>
      </c>
      <c r="C13" s="90"/>
      <c r="D13" s="90"/>
      <c r="E13" s="90"/>
      <c r="F13" s="90"/>
      <c r="G13" s="87">
        <v>271348303030</v>
      </c>
      <c r="H13" s="90"/>
      <c r="I13" s="90"/>
      <c r="J13" s="90"/>
      <c r="K13" s="90"/>
      <c r="L13" s="90"/>
      <c r="M13" s="90"/>
      <c r="N13" s="90"/>
      <c r="O13" s="90"/>
      <c r="P13" s="90"/>
      <c r="Q13" s="90"/>
      <c r="R13" s="90"/>
      <c r="S13" s="90"/>
      <c r="T13" s="90"/>
      <c r="U13" s="88">
        <f t="shared" si="5"/>
        <v>271348303030</v>
      </c>
    </row>
    <row r="14" spans="2:21" s="27" customFormat="1" x14ac:dyDescent="0.25">
      <c r="B14" s="83" t="s">
        <v>134</v>
      </c>
      <c r="C14" s="84">
        <f>+C15</f>
        <v>100666598031</v>
      </c>
      <c r="D14" s="84">
        <f t="shared" ref="D14:N14" si="6">+D15</f>
        <v>100666598031</v>
      </c>
      <c r="E14" s="84">
        <f t="shared" si="6"/>
        <v>100666598031</v>
      </c>
      <c r="F14" s="84">
        <f t="shared" si="6"/>
        <v>100666598031</v>
      </c>
      <c r="G14" s="84">
        <f t="shared" si="6"/>
        <v>100666598031</v>
      </c>
      <c r="H14" s="84">
        <f t="shared" si="6"/>
        <v>85676434337</v>
      </c>
      <c r="I14" s="84">
        <f t="shared" si="6"/>
        <v>85676434337</v>
      </c>
      <c r="J14" s="84">
        <f t="shared" si="6"/>
        <v>85676434337</v>
      </c>
      <c r="K14" s="84">
        <f t="shared" si="6"/>
        <v>85676434337</v>
      </c>
      <c r="L14" s="84">
        <f t="shared" si="6"/>
        <v>0</v>
      </c>
      <c r="M14" s="84">
        <f t="shared" si="6"/>
        <v>0</v>
      </c>
      <c r="N14" s="84">
        <f t="shared" si="6"/>
        <v>0</v>
      </c>
      <c r="O14" s="84"/>
      <c r="P14" s="84"/>
      <c r="Q14" s="84"/>
      <c r="R14" s="84"/>
      <c r="S14" s="84"/>
      <c r="T14" s="84"/>
      <c r="U14" s="85">
        <f t="shared" si="5"/>
        <v>846038727503</v>
      </c>
    </row>
    <row r="15" spans="2:21" x14ac:dyDescent="0.25">
      <c r="B15" s="89" t="s">
        <v>135</v>
      </c>
      <c r="C15" s="87">
        <v>100666598031</v>
      </c>
      <c r="D15" s="87">
        <v>100666598031</v>
      </c>
      <c r="E15" s="87">
        <v>100666598031</v>
      </c>
      <c r="F15" s="87">
        <v>100666598031</v>
      </c>
      <c r="G15" s="87">
        <v>100666598031</v>
      </c>
      <c r="H15" s="87">
        <v>85676434337</v>
      </c>
      <c r="I15" s="87">
        <v>85676434337</v>
      </c>
      <c r="J15" s="87">
        <v>85676434337</v>
      </c>
      <c r="K15" s="87">
        <v>85676434337</v>
      </c>
      <c r="L15" s="87"/>
      <c r="M15" s="87"/>
      <c r="N15" s="87"/>
      <c r="O15" s="87"/>
      <c r="P15" s="87"/>
      <c r="Q15" s="87"/>
      <c r="R15" s="87"/>
      <c r="S15" s="87"/>
      <c r="T15" s="87"/>
      <c r="U15" s="88">
        <f t="shared" si="5"/>
        <v>846038727503</v>
      </c>
    </row>
    <row r="16" spans="2:21" s="221" customFormat="1" ht="30" x14ac:dyDescent="0.25">
      <c r="B16" s="98" t="s">
        <v>271</v>
      </c>
      <c r="C16" s="99">
        <f>+C17</f>
        <v>33180997825</v>
      </c>
      <c r="D16" s="99">
        <f t="shared" ref="D16:N16" si="7">+D17</f>
        <v>201511635701</v>
      </c>
      <c r="E16" s="99">
        <f t="shared" si="7"/>
        <v>167693455507</v>
      </c>
      <c r="F16" s="99">
        <f t="shared" si="7"/>
        <v>79197448057</v>
      </c>
      <c r="G16" s="99">
        <f t="shared" si="7"/>
        <v>0</v>
      </c>
      <c r="H16" s="99">
        <f t="shared" si="7"/>
        <v>0</v>
      </c>
      <c r="I16" s="99">
        <f t="shared" si="7"/>
        <v>0</v>
      </c>
      <c r="J16" s="99">
        <f t="shared" si="7"/>
        <v>0</v>
      </c>
      <c r="K16" s="99">
        <f t="shared" si="7"/>
        <v>0</v>
      </c>
      <c r="L16" s="99">
        <f t="shared" si="7"/>
        <v>0</v>
      </c>
      <c r="M16" s="99">
        <f t="shared" si="7"/>
        <v>0</v>
      </c>
      <c r="N16" s="99">
        <f t="shared" si="7"/>
        <v>0</v>
      </c>
      <c r="O16" s="99"/>
      <c r="P16" s="99"/>
      <c r="Q16" s="99"/>
      <c r="R16" s="99"/>
      <c r="S16" s="99"/>
      <c r="T16" s="99"/>
      <c r="U16" s="85">
        <f t="shared" si="5"/>
        <v>481583537090</v>
      </c>
    </row>
    <row r="17" spans="2:21" x14ac:dyDescent="0.25">
      <c r="B17" s="89" t="s">
        <v>133</v>
      </c>
      <c r="C17" s="91">
        <v>33180997825</v>
      </c>
      <c r="D17" s="91">
        <v>201511635701</v>
      </c>
      <c r="E17" s="91">
        <v>167693455507</v>
      </c>
      <c r="F17" s="91">
        <v>79197448057</v>
      </c>
      <c r="G17" s="90"/>
      <c r="H17" s="90"/>
      <c r="I17" s="90"/>
      <c r="J17" s="90"/>
      <c r="K17" s="90"/>
      <c r="L17" s="90"/>
      <c r="M17" s="90"/>
      <c r="N17" s="90"/>
      <c r="O17" s="90"/>
      <c r="P17" s="90"/>
      <c r="Q17" s="90"/>
      <c r="R17" s="90"/>
      <c r="S17" s="90"/>
      <c r="T17" s="90"/>
      <c r="U17" s="88">
        <f t="shared" si="5"/>
        <v>481583537090</v>
      </c>
    </row>
    <row r="18" spans="2:21" s="27" customFormat="1" x14ac:dyDescent="0.25">
      <c r="B18" s="83" t="s">
        <v>136</v>
      </c>
      <c r="C18" s="84">
        <f>+C19</f>
        <v>130587709391</v>
      </c>
      <c r="D18" s="84">
        <f>+D19</f>
        <v>55922526815</v>
      </c>
      <c r="E18" s="84">
        <f>+E19</f>
        <v>0</v>
      </c>
      <c r="F18" s="84"/>
      <c r="G18" s="84"/>
      <c r="H18" s="84"/>
      <c r="I18" s="84"/>
      <c r="J18" s="84"/>
      <c r="K18" s="84"/>
      <c r="L18" s="84"/>
      <c r="M18" s="84"/>
      <c r="N18" s="84"/>
      <c r="O18" s="84"/>
      <c r="P18" s="84"/>
      <c r="Q18" s="84"/>
      <c r="R18" s="84"/>
      <c r="S18" s="84"/>
      <c r="T18" s="84"/>
      <c r="U18" s="85">
        <f>SUM(C18:T18)</f>
        <v>186510236206</v>
      </c>
    </row>
    <row r="19" spans="2:21" x14ac:dyDescent="0.25">
      <c r="B19" s="89" t="s">
        <v>133</v>
      </c>
      <c r="C19" s="91">
        <v>130587709391</v>
      </c>
      <c r="D19" s="91">
        <v>55922526815</v>
      </c>
      <c r="E19" s="90"/>
      <c r="F19" s="90"/>
      <c r="G19" s="90"/>
      <c r="H19" s="90"/>
      <c r="I19" s="90"/>
      <c r="J19" s="90"/>
      <c r="K19" s="90"/>
      <c r="L19" s="90"/>
      <c r="M19" s="90"/>
      <c r="N19" s="90"/>
      <c r="O19" s="90"/>
      <c r="P19" s="90"/>
      <c r="Q19" s="90"/>
      <c r="R19" s="90"/>
      <c r="S19" s="90"/>
      <c r="T19" s="90"/>
      <c r="U19" s="88">
        <f t="shared" si="5"/>
        <v>186510236206</v>
      </c>
    </row>
    <row r="20" spans="2:21" s="27" customFormat="1" x14ac:dyDescent="0.25">
      <c r="B20" s="83" t="s">
        <v>137</v>
      </c>
      <c r="C20" s="84">
        <f t="shared" ref="C20:N20" si="8">+C21</f>
        <v>513518228166</v>
      </c>
      <c r="D20" s="84">
        <f t="shared" si="8"/>
        <v>660676596234</v>
      </c>
      <c r="E20" s="84">
        <f t="shared" si="8"/>
        <v>755709443503</v>
      </c>
      <c r="F20" s="84">
        <f t="shared" si="8"/>
        <v>246949112002</v>
      </c>
      <c r="G20" s="84">
        <f t="shared" si="8"/>
        <v>26940416177</v>
      </c>
      <c r="H20" s="84">
        <f t="shared" si="8"/>
        <v>26155743862</v>
      </c>
      <c r="I20" s="84">
        <f t="shared" si="8"/>
        <v>20693466689</v>
      </c>
      <c r="J20" s="84">
        <f t="shared" si="8"/>
        <v>0</v>
      </c>
      <c r="K20" s="84">
        <f t="shared" si="8"/>
        <v>0</v>
      </c>
      <c r="L20" s="84">
        <f t="shared" si="8"/>
        <v>0</v>
      </c>
      <c r="M20" s="84">
        <f t="shared" si="8"/>
        <v>0</v>
      </c>
      <c r="N20" s="84">
        <f t="shared" si="8"/>
        <v>0</v>
      </c>
      <c r="O20" s="84"/>
      <c r="P20" s="84"/>
      <c r="Q20" s="84"/>
      <c r="R20" s="84"/>
      <c r="S20" s="84"/>
      <c r="T20" s="84"/>
      <c r="U20" s="85">
        <f>SUM(C20:T20)</f>
        <v>2250643006633</v>
      </c>
    </row>
    <row r="21" spans="2:21" x14ac:dyDescent="0.25">
      <c r="B21" s="89" t="s">
        <v>133</v>
      </c>
      <c r="C21" s="91">
        <v>513518228166</v>
      </c>
      <c r="D21" s="91">
        <v>660676596234</v>
      </c>
      <c r="E21" s="91">
        <v>755709443503</v>
      </c>
      <c r="F21" s="91">
        <v>246949112002</v>
      </c>
      <c r="G21" s="91">
        <v>26940416177</v>
      </c>
      <c r="H21" s="91">
        <v>26155743862</v>
      </c>
      <c r="I21" s="91">
        <v>20693466689</v>
      </c>
      <c r="J21" s="91"/>
      <c r="K21" s="91"/>
      <c r="L21" s="91"/>
      <c r="M21" s="91"/>
      <c r="N21" s="91"/>
      <c r="O21" s="92"/>
      <c r="P21" s="92"/>
      <c r="Q21" s="92"/>
      <c r="R21" s="92"/>
      <c r="S21" s="92"/>
      <c r="T21" s="92"/>
      <c r="U21" s="88">
        <f t="shared" ref="U21:U56" si="9">SUM(C21:T21)</f>
        <v>2250643006633</v>
      </c>
    </row>
    <row r="22" spans="2:21" s="27" customFormat="1" x14ac:dyDescent="0.25">
      <c r="B22" s="93" t="s">
        <v>73</v>
      </c>
      <c r="C22" s="94">
        <v>309147236280</v>
      </c>
      <c r="D22" s="94">
        <v>287107356000</v>
      </c>
      <c r="E22" s="94">
        <v>198586258879</v>
      </c>
      <c r="F22" s="94">
        <v>42728531807</v>
      </c>
      <c r="G22" s="94">
        <v>43883674562</v>
      </c>
      <c r="H22" s="95"/>
      <c r="I22" s="95"/>
      <c r="J22" s="95"/>
      <c r="K22" s="95"/>
      <c r="L22" s="95"/>
      <c r="M22" s="95"/>
      <c r="N22" s="95"/>
      <c r="O22" s="95"/>
      <c r="P22" s="95"/>
      <c r="Q22" s="95"/>
      <c r="R22" s="95"/>
      <c r="S22" s="95"/>
      <c r="T22" s="95"/>
      <c r="U22" s="94">
        <f t="shared" si="9"/>
        <v>881453057528</v>
      </c>
    </row>
    <row r="23" spans="2:21" x14ac:dyDescent="0.25">
      <c r="B23" s="83" t="s">
        <v>74</v>
      </c>
      <c r="C23" s="84">
        <v>121050393971</v>
      </c>
      <c r="D23" s="84">
        <v>124515249684</v>
      </c>
      <c r="E23" s="84">
        <v>128087002508</v>
      </c>
      <c r="F23" s="84">
        <v>42728531807</v>
      </c>
      <c r="G23" s="84">
        <v>43883674562</v>
      </c>
      <c r="H23" s="84"/>
      <c r="I23" s="84"/>
      <c r="J23" s="84"/>
      <c r="K23" s="84"/>
      <c r="L23" s="84"/>
      <c r="M23" s="84"/>
      <c r="N23" s="84"/>
      <c r="O23" s="84"/>
      <c r="P23" s="84"/>
      <c r="Q23" s="84"/>
      <c r="R23" s="84"/>
      <c r="S23" s="84"/>
      <c r="T23" s="84"/>
      <c r="U23" s="85">
        <f t="shared" si="9"/>
        <v>460264852532</v>
      </c>
    </row>
    <row r="24" spans="2:21" ht="30" x14ac:dyDescent="0.25">
      <c r="B24" s="96" t="s">
        <v>138</v>
      </c>
      <c r="C24" s="91">
        <v>54472677287</v>
      </c>
      <c r="D24" s="91">
        <v>56031862358</v>
      </c>
      <c r="E24" s="91">
        <v>57639151128</v>
      </c>
      <c r="F24" s="91">
        <v>19227839313</v>
      </c>
      <c r="G24" s="91">
        <v>19747653553</v>
      </c>
      <c r="H24" s="91"/>
      <c r="I24" s="91"/>
      <c r="J24" s="91"/>
      <c r="K24" s="91"/>
      <c r="L24" s="91"/>
      <c r="M24" s="91"/>
      <c r="N24" s="91"/>
      <c r="O24" s="91"/>
      <c r="P24" s="91"/>
      <c r="Q24" s="91"/>
      <c r="R24" s="91"/>
      <c r="S24" s="91"/>
      <c r="T24" s="91"/>
      <c r="U24" s="97">
        <f t="shared" si="9"/>
        <v>207119183639</v>
      </c>
    </row>
    <row r="25" spans="2:21" ht="30" x14ac:dyDescent="0.25">
      <c r="B25" s="96" t="s">
        <v>139</v>
      </c>
      <c r="C25" s="91">
        <v>66577716684</v>
      </c>
      <c r="D25" s="91">
        <v>68483387326</v>
      </c>
      <c r="E25" s="91">
        <v>70447851380</v>
      </c>
      <c r="F25" s="91">
        <v>23500692494</v>
      </c>
      <c r="G25" s="91">
        <v>24136021009</v>
      </c>
      <c r="H25" s="91"/>
      <c r="I25" s="91"/>
      <c r="J25" s="91"/>
      <c r="K25" s="91"/>
      <c r="L25" s="91"/>
      <c r="M25" s="91"/>
      <c r="N25" s="91"/>
      <c r="O25" s="91"/>
      <c r="P25" s="91"/>
      <c r="Q25" s="91"/>
      <c r="R25" s="91"/>
      <c r="S25" s="91"/>
      <c r="T25" s="91"/>
      <c r="U25" s="97">
        <f t="shared" si="9"/>
        <v>253145668893</v>
      </c>
    </row>
    <row r="26" spans="2:21" ht="27.75" x14ac:dyDescent="0.25">
      <c r="B26" s="98" t="s">
        <v>140</v>
      </c>
      <c r="C26" s="99">
        <v>188096842309</v>
      </c>
      <c r="D26" s="99">
        <v>162592106316</v>
      </c>
      <c r="E26" s="99">
        <v>70499256371</v>
      </c>
      <c r="F26" s="99"/>
      <c r="G26" s="99"/>
      <c r="H26" s="99"/>
      <c r="I26" s="99"/>
      <c r="J26" s="99"/>
      <c r="K26" s="99"/>
      <c r="L26" s="99"/>
      <c r="M26" s="99"/>
      <c r="N26" s="99"/>
      <c r="O26" s="99"/>
      <c r="P26" s="99"/>
      <c r="Q26" s="99"/>
      <c r="R26" s="99"/>
      <c r="S26" s="99"/>
      <c r="T26" s="99"/>
      <c r="U26" s="85">
        <f t="shared" si="9"/>
        <v>421188204996</v>
      </c>
    </row>
    <row r="27" spans="2:21" x14ac:dyDescent="0.25">
      <c r="B27" s="100" t="s">
        <v>79</v>
      </c>
      <c r="C27" s="91">
        <v>87870784811</v>
      </c>
      <c r="D27" s="91">
        <v>162592106316</v>
      </c>
      <c r="E27" s="91">
        <v>70499256371</v>
      </c>
      <c r="F27" s="91"/>
      <c r="G27" s="91"/>
      <c r="H27" s="91"/>
      <c r="I27" s="91"/>
      <c r="J27" s="91"/>
      <c r="K27" s="91"/>
      <c r="L27" s="91"/>
      <c r="M27" s="91"/>
      <c r="N27" s="91"/>
      <c r="O27" s="91"/>
      <c r="P27" s="91"/>
      <c r="Q27" s="91"/>
      <c r="R27" s="91"/>
      <c r="S27" s="91"/>
      <c r="T27" s="91"/>
      <c r="U27" s="97">
        <f t="shared" si="9"/>
        <v>320962147498</v>
      </c>
    </row>
    <row r="28" spans="2:21" ht="30" x14ac:dyDescent="0.25">
      <c r="B28" s="96" t="s">
        <v>141</v>
      </c>
      <c r="C28" s="91">
        <v>100226057498</v>
      </c>
      <c r="D28" s="91"/>
      <c r="E28" s="91"/>
      <c r="F28" s="91"/>
      <c r="G28" s="91"/>
      <c r="H28" s="91"/>
      <c r="I28" s="91"/>
      <c r="J28" s="91"/>
      <c r="K28" s="91"/>
      <c r="L28" s="91"/>
      <c r="M28" s="91"/>
      <c r="N28" s="91"/>
      <c r="O28" s="91"/>
      <c r="P28" s="91"/>
      <c r="Q28" s="91"/>
      <c r="R28" s="91"/>
      <c r="S28" s="91"/>
      <c r="T28" s="91"/>
      <c r="U28" s="97">
        <f t="shared" si="9"/>
        <v>100226057498</v>
      </c>
    </row>
    <row r="29" spans="2:21" x14ac:dyDescent="0.25">
      <c r="B29" s="101" t="s">
        <v>142</v>
      </c>
      <c r="C29" s="102">
        <v>15384881711</v>
      </c>
      <c r="D29" s="102">
        <v>194367049990</v>
      </c>
      <c r="E29" s="102">
        <v>144438573019</v>
      </c>
      <c r="F29" s="102">
        <v>73002158957</v>
      </c>
      <c r="G29" s="102"/>
      <c r="H29" s="102"/>
      <c r="I29" s="102"/>
      <c r="J29" s="102"/>
      <c r="K29" s="102"/>
      <c r="L29" s="102"/>
      <c r="M29" s="102"/>
      <c r="N29" s="102"/>
      <c r="O29" s="102"/>
      <c r="P29" s="102"/>
      <c r="Q29" s="102"/>
      <c r="R29" s="102"/>
      <c r="S29" s="102"/>
      <c r="T29" s="102"/>
      <c r="U29" s="103">
        <f t="shared" si="9"/>
        <v>427192663677</v>
      </c>
    </row>
    <row r="30" spans="2:21" ht="30" x14ac:dyDescent="0.25">
      <c r="B30" s="98" t="s">
        <v>143</v>
      </c>
      <c r="C30" s="99">
        <v>15384881711</v>
      </c>
      <c r="D30" s="99">
        <v>194367049990</v>
      </c>
      <c r="E30" s="99">
        <v>144438573019</v>
      </c>
      <c r="F30" s="99">
        <v>73002158957</v>
      </c>
      <c r="G30" s="99"/>
      <c r="H30" s="99"/>
      <c r="I30" s="99"/>
      <c r="J30" s="99"/>
      <c r="K30" s="99"/>
      <c r="L30" s="99"/>
      <c r="M30" s="99"/>
      <c r="N30" s="99"/>
      <c r="O30" s="99"/>
      <c r="P30" s="99"/>
      <c r="Q30" s="99"/>
      <c r="R30" s="99"/>
      <c r="S30" s="99"/>
      <c r="T30" s="99"/>
      <c r="U30" s="85">
        <f t="shared" si="9"/>
        <v>427192663677</v>
      </c>
    </row>
    <row r="31" spans="2:21" ht="30" x14ac:dyDescent="0.25">
      <c r="B31" s="96" t="s">
        <v>144</v>
      </c>
      <c r="C31" s="91">
        <v>15384881711</v>
      </c>
      <c r="D31" s="91">
        <v>4309980854</v>
      </c>
      <c r="E31" s="91"/>
      <c r="F31" s="91"/>
      <c r="G31" s="91"/>
      <c r="H31" s="91"/>
      <c r="I31" s="91"/>
      <c r="J31" s="91"/>
      <c r="K31" s="91"/>
      <c r="L31" s="91"/>
      <c r="M31" s="91"/>
      <c r="N31" s="91"/>
      <c r="O31" s="91"/>
      <c r="P31" s="91"/>
      <c r="Q31" s="91"/>
      <c r="R31" s="91"/>
      <c r="S31" s="91"/>
      <c r="T31" s="91"/>
      <c r="U31" s="97">
        <f t="shared" si="9"/>
        <v>19694862565</v>
      </c>
    </row>
    <row r="32" spans="2:21" ht="30" x14ac:dyDescent="0.25">
      <c r="B32" s="96" t="s">
        <v>145</v>
      </c>
      <c r="C32" s="91"/>
      <c r="D32" s="91">
        <v>190057069136</v>
      </c>
      <c r="E32" s="91">
        <v>144438573019</v>
      </c>
      <c r="F32" s="91">
        <v>73002158957</v>
      </c>
      <c r="G32" s="91"/>
      <c r="H32" s="91"/>
      <c r="I32" s="91"/>
      <c r="J32" s="91"/>
      <c r="K32" s="91"/>
      <c r="L32" s="91"/>
      <c r="M32" s="91"/>
      <c r="N32" s="91"/>
      <c r="O32" s="91"/>
      <c r="P32" s="91"/>
      <c r="Q32" s="91"/>
      <c r="R32" s="91"/>
      <c r="S32" s="91"/>
      <c r="T32" s="91"/>
      <c r="U32" s="97">
        <f t="shared" si="9"/>
        <v>407497801112</v>
      </c>
    </row>
    <row r="33" spans="2:21" s="27" customFormat="1" x14ac:dyDescent="0.25">
      <c r="B33" s="104" t="s">
        <v>75</v>
      </c>
      <c r="C33" s="105">
        <v>149816251166</v>
      </c>
      <c r="D33" s="105">
        <v>219223290312</v>
      </c>
      <c r="E33" s="105">
        <v>295312919924</v>
      </c>
      <c r="F33" s="105">
        <v>208041225886</v>
      </c>
      <c r="G33" s="105">
        <v>187770357784</v>
      </c>
      <c r="H33" s="105">
        <v>187770357784</v>
      </c>
      <c r="I33" s="105">
        <v>187770357784</v>
      </c>
      <c r="J33" s="105">
        <v>187770357784</v>
      </c>
      <c r="K33" s="105">
        <v>187770357784</v>
      </c>
      <c r="L33" s="105">
        <v>187770357786</v>
      </c>
      <c r="M33" s="105">
        <v>73717760000</v>
      </c>
      <c r="N33" s="105">
        <v>73717760000</v>
      </c>
      <c r="O33" s="105">
        <v>73717760000</v>
      </c>
      <c r="P33" s="105">
        <v>73717760000</v>
      </c>
      <c r="Q33" s="105"/>
      <c r="R33" s="105"/>
      <c r="S33" s="105"/>
      <c r="T33" s="105"/>
      <c r="U33" s="105">
        <f t="shared" si="9"/>
        <v>2293886873994</v>
      </c>
    </row>
    <row r="34" spans="2:21" s="27" customFormat="1" ht="45" x14ac:dyDescent="0.25">
      <c r="B34" s="98" t="s">
        <v>146</v>
      </c>
      <c r="C34" s="99">
        <v>94816251166</v>
      </c>
      <c r="D34" s="99">
        <v>94816251166</v>
      </c>
      <c r="E34" s="99">
        <v>94816251166</v>
      </c>
      <c r="F34" s="99">
        <v>93988628102</v>
      </c>
      <c r="G34" s="99">
        <v>73717760000</v>
      </c>
      <c r="H34" s="99">
        <v>73717760000</v>
      </c>
      <c r="I34" s="99">
        <v>73717760000</v>
      </c>
      <c r="J34" s="99">
        <v>73717760000</v>
      </c>
      <c r="K34" s="99">
        <v>73717760000</v>
      </c>
      <c r="L34" s="99">
        <v>73717760000</v>
      </c>
      <c r="M34" s="99">
        <v>73717760000</v>
      </c>
      <c r="N34" s="99">
        <v>73717760000</v>
      </c>
      <c r="O34" s="99">
        <v>73717760000</v>
      </c>
      <c r="P34" s="99">
        <v>73717760000</v>
      </c>
      <c r="Q34" s="99"/>
      <c r="R34" s="99"/>
      <c r="S34" s="99"/>
      <c r="T34" s="99"/>
      <c r="U34" s="85">
        <f t="shared" si="9"/>
        <v>1115614981600</v>
      </c>
    </row>
    <row r="35" spans="2:21" x14ac:dyDescent="0.25">
      <c r="B35" s="96" t="s">
        <v>76</v>
      </c>
      <c r="C35" s="91">
        <v>10232182664</v>
      </c>
      <c r="D35" s="91">
        <v>10232182664</v>
      </c>
      <c r="E35" s="91">
        <v>10232182664</v>
      </c>
      <c r="F35" s="91">
        <v>10232182664</v>
      </c>
      <c r="G35" s="91">
        <v>10232182664</v>
      </c>
      <c r="H35" s="91">
        <v>10232182664</v>
      </c>
      <c r="I35" s="91">
        <v>10232182664</v>
      </c>
      <c r="J35" s="91">
        <v>10232182664</v>
      </c>
      <c r="K35" s="91">
        <v>10232182664</v>
      </c>
      <c r="L35" s="91">
        <v>10232182664</v>
      </c>
      <c r="M35" s="91">
        <v>10232182664</v>
      </c>
      <c r="N35" s="91">
        <v>10232182664</v>
      </c>
      <c r="O35" s="91">
        <v>10232182664</v>
      </c>
      <c r="P35" s="91">
        <v>10232182664</v>
      </c>
      <c r="Q35" s="91"/>
      <c r="R35" s="91"/>
      <c r="S35" s="91"/>
      <c r="T35" s="91"/>
      <c r="U35" s="97">
        <f t="shared" si="9"/>
        <v>143250557296</v>
      </c>
    </row>
    <row r="36" spans="2:21" x14ac:dyDescent="0.25">
      <c r="B36" s="96" t="s">
        <v>77</v>
      </c>
      <c r="C36" s="91">
        <v>24807926868</v>
      </c>
      <c r="D36" s="91">
        <v>24807926868</v>
      </c>
      <c r="E36" s="91">
        <v>24807926868</v>
      </c>
      <c r="F36" s="91">
        <v>24807926868</v>
      </c>
      <c r="G36" s="91">
        <v>24807926868</v>
      </c>
      <c r="H36" s="91">
        <v>24807926868</v>
      </c>
      <c r="I36" s="91">
        <v>24807926868</v>
      </c>
      <c r="J36" s="91">
        <v>24807926868</v>
      </c>
      <c r="K36" s="91">
        <v>24807926868</v>
      </c>
      <c r="L36" s="91">
        <v>24807926868</v>
      </c>
      <c r="M36" s="91">
        <v>24807926868</v>
      </c>
      <c r="N36" s="91">
        <v>24807926868</v>
      </c>
      <c r="O36" s="91">
        <v>24807926868</v>
      </c>
      <c r="P36" s="91">
        <v>24807926868</v>
      </c>
      <c r="Q36" s="91"/>
      <c r="R36" s="91"/>
      <c r="S36" s="91"/>
      <c r="T36" s="91"/>
      <c r="U36" s="97">
        <f t="shared" si="9"/>
        <v>347310976152</v>
      </c>
    </row>
    <row r="37" spans="2:21" x14ac:dyDescent="0.25">
      <c r="B37" s="96" t="s">
        <v>78</v>
      </c>
      <c r="C37" s="91">
        <v>12073975543</v>
      </c>
      <c r="D37" s="91">
        <v>12073975543</v>
      </c>
      <c r="E37" s="91">
        <v>12073975543</v>
      </c>
      <c r="F37" s="91">
        <v>12073975543</v>
      </c>
      <c r="G37" s="91">
        <v>12073975543</v>
      </c>
      <c r="H37" s="91">
        <v>12073975543</v>
      </c>
      <c r="I37" s="91">
        <v>12073975543</v>
      </c>
      <c r="J37" s="91">
        <v>12073975543</v>
      </c>
      <c r="K37" s="91">
        <v>12073975543</v>
      </c>
      <c r="L37" s="91">
        <v>12073975543</v>
      </c>
      <c r="M37" s="91">
        <v>12073975543</v>
      </c>
      <c r="N37" s="91">
        <v>12073975543</v>
      </c>
      <c r="O37" s="91">
        <v>12073975543</v>
      </c>
      <c r="P37" s="91">
        <v>12073975543</v>
      </c>
      <c r="Q37" s="91"/>
      <c r="R37" s="91"/>
      <c r="S37" s="91"/>
      <c r="T37" s="91"/>
      <c r="U37" s="97">
        <f t="shared" si="9"/>
        <v>169035657602</v>
      </c>
    </row>
    <row r="38" spans="2:21" x14ac:dyDescent="0.25">
      <c r="B38" s="96" t="s">
        <v>79</v>
      </c>
      <c r="C38" s="91">
        <v>47702166091</v>
      </c>
      <c r="D38" s="91">
        <v>47702166091</v>
      </c>
      <c r="E38" s="91">
        <v>47702166091</v>
      </c>
      <c r="F38" s="91">
        <v>46874543027</v>
      </c>
      <c r="G38" s="91">
        <v>26603674925</v>
      </c>
      <c r="H38" s="91">
        <v>26603674925</v>
      </c>
      <c r="I38" s="91">
        <v>26603674925</v>
      </c>
      <c r="J38" s="91">
        <v>26603674925</v>
      </c>
      <c r="K38" s="91">
        <v>26603674925</v>
      </c>
      <c r="L38" s="91">
        <v>26603674925</v>
      </c>
      <c r="M38" s="91">
        <v>26603674925</v>
      </c>
      <c r="N38" s="91">
        <v>26603674925</v>
      </c>
      <c r="O38" s="91">
        <v>26603674925</v>
      </c>
      <c r="P38" s="91">
        <v>26603674925</v>
      </c>
      <c r="Q38" s="91"/>
      <c r="R38" s="91"/>
      <c r="S38" s="91"/>
      <c r="T38" s="91"/>
      <c r="U38" s="97">
        <f t="shared" si="9"/>
        <v>456017790550</v>
      </c>
    </row>
    <row r="39" spans="2:21" s="27" customFormat="1" ht="30" x14ac:dyDescent="0.25">
      <c r="B39" s="106" t="s">
        <v>147</v>
      </c>
      <c r="C39" s="107">
        <v>55000000000</v>
      </c>
      <c r="D39" s="107">
        <v>100000000000</v>
      </c>
      <c r="E39" s="107">
        <v>119000000000</v>
      </c>
      <c r="F39" s="107"/>
      <c r="G39" s="107"/>
      <c r="H39" s="107"/>
      <c r="I39" s="107"/>
      <c r="J39" s="107"/>
      <c r="K39" s="107"/>
      <c r="L39" s="107"/>
      <c r="M39" s="107"/>
      <c r="N39" s="107"/>
      <c r="O39" s="107"/>
      <c r="P39" s="107"/>
      <c r="Q39" s="107"/>
      <c r="R39" s="107"/>
      <c r="S39" s="107"/>
      <c r="T39" s="107"/>
      <c r="U39" s="107">
        <f t="shared" si="9"/>
        <v>274000000000</v>
      </c>
    </row>
    <row r="40" spans="2:21" ht="30" x14ac:dyDescent="0.25">
      <c r="B40" s="96" t="s">
        <v>148</v>
      </c>
      <c r="C40" s="91">
        <v>55000000000</v>
      </c>
      <c r="D40" s="91">
        <v>100000000000</v>
      </c>
      <c r="E40" s="91">
        <v>119000000000</v>
      </c>
      <c r="F40" s="91"/>
      <c r="G40" s="91"/>
      <c r="H40" s="91"/>
      <c r="I40" s="91"/>
      <c r="J40" s="91"/>
      <c r="K40" s="91"/>
      <c r="L40" s="91"/>
      <c r="M40" s="91"/>
      <c r="N40" s="91"/>
      <c r="O40" s="91"/>
      <c r="P40" s="91"/>
      <c r="Q40" s="91"/>
      <c r="R40" s="91"/>
      <c r="S40" s="91"/>
      <c r="T40" s="91"/>
      <c r="U40" s="97">
        <f t="shared" si="9"/>
        <v>274000000000</v>
      </c>
    </row>
    <row r="41" spans="2:21" s="27" customFormat="1" x14ac:dyDescent="0.25">
      <c r="B41" s="106" t="s">
        <v>149</v>
      </c>
      <c r="C41" s="107"/>
      <c r="D41" s="107">
        <v>24407039146</v>
      </c>
      <c r="E41" s="107">
        <v>81496668758</v>
      </c>
      <c r="F41" s="107">
        <v>114052597784</v>
      </c>
      <c r="G41" s="107">
        <v>114052597784</v>
      </c>
      <c r="H41" s="107">
        <v>114052597784</v>
      </c>
      <c r="I41" s="107">
        <v>114052597784</v>
      </c>
      <c r="J41" s="107">
        <v>114052597784</v>
      </c>
      <c r="K41" s="107">
        <v>114052597784</v>
      </c>
      <c r="L41" s="107">
        <v>114052597786</v>
      </c>
      <c r="M41" s="107"/>
      <c r="N41" s="107"/>
      <c r="O41" s="107"/>
      <c r="P41" s="107"/>
      <c r="Q41" s="107"/>
      <c r="R41" s="107"/>
      <c r="S41" s="107"/>
      <c r="T41" s="107"/>
      <c r="U41" s="107">
        <f t="shared" si="9"/>
        <v>904271892394</v>
      </c>
    </row>
    <row r="42" spans="2:21" x14ac:dyDescent="0.25">
      <c r="B42" s="96" t="s">
        <v>79</v>
      </c>
      <c r="C42" s="91"/>
      <c r="D42" s="91">
        <v>24407039146</v>
      </c>
      <c r="E42" s="91">
        <v>81496668758</v>
      </c>
      <c r="F42" s="91">
        <v>114052597784</v>
      </c>
      <c r="G42" s="91">
        <v>114052597784</v>
      </c>
      <c r="H42" s="91">
        <v>114052597784</v>
      </c>
      <c r="I42" s="91">
        <v>114052597784</v>
      </c>
      <c r="J42" s="91">
        <v>114052597784</v>
      </c>
      <c r="K42" s="91">
        <v>114052597784</v>
      </c>
      <c r="L42" s="91">
        <v>114052597786</v>
      </c>
      <c r="M42" s="91"/>
      <c r="N42" s="91"/>
      <c r="O42" s="91"/>
      <c r="P42" s="91"/>
      <c r="Q42" s="91"/>
      <c r="R42" s="91"/>
      <c r="S42" s="91"/>
      <c r="T42" s="91"/>
      <c r="U42" s="97">
        <f t="shared" si="9"/>
        <v>904271892394</v>
      </c>
    </row>
    <row r="43" spans="2:21" s="27" customFormat="1" x14ac:dyDescent="0.25">
      <c r="B43" s="108" t="s">
        <v>80</v>
      </c>
      <c r="C43" s="109">
        <v>325654324001</v>
      </c>
      <c r="D43" s="109">
        <v>38599302479</v>
      </c>
      <c r="E43" s="109"/>
      <c r="F43" s="109"/>
      <c r="G43" s="109"/>
      <c r="H43" s="109"/>
      <c r="I43" s="109"/>
      <c r="J43" s="109"/>
      <c r="K43" s="109"/>
      <c r="L43" s="109"/>
      <c r="M43" s="109"/>
      <c r="N43" s="109"/>
      <c r="O43" s="109"/>
      <c r="P43" s="109"/>
      <c r="Q43" s="109"/>
      <c r="R43" s="109"/>
      <c r="S43" s="109"/>
      <c r="T43" s="109"/>
      <c r="U43" s="109">
        <f t="shared" si="9"/>
        <v>364253626480</v>
      </c>
    </row>
    <row r="44" spans="2:21" ht="30" x14ac:dyDescent="0.25">
      <c r="B44" s="110" t="s">
        <v>150</v>
      </c>
      <c r="C44" s="111">
        <v>83537443916</v>
      </c>
      <c r="D44" s="112"/>
      <c r="E44" s="112"/>
      <c r="F44" s="112"/>
      <c r="G44" s="112"/>
      <c r="H44" s="112"/>
      <c r="I44" s="112"/>
      <c r="J44" s="112"/>
      <c r="K44" s="112"/>
      <c r="L44" s="112"/>
      <c r="M44" s="112"/>
      <c r="N44" s="112"/>
      <c r="O44" s="112"/>
      <c r="P44" s="112"/>
      <c r="Q44" s="112"/>
      <c r="R44" s="112"/>
      <c r="S44" s="112"/>
      <c r="T44" s="112"/>
      <c r="U44" s="107">
        <f t="shared" si="9"/>
        <v>83537443916</v>
      </c>
    </row>
    <row r="45" spans="2:21" ht="45" x14ac:dyDescent="0.25">
      <c r="B45" s="96" t="s">
        <v>151</v>
      </c>
      <c r="C45" s="87">
        <v>83537443916</v>
      </c>
      <c r="D45" s="91"/>
      <c r="E45" s="91"/>
      <c r="F45" s="91"/>
      <c r="G45" s="91"/>
      <c r="H45" s="91"/>
      <c r="I45" s="91"/>
      <c r="J45" s="91"/>
      <c r="K45" s="91"/>
      <c r="L45" s="91"/>
      <c r="M45" s="91"/>
      <c r="N45" s="91"/>
      <c r="O45" s="91"/>
      <c r="P45" s="91"/>
      <c r="Q45" s="91"/>
      <c r="R45" s="91"/>
      <c r="S45" s="91"/>
      <c r="T45" s="91"/>
      <c r="U45" s="97">
        <f t="shared" si="9"/>
        <v>83537443916</v>
      </c>
    </row>
    <row r="46" spans="2:21" x14ac:dyDescent="0.25">
      <c r="B46" s="110" t="s">
        <v>152</v>
      </c>
      <c r="C46" s="111">
        <v>87014092500</v>
      </c>
      <c r="D46" s="112"/>
      <c r="E46" s="112"/>
      <c r="F46" s="112"/>
      <c r="G46" s="112"/>
      <c r="H46" s="112"/>
      <c r="I46" s="112"/>
      <c r="J46" s="112"/>
      <c r="K46" s="112"/>
      <c r="L46" s="112"/>
      <c r="M46" s="112"/>
      <c r="N46" s="112"/>
      <c r="O46" s="112"/>
      <c r="P46" s="112"/>
      <c r="Q46" s="112"/>
      <c r="R46" s="112"/>
      <c r="S46" s="112"/>
      <c r="T46" s="112"/>
      <c r="U46" s="107">
        <f t="shared" si="9"/>
        <v>87014092500</v>
      </c>
    </row>
    <row r="47" spans="2:21" ht="30" x14ac:dyDescent="0.25">
      <c r="B47" s="96" t="s">
        <v>153</v>
      </c>
      <c r="C47" s="87">
        <v>32157382011</v>
      </c>
      <c r="D47" s="91"/>
      <c r="E47" s="91"/>
      <c r="F47" s="91"/>
      <c r="G47" s="91"/>
      <c r="H47" s="91"/>
      <c r="I47" s="91"/>
      <c r="J47" s="91"/>
      <c r="K47" s="91"/>
      <c r="L47" s="91"/>
      <c r="M47" s="91"/>
      <c r="N47" s="91"/>
      <c r="O47" s="91"/>
      <c r="P47" s="91"/>
      <c r="Q47" s="91"/>
      <c r="R47" s="91"/>
      <c r="S47" s="91"/>
      <c r="T47" s="91"/>
      <c r="U47" s="97">
        <f t="shared" si="9"/>
        <v>32157382011</v>
      </c>
    </row>
    <row r="48" spans="2:21" ht="30" x14ac:dyDescent="0.25">
      <c r="B48" s="96" t="s">
        <v>154</v>
      </c>
      <c r="C48" s="87">
        <v>54856710489</v>
      </c>
      <c r="D48" s="91"/>
      <c r="E48" s="91"/>
      <c r="F48" s="91"/>
      <c r="G48" s="91"/>
      <c r="H48" s="91"/>
      <c r="I48" s="91"/>
      <c r="J48" s="91"/>
      <c r="K48" s="91"/>
      <c r="L48" s="91"/>
      <c r="M48" s="91"/>
      <c r="N48" s="91"/>
      <c r="O48" s="91"/>
      <c r="P48" s="91"/>
      <c r="Q48" s="91"/>
      <c r="R48" s="91"/>
      <c r="S48" s="91"/>
      <c r="T48" s="91"/>
      <c r="U48" s="97">
        <f t="shared" si="9"/>
        <v>54856710489</v>
      </c>
    </row>
    <row r="49" spans="2:21" ht="30" x14ac:dyDescent="0.25">
      <c r="B49" s="110" t="s">
        <v>155</v>
      </c>
      <c r="C49" s="111">
        <v>82214438070</v>
      </c>
      <c r="D49" s="112"/>
      <c r="E49" s="112"/>
      <c r="F49" s="112"/>
      <c r="G49" s="112"/>
      <c r="H49" s="112"/>
      <c r="I49" s="112"/>
      <c r="J49" s="112"/>
      <c r="K49" s="112"/>
      <c r="L49" s="112"/>
      <c r="M49" s="112"/>
      <c r="N49" s="112"/>
      <c r="O49" s="112"/>
      <c r="P49" s="112"/>
      <c r="Q49" s="112"/>
      <c r="R49" s="112"/>
      <c r="S49" s="112"/>
      <c r="T49" s="112"/>
      <c r="U49" s="107">
        <f t="shared" si="9"/>
        <v>82214438070</v>
      </c>
    </row>
    <row r="50" spans="2:21" ht="30" x14ac:dyDescent="0.25">
      <c r="B50" s="96" t="s">
        <v>156</v>
      </c>
      <c r="C50" s="87">
        <v>82214438070</v>
      </c>
      <c r="D50" s="91"/>
      <c r="E50" s="91"/>
      <c r="F50" s="91"/>
      <c r="G50" s="91"/>
      <c r="H50" s="91"/>
      <c r="I50" s="91"/>
      <c r="J50" s="91"/>
      <c r="K50" s="91"/>
      <c r="L50" s="91"/>
      <c r="M50" s="91"/>
      <c r="N50" s="91"/>
      <c r="O50" s="91"/>
      <c r="P50" s="91"/>
      <c r="Q50" s="91"/>
      <c r="R50" s="91"/>
      <c r="S50" s="91"/>
      <c r="T50" s="91"/>
      <c r="U50" s="97">
        <f t="shared" si="9"/>
        <v>82214438070</v>
      </c>
    </row>
    <row r="51" spans="2:21" s="27" customFormat="1" ht="30" x14ac:dyDescent="0.25">
      <c r="B51" s="110" t="s">
        <v>157</v>
      </c>
      <c r="C51" s="111">
        <v>72888349515</v>
      </c>
      <c r="D51" s="107">
        <v>38599302479</v>
      </c>
      <c r="E51" s="107"/>
      <c r="F51" s="107"/>
      <c r="G51" s="107"/>
      <c r="H51" s="107"/>
      <c r="I51" s="107"/>
      <c r="J51" s="107"/>
      <c r="K51" s="107"/>
      <c r="L51" s="107"/>
      <c r="M51" s="107"/>
      <c r="N51" s="107"/>
      <c r="O51" s="107"/>
      <c r="P51" s="107"/>
      <c r="Q51" s="107"/>
      <c r="R51" s="107"/>
      <c r="S51" s="107"/>
      <c r="T51" s="107"/>
      <c r="U51" s="107">
        <f t="shared" si="9"/>
        <v>111487651994</v>
      </c>
    </row>
    <row r="52" spans="2:21" x14ac:dyDescent="0.25">
      <c r="B52" s="113" t="s">
        <v>81</v>
      </c>
      <c r="C52" s="87">
        <v>30169902913</v>
      </c>
      <c r="D52" s="91">
        <v>23965500990</v>
      </c>
      <c r="E52" s="91"/>
      <c r="F52" s="91"/>
      <c r="G52" s="91"/>
      <c r="H52" s="91"/>
      <c r="I52" s="91"/>
      <c r="J52" s="91"/>
      <c r="K52" s="91"/>
      <c r="L52" s="91"/>
      <c r="M52" s="91"/>
      <c r="N52" s="91"/>
      <c r="O52" s="91"/>
      <c r="P52" s="91"/>
      <c r="Q52" s="91"/>
      <c r="R52" s="91"/>
      <c r="S52" s="91"/>
      <c r="T52" s="91"/>
      <c r="U52" s="97">
        <f t="shared" si="9"/>
        <v>54135403903</v>
      </c>
    </row>
    <row r="53" spans="2:21" x14ac:dyDescent="0.25">
      <c r="B53" s="96" t="s">
        <v>82</v>
      </c>
      <c r="C53" s="87">
        <v>42718446602</v>
      </c>
      <c r="D53" s="91">
        <v>14633801489</v>
      </c>
      <c r="E53" s="91"/>
      <c r="F53" s="91"/>
      <c r="G53" s="91"/>
      <c r="H53" s="91"/>
      <c r="I53" s="91"/>
      <c r="J53" s="91"/>
      <c r="K53" s="91"/>
      <c r="L53" s="91"/>
      <c r="M53" s="91"/>
      <c r="N53" s="91"/>
      <c r="O53" s="91"/>
      <c r="P53" s="91"/>
      <c r="Q53" s="91"/>
      <c r="R53" s="91"/>
      <c r="S53" s="91"/>
      <c r="T53" s="91"/>
      <c r="U53" s="97">
        <f t="shared" si="9"/>
        <v>57352248091</v>
      </c>
    </row>
    <row r="54" spans="2:21" s="27" customFormat="1" x14ac:dyDescent="0.25">
      <c r="B54" s="114" t="s">
        <v>83</v>
      </c>
      <c r="C54" s="115">
        <f>+C56+C57</f>
        <v>256212662464</v>
      </c>
      <c r="D54" s="115">
        <f t="shared" ref="D54:I54" si="10">+D56+D57</f>
        <v>262860892271</v>
      </c>
      <c r="E54" s="115">
        <f t="shared" si="10"/>
        <v>219422427617</v>
      </c>
      <c r="F54" s="115">
        <f t="shared" si="10"/>
        <v>140116080271</v>
      </c>
      <c r="G54" s="115">
        <f t="shared" si="10"/>
        <v>30682880288</v>
      </c>
      <c r="H54" s="115">
        <f t="shared" si="10"/>
        <v>353073279</v>
      </c>
      <c r="I54" s="115">
        <f t="shared" si="10"/>
        <v>52485551</v>
      </c>
      <c r="J54" s="115"/>
      <c r="K54" s="115"/>
      <c r="L54" s="115"/>
      <c r="M54" s="115"/>
      <c r="N54" s="115"/>
      <c r="O54" s="115"/>
      <c r="P54" s="115"/>
      <c r="Q54" s="115"/>
      <c r="R54" s="115"/>
      <c r="S54" s="115"/>
      <c r="T54" s="115"/>
      <c r="U54" s="115">
        <f t="shared" si="9"/>
        <v>909700501741</v>
      </c>
    </row>
    <row r="55" spans="2:21" x14ac:dyDescent="0.25">
      <c r="B55" s="110" t="s">
        <v>158</v>
      </c>
      <c r="C55" s="112">
        <v>256212662464</v>
      </c>
      <c r="D55" s="112">
        <v>262860892271</v>
      </c>
      <c r="E55" s="112">
        <v>219422427617</v>
      </c>
      <c r="F55" s="112">
        <v>140116080271</v>
      </c>
      <c r="G55" s="112">
        <v>30682880288</v>
      </c>
      <c r="H55" s="112">
        <v>353073279</v>
      </c>
      <c r="I55" s="112">
        <v>52485551</v>
      </c>
      <c r="J55" s="112"/>
      <c r="K55" s="112"/>
      <c r="L55" s="112"/>
      <c r="M55" s="112"/>
      <c r="N55" s="112"/>
      <c r="O55" s="112"/>
      <c r="P55" s="112"/>
      <c r="Q55" s="112"/>
      <c r="R55" s="112"/>
      <c r="S55" s="112"/>
      <c r="T55" s="112"/>
      <c r="U55" s="107">
        <f t="shared" si="9"/>
        <v>909700501741</v>
      </c>
    </row>
    <row r="56" spans="2:21" ht="30" x14ac:dyDescent="0.25">
      <c r="B56" s="116" t="s">
        <v>159</v>
      </c>
      <c r="C56" s="117">
        <v>250817069034</v>
      </c>
      <c r="D56" s="117">
        <v>232097563248</v>
      </c>
      <c r="E56" s="117">
        <v>191246207165</v>
      </c>
      <c r="F56" s="117">
        <v>115407417154</v>
      </c>
      <c r="G56" s="117">
        <v>18393749705</v>
      </c>
      <c r="H56" s="117">
        <v>320946548</v>
      </c>
      <c r="I56" s="117">
        <v>52485551</v>
      </c>
      <c r="J56" s="117"/>
      <c r="K56" s="117"/>
      <c r="L56" s="117"/>
      <c r="M56" s="117"/>
      <c r="N56" s="117"/>
      <c r="O56" s="117"/>
      <c r="P56" s="117"/>
      <c r="Q56" s="117"/>
      <c r="R56" s="117"/>
      <c r="S56" s="117"/>
      <c r="T56" s="117"/>
      <c r="U56" s="118">
        <f t="shared" si="9"/>
        <v>808335438405</v>
      </c>
    </row>
    <row r="57" spans="2:21" ht="30" x14ac:dyDescent="0.25">
      <c r="B57" s="96" t="s">
        <v>272</v>
      </c>
      <c r="C57" s="121">
        <v>5395593430</v>
      </c>
      <c r="D57" s="121">
        <v>30763329023</v>
      </c>
      <c r="E57" s="121">
        <v>28176220452</v>
      </c>
      <c r="F57" s="121">
        <v>24708663117</v>
      </c>
      <c r="G57" s="121">
        <v>12289130583</v>
      </c>
      <c r="H57" s="121">
        <v>32126731</v>
      </c>
      <c r="I57" s="121"/>
      <c r="J57" s="121"/>
      <c r="K57" s="121"/>
      <c r="L57" s="121"/>
      <c r="M57" s="121"/>
      <c r="N57" s="121"/>
      <c r="O57" s="121"/>
      <c r="P57" s="121"/>
      <c r="Q57" s="121"/>
      <c r="R57" s="121"/>
      <c r="S57" s="121"/>
      <c r="T57" s="121"/>
      <c r="U57" s="222"/>
    </row>
    <row r="58" spans="2:21" s="27" customFormat="1" ht="15.75" thickBot="1" x14ac:dyDescent="0.3">
      <c r="B58" s="119" t="s">
        <v>70</v>
      </c>
      <c r="C58" s="120">
        <f t="shared" ref="C58:U58" si="11">+C54+C43+C33+C29+C22+C6</f>
        <v>2198712561861</v>
      </c>
      <c r="D58" s="120">
        <f t="shared" si="11"/>
        <v>2383826659015</v>
      </c>
      <c r="E58" s="120">
        <f t="shared" si="11"/>
        <v>2242936899937</v>
      </c>
      <c r="F58" s="120">
        <f t="shared" si="11"/>
        <v>1505403542653</v>
      </c>
      <c r="G58" s="120">
        <f t="shared" si="11"/>
        <v>1553293705119</v>
      </c>
      <c r="H58" s="120">
        <f t="shared" si="11"/>
        <v>1463438833188</v>
      </c>
      <c r="I58" s="120">
        <f t="shared" si="11"/>
        <v>1458613298450</v>
      </c>
      <c r="J58" s="120">
        <f t="shared" si="11"/>
        <v>1438809122776</v>
      </c>
      <c r="K58" s="120">
        <f t="shared" si="11"/>
        <v>1439755366838</v>
      </c>
      <c r="L58" s="120">
        <f t="shared" si="11"/>
        <v>1355029665253</v>
      </c>
      <c r="M58" s="120">
        <f t="shared" si="11"/>
        <v>1241932310196</v>
      </c>
      <c r="N58" s="120">
        <f t="shared" si="11"/>
        <v>998363464773</v>
      </c>
      <c r="O58" s="120">
        <f t="shared" si="11"/>
        <v>842130822051</v>
      </c>
      <c r="P58" s="120">
        <f t="shared" si="11"/>
        <v>822653397743</v>
      </c>
      <c r="Q58" s="120">
        <f t="shared" si="11"/>
        <v>206193010178</v>
      </c>
      <c r="R58" s="120">
        <f t="shared" si="11"/>
        <v>207171125758</v>
      </c>
      <c r="S58" s="120">
        <f t="shared" si="11"/>
        <v>208153881215</v>
      </c>
      <c r="T58" s="120">
        <f t="shared" si="11"/>
        <v>209141298558</v>
      </c>
      <c r="U58" s="120">
        <f t="shared" si="11"/>
        <v>21775558965562</v>
      </c>
    </row>
    <row r="59" spans="2:21" ht="15.75" thickTop="1" x14ac:dyDescent="0.25">
      <c r="C59" s="121"/>
      <c r="D59" s="121"/>
      <c r="E59" s="121"/>
      <c r="F59" s="121"/>
      <c r="G59" s="121"/>
      <c r="H59" s="121"/>
      <c r="I59" s="121"/>
      <c r="J59" s="121"/>
      <c r="K59" s="121"/>
      <c r="L59" s="121"/>
      <c r="M59" s="121"/>
      <c r="N59" s="121"/>
      <c r="O59" s="121"/>
      <c r="P59" s="121"/>
      <c r="Q59" s="121"/>
      <c r="R59" s="121"/>
      <c r="S59" s="121"/>
      <c r="T59" s="121"/>
    </row>
    <row r="60" spans="2:21" x14ac:dyDescent="0.25">
      <c r="C60" s="121"/>
      <c r="D60" s="121"/>
      <c r="E60" s="121"/>
      <c r="F60" s="121"/>
      <c r="G60" s="121"/>
      <c r="H60" s="121"/>
      <c r="I60" s="121"/>
      <c r="J60" s="121"/>
      <c r="K60" s="121"/>
      <c r="L60" s="121"/>
      <c r="M60" s="121"/>
      <c r="N60" s="121"/>
      <c r="O60" s="121"/>
      <c r="P60" s="121"/>
      <c r="Q60" s="121"/>
      <c r="R60" s="121"/>
      <c r="S60" s="121"/>
      <c r="T60" s="121"/>
    </row>
    <row r="61" spans="2:21" x14ac:dyDescent="0.25">
      <c r="C61" s="121"/>
      <c r="D61" s="121"/>
      <c r="E61" s="121"/>
      <c r="F61" s="121"/>
      <c r="G61" s="121"/>
      <c r="H61" s="121"/>
      <c r="I61" s="121"/>
      <c r="J61" s="121"/>
      <c r="K61" s="121"/>
      <c r="L61" s="121"/>
      <c r="M61" s="121"/>
      <c r="N61" s="121"/>
      <c r="O61" s="121"/>
      <c r="P61" s="121"/>
      <c r="Q61" s="121"/>
      <c r="R61" s="121"/>
      <c r="S61" s="121"/>
      <c r="T61" s="121"/>
      <c r="U61" s="121"/>
    </row>
    <row r="62" spans="2:21" x14ac:dyDescent="0.25">
      <c r="C62" s="121"/>
      <c r="D62" s="121"/>
      <c r="E62" s="121"/>
      <c r="F62" s="121"/>
      <c r="G62" s="121"/>
      <c r="H62" s="121"/>
      <c r="I62" s="121"/>
      <c r="J62" s="121"/>
      <c r="K62" s="121"/>
      <c r="L62" s="121"/>
      <c r="M62" s="121"/>
      <c r="N62" s="121"/>
      <c r="O62" s="121"/>
      <c r="P62" s="121"/>
      <c r="Q62" s="121"/>
      <c r="R62" s="121"/>
      <c r="S62" s="121"/>
      <c r="T62" s="121"/>
    </row>
    <row r="63" spans="2:21" x14ac:dyDescent="0.25">
      <c r="C63" s="121"/>
      <c r="D63" s="121"/>
      <c r="E63" s="121"/>
      <c r="F63" s="121"/>
      <c r="G63" s="121"/>
      <c r="H63" s="121"/>
      <c r="I63" s="121"/>
      <c r="J63" s="121"/>
      <c r="K63" s="121"/>
      <c r="L63" s="121"/>
      <c r="M63" s="121"/>
      <c r="N63" s="121"/>
      <c r="O63" s="121"/>
      <c r="P63" s="121"/>
      <c r="Q63" s="121"/>
      <c r="R63" s="121"/>
      <c r="S63" s="121"/>
      <c r="T63" s="121"/>
    </row>
    <row r="64" spans="2:21" x14ac:dyDescent="0.25">
      <c r="C64" s="121"/>
      <c r="D64" s="121"/>
      <c r="E64" s="121"/>
      <c r="F64" s="121"/>
      <c r="G64" s="121"/>
      <c r="H64" s="121"/>
      <c r="I64" s="121"/>
      <c r="J64" s="121"/>
      <c r="K64" s="121"/>
      <c r="L64" s="121"/>
      <c r="M64" s="121"/>
      <c r="N64" s="121"/>
      <c r="O64" s="121"/>
      <c r="P64" s="121"/>
      <c r="Q64" s="121"/>
      <c r="R64" s="121"/>
      <c r="S64" s="121"/>
      <c r="T64" s="121"/>
    </row>
    <row r="65" spans="3:20" x14ac:dyDescent="0.25">
      <c r="C65" s="121"/>
      <c r="D65" s="121"/>
      <c r="E65" s="121"/>
      <c r="F65" s="121"/>
      <c r="G65" s="121"/>
      <c r="H65" s="121"/>
      <c r="I65" s="121"/>
      <c r="J65" s="121"/>
      <c r="K65" s="121"/>
      <c r="L65" s="121"/>
      <c r="M65" s="121"/>
      <c r="N65" s="121"/>
      <c r="O65" s="121"/>
      <c r="P65" s="121"/>
      <c r="Q65" s="121"/>
      <c r="R65" s="121"/>
      <c r="S65" s="121"/>
      <c r="T65" s="121"/>
    </row>
    <row r="66" spans="3:20" x14ac:dyDescent="0.25">
      <c r="C66" s="121"/>
      <c r="D66" s="121"/>
      <c r="E66" s="121"/>
      <c r="F66" s="121"/>
      <c r="G66" s="121"/>
      <c r="H66" s="121"/>
      <c r="I66" s="121"/>
      <c r="J66" s="121"/>
      <c r="K66" s="121"/>
      <c r="L66" s="121"/>
      <c r="M66" s="121"/>
      <c r="N66" s="121"/>
      <c r="O66" s="121"/>
      <c r="P66" s="121"/>
      <c r="Q66" s="121"/>
      <c r="R66" s="121"/>
      <c r="S66" s="121"/>
      <c r="T66" s="121"/>
    </row>
    <row r="67" spans="3:20" x14ac:dyDescent="0.25">
      <c r="C67" s="121"/>
      <c r="D67" s="121"/>
      <c r="E67" s="121"/>
      <c r="F67" s="121"/>
      <c r="G67" s="121"/>
      <c r="H67" s="121"/>
      <c r="I67" s="121"/>
      <c r="J67" s="121"/>
      <c r="K67" s="121"/>
      <c r="L67" s="121"/>
      <c r="M67" s="121"/>
      <c r="N67" s="121"/>
      <c r="O67" s="121"/>
      <c r="P67" s="121"/>
      <c r="Q67" s="121"/>
      <c r="R67" s="121"/>
      <c r="S67" s="121"/>
      <c r="T67" s="121"/>
    </row>
    <row r="68" spans="3:20" x14ac:dyDescent="0.25">
      <c r="C68" s="121"/>
      <c r="D68" s="121"/>
      <c r="E68" s="121"/>
      <c r="F68" s="121"/>
      <c r="G68" s="121"/>
      <c r="H68" s="121"/>
      <c r="I68" s="121"/>
      <c r="J68" s="121"/>
      <c r="K68" s="121"/>
      <c r="L68" s="121"/>
      <c r="M68" s="121"/>
      <c r="N68" s="121"/>
      <c r="O68" s="121"/>
      <c r="P68" s="121"/>
      <c r="Q68" s="121"/>
      <c r="R68" s="121"/>
      <c r="S68" s="121"/>
      <c r="T68" s="121"/>
    </row>
    <row r="69" spans="3:20" x14ac:dyDescent="0.25">
      <c r="C69" s="121"/>
      <c r="D69" s="121"/>
      <c r="E69" s="121"/>
      <c r="F69" s="121"/>
      <c r="G69" s="121"/>
      <c r="H69" s="121"/>
      <c r="I69" s="121"/>
      <c r="J69" s="121"/>
      <c r="K69" s="121"/>
      <c r="L69" s="121"/>
      <c r="M69" s="121"/>
      <c r="N69" s="121"/>
      <c r="O69" s="121"/>
      <c r="P69" s="121"/>
      <c r="Q69" s="121"/>
      <c r="R69" s="121"/>
      <c r="S69" s="121"/>
      <c r="T69" s="121"/>
    </row>
    <row r="70" spans="3:20" x14ac:dyDescent="0.25">
      <c r="C70" s="121"/>
      <c r="D70" s="121"/>
      <c r="E70" s="121"/>
      <c r="F70" s="121"/>
      <c r="G70" s="121"/>
      <c r="H70" s="121"/>
      <c r="I70" s="121"/>
      <c r="J70" s="121"/>
      <c r="K70" s="121"/>
      <c r="L70" s="121"/>
      <c r="M70" s="121"/>
      <c r="N70" s="121"/>
      <c r="O70" s="121"/>
      <c r="P70" s="121"/>
      <c r="Q70" s="121"/>
      <c r="R70" s="121"/>
      <c r="S70" s="121"/>
      <c r="T70" s="121"/>
    </row>
    <row r="71" spans="3:20" x14ac:dyDescent="0.25">
      <c r="C71" s="121"/>
      <c r="D71" s="121"/>
      <c r="E71" s="121"/>
      <c r="F71" s="121"/>
      <c r="G71" s="121"/>
      <c r="H71" s="121"/>
      <c r="I71" s="121"/>
      <c r="J71" s="121"/>
      <c r="K71" s="121"/>
      <c r="L71" s="121"/>
      <c r="M71" s="121"/>
      <c r="N71" s="121"/>
      <c r="O71" s="121"/>
      <c r="P71" s="121"/>
      <c r="Q71" s="121"/>
      <c r="R71" s="121"/>
      <c r="S71" s="121"/>
      <c r="T71" s="121"/>
    </row>
    <row r="72" spans="3:20" x14ac:dyDescent="0.25">
      <c r="C72" s="121"/>
      <c r="D72" s="121"/>
      <c r="E72" s="121"/>
      <c r="F72" s="121"/>
      <c r="G72" s="121"/>
      <c r="H72" s="121"/>
      <c r="I72" s="121"/>
      <c r="J72" s="121"/>
      <c r="K72" s="121"/>
      <c r="L72" s="121"/>
      <c r="M72" s="121"/>
      <c r="N72" s="121"/>
      <c r="O72" s="121"/>
      <c r="P72" s="121"/>
      <c r="Q72" s="121"/>
      <c r="R72" s="121"/>
      <c r="S72" s="121"/>
      <c r="T72" s="121"/>
    </row>
    <row r="73" spans="3:20" x14ac:dyDescent="0.25">
      <c r="C73" s="121"/>
      <c r="D73" s="121"/>
      <c r="E73" s="121"/>
      <c r="F73" s="121"/>
      <c r="G73" s="121"/>
      <c r="H73" s="121"/>
      <c r="I73" s="121"/>
      <c r="J73" s="121"/>
      <c r="K73" s="121"/>
      <c r="L73" s="121"/>
      <c r="M73" s="121"/>
      <c r="N73" s="121"/>
      <c r="O73" s="121"/>
      <c r="P73" s="121"/>
      <c r="Q73" s="121"/>
      <c r="R73" s="121"/>
      <c r="S73" s="121"/>
      <c r="T73" s="121"/>
    </row>
    <row r="74" spans="3:20" x14ac:dyDescent="0.25">
      <c r="C74" s="121"/>
      <c r="D74" s="121"/>
      <c r="E74" s="121"/>
      <c r="F74" s="121"/>
      <c r="G74" s="121"/>
      <c r="H74" s="121"/>
      <c r="I74" s="121"/>
      <c r="J74" s="121"/>
      <c r="K74" s="121"/>
      <c r="L74" s="121"/>
      <c r="M74" s="121"/>
      <c r="N74" s="121"/>
      <c r="O74" s="121"/>
      <c r="P74" s="121"/>
      <c r="Q74" s="121"/>
      <c r="R74" s="121"/>
      <c r="S74" s="121"/>
      <c r="T74" s="121"/>
    </row>
    <row r="75" spans="3:20" x14ac:dyDescent="0.25">
      <c r="C75" s="121"/>
      <c r="D75" s="121"/>
      <c r="E75" s="121"/>
      <c r="F75" s="121"/>
      <c r="G75" s="121"/>
      <c r="H75" s="121"/>
      <c r="I75" s="121"/>
      <c r="J75" s="121"/>
      <c r="K75" s="121"/>
      <c r="L75" s="121"/>
      <c r="M75" s="121"/>
      <c r="N75" s="121"/>
      <c r="O75" s="121"/>
      <c r="P75" s="121"/>
      <c r="Q75" s="121"/>
      <c r="R75" s="121"/>
      <c r="S75" s="121"/>
      <c r="T75" s="121"/>
    </row>
    <row r="76" spans="3:20" x14ac:dyDescent="0.25">
      <c r="C76" s="121"/>
      <c r="D76" s="121"/>
      <c r="E76" s="121"/>
      <c r="F76" s="121"/>
      <c r="G76" s="121"/>
      <c r="H76" s="121"/>
      <c r="I76" s="121"/>
      <c r="J76" s="121"/>
      <c r="K76" s="121"/>
      <c r="L76" s="121"/>
      <c r="M76" s="121"/>
      <c r="N76" s="121"/>
      <c r="O76" s="121"/>
      <c r="P76" s="121"/>
      <c r="Q76" s="121"/>
      <c r="R76" s="121"/>
      <c r="S76" s="121"/>
      <c r="T76" s="121"/>
    </row>
    <row r="77" spans="3:20" x14ac:dyDescent="0.25">
      <c r="C77" s="121"/>
      <c r="D77" s="121"/>
      <c r="E77" s="121"/>
      <c r="F77" s="121"/>
      <c r="G77" s="121"/>
      <c r="H77" s="121"/>
      <c r="I77" s="121"/>
      <c r="J77" s="121"/>
      <c r="K77" s="121"/>
      <c r="L77" s="121"/>
      <c r="M77" s="121"/>
      <c r="N77" s="121"/>
      <c r="O77" s="121"/>
      <c r="P77" s="121"/>
      <c r="Q77" s="121"/>
      <c r="R77" s="121"/>
      <c r="S77" s="121"/>
      <c r="T77" s="121"/>
    </row>
    <row r="78" spans="3:20" x14ac:dyDescent="0.25">
      <c r="C78" s="121"/>
      <c r="D78" s="121"/>
      <c r="E78" s="121"/>
      <c r="F78" s="121"/>
      <c r="G78" s="121"/>
      <c r="H78" s="121"/>
      <c r="I78" s="121"/>
      <c r="J78" s="121"/>
      <c r="K78" s="121"/>
      <c r="L78" s="121"/>
      <c r="M78" s="121"/>
      <c r="N78" s="121"/>
      <c r="O78" s="121"/>
      <c r="P78" s="121"/>
      <c r="Q78" s="121"/>
      <c r="R78" s="121"/>
      <c r="S78" s="121"/>
      <c r="T78" s="121"/>
    </row>
    <row r="79" spans="3:20" x14ac:dyDescent="0.25">
      <c r="C79" s="121"/>
      <c r="D79" s="121"/>
      <c r="E79" s="121"/>
      <c r="F79" s="121"/>
      <c r="G79" s="121"/>
      <c r="H79" s="121"/>
      <c r="I79" s="121"/>
      <c r="J79" s="121"/>
      <c r="K79" s="121"/>
      <c r="L79" s="121"/>
      <c r="M79" s="121"/>
      <c r="N79" s="121"/>
      <c r="O79" s="121"/>
      <c r="P79" s="121"/>
      <c r="Q79" s="121"/>
      <c r="R79" s="121"/>
      <c r="S79" s="121"/>
      <c r="T79" s="121"/>
    </row>
    <row r="80" spans="3:20" x14ac:dyDescent="0.25">
      <c r="C80" s="121"/>
      <c r="D80" s="121"/>
      <c r="E80" s="121"/>
      <c r="F80" s="121"/>
      <c r="G80" s="121"/>
      <c r="H80" s="121"/>
      <c r="I80" s="121"/>
      <c r="J80" s="121"/>
      <c r="K80" s="121"/>
      <c r="L80" s="121"/>
      <c r="M80" s="121"/>
      <c r="N80" s="121"/>
      <c r="O80" s="121"/>
      <c r="P80" s="121"/>
      <c r="Q80" s="121"/>
      <c r="R80" s="121"/>
      <c r="S80" s="121"/>
      <c r="T80" s="121"/>
    </row>
    <row r="81" spans="3:20" x14ac:dyDescent="0.25">
      <c r="C81" s="121"/>
      <c r="D81" s="121"/>
      <c r="E81" s="121"/>
      <c r="F81" s="121"/>
      <c r="G81" s="121"/>
      <c r="H81" s="121"/>
      <c r="I81" s="121"/>
      <c r="J81" s="121"/>
      <c r="K81" s="121"/>
      <c r="L81" s="121"/>
      <c r="M81" s="121"/>
      <c r="N81" s="121"/>
      <c r="O81" s="121"/>
      <c r="P81" s="121"/>
      <c r="Q81" s="121"/>
      <c r="R81" s="121"/>
      <c r="S81" s="121"/>
      <c r="T81" s="121"/>
    </row>
    <row r="82" spans="3:20" x14ac:dyDescent="0.25">
      <c r="C82" s="121"/>
      <c r="D82" s="121"/>
      <c r="E82" s="121"/>
      <c r="F82" s="121"/>
      <c r="G82" s="121"/>
      <c r="H82" s="121"/>
      <c r="I82" s="121"/>
      <c r="J82" s="121"/>
      <c r="K82" s="121"/>
      <c r="L82" s="121"/>
      <c r="M82" s="121"/>
      <c r="N82" s="121"/>
      <c r="O82" s="121"/>
      <c r="P82" s="121"/>
      <c r="Q82" s="121"/>
      <c r="R82" s="121"/>
      <c r="S82" s="121"/>
      <c r="T82" s="121"/>
    </row>
    <row r="83" spans="3:20" x14ac:dyDescent="0.25">
      <c r="C83" s="121"/>
      <c r="D83" s="121"/>
      <c r="E83" s="121"/>
      <c r="F83" s="121"/>
      <c r="G83" s="121"/>
      <c r="H83" s="121"/>
      <c r="I83" s="121"/>
      <c r="J83" s="121"/>
      <c r="K83" s="121"/>
      <c r="L83" s="121"/>
      <c r="M83" s="121"/>
      <c r="N83" s="121"/>
      <c r="O83" s="121"/>
      <c r="P83" s="121"/>
      <c r="Q83" s="121"/>
      <c r="R83" s="121"/>
      <c r="S83" s="121"/>
      <c r="T83" s="121"/>
    </row>
    <row r="84" spans="3:20" x14ac:dyDescent="0.25">
      <c r="C84" s="121"/>
      <c r="D84" s="121"/>
      <c r="E84" s="121"/>
      <c r="F84" s="121"/>
      <c r="G84" s="121"/>
      <c r="H84" s="121"/>
      <c r="I84" s="121"/>
      <c r="J84" s="121"/>
      <c r="K84" s="121"/>
      <c r="L84" s="121"/>
      <c r="M84" s="121"/>
      <c r="N84" s="121"/>
      <c r="O84" s="121"/>
      <c r="P84" s="121"/>
      <c r="Q84" s="121"/>
      <c r="R84" s="121"/>
      <c r="S84" s="121"/>
      <c r="T84" s="121"/>
    </row>
    <row r="85" spans="3:20" x14ac:dyDescent="0.25">
      <c r="C85" s="121"/>
      <c r="D85" s="121"/>
      <c r="E85" s="121"/>
      <c r="F85" s="121"/>
      <c r="G85" s="121"/>
      <c r="H85" s="121"/>
      <c r="I85" s="121"/>
      <c r="J85" s="121"/>
      <c r="K85" s="121"/>
      <c r="L85" s="121"/>
      <c r="M85" s="121"/>
      <c r="N85" s="121"/>
      <c r="O85" s="121"/>
      <c r="P85" s="121"/>
      <c r="Q85" s="121"/>
      <c r="R85" s="121"/>
      <c r="S85" s="121"/>
      <c r="T85" s="121"/>
    </row>
    <row r="86" spans="3:20" x14ac:dyDescent="0.25">
      <c r="C86" s="121"/>
      <c r="D86" s="121"/>
      <c r="E86" s="121"/>
      <c r="F86" s="121"/>
      <c r="G86" s="121"/>
      <c r="H86" s="121"/>
      <c r="I86" s="121"/>
      <c r="J86" s="121"/>
      <c r="K86" s="121"/>
      <c r="L86" s="121"/>
      <c r="M86" s="121"/>
      <c r="N86" s="121"/>
      <c r="O86" s="121"/>
      <c r="P86" s="121"/>
      <c r="Q86" s="121"/>
      <c r="R86" s="121"/>
      <c r="S86" s="121"/>
      <c r="T86" s="121"/>
    </row>
    <row r="87" spans="3:20" x14ac:dyDescent="0.25">
      <c r="C87" s="121"/>
      <c r="D87" s="121"/>
      <c r="E87" s="121"/>
      <c r="F87" s="121"/>
      <c r="G87" s="121"/>
      <c r="H87" s="121"/>
      <c r="I87" s="121"/>
      <c r="J87" s="121"/>
      <c r="K87" s="121"/>
      <c r="L87" s="121"/>
      <c r="M87" s="121"/>
      <c r="N87" s="121"/>
      <c r="O87" s="121"/>
      <c r="P87" s="121"/>
      <c r="Q87" s="121"/>
      <c r="R87" s="121"/>
      <c r="S87" s="121"/>
      <c r="T87" s="121"/>
    </row>
    <row r="88" spans="3:20" x14ac:dyDescent="0.25">
      <c r="C88" s="121"/>
      <c r="D88" s="121"/>
      <c r="E88" s="121"/>
      <c r="F88" s="121"/>
      <c r="G88" s="121"/>
      <c r="H88" s="121"/>
      <c r="I88" s="121"/>
      <c r="J88" s="121"/>
      <c r="K88" s="121"/>
      <c r="L88" s="121"/>
      <c r="M88" s="121"/>
      <c r="N88" s="121"/>
      <c r="O88" s="121"/>
      <c r="P88" s="121"/>
      <c r="Q88" s="121"/>
      <c r="R88" s="121"/>
      <c r="S88" s="121"/>
      <c r="T88" s="121"/>
    </row>
    <row r="89" spans="3:20" x14ac:dyDescent="0.25">
      <c r="C89" s="121"/>
      <c r="D89" s="121"/>
      <c r="E89" s="121"/>
      <c r="F89" s="121"/>
      <c r="G89" s="121"/>
      <c r="H89" s="121"/>
      <c r="I89" s="121"/>
      <c r="J89" s="121"/>
      <c r="K89" s="121"/>
      <c r="L89" s="121"/>
      <c r="M89" s="121"/>
      <c r="N89" s="121"/>
      <c r="O89" s="121"/>
      <c r="P89" s="121"/>
      <c r="Q89" s="121"/>
      <c r="R89" s="121"/>
      <c r="S89" s="121"/>
      <c r="T89" s="121"/>
    </row>
    <row r="90" spans="3:20" x14ac:dyDescent="0.25">
      <c r="C90" s="121"/>
      <c r="D90" s="121"/>
      <c r="E90" s="121"/>
      <c r="F90" s="121"/>
      <c r="G90" s="121"/>
      <c r="H90" s="121"/>
      <c r="I90" s="121"/>
      <c r="J90" s="121"/>
      <c r="K90" s="121"/>
      <c r="L90" s="121"/>
      <c r="M90" s="121"/>
      <c r="N90" s="121"/>
      <c r="O90" s="121"/>
      <c r="P90" s="121"/>
      <c r="Q90" s="121"/>
      <c r="R90" s="121"/>
      <c r="S90" s="121"/>
      <c r="T90" s="121"/>
    </row>
    <row r="91" spans="3:20" x14ac:dyDescent="0.25">
      <c r="C91" s="121"/>
      <c r="D91" s="121"/>
      <c r="E91" s="121"/>
      <c r="F91" s="121"/>
      <c r="G91" s="121"/>
      <c r="H91" s="121"/>
      <c r="I91" s="121"/>
      <c r="J91" s="121"/>
      <c r="K91" s="121"/>
      <c r="L91" s="121"/>
      <c r="M91" s="121"/>
      <c r="N91" s="121"/>
      <c r="O91" s="121"/>
      <c r="P91" s="121"/>
      <c r="Q91" s="121"/>
      <c r="R91" s="121"/>
      <c r="S91" s="121"/>
      <c r="T91" s="121"/>
    </row>
    <row r="92" spans="3:20" x14ac:dyDescent="0.25">
      <c r="C92" s="121"/>
      <c r="D92" s="121"/>
      <c r="E92" s="121"/>
      <c r="F92" s="121"/>
      <c r="G92" s="121"/>
      <c r="H92" s="121"/>
      <c r="I92" s="121"/>
      <c r="J92" s="121"/>
      <c r="K92" s="121"/>
      <c r="L92" s="121"/>
      <c r="M92" s="121"/>
      <c r="N92" s="121"/>
      <c r="O92" s="121"/>
      <c r="P92" s="121"/>
      <c r="Q92" s="121"/>
      <c r="R92" s="121"/>
      <c r="S92" s="121"/>
      <c r="T92" s="121"/>
    </row>
    <row r="93" spans="3:20" x14ac:dyDescent="0.25">
      <c r="C93" s="121"/>
      <c r="D93" s="121"/>
      <c r="E93" s="121"/>
      <c r="F93" s="121"/>
      <c r="G93" s="121"/>
      <c r="H93" s="121"/>
      <c r="I93" s="121"/>
      <c r="J93" s="121"/>
      <c r="K93" s="121"/>
      <c r="L93" s="121"/>
      <c r="M93" s="121"/>
      <c r="N93" s="121"/>
      <c r="O93" s="121"/>
      <c r="P93" s="121"/>
      <c r="Q93" s="121"/>
      <c r="R93" s="121"/>
      <c r="S93" s="121"/>
      <c r="T93" s="121"/>
    </row>
    <row r="94" spans="3:20" x14ac:dyDescent="0.25">
      <c r="C94" s="121"/>
      <c r="D94" s="121"/>
      <c r="E94" s="121"/>
      <c r="F94" s="121"/>
      <c r="G94" s="121"/>
      <c r="H94" s="121"/>
      <c r="I94" s="121"/>
      <c r="J94" s="121"/>
      <c r="K94" s="121"/>
      <c r="L94" s="121"/>
      <c r="M94" s="121"/>
      <c r="N94" s="121"/>
      <c r="O94" s="121"/>
      <c r="P94" s="121"/>
      <c r="Q94" s="121"/>
      <c r="R94" s="121"/>
      <c r="S94" s="121"/>
      <c r="T94" s="121"/>
    </row>
    <row r="95" spans="3:20" x14ac:dyDescent="0.25">
      <c r="C95" s="121"/>
      <c r="D95" s="121"/>
      <c r="E95" s="121"/>
      <c r="F95" s="121"/>
      <c r="G95" s="121"/>
      <c r="H95" s="121"/>
      <c r="I95" s="121"/>
      <c r="J95" s="121"/>
      <c r="K95" s="121"/>
      <c r="L95" s="121"/>
      <c r="M95" s="121"/>
      <c r="N95" s="121"/>
      <c r="O95" s="121"/>
      <c r="P95" s="121"/>
      <c r="Q95" s="121"/>
      <c r="R95" s="121"/>
      <c r="S95" s="121"/>
      <c r="T95" s="121"/>
    </row>
    <row r="96" spans="3:20" x14ac:dyDescent="0.25">
      <c r="C96" s="121"/>
      <c r="D96" s="121"/>
      <c r="E96" s="121"/>
      <c r="F96" s="121"/>
      <c r="G96" s="121"/>
      <c r="H96" s="121"/>
      <c r="I96" s="121"/>
      <c r="J96" s="121"/>
      <c r="K96" s="121"/>
      <c r="L96" s="121"/>
      <c r="M96" s="121"/>
      <c r="N96" s="121"/>
      <c r="O96" s="121"/>
      <c r="P96" s="121"/>
      <c r="Q96" s="121"/>
      <c r="R96" s="121"/>
      <c r="S96" s="121"/>
      <c r="T96" s="121"/>
    </row>
    <row r="97" spans="3:20" x14ac:dyDescent="0.25">
      <c r="C97" s="121"/>
      <c r="D97" s="121"/>
      <c r="E97" s="121"/>
      <c r="F97" s="121"/>
      <c r="G97" s="121"/>
      <c r="H97" s="121"/>
      <c r="I97" s="121"/>
      <c r="J97" s="121"/>
      <c r="K97" s="121"/>
      <c r="L97" s="121"/>
      <c r="M97" s="121"/>
      <c r="N97" s="121"/>
      <c r="O97" s="121"/>
      <c r="P97" s="121"/>
      <c r="Q97" s="121"/>
      <c r="R97" s="121"/>
      <c r="S97" s="121"/>
      <c r="T97" s="121"/>
    </row>
    <row r="98" spans="3:20" x14ac:dyDescent="0.25">
      <c r="C98" s="121"/>
      <c r="D98" s="121"/>
      <c r="E98" s="121"/>
      <c r="F98" s="121"/>
      <c r="G98" s="121"/>
      <c r="H98" s="121"/>
      <c r="I98" s="121"/>
      <c r="J98" s="121"/>
      <c r="K98" s="121"/>
      <c r="L98" s="121"/>
      <c r="M98" s="121"/>
      <c r="N98" s="121"/>
      <c r="O98" s="121"/>
      <c r="P98" s="121"/>
      <c r="Q98" s="121"/>
      <c r="R98" s="121"/>
      <c r="S98" s="121"/>
      <c r="T98" s="121"/>
    </row>
    <row r="99" spans="3:20" x14ac:dyDescent="0.25">
      <c r="C99" s="121"/>
      <c r="D99" s="121"/>
      <c r="E99" s="121"/>
      <c r="F99" s="121"/>
      <c r="G99" s="121"/>
      <c r="H99" s="121"/>
      <c r="I99" s="121"/>
      <c r="J99" s="121"/>
      <c r="K99" s="121"/>
      <c r="L99" s="121"/>
      <c r="M99" s="121"/>
      <c r="N99" s="121"/>
      <c r="O99" s="121"/>
      <c r="P99" s="121"/>
      <c r="Q99" s="121"/>
      <c r="R99" s="121"/>
      <c r="S99" s="121"/>
      <c r="T99" s="121"/>
    </row>
    <row r="100" spans="3:20" x14ac:dyDescent="0.25">
      <c r="C100" s="121"/>
      <c r="D100" s="121"/>
      <c r="E100" s="121"/>
      <c r="F100" s="121"/>
      <c r="G100" s="121"/>
      <c r="H100" s="121"/>
      <c r="I100" s="121"/>
      <c r="J100" s="121"/>
      <c r="K100" s="121"/>
      <c r="L100" s="121"/>
      <c r="M100" s="121"/>
      <c r="N100" s="121"/>
      <c r="O100" s="121"/>
      <c r="P100" s="121"/>
      <c r="Q100" s="121"/>
      <c r="R100" s="121"/>
      <c r="S100" s="121"/>
      <c r="T100" s="121"/>
    </row>
    <row r="101" spans="3:20" x14ac:dyDescent="0.25">
      <c r="C101" s="121"/>
      <c r="D101" s="121"/>
      <c r="E101" s="121"/>
      <c r="F101" s="121"/>
      <c r="G101" s="121"/>
      <c r="H101" s="121"/>
      <c r="I101" s="121"/>
      <c r="J101" s="121"/>
      <c r="K101" s="121"/>
      <c r="L101" s="121"/>
      <c r="M101" s="121"/>
      <c r="N101" s="121"/>
      <c r="O101" s="121"/>
      <c r="P101" s="121"/>
      <c r="Q101" s="121"/>
      <c r="R101" s="121"/>
      <c r="S101" s="121"/>
      <c r="T101" s="121"/>
    </row>
    <row r="102" spans="3:20" x14ac:dyDescent="0.25">
      <c r="C102" s="121"/>
      <c r="D102" s="121"/>
      <c r="E102" s="121"/>
      <c r="F102" s="121"/>
      <c r="G102" s="121"/>
      <c r="H102" s="121"/>
      <c r="I102" s="121"/>
      <c r="J102" s="121"/>
      <c r="K102" s="121"/>
      <c r="L102" s="121"/>
      <c r="M102" s="121"/>
      <c r="N102" s="121"/>
      <c r="O102" s="121"/>
      <c r="P102" s="121"/>
      <c r="Q102" s="121"/>
      <c r="R102" s="121"/>
      <c r="S102" s="121"/>
      <c r="T102" s="121"/>
    </row>
    <row r="103" spans="3:20" x14ac:dyDescent="0.25">
      <c r="C103" s="121"/>
      <c r="D103" s="121"/>
      <c r="E103" s="121"/>
      <c r="F103" s="121"/>
      <c r="G103" s="121"/>
      <c r="H103" s="121"/>
      <c r="I103" s="121"/>
      <c r="J103" s="121"/>
      <c r="K103" s="121"/>
      <c r="L103" s="121"/>
      <c r="M103" s="121"/>
      <c r="N103" s="121"/>
      <c r="O103" s="121"/>
      <c r="P103" s="121"/>
      <c r="Q103" s="121"/>
      <c r="R103" s="121"/>
      <c r="S103" s="121"/>
      <c r="T103" s="121"/>
    </row>
    <row r="104" spans="3:20" x14ac:dyDescent="0.25">
      <c r="C104" s="121"/>
      <c r="D104" s="121"/>
      <c r="E104" s="121"/>
      <c r="F104" s="121"/>
      <c r="G104" s="121"/>
      <c r="H104" s="121"/>
      <c r="I104" s="121"/>
      <c r="J104" s="121"/>
      <c r="K104" s="121"/>
      <c r="L104" s="121"/>
      <c r="M104" s="121"/>
      <c r="N104" s="121"/>
      <c r="O104" s="121"/>
      <c r="P104" s="121"/>
      <c r="Q104" s="121"/>
      <c r="R104" s="121"/>
      <c r="S104" s="121"/>
      <c r="T104" s="121"/>
    </row>
    <row r="105" spans="3:20" x14ac:dyDescent="0.25">
      <c r="C105" s="121"/>
      <c r="D105" s="121"/>
      <c r="E105" s="121"/>
      <c r="F105" s="121"/>
      <c r="G105" s="121"/>
      <c r="H105" s="121"/>
      <c r="I105" s="121"/>
      <c r="J105" s="121"/>
      <c r="K105" s="121"/>
      <c r="L105" s="121"/>
      <c r="M105" s="121"/>
      <c r="N105" s="121"/>
      <c r="O105" s="121"/>
      <c r="P105" s="121"/>
      <c r="Q105" s="121"/>
      <c r="R105" s="121"/>
      <c r="S105" s="121"/>
      <c r="T105" s="121"/>
    </row>
    <row r="106" spans="3:20" x14ac:dyDescent="0.25">
      <c r="C106" s="121"/>
      <c r="D106" s="121"/>
      <c r="E106" s="121"/>
      <c r="F106" s="121"/>
      <c r="G106" s="121"/>
      <c r="H106" s="121"/>
      <c r="I106" s="121"/>
      <c r="J106" s="121"/>
      <c r="K106" s="121"/>
      <c r="L106" s="121"/>
      <c r="M106" s="121"/>
      <c r="N106" s="121"/>
      <c r="O106" s="121"/>
      <c r="P106" s="121"/>
      <c r="Q106" s="121"/>
      <c r="R106" s="121"/>
      <c r="S106" s="121"/>
      <c r="T106" s="121"/>
    </row>
    <row r="107" spans="3:20" x14ac:dyDescent="0.25">
      <c r="C107" s="121"/>
      <c r="D107" s="121"/>
      <c r="E107" s="121"/>
      <c r="F107" s="121"/>
      <c r="G107" s="121"/>
      <c r="H107" s="121"/>
      <c r="I107" s="121"/>
      <c r="J107" s="121"/>
      <c r="K107" s="121"/>
      <c r="L107" s="121"/>
      <c r="M107" s="121"/>
      <c r="N107" s="121"/>
      <c r="O107" s="121"/>
      <c r="P107" s="121"/>
      <c r="Q107" s="121"/>
      <c r="R107" s="121"/>
      <c r="S107" s="121"/>
      <c r="T107" s="121"/>
    </row>
    <row r="108" spans="3:20" x14ac:dyDescent="0.25">
      <c r="C108" s="121"/>
      <c r="D108" s="121"/>
      <c r="E108" s="121"/>
      <c r="F108" s="121"/>
      <c r="G108" s="121"/>
      <c r="H108" s="121"/>
      <c r="I108" s="121"/>
      <c r="J108" s="121"/>
      <c r="K108" s="121"/>
      <c r="L108" s="121"/>
      <c r="M108" s="121"/>
      <c r="N108" s="121"/>
      <c r="O108" s="121"/>
      <c r="P108" s="121"/>
      <c r="Q108" s="121"/>
      <c r="R108" s="121"/>
      <c r="S108" s="121"/>
      <c r="T108" s="121"/>
    </row>
    <row r="109" spans="3:20" x14ac:dyDescent="0.25">
      <c r="C109" s="121"/>
      <c r="D109" s="121"/>
      <c r="E109" s="121"/>
      <c r="F109" s="121"/>
      <c r="G109" s="121"/>
      <c r="H109" s="121"/>
      <c r="I109" s="121"/>
      <c r="J109" s="121"/>
      <c r="K109" s="121"/>
      <c r="L109" s="121"/>
      <c r="M109" s="121"/>
      <c r="N109" s="121"/>
      <c r="O109" s="121"/>
      <c r="P109" s="121"/>
      <c r="Q109" s="121"/>
      <c r="R109" s="121"/>
      <c r="S109" s="121"/>
      <c r="T109" s="121"/>
    </row>
    <row r="110" spans="3:20" x14ac:dyDescent="0.25">
      <c r="C110" s="121"/>
      <c r="D110" s="121"/>
      <c r="E110" s="121"/>
      <c r="F110" s="121"/>
      <c r="G110" s="121"/>
      <c r="H110" s="121"/>
      <c r="I110" s="121"/>
      <c r="J110" s="121"/>
      <c r="K110" s="121"/>
      <c r="L110" s="121"/>
      <c r="M110" s="121"/>
      <c r="N110" s="121"/>
      <c r="O110" s="121"/>
      <c r="P110" s="121"/>
      <c r="Q110" s="121"/>
      <c r="R110" s="121"/>
      <c r="S110" s="121"/>
      <c r="T110" s="121"/>
    </row>
    <row r="111" spans="3:20" x14ac:dyDescent="0.25">
      <c r="C111" s="121"/>
      <c r="D111" s="121"/>
      <c r="E111" s="121"/>
      <c r="F111" s="121"/>
      <c r="G111" s="121"/>
      <c r="H111" s="121"/>
      <c r="I111" s="121"/>
      <c r="J111" s="121"/>
      <c r="K111" s="121"/>
      <c r="L111" s="121"/>
      <c r="M111" s="121"/>
      <c r="N111" s="121"/>
      <c r="O111" s="121"/>
      <c r="P111" s="121"/>
      <c r="Q111" s="121"/>
      <c r="R111" s="121"/>
      <c r="S111" s="121"/>
      <c r="T111" s="121"/>
    </row>
    <row r="112" spans="3:20" x14ac:dyDescent="0.25">
      <c r="C112" s="121"/>
      <c r="D112" s="121"/>
      <c r="E112" s="121"/>
      <c r="F112" s="121"/>
      <c r="G112" s="121"/>
      <c r="H112" s="121"/>
      <c r="I112" s="121"/>
      <c r="J112" s="121"/>
      <c r="K112" s="121"/>
      <c r="L112" s="121"/>
      <c r="M112" s="121"/>
      <c r="N112" s="121"/>
      <c r="O112" s="121"/>
      <c r="P112" s="121"/>
      <c r="Q112" s="121"/>
      <c r="R112" s="121"/>
      <c r="S112" s="121"/>
      <c r="T112" s="121"/>
    </row>
    <row r="113" spans="3:20" x14ac:dyDescent="0.25">
      <c r="C113" s="121"/>
      <c r="D113" s="121"/>
      <c r="E113" s="121"/>
      <c r="F113" s="121"/>
      <c r="G113" s="121"/>
      <c r="H113" s="121"/>
      <c r="I113" s="121"/>
      <c r="J113" s="121"/>
      <c r="K113" s="121"/>
      <c r="L113" s="121"/>
      <c r="M113" s="121"/>
      <c r="N113" s="121"/>
      <c r="O113" s="121"/>
      <c r="P113" s="121"/>
      <c r="Q113" s="121"/>
      <c r="R113" s="121"/>
      <c r="S113" s="121"/>
      <c r="T113" s="121"/>
    </row>
    <row r="114" spans="3:20" x14ac:dyDescent="0.25">
      <c r="C114" s="121"/>
      <c r="D114" s="121"/>
      <c r="E114" s="121"/>
      <c r="F114" s="121"/>
      <c r="G114" s="121"/>
      <c r="H114" s="121"/>
      <c r="I114" s="121"/>
      <c r="J114" s="121"/>
      <c r="K114" s="121"/>
      <c r="L114" s="121"/>
      <c r="M114" s="121"/>
      <c r="N114" s="121"/>
      <c r="O114" s="121"/>
      <c r="P114" s="121"/>
      <c r="Q114" s="121"/>
      <c r="R114" s="121"/>
      <c r="S114" s="121"/>
      <c r="T114" s="121"/>
    </row>
    <row r="115" spans="3:20" x14ac:dyDescent="0.25">
      <c r="C115" s="121"/>
      <c r="D115" s="121"/>
      <c r="E115" s="121"/>
      <c r="F115" s="121"/>
      <c r="G115" s="121"/>
      <c r="H115" s="121"/>
      <c r="I115" s="121"/>
      <c r="J115" s="121"/>
      <c r="K115" s="121"/>
      <c r="L115" s="121"/>
      <c r="M115" s="121"/>
      <c r="N115" s="121"/>
      <c r="O115" s="121"/>
      <c r="P115" s="121"/>
      <c r="Q115" s="121"/>
      <c r="R115" s="121"/>
      <c r="S115" s="121"/>
      <c r="T115" s="121"/>
    </row>
    <row r="116" spans="3:20" x14ac:dyDescent="0.25">
      <c r="C116" s="121"/>
      <c r="D116" s="121"/>
      <c r="E116" s="121"/>
      <c r="F116" s="121"/>
      <c r="G116" s="121"/>
      <c r="H116" s="121"/>
      <c r="I116" s="121"/>
      <c r="J116" s="121"/>
      <c r="K116" s="121"/>
      <c r="L116" s="121"/>
      <c r="M116" s="121"/>
      <c r="N116" s="121"/>
      <c r="O116" s="121"/>
      <c r="P116" s="121"/>
      <c r="Q116" s="121"/>
      <c r="R116" s="121"/>
      <c r="S116" s="121"/>
      <c r="T116" s="121"/>
    </row>
    <row r="117" spans="3:20" x14ac:dyDescent="0.25">
      <c r="C117" s="121"/>
      <c r="D117" s="121"/>
      <c r="E117" s="121"/>
      <c r="F117" s="121"/>
      <c r="G117" s="121"/>
      <c r="H117" s="121"/>
      <c r="I117" s="121"/>
      <c r="J117" s="121"/>
      <c r="K117" s="121"/>
      <c r="L117" s="121"/>
      <c r="M117" s="121"/>
      <c r="N117" s="121"/>
      <c r="O117" s="121"/>
      <c r="P117" s="121"/>
      <c r="Q117" s="121"/>
      <c r="R117" s="121"/>
      <c r="S117" s="121"/>
      <c r="T117" s="121"/>
    </row>
    <row r="118" spans="3:20" x14ac:dyDescent="0.25">
      <c r="C118" s="121"/>
      <c r="D118" s="121"/>
      <c r="E118" s="121"/>
      <c r="F118" s="121"/>
      <c r="G118" s="121"/>
      <c r="H118" s="121"/>
      <c r="I118" s="121"/>
      <c r="J118" s="121"/>
      <c r="K118" s="121"/>
      <c r="L118" s="121"/>
      <c r="M118" s="121"/>
      <c r="N118" s="121"/>
      <c r="O118" s="121"/>
      <c r="P118" s="121"/>
      <c r="Q118" s="121"/>
      <c r="R118" s="121"/>
      <c r="S118" s="121"/>
      <c r="T118" s="121"/>
    </row>
    <row r="119" spans="3:20" x14ac:dyDescent="0.25">
      <c r="C119" s="121"/>
      <c r="D119" s="121"/>
      <c r="E119" s="121"/>
      <c r="F119" s="121"/>
      <c r="G119" s="121"/>
      <c r="H119" s="121"/>
      <c r="I119" s="121"/>
      <c r="J119" s="121"/>
      <c r="K119" s="121"/>
      <c r="L119" s="121"/>
      <c r="M119" s="121"/>
      <c r="N119" s="121"/>
      <c r="O119" s="121"/>
      <c r="P119" s="121"/>
      <c r="Q119" s="121"/>
      <c r="R119" s="121"/>
      <c r="S119" s="121"/>
      <c r="T119" s="121"/>
    </row>
    <row r="120" spans="3:20" x14ac:dyDescent="0.25">
      <c r="C120" s="121"/>
      <c r="D120" s="121"/>
      <c r="E120" s="121"/>
      <c r="F120" s="121"/>
      <c r="G120" s="121"/>
      <c r="H120" s="121"/>
      <c r="I120" s="121"/>
      <c r="J120" s="121"/>
      <c r="K120" s="121"/>
      <c r="L120" s="121"/>
      <c r="M120" s="121"/>
      <c r="N120" s="121"/>
      <c r="O120" s="121"/>
      <c r="P120" s="121"/>
      <c r="Q120" s="121"/>
      <c r="R120" s="121"/>
      <c r="S120" s="121"/>
      <c r="T120" s="121"/>
    </row>
    <row r="121" spans="3:20" x14ac:dyDescent="0.25">
      <c r="C121" s="121"/>
      <c r="D121" s="121"/>
      <c r="E121" s="121"/>
      <c r="F121" s="121"/>
      <c r="G121" s="121"/>
      <c r="H121" s="121"/>
      <c r="I121" s="121"/>
      <c r="J121" s="121"/>
      <c r="K121" s="121"/>
      <c r="L121" s="121"/>
      <c r="M121" s="121"/>
      <c r="N121" s="121"/>
      <c r="O121" s="121"/>
      <c r="P121" s="121"/>
      <c r="Q121" s="121"/>
      <c r="R121" s="121"/>
      <c r="S121" s="121"/>
      <c r="T121" s="121"/>
    </row>
    <row r="122" spans="3:20" x14ac:dyDescent="0.25">
      <c r="C122" s="121"/>
      <c r="D122" s="121"/>
      <c r="E122" s="121"/>
      <c r="F122" s="121"/>
      <c r="G122" s="121"/>
      <c r="H122" s="121"/>
      <c r="I122" s="121"/>
      <c r="J122" s="121"/>
      <c r="K122" s="121"/>
      <c r="L122" s="121"/>
      <c r="M122" s="121"/>
      <c r="N122" s="121"/>
      <c r="O122" s="121"/>
      <c r="P122" s="121"/>
      <c r="Q122" s="121"/>
      <c r="R122" s="121"/>
      <c r="S122" s="121"/>
      <c r="T122" s="121"/>
    </row>
    <row r="123" spans="3:20" x14ac:dyDescent="0.25">
      <c r="C123" s="121"/>
      <c r="D123" s="121"/>
      <c r="E123" s="121"/>
      <c r="F123" s="121"/>
      <c r="G123" s="121"/>
      <c r="H123" s="121"/>
      <c r="I123" s="121"/>
      <c r="J123" s="121"/>
      <c r="K123" s="121"/>
      <c r="L123" s="121"/>
      <c r="M123" s="121"/>
      <c r="N123" s="121"/>
      <c r="O123" s="121"/>
      <c r="P123" s="121"/>
      <c r="Q123" s="121"/>
      <c r="R123" s="121"/>
      <c r="S123" s="121"/>
      <c r="T123" s="121"/>
    </row>
    <row r="124" spans="3:20" x14ac:dyDescent="0.25">
      <c r="C124" s="121"/>
      <c r="D124" s="121"/>
      <c r="E124" s="121"/>
      <c r="F124" s="121"/>
      <c r="G124" s="121"/>
      <c r="H124" s="121"/>
      <c r="I124" s="121"/>
      <c r="J124" s="121"/>
      <c r="K124" s="121"/>
      <c r="L124" s="121"/>
      <c r="M124" s="121"/>
      <c r="N124" s="121"/>
      <c r="O124" s="121"/>
      <c r="P124" s="121"/>
      <c r="Q124" s="121"/>
      <c r="R124" s="121"/>
      <c r="S124" s="121"/>
      <c r="T124" s="121"/>
    </row>
    <row r="125" spans="3:20" x14ac:dyDescent="0.25">
      <c r="C125" s="121"/>
      <c r="D125" s="121"/>
      <c r="E125" s="121"/>
      <c r="F125" s="121"/>
      <c r="G125" s="121"/>
      <c r="H125" s="121"/>
      <c r="I125" s="121"/>
      <c r="J125" s="121"/>
      <c r="K125" s="121"/>
      <c r="L125" s="121"/>
      <c r="M125" s="121"/>
      <c r="N125" s="121"/>
      <c r="O125" s="121"/>
      <c r="P125" s="121"/>
      <c r="Q125" s="121"/>
      <c r="R125" s="121"/>
      <c r="S125" s="121"/>
      <c r="T125" s="121"/>
    </row>
    <row r="126" spans="3:20" x14ac:dyDescent="0.25">
      <c r="C126" s="121"/>
      <c r="D126" s="121"/>
      <c r="E126" s="121"/>
      <c r="F126" s="121"/>
      <c r="G126" s="121"/>
      <c r="H126" s="121"/>
      <c r="I126" s="121"/>
      <c r="J126" s="121"/>
      <c r="K126" s="121"/>
      <c r="L126" s="121"/>
      <c r="M126" s="121"/>
      <c r="N126" s="121"/>
      <c r="O126" s="121"/>
      <c r="P126" s="121"/>
      <c r="Q126" s="121"/>
      <c r="R126" s="121"/>
      <c r="S126" s="121"/>
      <c r="T126" s="121"/>
    </row>
    <row r="127" spans="3:20" x14ac:dyDescent="0.25">
      <c r="C127" s="121"/>
      <c r="D127" s="121"/>
      <c r="E127" s="121"/>
      <c r="F127" s="121"/>
      <c r="G127" s="121"/>
      <c r="H127" s="121"/>
      <c r="I127" s="121"/>
      <c r="J127" s="121"/>
      <c r="K127" s="121"/>
      <c r="L127" s="121"/>
      <c r="M127" s="121"/>
      <c r="N127" s="121"/>
      <c r="O127" s="121"/>
      <c r="P127" s="121"/>
      <c r="Q127" s="121"/>
      <c r="R127" s="121"/>
      <c r="S127" s="121"/>
      <c r="T127" s="121"/>
    </row>
    <row r="128" spans="3:20" x14ac:dyDescent="0.25">
      <c r="C128" s="121"/>
      <c r="D128" s="121"/>
      <c r="E128" s="121"/>
      <c r="F128" s="121"/>
      <c r="G128" s="121"/>
      <c r="H128" s="121"/>
      <c r="I128" s="121"/>
      <c r="J128" s="121"/>
      <c r="K128" s="121"/>
      <c r="L128" s="121"/>
      <c r="M128" s="121"/>
      <c r="N128" s="121"/>
      <c r="O128" s="121"/>
      <c r="P128" s="121"/>
      <c r="Q128" s="121"/>
      <c r="R128" s="121"/>
      <c r="S128" s="121"/>
      <c r="T128" s="121"/>
    </row>
    <row r="129" spans="3:20" x14ac:dyDescent="0.25">
      <c r="C129" s="121"/>
      <c r="D129" s="121"/>
      <c r="E129" s="121"/>
      <c r="F129" s="121"/>
      <c r="G129" s="121"/>
      <c r="H129" s="121"/>
      <c r="I129" s="121"/>
      <c r="J129" s="121"/>
      <c r="K129" s="121"/>
      <c r="L129" s="121"/>
      <c r="M129" s="121"/>
      <c r="N129" s="121"/>
      <c r="O129" s="121"/>
      <c r="P129" s="121"/>
      <c r="Q129" s="121"/>
      <c r="R129" s="121"/>
      <c r="S129" s="121"/>
      <c r="T129" s="121"/>
    </row>
    <row r="130" spans="3:20" x14ac:dyDescent="0.25">
      <c r="C130" s="121"/>
      <c r="D130" s="121"/>
      <c r="E130" s="121"/>
      <c r="F130" s="121"/>
      <c r="G130" s="121"/>
      <c r="H130" s="121"/>
      <c r="I130" s="121"/>
      <c r="J130" s="121"/>
      <c r="K130" s="121"/>
      <c r="L130" s="121"/>
      <c r="M130" s="121"/>
      <c r="N130" s="121"/>
      <c r="O130" s="121"/>
      <c r="P130" s="121"/>
      <c r="Q130" s="121"/>
      <c r="R130" s="121"/>
      <c r="S130" s="121"/>
      <c r="T130" s="121"/>
    </row>
    <row r="131" spans="3:20" x14ac:dyDescent="0.25">
      <c r="C131" s="121"/>
      <c r="D131" s="121"/>
      <c r="E131" s="121"/>
      <c r="F131" s="121"/>
      <c r="G131" s="121"/>
      <c r="H131" s="121"/>
      <c r="I131" s="121"/>
      <c r="J131" s="121"/>
      <c r="K131" s="121"/>
      <c r="L131" s="121"/>
      <c r="M131" s="121"/>
      <c r="N131" s="121"/>
      <c r="O131" s="121"/>
      <c r="P131" s="121"/>
      <c r="Q131" s="121"/>
      <c r="R131" s="121"/>
      <c r="S131" s="121"/>
      <c r="T131" s="121"/>
    </row>
    <row r="132" spans="3:20" x14ac:dyDescent="0.25">
      <c r="C132" s="121"/>
      <c r="D132" s="121"/>
      <c r="E132" s="121"/>
      <c r="F132" s="121"/>
      <c r="G132" s="121"/>
      <c r="H132" s="121"/>
      <c r="I132" s="121"/>
      <c r="J132" s="121"/>
      <c r="K132" s="121"/>
      <c r="L132" s="121"/>
      <c r="M132" s="121"/>
      <c r="N132" s="121"/>
      <c r="O132" s="121"/>
      <c r="P132" s="121"/>
      <c r="Q132" s="121"/>
      <c r="R132" s="121"/>
      <c r="S132" s="121"/>
      <c r="T132" s="121"/>
    </row>
    <row r="133" spans="3:20" x14ac:dyDescent="0.25">
      <c r="C133" s="121"/>
      <c r="D133" s="121"/>
      <c r="E133" s="121"/>
      <c r="F133" s="121"/>
      <c r="G133" s="121"/>
      <c r="H133" s="121"/>
      <c r="I133" s="121"/>
      <c r="J133" s="121"/>
      <c r="K133" s="121"/>
      <c r="L133" s="121"/>
      <c r="M133" s="121"/>
      <c r="N133" s="121"/>
      <c r="O133" s="121"/>
      <c r="P133" s="121"/>
      <c r="Q133" s="121"/>
      <c r="R133" s="121"/>
      <c r="S133" s="121"/>
      <c r="T133" s="121"/>
    </row>
    <row r="134" spans="3:20" x14ac:dyDescent="0.25">
      <c r="C134" s="121"/>
      <c r="D134" s="121"/>
      <c r="E134" s="121"/>
      <c r="F134" s="121"/>
      <c r="G134" s="121"/>
      <c r="H134" s="121"/>
      <c r="I134" s="121"/>
      <c r="J134" s="121"/>
      <c r="K134" s="121"/>
      <c r="L134" s="121"/>
      <c r="M134" s="121"/>
      <c r="N134" s="121"/>
      <c r="O134" s="121"/>
      <c r="P134" s="121"/>
      <c r="Q134" s="121"/>
      <c r="R134" s="121"/>
      <c r="S134" s="121"/>
      <c r="T134" s="121"/>
    </row>
    <row r="135" spans="3:20" x14ac:dyDescent="0.25">
      <c r="C135" s="121"/>
      <c r="D135" s="121"/>
      <c r="E135" s="121"/>
      <c r="F135" s="121"/>
      <c r="G135" s="121"/>
      <c r="H135" s="121"/>
      <c r="I135" s="121"/>
      <c r="J135" s="121"/>
      <c r="K135" s="121"/>
      <c r="L135" s="121"/>
      <c r="M135" s="121"/>
      <c r="N135" s="121"/>
      <c r="O135" s="121"/>
      <c r="P135" s="121"/>
      <c r="Q135" s="121"/>
      <c r="R135" s="121"/>
      <c r="S135" s="121"/>
      <c r="T135" s="121"/>
    </row>
    <row r="136" spans="3:20" x14ac:dyDescent="0.25">
      <c r="C136" s="121"/>
      <c r="D136" s="121"/>
      <c r="E136" s="121"/>
      <c r="F136" s="121"/>
      <c r="G136" s="121"/>
      <c r="H136" s="121"/>
      <c r="I136" s="121"/>
      <c r="J136" s="121"/>
      <c r="K136" s="121"/>
      <c r="L136" s="121"/>
      <c r="M136" s="121"/>
      <c r="N136" s="121"/>
      <c r="O136" s="121"/>
      <c r="P136" s="121"/>
      <c r="Q136" s="121"/>
      <c r="R136" s="121"/>
      <c r="S136" s="121"/>
      <c r="T136" s="121"/>
    </row>
    <row r="137" spans="3:20" x14ac:dyDescent="0.25">
      <c r="C137" s="121"/>
      <c r="D137" s="121"/>
      <c r="E137" s="121"/>
      <c r="F137" s="121"/>
      <c r="G137" s="121"/>
      <c r="H137" s="121"/>
      <c r="I137" s="121"/>
      <c r="J137" s="121"/>
      <c r="K137" s="121"/>
      <c r="L137" s="121"/>
      <c r="M137" s="121"/>
      <c r="N137" s="121"/>
      <c r="O137" s="121"/>
      <c r="P137" s="121"/>
      <c r="Q137" s="121"/>
      <c r="R137" s="121"/>
      <c r="S137" s="121"/>
      <c r="T137" s="121"/>
    </row>
    <row r="138" spans="3:20" x14ac:dyDescent="0.25">
      <c r="C138" s="121"/>
      <c r="D138" s="121"/>
      <c r="E138" s="121"/>
      <c r="F138" s="121"/>
      <c r="G138" s="121"/>
      <c r="H138" s="121"/>
      <c r="I138" s="121"/>
      <c r="J138" s="121"/>
      <c r="K138" s="121"/>
      <c r="L138" s="121"/>
      <c r="M138" s="121"/>
      <c r="N138" s="121"/>
      <c r="O138" s="121"/>
      <c r="P138" s="121"/>
      <c r="Q138" s="121"/>
      <c r="R138" s="121"/>
      <c r="S138" s="121"/>
      <c r="T138" s="121"/>
    </row>
    <row r="139" spans="3:20" x14ac:dyDescent="0.25">
      <c r="C139" s="121"/>
      <c r="D139" s="121"/>
      <c r="E139" s="121"/>
      <c r="F139" s="121"/>
      <c r="G139" s="121"/>
      <c r="H139" s="121"/>
      <c r="I139" s="121"/>
      <c r="J139" s="121"/>
      <c r="K139" s="121"/>
      <c r="L139" s="121"/>
      <c r="M139" s="121"/>
      <c r="N139" s="121"/>
      <c r="O139" s="121"/>
      <c r="P139" s="121"/>
      <c r="Q139" s="121"/>
      <c r="R139" s="121"/>
      <c r="S139" s="121"/>
      <c r="T139" s="121"/>
    </row>
    <row r="140" spans="3:20" x14ac:dyDescent="0.25">
      <c r="C140" s="121"/>
      <c r="D140" s="121"/>
      <c r="E140" s="121"/>
      <c r="F140" s="121"/>
      <c r="G140" s="121"/>
      <c r="H140" s="121"/>
      <c r="I140" s="121"/>
      <c r="J140" s="121"/>
      <c r="K140" s="121"/>
      <c r="L140" s="121"/>
      <c r="M140" s="121"/>
      <c r="N140" s="121"/>
      <c r="O140" s="121"/>
      <c r="P140" s="121"/>
      <c r="Q140" s="121"/>
      <c r="R140" s="121"/>
      <c r="S140" s="121"/>
      <c r="T140" s="121"/>
    </row>
    <row r="141" spans="3:20" x14ac:dyDescent="0.25">
      <c r="C141" s="121"/>
      <c r="D141" s="121"/>
      <c r="E141" s="121"/>
      <c r="F141" s="121"/>
      <c r="G141" s="121"/>
      <c r="H141" s="121"/>
      <c r="I141" s="121"/>
      <c r="J141" s="121"/>
      <c r="K141" s="121"/>
      <c r="L141" s="121"/>
      <c r="M141" s="121"/>
      <c r="N141" s="121"/>
      <c r="O141" s="121"/>
      <c r="P141" s="121"/>
      <c r="Q141" s="121"/>
      <c r="R141" s="121"/>
      <c r="S141" s="121"/>
      <c r="T141" s="121"/>
    </row>
    <row r="142" spans="3:20" x14ac:dyDescent="0.25">
      <c r="C142" s="121"/>
      <c r="D142" s="121"/>
      <c r="E142" s="121"/>
      <c r="F142" s="121"/>
      <c r="G142" s="121"/>
      <c r="H142" s="121"/>
      <c r="I142" s="121"/>
      <c r="J142" s="121"/>
      <c r="K142" s="121"/>
      <c r="L142" s="121"/>
      <c r="M142" s="121"/>
      <c r="N142" s="121"/>
      <c r="O142" s="121"/>
      <c r="P142" s="121"/>
      <c r="Q142" s="121"/>
      <c r="R142" s="121"/>
      <c r="S142" s="121"/>
      <c r="T142" s="121"/>
    </row>
    <row r="143" spans="3:20" x14ac:dyDescent="0.25">
      <c r="C143" s="121"/>
      <c r="D143" s="121"/>
      <c r="E143" s="121"/>
      <c r="F143" s="121"/>
      <c r="G143" s="121"/>
      <c r="H143" s="121"/>
      <c r="I143" s="121"/>
      <c r="J143" s="121"/>
      <c r="K143" s="121"/>
      <c r="L143" s="121"/>
      <c r="M143" s="121"/>
      <c r="N143" s="121"/>
      <c r="O143" s="121"/>
      <c r="P143" s="121"/>
      <c r="Q143" s="121"/>
      <c r="R143" s="121"/>
      <c r="S143" s="121"/>
      <c r="T143" s="121"/>
    </row>
    <row r="144" spans="3:20" x14ac:dyDescent="0.25">
      <c r="C144" s="121"/>
      <c r="D144" s="121"/>
      <c r="E144" s="121"/>
      <c r="F144" s="121"/>
      <c r="G144" s="121"/>
      <c r="H144" s="121"/>
      <c r="I144" s="121"/>
      <c r="J144" s="121"/>
      <c r="K144" s="121"/>
      <c r="L144" s="121"/>
      <c r="M144" s="121"/>
      <c r="N144" s="121"/>
      <c r="O144" s="121"/>
      <c r="P144" s="121"/>
      <c r="Q144" s="121"/>
      <c r="R144" s="121"/>
      <c r="S144" s="121"/>
      <c r="T144" s="121"/>
    </row>
    <row r="145" spans="3:20" x14ac:dyDescent="0.25">
      <c r="C145" s="121"/>
      <c r="D145" s="121"/>
      <c r="E145" s="121"/>
      <c r="F145" s="121"/>
      <c r="G145" s="121"/>
      <c r="H145" s="121"/>
      <c r="I145" s="121"/>
      <c r="J145" s="121"/>
      <c r="K145" s="121"/>
      <c r="L145" s="121"/>
      <c r="M145" s="121"/>
      <c r="N145" s="121"/>
      <c r="O145" s="121"/>
      <c r="P145" s="121"/>
      <c r="Q145" s="121"/>
      <c r="R145" s="121"/>
      <c r="S145" s="121"/>
      <c r="T145" s="121"/>
    </row>
    <row r="146" spans="3:20" x14ac:dyDescent="0.25">
      <c r="C146" s="121"/>
      <c r="D146" s="121"/>
      <c r="E146" s="121"/>
      <c r="F146" s="121"/>
      <c r="G146" s="121"/>
      <c r="H146" s="121"/>
      <c r="I146" s="121"/>
      <c r="J146" s="121"/>
      <c r="K146" s="121"/>
      <c r="L146" s="121"/>
      <c r="M146" s="121"/>
      <c r="N146" s="121"/>
      <c r="O146" s="121"/>
      <c r="P146" s="121"/>
      <c r="Q146" s="121"/>
      <c r="R146" s="121"/>
      <c r="S146" s="121"/>
      <c r="T146" s="121"/>
    </row>
    <row r="147" spans="3:20" x14ac:dyDescent="0.25">
      <c r="C147" s="121"/>
      <c r="D147" s="121"/>
      <c r="E147" s="121"/>
      <c r="F147" s="121"/>
      <c r="G147" s="121"/>
      <c r="H147" s="121"/>
      <c r="I147" s="121"/>
      <c r="J147" s="121"/>
      <c r="K147" s="121"/>
      <c r="L147" s="121"/>
      <c r="M147" s="121"/>
      <c r="N147" s="121"/>
      <c r="O147" s="121"/>
      <c r="P147" s="121"/>
      <c r="Q147" s="121"/>
      <c r="R147" s="121"/>
      <c r="S147" s="121"/>
      <c r="T147" s="121"/>
    </row>
    <row r="148" spans="3:20" x14ac:dyDescent="0.25">
      <c r="C148" s="121"/>
      <c r="D148" s="121"/>
      <c r="E148" s="121"/>
      <c r="F148" s="121"/>
      <c r="G148" s="121"/>
      <c r="H148" s="121"/>
      <c r="I148" s="121"/>
      <c r="J148" s="121"/>
      <c r="K148" s="121"/>
      <c r="L148" s="121"/>
      <c r="M148" s="121"/>
      <c r="N148" s="121"/>
      <c r="O148" s="121"/>
      <c r="P148" s="121"/>
      <c r="Q148" s="121"/>
      <c r="R148" s="121"/>
      <c r="S148" s="121"/>
      <c r="T148" s="121"/>
    </row>
    <row r="149" spans="3:20" x14ac:dyDescent="0.25">
      <c r="C149" s="121"/>
      <c r="D149" s="121"/>
      <c r="E149" s="121"/>
      <c r="F149" s="121"/>
      <c r="G149" s="121"/>
      <c r="H149" s="121"/>
      <c r="I149" s="121"/>
      <c r="J149" s="121"/>
      <c r="K149" s="121"/>
      <c r="L149" s="121"/>
      <c r="M149" s="121"/>
      <c r="N149" s="121"/>
      <c r="O149" s="121"/>
      <c r="P149" s="121"/>
      <c r="Q149" s="121"/>
      <c r="R149" s="121"/>
      <c r="S149" s="121"/>
      <c r="T149" s="121"/>
    </row>
    <row r="150" spans="3:20" x14ac:dyDescent="0.25">
      <c r="C150" s="121"/>
      <c r="D150" s="121"/>
      <c r="E150" s="121"/>
      <c r="F150" s="121"/>
      <c r="G150" s="121"/>
      <c r="H150" s="121"/>
      <c r="I150" s="121"/>
      <c r="J150" s="121"/>
      <c r="K150" s="121"/>
      <c r="L150" s="121"/>
      <c r="M150" s="121"/>
      <c r="N150" s="121"/>
      <c r="O150" s="121"/>
      <c r="P150" s="121"/>
      <c r="Q150" s="121"/>
      <c r="R150" s="121"/>
      <c r="S150" s="121"/>
      <c r="T150" s="121"/>
    </row>
    <row r="151" spans="3:20" x14ac:dyDescent="0.25">
      <c r="C151" s="121"/>
      <c r="D151" s="121"/>
      <c r="E151" s="121"/>
      <c r="F151" s="121"/>
      <c r="G151" s="121"/>
      <c r="H151" s="121"/>
      <c r="I151" s="121"/>
      <c r="J151" s="121"/>
      <c r="K151" s="121"/>
      <c r="L151" s="121"/>
      <c r="M151" s="121"/>
      <c r="N151" s="121"/>
      <c r="O151" s="121"/>
      <c r="P151" s="121"/>
      <c r="Q151" s="121"/>
      <c r="R151" s="121"/>
      <c r="S151" s="121"/>
      <c r="T151" s="121"/>
    </row>
    <row r="152" spans="3:20" x14ac:dyDescent="0.25">
      <c r="C152" s="121"/>
      <c r="D152" s="121"/>
      <c r="E152" s="121"/>
      <c r="F152" s="121"/>
      <c r="G152" s="121"/>
      <c r="H152" s="121"/>
      <c r="I152" s="121"/>
      <c r="J152" s="121"/>
      <c r="K152" s="121"/>
      <c r="L152" s="121"/>
      <c r="M152" s="121"/>
      <c r="N152" s="121"/>
      <c r="O152" s="121"/>
      <c r="P152" s="121"/>
      <c r="Q152" s="121"/>
      <c r="R152" s="121"/>
      <c r="S152" s="121"/>
      <c r="T152" s="121"/>
    </row>
    <row r="153" spans="3:20" x14ac:dyDescent="0.25">
      <c r="C153" s="121"/>
      <c r="D153" s="121"/>
      <c r="E153" s="121"/>
      <c r="F153" s="121"/>
      <c r="G153" s="121"/>
      <c r="H153" s="121"/>
      <c r="I153" s="121"/>
      <c r="J153" s="121"/>
      <c r="K153" s="121"/>
      <c r="L153" s="121"/>
      <c r="M153" s="121"/>
      <c r="N153" s="121"/>
      <c r="O153" s="121"/>
      <c r="P153" s="121"/>
      <c r="Q153" s="121"/>
      <c r="R153" s="121"/>
      <c r="S153" s="121"/>
      <c r="T153" s="121"/>
    </row>
    <row r="154" spans="3:20" x14ac:dyDescent="0.25">
      <c r="C154" s="121"/>
      <c r="D154" s="121"/>
      <c r="E154" s="121"/>
      <c r="F154" s="121"/>
      <c r="G154" s="121"/>
      <c r="H154" s="121"/>
      <c r="I154" s="121"/>
      <c r="J154" s="121"/>
      <c r="K154" s="121"/>
      <c r="L154" s="121"/>
      <c r="M154" s="121"/>
      <c r="N154" s="121"/>
      <c r="O154" s="121"/>
      <c r="P154" s="121"/>
      <c r="Q154" s="121"/>
      <c r="R154" s="121"/>
      <c r="S154" s="121"/>
      <c r="T154" s="121"/>
    </row>
    <row r="155" spans="3:20" x14ac:dyDescent="0.25">
      <c r="C155" s="121"/>
      <c r="D155" s="121"/>
      <c r="E155" s="121"/>
      <c r="F155" s="121"/>
      <c r="G155" s="121"/>
      <c r="H155" s="121"/>
      <c r="I155" s="121"/>
      <c r="J155" s="121"/>
      <c r="K155" s="121"/>
      <c r="L155" s="121"/>
      <c r="M155" s="121"/>
      <c r="N155" s="121"/>
      <c r="O155" s="121"/>
      <c r="P155" s="121"/>
      <c r="Q155" s="121"/>
      <c r="R155" s="121"/>
      <c r="S155" s="121"/>
      <c r="T155" s="121"/>
    </row>
    <row r="156" spans="3:20" x14ac:dyDescent="0.25">
      <c r="C156" s="121"/>
      <c r="D156" s="121"/>
      <c r="E156" s="121"/>
      <c r="F156" s="121"/>
      <c r="G156" s="121"/>
      <c r="H156" s="121"/>
      <c r="I156" s="121"/>
      <c r="J156" s="121"/>
      <c r="K156" s="121"/>
      <c r="L156" s="121"/>
      <c r="M156" s="121"/>
      <c r="N156" s="121"/>
      <c r="O156" s="121"/>
      <c r="P156" s="121"/>
      <c r="Q156" s="121"/>
      <c r="R156" s="121"/>
      <c r="S156" s="121"/>
      <c r="T156" s="121"/>
    </row>
    <row r="157" spans="3:20" x14ac:dyDescent="0.25">
      <c r="C157" s="121"/>
      <c r="D157" s="121"/>
      <c r="E157" s="121"/>
      <c r="F157" s="121"/>
      <c r="G157" s="121"/>
      <c r="H157" s="121"/>
      <c r="I157" s="121"/>
      <c r="J157" s="121"/>
      <c r="K157" s="121"/>
      <c r="L157" s="121"/>
      <c r="M157" s="121"/>
      <c r="N157" s="121"/>
      <c r="O157" s="121"/>
      <c r="P157" s="121"/>
      <c r="Q157" s="121"/>
      <c r="R157" s="121"/>
      <c r="S157" s="121"/>
      <c r="T157" s="121"/>
    </row>
    <row r="158" spans="3:20" x14ac:dyDescent="0.25">
      <c r="C158" s="121"/>
      <c r="D158" s="121"/>
      <c r="E158" s="121"/>
      <c r="F158" s="121"/>
      <c r="G158" s="121"/>
      <c r="H158" s="121"/>
      <c r="I158" s="121"/>
      <c r="J158" s="121"/>
      <c r="K158" s="121"/>
      <c r="L158" s="121"/>
      <c r="M158" s="121"/>
      <c r="N158" s="121"/>
      <c r="O158" s="121"/>
      <c r="P158" s="121"/>
      <c r="Q158" s="121"/>
      <c r="R158" s="121"/>
      <c r="S158" s="121"/>
      <c r="T158" s="121"/>
    </row>
    <row r="159" spans="3:20" x14ac:dyDescent="0.25">
      <c r="C159" s="121"/>
      <c r="D159" s="121"/>
      <c r="E159" s="121"/>
      <c r="F159" s="121"/>
      <c r="G159" s="121"/>
      <c r="H159" s="121"/>
      <c r="I159" s="121"/>
      <c r="J159" s="121"/>
      <c r="K159" s="121"/>
      <c r="L159" s="121"/>
      <c r="M159" s="121"/>
      <c r="N159" s="121"/>
      <c r="O159" s="121"/>
      <c r="P159" s="121"/>
      <c r="Q159" s="121"/>
      <c r="R159" s="121"/>
      <c r="S159" s="121"/>
      <c r="T159" s="121"/>
    </row>
    <row r="160" spans="3:20" x14ac:dyDescent="0.25">
      <c r="C160" s="121"/>
      <c r="D160" s="121"/>
      <c r="E160" s="121"/>
      <c r="F160" s="121"/>
      <c r="G160" s="121"/>
      <c r="H160" s="121"/>
      <c r="I160" s="121"/>
      <c r="J160" s="121"/>
      <c r="K160" s="121"/>
      <c r="L160" s="121"/>
      <c r="M160" s="121"/>
      <c r="N160" s="121"/>
      <c r="O160" s="121"/>
      <c r="P160" s="121"/>
      <c r="Q160" s="121"/>
      <c r="R160" s="121"/>
      <c r="S160" s="121"/>
      <c r="T160" s="121"/>
    </row>
    <row r="161" spans="3:20" x14ac:dyDescent="0.25">
      <c r="C161" s="121"/>
      <c r="D161" s="121"/>
      <c r="E161" s="121"/>
      <c r="F161" s="121"/>
      <c r="G161" s="121"/>
      <c r="H161" s="121"/>
      <c r="I161" s="121"/>
      <c r="J161" s="121"/>
      <c r="K161" s="121"/>
      <c r="L161" s="121"/>
      <c r="M161" s="121"/>
      <c r="N161" s="121"/>
      <c r="O161" s="121"/>
      <c r="P161" s="121"/>
      <c r="Q161" s="121"/>
      <c r="R161" s="121"/>
      <c r="S161" s="121"/>
      <c r="T161" s="121"/>
    </row>
    <row r="162" spans="3:20" x14ac:dyDescent="0.25">
      <c r="C162" s="121"/>
      <c r="D162" s="121"/>
      <c r="E162" s="121"/>
      <c r="F162" s="121"/>
      <c r="G162" s="121"/>
      <c r="H162" s="121"/>
      <c r="I162" s="121"/>
      <c r="J162" s="121"/>
      <c r="K162" s="121"/>
      <c r="L162" s="121"/>
      <c r="M162" s="121"/>
      <c r="N162" s="121"/>
      <c r="O162" s="121"/>
      <c r="P162" s="121"/>
      <c r="Q162" s="121"/>
      <c r="R162" s="121"/>
      <c r="S162" s="121"/>
      <c r="T162" s="121"/>
    </row>
    <row r="163" spans="3:20" x14ac:dyDescent="0.25">
      <c r="C163" s="121"/>
      <c r="D163" s="121"/>
      <c r="E163" s="121"/>
      <c r="F163" s="121"/>
      <c r="G163" s="121"/>
      <c r="H163" s="121"/>
      <c r="I163" s="121"/>
      <c r="J163" s="121"/>
      <c r="K163" s="121"/>
      <c r="L163" s="121"/>
      <c r="M163" s="121"/>
      <c r="N163" s="121"/>
      <c r="O163" s="121"/>
      <c r="P163" s="121"/>
      <c r="Q163" s="121"/>
      <c r="R163" s="121"/>
      <c r="S163" s="121"/>
      <c r="T163" s="121"/>
    </row>
    <row r="164" spans="3:20" x14ac:dyDescent="0.25">
      <c r="C164" s="121"/>
      <c r="D164" s="121"/>
      <c r="E164" s="121"/>
      <c r="F164" s="121"/>
      <c r="G164" s="121"/>
      <c r="H164" s="121"/>
      <c r="I164" s="121"/>
      <c r="J164" s="121"/>
      <c r="K164" s="121"/>
      <c r="L164" s="121"/>
      <c r="M164" s="121"/>
      <c r="N164" s="121"/>
      <c r="O164" s="121"/>
      <c r="P164" s="121"/>
      <c r="Q164" s="121"/>
      <c r="R164" s="121"/>
      <c r="S164" s="121"/>
      <c r="T164" s="121"/>
    </row>
    <row r="165" spans="3:20" x14ac:dyDescent="0.25">
      <c r="C165" s="121"/>
      <c r="D165" s="121"/>
      <c r="E165" s="121"/>
      <c r="F165" s="121"/>
      <c r="G165" s="121"/>
      <c r="H165" s="121"/>
      <c r="I165" s="121"/>
      <c r="J165" s="121"/>
      <c r="K165" s="121"/>
      <c r="L165" s="121"/>
      <c r="M165" s="121"/>
      <c r="N165" s="121"/>
      <c r="O165" s="121"/>
      <c r="P165" s="121"/>
      <c r="Q165" s="121"/>
      <c r="R165" s="121"/>
      <c r="S165" s="121"/>
      <c r="T165" s="121"/>
    </row>
    <row r="166" spans="3:20" x14ac:dyDescent="0.25">
      <c r="C166" s="121"/>
      <c r="D166" s="121"/>
      <c r="E166" s="121"/>
      <c r="F166" s="121"/>
      <c r="G166" s="121"/>
      <c r="H166" s="121"/>
      <c r="I166" s="121"/>
      <c r="J166" s="121"/>
      <c r="K166" s="121"/>
      <c r="L166" s="121"/>
      <c r="M166" s="121"/>
      <c r="N166" s="121"/>
      <c r="O166" s="121"/>
      <c r="P166" s="121"/>
      <c r="Q166" s="121"/>
      <c r="R166" s="121"/>
      <c r="S166" s="121"/>
      <c r="T166" s="121"/>
    </row>
    <row r="167" spans="3:20" x14ac:dyDescent="0.25">
      <c r="C167" s="121"/>
      <c r="D167" s="121"/>
      <c r="E167" s="121"/>
      <c r="F167" s="121"/>
      <c r="G167" s="121"/>
      <c r="H167" s="121"/>
      <c r="I167" s="121"/>
      <c r="J167" s="121"/>
      <c r="K167" s="121"/>
      <c r="L167" s="121"/>
      <c r="M167" s="121"/>
      <c r="N167" s="121"/>
      <c r="O167" s="121"/>
      <c r="P167" s="121"/>
      <c r="Q167" s="121"/>
      <c r="R167" s="121"/>
      <c r="S167" s="121"/>
      <c r="T167" s="121"/>
    </row>
    <row r="168" spans="3:20" x14ac:dyDescent="0.25">
      <c r="C168" s="121"/>
      <c r="D168" s="121"/>
      <c r="E168" s="121"/>
      <c r="F168" s="121"/>
      <c r="G168" s="121"/>
      <c r="H168" s="121"/>
      <c r="I168" s="121"/>
      <c r="J168" s="121"/>
      <c r="K168" s="121"/>
      <c r="L168" s="121"/>
      <c r="M168" s="121"/>
      <c r="N168" s="121"/>
      <c r="O168" s="121"/>
      <c r="P168" s="121"/>
      <c r="Q168" s="121"/>
      <c r="R168" s="121"/>
      <c r="S168" s="121"/>
      <c r="T168" s="121"/>
    </row>
    <row r="169" spans="3:20" x14ac:dyDescent="0.25">
      <c r="C169" s="121"/>
      <c r="D169" s="121"/>
      <c r="E169" s="121"/>
      <c r="F169" s="121"/>
      <c r="G169" s="121"/>
      <c r="H169" s="121"/>
      <c r="I169" s="121"/>
      <c r="J169" s="121"/>
      <c r="K169" s="121"/>
      <c r="L169" s="121"/>
      <c r="M169" s="121"/>
      <c r="N169" s="121"/>
      <c r="O169" s="121"/>
      <c r="P169" s="121"/>
      <c r="Q169" s="121"/>
      <c r="R169" s="121"/>
      <c r="S169" s="121"/>
      <c r="T169" s="121"/>
    </row>
    <row r="170" spans="3:20" x14ac:dyDescent="0.25">
      <c r="C170" s="121"/>
      <c r="D170" s="121"/>
      <c r="E170" s="121"/>
      <c r="F170" s="121"/>
      <c r="G170" s="121"/>
      <c r="H170" s="121"/>
      <c r="I170" s="121"/>
      <c r="J170" s="121"/>
      <c r="K170" s="121"/>
      <c r="L170" s="121"/>
      <c r="M170" s="121"/>
      <c r="N170" s="121"/>
      <c r="O170" s="121"/>
      <c r="P170" s="121"/>
      <c r="Q170" s="121"/>
      <c r="R170" s="121"/>
      <c r="S170" s="121"/>
      <c r="T170" s="121"/>
    </row>
    <row r="171" spans="3:20" x14ac:dyDescent="0.25">
      <c r="C171" s="121"/>
      <c r="D171" s="121"/>
      <c r="E171" s="121"/>
      <c r="F171" s="121"/>
      <c r="G171" s="121"/>
      <c r="H171" s="121"/>
      <c r="I171" s="121"/>
      <c r="J171" s="121"/>
      <c r="K171" s="121"/>
      <c r="L171" s="121"/>
      <c r="M171" s="121"/>
      <c r="N171" s="121"/>
      <c r="O171" s="121"/>
      <c r="P171" s="121"/>
      <c r="Q171" s="121"/>
      <c r="R171" s="121"/>
      <c r="S171" s="121"/>
      <c r="T171" s="121"/>
    </row>
    <row r="172" spans="3:20" x14ac:dyDescent="0.25">
      <c r="C172" s="121"/>
      <c r="D172" s="121"/>
      <c r="E172" s="121"/>
      <c r="F172" s="121"/>
      <c r="G172" s="121"/>
      <c r="H172" s="121"/>
      <c r="I172" s="121"/>
      <c r="J172" s="121"/>
      <c r="K172" s="121"/>
      <c r="L172" s="121"/>
      <c r="M172" s="121"/>
      <c r="N172" s="121"/>
      <c r="O172" s="121"/>
      <c r="P172" s="121"/>
      <c r="Q172" s="121"/>
      <c r="R172" s="121"/>
      <c r="S172" s="121"/>
      <c r="T172" s="121"/>
    </row>
    <row r="173" spans="3:20" x14ac:dyDescent="0.25">
      <c r="C173" s="121"/>
      <c r="D173" s="121"/>
      <c r="E173" s="121"/>
      <c r="F173" s="121"/>
      <c r="G173" s="121"/>
      <c r="H173" s="121"/>
      <c r="I173" s="121"/>
      <c r="J173" s="121"/>
      <c r="K173" s="121"/>
      <c r="L173" s="121"/>
      <c r="M173" s="121"/>
      <c r="N173" s="121"/>
      <c r="O173" s="121"/>
      <c r="P173" s="121"/>
      <c r="Q173" s="121"/>
      <c r="R173" s="121"/>
      <c r="S173" s="121"/>
      <c r="T173" s="121"/>
    </row>
    <row r="174" spans="3:20" x14ac:dyDescent="0.25">
      <c r="C174" s="121"/>
      <c r="D174" s="121"/>
      <c r="E174" s="121"/>
      <c r="F174" s="121"/>
      <c r="G174" s="121"/>
      <c r="H174" s="121"/>
      <c r="I174" s="121"/>
      <c r="J174" s="121"/>
      <c r="K174" s="121"/>
      <c r="L174" s="121"/>
      <c r="M174" s="121"/>
      <c r="N174" s="121"/>
      <c r="O174" s="121"/>
      <c r="P174" s="121"/>
      <c r="Q174" s="121"/>
      <c r="R174" s="121"/>
      <c r="S174" s="121"/>
      <c r="T174" s="121"/>
    </row>
    <row r="175" spans="3:20" x14ac:dyDescent="0.25">
      <c r="C175" s="121"/>
      <c r="D175" s="121"/>
      <c r="E175" s="121"/>
      <c r="F175" s="121"/>
      <c r="G175" s="121"/>
      <c r="H175" s="121"/>
      <c r="I175" s="121"/>
      <c r="J175" s="121"/>
      <c r="K175" s="121"/>
      <c r="L175" s="121"/>
      <c r="M175" s="121"/>
      <c r="N175" s="121"/>
      <c r="O175" s="121"/>
      <c r="P175" s="121"/>
      <c r="Q175" s="121"/>
      <c r="R175" s="121"/>
      <c r="S175" s="121"/>
      <c r="T175" s="121"/>
    </row>
    <row r="176" spans="3:20" x14ac:dyDescent="0.25">
      <c r="C176" s="121"/>
      <c r="D176" s="121"/>
      <c r="E176" s="121"/>
      <c r="F176" s="121"/>
      <c r="G176" s="121"/>
      <c r="H176" s="121"/>
      <c r="I176" s="121"/>
      <c r="J176" s="121"/>
      <c r="K176" s="121"/>
      <c r="L176" s="121"/>
      <c r="M176" s="121"/>
      <c r="N176" s="121"/>
      <c r="O176" s="121"/>
      <c r="P176" s="121"/>
      <c r="Q176" s="121"/>
      <c r="R176" s="121"/>
      <c r="S176" s="121"/>
      <c r="T176" s="121"/>
    </row>
    <row r="177" spans="3:20" x14ac:dyDescent="0.25">
      <c r="C177" s="121"/>
      <c r="D177" s="121"/>
      <c r="E177" s="121"/>
      <c r="F177" s="121"/>
      <c r="G177" s="121"/>
      <c r="H177" s="121"/>
      <c r="I177" s="121"/>
      <c r="J177" s="121"/>
      <c r="K177" s="121"/>
      <c r="L177" s="121"/>
      <c r="M177" s="121"/>
      <c r="N177" s="121"/>
      <c r="O177" s="121"/>
      <c r="P177" s="121"/>
      <c r="Q177" s="121"/>
      <c r="R177" s="121"/>
      <c r="S177" s="121"/>
      <c r="T177" s="121"/>
    </row>
    <row r="178" spans="3:20" x14ac:dyDescent="0.25">
      <c r="C178" s="121"/>
      <c r="D178" s="121"/>
      <c r="E178" s="121"/>
      <c r="F178" s="121"/>
      <c r="G178" s="121"/>
      <c r="H178" s="121"/>
      <c r="I178" s="121"/>
      <c r="J178" s="121"/>
      <c r="K178" s="121"/>
      <c r="L178" s="121"/>
      <c r="M178" s="121"/>
      <c r="N178" s="121"/>
      <c r="O178" s="121"/>
      <c r="P178" s="121"/>
      <c r="Q178" s="121"/>
      <c r="R178" s="121"/>
      <c r="S178" s="121"/>
      <c r="T178" s="121"/>
    </row>
    <row r="179" spans="3:20" x14ac:dyDescent="0.25">
      <c r="C179" s="121"/>
      <c r="D179" s="121"/>
      <c r="E179" s="121"/>
      <c r="F179" s="121"/>
      <c r="G179" s="121"/>
      <c r="H179" s="121"/>
      <c r="I179" s="121"/>
      <c r="J179" s="121"/>
      <c r="K179" s="121"/>
      <c r="L179" s="121"/>
      <c r="M179" s="121"/>
      <c r="N179" s="121"/>
      <c r="O179" s="121"/>
      <c r="P179" s="121"/>
      <c r="Q179" s="121"/>
      <c r="R179" s="121"/>
      <c r="S179" s="121"/>
      <c r="T179" s="121"/>
    </row>
    <row r="180" spans="3:20" x14ac:dyDescent="0.25">
      <c r="C180" s="121"/>
      <c r="D180" s="121"/>
      <c r="E180" s="121"/>
      <c r="F180" s="121"/>
      <c r="G180" s="121"/>
      <c r="H180" s="121"/>
      <c r="I180" s="121"/>
      <c r="J180" s="121"/>
      <c r="K180" s="121"/>
      <c r="L180" s="121"/>
      <c r="M180" s="121"/>
      <c r="N180" s="121"/>
      <c r="O180" s="121"/>
      <c r="P180" s="121"/>
      <c r="Q180" s="121"/>
      <c r="R180" s="121"/>
      <c r="S180" s="121"/>
      <c r="T180" s="121"/>
    </row>
    <row r="181" spans="3:20" x14ac:dyDescent="0.25">
      <c r="C181" s="121"/>
      <c r="D181" s="121"/>
      <c r="E181" s="121"/>
      <c r="F181" s="121"/>
      <c r="G181" s="121"/>
      <c r="H181" s="121"/>
      <c r="I181" s="121"/>
      <c r="J181" s="121"/>
      <c r="K181" s="121"/>
      <c r="L181" s="121"/>
      <c r="M181" s="121"/>
      <c r="N181" s="121"/>
      <c r="O181" s="121"/>
      <c r="P181" s="121"/>
      <c r="Q181" s="121"/>
      <c r="R181" s="121"/>
      <c r="S181" s="121"/>
      <c r="T181" s="121"/>
    </row>
    <row r="182" spans="3:20" x14ac:dyDescent="0.25">
      <c r="C182" s="121"/>
      <c r="D182" s="121"/>
      <c r="E182" s="121"/>
      <c r="F182" s="121"/>
      <c r="G182" s="121"/>
      <c r="H182" s="121"/>
      <c r="I182" s="121"/>
      <c r="J182" s="121"/>
      <c r="K182" s="121"/>
      <c r="L182" s="121"/>
      <c r="M182" s="121"/>
      <c r="N182" s="121"/>
      <c r="O182" s="121"/>
      <c r="P182" s="121"/>
      <c r="Q182" s="121"/>
      <c r="R182" s="121"/>
      <c r="S182" s="121"/>
      <c r="T182" s="121"/>
    </row>
    <row r="183" spans="3:20" x14ac:dyDescent="0.25">
      <c r="C183" s="121"/>
      <c r="D183" s="121"/>
      <c r="E183" s="121"/>
      <c r="F183" s="121"/>
      <c r="G183" s="121"/>
      <c r="H183" s="121"/>
      <c r="I183" s="121"/>
      <c r="J183" s="121"/>
      <c r="K183" s="121"/>
      <c r="L183" s="121"/>
      <c r="M183" s="121"/>
      <c r="N183" s="121"/>
      <c r="O183" s="121"/>
      <c r="P183" s="121"/>
      <c r="Q183" s="121"/>
      <c r="R183" s="121"/>
      <c r="S183" s="121"/>
      <c r="T183" s="121"/>
    </row>
    <row r="184" spans="3:20" x14ac:dyDescent="0.25">
      <c r="C184" s="121"/>
      <c r="D184" s="121"/>
      <c r="E184" s="121"/>
      <c r="F184" s="121"/>
      <c r="G184" s="121"/>
      <c r="H184" s="121"/>
      <c r="I184" s="121"/>
      <c r="J184" s="121"/>
      <c r="K184" s="121"/>
      <c r="L184" s="121"/>
      <c r="M184" s="121"/>
      <c r="N184" s="121"/>
      <c r="O184" s="121"/>
      <c r="P184" s="121"/>
      <c r="Q184" s="121"/>
      <c r="R184" s="121"/>
      <c r="S184" s="121"/>
      <c r="T184" s="121"/>
    </row>
    <row r="185" spans="3:20" x14ac:dyDescent="0.25">
      <c r="C185" s="121"/>
      <c r="D185" s="121"/>
      <c r="E185" s="121"/>
      <c r="F185" s="121"/>
      <c r="G185" s="121"/>
      <c r="H185" s="121"/>
      <c r="I185" s="121"/>
      <c r="J185" s="121"/>
      <c r="K185" s="121"/>
      <c r="L185" s="121"/>
      <c r="M185" s="121"/>
      <c r="N185" s="121"/>
      <c r="O185" s="121"/>
      <c r="P185" s="121"/>
      <c r="Q185" s="121"/>
      <c r="R185" s="121"/>
      <c r="S185" s="121"/>
      <c r="T185" s="121"/>
    </row>
    <row r="186" spans="3:20" x14ac:dyDescent="0.25">
      <c r="C186" s="121"/>
      <c r="D186" s="121"/>
      <c r="E186" s="121"/>
      <c r="F186" s="121"/>
      <c r="G186" s="121"/>
      <c r="H186" s="121"/>
      <c r="I186" s="121"/>
      <c r="J186" s="121"/>
      <c r="K186" s="121"/>
      <c r="L186" s="121"/>
      <c r="M186" s="121"/>
      <c r="N186" s="121"/>
      <c r="O186" s="121"/>
      <c r="P186" s="121"/>
      <c r="Q186" s="121"/>
      <c r="R186" s="121"/>
      <c r="S186" s="121"/>
      <c r="T186" s="121"/>
    </row>
    <row r="187" spans="3:20" x14ac:dyDescent="0.25">
      <c r="C187" s="121"/>
      <c r="D187" s="121"/>
      <c r="E187" s="121"/>
      <c r="F187" s="121"/>
      <c r="G187" s="121"/>
      <c r="H187" s="121"/>
      <c r="I187" s="121"/>
      <c r="J187" s="121"/>
      <c r="K187" s="121"/>
      <c r="L187" s="121"/>
      <c r="M187" s="121"/>
      <c r="N187" s="121"/>
      <c r="O187" s="121"/>
      <c r="P187" s="121"/>
      <c r="Q187" s="121"/>
      <c r="R187" s="121"/>
      <c r="S187" s="121"/>
      <c r="T187" s="121"/>
    </row>
    <row r="188" spans="3:20" x14ac:dyDescent="0.25">
      <c r="C188" s="121"/>
      <c r="D188" s="121"/>
      <c r="E188" s="121"/>
      <c r="F188" s="121"/>
      <c r="G188" s="121"/>
      <c r="H188" s="121"/>
      <c r="I188" s="121"/>
      <c r="J188" s="121"/>
      <c r="K188" s="121"/>
      <c r="L188" s="121"/>
      <c r="M188" s="121"/>
      <c r="N188" s="121"/>
      <c r="O188" s="121"/>
      <c r="P188" s="121"/>
      <c r="Q188" s="121"/>
      <c r="R188" s="121"/>
      <c r="S188" s="121"/>
      <c r="T188" s="121"/>
    </row>
    <row r="189" spans="3:20" x14ac:dyDescent="0.25">
      <c r="C189" s="121"/>
      <c r="D189" s="121"/>
      <c r="E189" s="121"/>
      <c r="F189" s="121"/>
      <c r="G189" s="121"/>
      <c r="H189" s="121"/>
      <c r="I189" s="121"/>
      <c r="J189" s="121"/>
      <c r="K189" s="121"/>
      <c r="L189" s="121"/>
      <c r="M189" s="121"/>
      <c r="N189" s="121"/>
      <c r="O189" s="121"/>
      <c r="P189" s="121"/>
      <c r="Q189" s="121"/>
      <c r="R189" s="121"/>
      <c r="S189" s="121"/>
      <c r="T189" s="121"/>
    </row>
    <row r="190" spans="3:20" x14ac:dyDescent="0.25">
      <c r="C190" s="121"/>
      <c r="D190" s="121"/>
      <c r="E190" s="121"/>
      <c r="F190" s="121"/>
      <c r="G190" s="121"/>
      <c r="H190" s="121"/>
      <c r="I190" s="121"/>
      <c r="J190" s="121"/>
      <c r="K190" s="121"/>
      <c r="L190" s="121"/>
      <c r="M190" s="121"/>
      <c r="N190" s="121"/>
      <c r="O190" s="121"/>
      <c r="P190" s="121"/>
      <c r="Q190" s="121"/>
      <c r="R190" s="121"/>
      <c r="S190" s="121"/>
      <c r="T190" s="121"/>
    </row>
    <row r="191" spans="3:20" x14ac:dyDescent="0.25">
      <c r="C191" s="121"/>
      <c r="D191" s="121"/>
      <c r="E191" s="121"/>
      <c r="F191" s="121"/>
      <c r="G191" s="121"/>
      <c r="H191" s="121"/>
      <c r="I191" s="121"/>
      <c r="J191" s="121"/>
      <c r="K191" s="121"/>
      <c r="L191" s="121"/>
      <c r="M191" s="121"/>
      <c r="N191" s="121"/>
      <c r="O191" s="121"/>
      <c r="P191" s="121"/>
      <c r="Q191" s="121"/>
      <c r="R191" s="121"/>
      <c r="S191" s="121"/>
      <c r="T191" s="121"/>
    </row>
    <row r="192" spans="3:20" x14ac:dyDescent="0.25">
      <c r="C192" s="121"/>
      <c r="D192" s="121"/>
      <c r="E192" s="121"/>
      <c r="F192" s="121"/>
      <c r="G192" s="121"/>
      <c r="H192" s="121"/>
      <c r="I192" s="121"/>
      <c r="J192" s="121"/>
      <c r="K192" s="121"/>
      <c r="L192" s="121"/>
      <c r="M192" s="121"/>
      <c r="N192" s="121"/>
      <c r="O192" s="121"/>
      <c r="P192" s="121"/>
      <c r="Q192" s="121"/>
      <c r="R192" s="121"/>
      <c r="S192" s="121"/>
      <c r="T192" s="121"/>
    </row>
    <row r="193" spans="3:20" x14ac:dyDescent="0.25">
      <c r="C193" s="121"/>
      <c r="D193" s="121"/>
      <c r="E193" s="121"/>
      <c r="F193" s="121"/>
      <c r="G193" s="121"/>
      <c r="H193" s="121"/>
      <c r="I193" s="121"/>
      <c r="J193" s="121"/>
      <c r="K193" s="121"/>
      <c r="L193" s="121"/>
      <c r="M193" s="121"/>
      <c r="N193" s="121"/>
      <c r="O193" s="121"/>
      <c r="P193" s="121"/>
      <c r="Q193" s="121"/>
      <c r="R193" s="121"/>
      <c r="S193" s="121"/>
      <c r="T193" s="121"/>
    </row>
    <row r="194" spans="3:20" x14ac:dyDescent="0.25">
      <c r="C194" s="121"/>
      <c r="D194" s="121"/>
      <c r="E194" s="121"/>
      <c r="F194" s="121"/>
      <c r="G194" s="121"/>
      <c r="H194" s="121"/>
      <c r="I194" s="121"/>
      <c r="J194" s="121"/>
      <c r="K194" s="121"/>
      <c r="L194" s="121"/>
      <c r="M194" s="121"/>
      <c r="N194" s="121"/>
      <c r="O194" s="121"/>
      <c r="P194" s="121"/>
      <c r="Q194" s="121"/>
      <c r="R194" s="121"/>
      <c r="S194" s="121"/>
      <c r="T194" s="121"/>
    </row>
    <row r="195" spans="3:20" x14ac:dyDescent="0.25">
      <c r="C195" s="121"/>
      <c r="D195" s="121"/>
      <c r="E195" s="121"/>
      <c r="F195" s="121"/>
      <c r="G195" s="121"/>
      <c r="H195" s="121"/>
      <c r="I195" s="121"/>
      <c r="J195" s="121"/>
      <c r="K195" s="121"/>
      <c r="L195" s="121"/>
      <c r="M195" s="121"/>
      <c r="N195" s="121"/>
      <c r="O195" s="121"/>
      <c r="P195" s="121"/>
      <c r="Q195" s="121"/>
      <c r="R195" s="121"/>
      <c r="S195" s="121"/>
      <c r="T195" s="121"/>
    </row>
    <row r="196" spans="3:20" x14ac:dyDescent="0.25">
      <c r="C196" s="121"/>
      <c r="D196" s="121"/>
      <c r="E196" s="121"/>
      <c r="F196" s="121"/>
      <c r="G196" s="121"/>
      <c r="H196" s="121"/>
      <c r="I196" s="121"/>
      <c r="J196" s="121"/>
      <c r="K196" s="121"/>
      <c r="L196" s="121"/>
      <c r="M196" s="121"/>
      <c r="N196" s="121"/>
      <c r="O196" s="121"/>
      <c r="P196" s="121"/>
      <c r="Q196" s="121"/>
      <c r="R196" s="121"/>
      <c r="S196" s="121"/>
      <c r="T196" s="121"/>
    </row>
    <row r="197" spans="3:20" x14ac:dyDescent="0.25">
      <c r="C197" s="121"/>
      <c r="D197" s="121"/>
      <c r="E197" s="121"/>
      <c r="F197" s="121"/>
      <c r="G197" s="121"/>
      <c r="H197" s="121"/>
      <c r="I197" s="121"/>
      <c r="J197" s="121"/>
      <c r="K197" s="121"/>
      <c r="L197" s="121"/>
      <c r="M197" s="121"/>
      <c r="N197" s="121"/>
      <c r="O197" s="121"/>
      <c r="P197" s="121"/>
      <c r="Q197" s="121"/>
      <c r="R197" s="121"/>
      <c r="S197" s="121"/>
      <c r="T197" s="121"/>
    </row>
    <row r="198" spans="3:20" x14ac:dyDescent="0.25">
      <c r="C198" s="121"/>
      <c r="D198" s="121"/>
      <c r="E198" s="121"/>
      <c r="F198" s="121"/>
      <c r="G198" s="121"/>
      <c r="H198" s="121"/>
      <c r="I198" s="121"/>
      <c r="J198" s="121"/>
      <c r="K198" s="121"/>
      <c r="L198" s="121"/>
      <c r="M198" s="121"/>
      <c r="N198" s="121"/>
      <c r="O198" s="121"/>
      <c r="P198" s="121"/>
      <c r="Q198" s="121"/>
      <c r="R198" s="121"/>
      <c r="S198" s="121"/>
      <c r="T198" s="121"/>
    </row>
    <row r="199" spans="3:20" x14ac:dyDescent="0.25">
      <c r="C199" s="121"/>
      <c r="D199" s="121"/>
      <c r="E199" s="121"/>
      <c r="F199" s="121"/>
      <c r="G199" s="121"/>
      <c r="H199" s="121"/>
      <c r="I199" s="121"/>
      <c r="J199" s="121"/>
      <c r="K199" s="121"/>
      <c r="L199" s="121"/>
      <c r="M199" s="121"/>
      <c r="N199" s="121"/>
      <c r="O199" s="121"/>
      <c r="P199" s="121"/>
      <c r="Q199" s="121"/>
      <c r="R199" s="121"/>
      <c r="S199" s="121"/>
      <c r="T199" s="121"/>
    </row>
    <row r="200" spans="3:20" x14ac:dyDescent="0.25">
      <c r="C200" s="121"/>
      <c r="D200" s="121"/>
      <c r="E200" s="121"/>
      <c r="F200" s="121"/>
      <c r="G200" s="121"/>
      <c r="H200" s="121"/>
      <c r="I200" s="121"/>
      <c r="J200" s="121"/>
      <c r="K200" s="121"/>
      <c r="L200" s="121"/>
      <c r="M200" s="121"/>
      <c r="N200" s="121"/>
      <c r="O200" s="121"/>
      <c r="P200" s="121"/>
      <c r="Q200" s="121"/>
      <c r="R200" s="121"/>
      <c r="S200" s="121"/>
      <c r="T200" s="121"/>
    </row>
    <row r="201" spans="3:20" x14ac:dyDescent="0.25">
      <c r="C201" s="121"/>
      <c r="D201" s="121"/>
      <c r="E201" s="121"/>
      <c r="F201" s="121"/>
      <c r="G201" s="121"/>
      <c r="H201" s="121"/>
      <c r="I201" s="121"/>
      <c r="J201" s="121"/>
      <c r="K201" s="121"/>
      <c r="L201" s="121"/>
      <c r="M201" s="121"/>
      <c r="N201" s="121"/>
      <c r="O201" s="121"/>
      <c r="P201" s="121"/>
      <c r="Q201" s="121"/>
      <c r="R201" s="121"/>
      <c r="S201" s="121"/>
      <c r="T201" s="121"/>
    </row>
    <row r="202" spans="3:20" x14ac:dyDescent="0.25">
      <c r="C202" s="121"/>
      <c r="D202" s="121"/>
      <c r="E202" s="121"/>
      <c r="F202" s="121"/>
      <c r="G202" s="121"/>
      <c r="H202" s="121"/>
      <c r="I202" s="121"/>
      <c r="J202" s="121"/>
      <c r="K202" s="121"/>
      <c r="L202" s="121"/>
      <c r="M202" s="121"/>
      <c r="N202" s="121"/>
      <c r="O202" s="121"/>
      <c r="P202" s="121"/>
      <c r="Q202" s="121"/>
      <c r="R202" s="121"/>
      <c r="S202" s="121"/>
      <c r="T202" s="121"/>
    </row>
    <row r="203" spans="3:20" x14ac:dyDescent="0.25">
      <c r="C203" s="121"/>
      <c r="D203" s="121"/>
      <c r="E203" s="121"/>
      <c r="F203" s="121"/>
      <c r="G203" s="121"/>
      <c r="H203" s="121"/>
      <c r="I203" s="121"/>
      <c r="J203" s="121"/>
      <c r="K203" s="121"/>
      <c r="L203" s="121"/>
      <c r="M203" s="121"/>
      <c r="N203" s="121"/>
      <c r="O203" s="121"/>
      <c r="P203" s="121"/>
      <c r="Q203" s="121"/>
      <c r="R203" s="121"/>
      <c r="S203" s="121"/>
      <c r="T203" s="121"/>
    </row>
    <row r="204" spans="3:20" x14ac:dyDescent="0.25">
      <c r="C204" s="121"/>
      <c r="D204" s="121"/>
      <c r="E204" s="121"/>
      <c r="F204" s="121"/>
      <c r="G204" s="121"/>
      <c r="H204" s="121"/>
      <c r="I204" s="121"/>
      <c r="J204" s="121"/>
      <c r="K204" s="121"/>
      <c r="L204" s="121"/>
      <c r="M204" s="121"/>
      <c r="N204" s="121"/>
      <c r="O204" s="121"/>
      <c r="P204" s="121"/>
      <c r="Q204" s="121"/>
      <c r="R204" s="121"/>
      <c r="S204" s="121"/>
      <c r="T204" s="121"/>
    </row>
    <row r="205" spans="3:20" x14ac:dyDescent="0.25">
      <c r="C205" s="121"/>
      <c r="D205" s="121"/>
      <c r="E205" s="121"/>
      <c r="F205" s="121"/>
      <c r="G205" s="121"/>
      <c r="H205" s="121"/>
      <c r="I205" s="121"/>
      <c r="J205" s="121"/>
      <c r="K205" s="121"/>
      <c r="L205" s="121"/>
      <c r="M205" s="121"/>
      <c r="N205" s="121"/>
      <c r="O205" s="121"/>
      <c r="P205" s="121"/>
      <c r="Q205" s="121"/>
      <c r="R205" s="121"/>
      <c r="S205" s="121"/>
      <c r="T205" s="121"/>
    </row>
    <row r="206" spans="3:20" x14ac:dyDescent="0.25">
      <c r="C206" s="121"/>
      <c r="D206" s="121"/>
      <c r="E206" s="121"/>
      <c r="F206" s="121"/>
      <c r="G206" s="121"/>
      <c r="H206" s="121"/>
      <c r="I206" s="121"/>
      <c r="J206" s="121"/>
      <c r="K206" s="121"/>
      <c r="L206" s="121"/>
      <c r="M206" s="121"/>
      <c r="N206" s="121"/>
      <c r="O206" s="121"/>
      <c r="P206" s="121"/>
      <c r="Q206" s="121"/>
      <c r="R206" s="121"/>
      <c r="S206" s="121"/>
      <c r="T206" s="121"/>
    </row>
    <row r="207" spans="3:20" x14ac:dyDescent="0.25">
      <c r="C207" s="121"/>
      <c r="D207" s="121"/>
      <c r="E207" s="121"/>
      <c r="F207" s="121"/>
      <c r="G207" s="121"/>
      <c r="H207" s="121"/>
      <c r="I207" s="121"/>
      <c r="J207" s="121"/>
      <c r="K207" s="121"/>
      <c r="L207" s="121"/>
      <c r="M207" s="121"/>
      <c r="N207" s="121"/>
      <c r="O207" s="121"/>
      <c r="P207" s="121"/>
      <c r="Q207" s="121"/>
      <c r="R207" s="121"/>
      <c r="S207" s="121"/>
      <c r="T207" s="121"/>
    </row>
    <row r="208" spans="3:20" x14ac:dyDescent="0.25">
      <c r="C208" s="121"/>
      <c r="D208" s="121"/>
      <c r="E208" s="121"/>
      <c r="F208" s="121"/>
      <c r="G208" s="121"/>
      <c r="H208" s="121"/>
      <c r="I208" s="121"/>
      <c r="J208" s="121"/>
      <c r="K208" s="121"/>
      <c r="L208" s="121"/>
      <c r="M208" s="121"/>
      <c r="N208" s="121"/>
      <c r="O208" s="121"/>
      <c r="P208" s="121"/>
      <c r="Q208" s="121"/>
      <c r="R208" s="121"/>
      <c r="S208" s="121"/>
      <c r="T208" s="121"/>
    </row>
    <row r="209" spans="3:20" x14ac:dyDescent="0.25">
      <c r="C209" s="121"/>
      <c r="D209" s="121"/>
      <c r="E209" s="121"/>
      <c r="F209" s="121"/>
      <c r="G209" s="121"/>
      <c r="H209" s="121"/>
      <c r="I209" s="121"/>
      <c r="J209" s="121"/>
      <c r="K209" s="121"/>
      <c r="L209" s="121"/>
      <c r="M209" s="121"/>
      <c r="N209" s="121"/>
      <c r="O209" s="121"/>
      <c r="P209" s="121"/>
      <c r="Q209" s="121"/>
      <c r="R209" s="121"/>
      <c r="S209" s="121"/>
      <c r="T209" s="121"/>
    </row>
    <row r="210" spans="3:20" x14ac:dyDescent="0.25">
      <c r="C210" s="121"/>
      <c r="D210" s="121"/>
      <c r="E210" s="121"/>
      <c r="F210" s="121"/>
      <c r="G210" s="121"/>
      <c r="H210" s="121"/>
      <c r="I210" s="121"/>
      <c r="J210" s="121"/>
      <c r="K210" s="121"/>
      <c r="L210" s="121"/>
      <c r="M210" s="121"/>
      <c r="N210" s="121"/>
      <c r="O210" s="121"/>
      <c r="P210" s="121"/>
      <c r="Q210" s="121"/>
      <c r="R210" s="121"/>
      <c r="S210" s="121"/>
      <c r="T210" s="121"/>
    </row>
    <row r="211" spans="3:20" x14ac:dyDescent="0.25">
      <c r="C211" s="121"/>
      <c r="D211" s="121"/>
      <c r="E211" s="121"/>
      <c r="F211" s="121"/>
      <c r="G211" s="121"/>
      <c r="H211" s="121"/>
      <c r="I211" s="121"/>
      <c r="J211" s="121"/>
      <c r="K211" s="121"/>
      <c r="L211" s="121"/>
      <c r="M211" s="121"/>
      <c r="N211" s="121"/>
      <c r="O211" s="121"/>
      <c r="P211" s="121"/>
      <c r="Q211" s="121"/>
      <c r="R211" s="121"/>
      <c r="S211" s="121"/>
      <c r="T211" s="121"/>
    </row>
    <row r="212" spans="3:20" x14ac:dyDescent="0.25">
      <c r="C212" s="121"/>
      <c r="D212" s="121"/>
      <c r="E212" s="121"/>
      <c r="F212" s="121"/>
      <c r="G212" s="121"/>
      <c r="H212" s="121"/>
      <c r="I212" s="121"/>
      <c r="J212" s="121"/>
      <c r="K212" s="121"/>
      <c r="L212" s="121"/>
      <c r="M212" s="121"/>
      <c r="N212" s="121"/>
      <c r="O212" s="121"/>
      <c r="P212" s="121"/>
      <c r="Q212" s="121"/>
      <c r="R212" s="121"/>
      <c r="S212" s="121"/>
      <c r="T212" s="121"/>
    </row>
    <row r="213" spans="3:20" x14ac:dyDescent="0.25">
      <c r="C213" s="121"/>
      <c r="D213" s="121"/>
      <c r="E213" s="121"/>
      <c r="F213" s="121"/>
      <c r="G213" s="121"/>
      <c r="H213" s="121"/>
      <c r="I213" s="121"/>
      <c r="J213" s="121"/>
      <c r="K213" s="121"/>
      <c r="L213" s="121"/>
      <c r="M213" s="121"/>
      <c r="N213" s="121"/>
      <c r="O213" s="121"/>
      <c r="P213" s="121"/>
      <c r="Q213" s="121"/>
      <c r="R213" s="121"/>
      <c r="S213" s="121"/>
      <c r="T213" s="121"/>
    </row>
    <row r="214" spans="3:20" x14ac:dyDescent="0.25">
      <c r="C214" s="121"/>
      <c r="D214" s="121"/>
      <c r="E214" s="121"/>
      <c r="F214" s="121"/>
      <c r="G214" s="121"/>
      <c r="H214" s="121"/>
      <c r="I214" s="121"/>
      <c r="J214" s="121"/>
      <c r="K214" s="121"/>
      <c r="L214" s="121"/>
      <c r="M214" s="121"/>
      <c r="N214" s="121"/>
      <c r="O214" s="121"/>
      <c r="P214" s="121"/>
      <c r="Q214" s="121"/>
      <c r="R214" s="121"/>
      <c r="S214" s="121"/>
      <c r="T214" s="121"/>
    </row>
    <row r="215" spans="3:20" x14ac:dyDescent="0.25">
      <c r="C215" s="121"/>
      <c r="D215" s="121"/>
      <c r="E215" s="121"/>
      <c r="F215" s="121"/>
      <c r="G215" s="121"/>
      <c r="H215" s="121"/>
      <c r="I215" s="121"/>
      <c r="J215" s="121"/>
      <c r="K215" s="121"/>
      <c r="L215" s="121"/>
      <c r="M215" s="121"/>
      <c r="N215" s="121"/>
      <c r="O215" s="121"/>
      <c r="P215" s="121"/>
      <c r="Q215" s="121"/>
      <c r="R215" s="121"/>
      <c r="S215" s="121"/>
      <c r="T215" s="121"/>
    </row>
    <row r="216" spans="3:20" x14ac:dyDescent="0.25">
      <c r="C216" s="121"/>
      <c r="D216" s="121"/>
      <c r="E216" s="121"/>
      <c r="F216" s="121"/>
      <c r="G216" s="121"/>
      <c r="H216" s="121"/>
      <c r="I216" s="121"/>
      <c r="J216" s="121"/>
      <c r="K216" s="121"/>
      <c r="L216" s="121"/>
      <c r="M216" s="121"/>
      <c r="N216" s="121"/>
      <c r="O216" s="121"/>
      <c r="P216" s="121"/>
      <c r="Q216" s="121"/>
      <c r="R216" s="121"/>
      <c r="S216" s="121"/>
      <c r="T216" s="121"/>
    </row>
    <row r="217" spans="3:20" x14ac:dyDescent="0.25">
      <c r="C217" s="121"/>
      <c r="D217" s="121"/>
      <c r="E217" s="121"/>
      <c r="F217" s="121"/>
      <c r="G217" s="121"/>
      <c r="H217" s="121"/>
      <c r="I217" s="121"/>
      <c r="J217" s="121"/>
      <c r="K217" s="121"/>
      <c r="L217" s="121"/>
      <c r="M217" s="121"/>
      <c r="N217" s="121"/>
      <c r="O217" s="121"/>
      <c r="P217" s="121"/>
      <c r="Q217" s="121"/>
      <c r="R217" s="121"/>
      <c r="S217" s="121"/>
      <c r="T217" s="121"/>
    </row>
    <row r="218" spans="3:20" x14ac:dyDescent="0.25">
      <c r="C218" s="121"/>
      <c r="D218" s="121"/>
      <c r="E218" s="121"/>
      <c r="F218" s="121"/>
      <c r="G218" s="121"/>
      <c r="H218" s="121"/>
      <c r="I218" s="121"/>
      <c r="J218" s="121"/>
      <c r="K218" s="121"/>
      <c r="L218" s="121"/>
      <c r="M218" s="121"/>
      <c r="N218" s="121"/>
      <c r="O218" s="121"/>
      <c r="P218" s="121"/>
      <c r="Q218" s="121"/>
      <c r="R218" s="121"/>
      <c r="S218" s="121"/>
      <c r="T218" s="121"/>
    </row>
    <row r="219" spans="3:20" x14ac:dyDescent="0.25">
      <c r="C219" s="121"/>
      <c r="D219" s="121"/>
      <c r="E219" s="121"/>
      <c r="F219" s="121"/>
      <c r="G219" s="121"/>
      <c r="H219" s="121"/>
      <c r="I219" s="121"/>
      <c r="J219" s="121"/>
      <c r="K219" s="121"/>
      <c r="L219" s="121"/>
      <c r="M219" s="121"/>
      <c r="N219" s="121"/>
      <c r="O219" s="121"/>
      <c r="P219" s="121"/>
      <c r="Q219" s="121"/>
      <c r="R219" s="121"/>
      <c r="S219" s="121"/>
      <c r="T219" s="121"/>
    </row>
    <row r="220" spans="3:20" x14ac:dyDescent="0.25">
      <c r="C220" s="121"/>
      <c r="D220" s="121"/>
      <c r="E220" s="121"/>
      <c r="F220" s="121"/>
      <c r="G220" s="121"/>
      <c r="H220" s="121"/>
      <c r="I220" s="121"/>
      <c r="J220" s="121"/>
      <c r="K220" s="121"/>
      <c r="L220" s="121"/>
      <c r="M220" s="121"/>
      <c r="N220" s="121"/>
      <c r="O220" s="121"/>
      <c r="P220" s="121"/>
      <c r="Q220" s="121"/>
      <c r="R220" s="121"/>
      <c r="S220" s="121"/>
      <c r="T220" s="121"/>
    </row>
    <row r="221" spans="3:20" x14ac:dyDescent="0.25">
      <c r="C221" s="121"/>
      <c r="D221" s="121"/>
      <c r="E221" s="121"/>
      <c r="F221" s="121"/>
      <c r="G221" s="121"/>
      <c r="H221" s="121"/>
      <c r="I221" s="121"/>
      <c r="J221" s="121"/>
      <c r="K221" s="121"/>
      <c r="L221" s="121"/>
      <c r="M221" s="121"/>
      <c r="N221" s="121"/>
      <c r="O221" s="121"/>
      <c r="P221" s="121"/>
      <c r="Q221" s="121"/>
      <c r="R221" s="121"/>
      <c r="S221" s="121"/>
      <c r="T221" s="121"/>
    </row>
    <row r="222" spans="3:20" x14ac:dyDescent="0.25">
      <c r="C222" s="121"/>
      <c r="D222" s="121"/>
      <c r="E222" s="121"/>
      <c r="F222" s="121"/>
      <c r="G222" s="121"/>
      <c r="H222" s="121"/>
      <c r="I222" s="121"/>
      <c r="J222" s="121"/>
      <c r="K222" s="121"/>
      <c r="L222" s="121"/>
      <c r="M222" s="121"/>
      <c r="N222" s="121"/>
      <c r="O222" s="121"/>
      <c r="P222" s="121"/>
      <c r="Q222" s="121"/>
      <c r="R222" s="121"/>
      <c r="S222" s="121"/>
      <c r="T222" s="121"/>
    </row>
    <row r="223" spans="3:20" x14ac:dyDescent="0.25">
      <c r="C223" s="121"/>
      <c r="D223" s="121"/>
      <c r="E223" s="121"/>
      <c r="F223" s="121"/>
      <c r="G223" s="121"/>
      <c r="H223" s="121"/>
      <c r="I223" s="121"/>
      <c r="J223" s="121"/>
      <c r="K223" s="121"/>
      <c r="L223" s="121"/>
      <c r="M223" s="121"/>
      <c r="N223" s="121"/>
      <c r="O223" s="121"/>
      <c r="P223" s="121"/>
      <c r="Q223" s="121"/>
      <c r="R223" s="121"/>
      <c r="S223" s="121"/>
      <c r="T223" s="121"/>
    </row>
    <row r="224" spans="3:20" x14ac:dyDescent="0.25">
      <c r="C224" s="121"/>
      <c r="D224" s="121"/>
      <c r="E224" s="121"/>
      <c r="F224" s="121"/>
      <c r="G224" s="121"/>
      <c r="H224" s="121"/>
      <c r="I224" s="121"/>
      <c r="J224" s="121"/>
      <c r="K224" s="121"/>
      <c r="L224" s="121"/>
      <c r="M224" s="121"/>
      <c r="N224" s="121"/>
      <c r="O224" s="121"/>
      <c r="P224" s="121"/>
      <c r="Q224" s="121"/>
      <c r="R224" s="121"/>
      <c r="S224" s="121"/>
      <c r="T224" s="121"/>
    </row>
    <row r="225" spans="3:20" x14ac:dyDescent="0.25">
      <c r="C225" s="121"/>
      <c r="D225" s="121"/>
      <c r="E225" s="121"/>
      <c r="F225" s="121"/>
      <c r="G225" s="121"/>
      <c r="H225" s="121"/>
      <c r="I225" s="121"/>
      <c r="J225" s="121"/>
      <c r="K225" s="121"/>
      <c r="L225" s="121"/>
      <c r="M225" s="121"/>
      <c r="N225" s="121"/>
      <c r="O225" s="121"/>
      <c r="P225" s="121"/>
      <c r="Q225" s="121"/>
      <c r="R225" s="121"/>
      <c r="S225" s="121"/>
      <c r="T225" s="121"/>
    </row>
    <row r="226" spans="3:20" x14ac:dyDescent="0.25">
      <c r="C226" s="121"/>
      <c r="D226" s="121"/>
      <c r="E226" s="121"/>
      <c r="F226" s="121"/>
      <c r="G226" s="121"/>
      <c r="H226" s="121"/>
      <c r="I226" s="121"/>
      <c r="J226" s="121"/>
      <c r="K226" s="121"/>
      <c r="L226" s="121"/>
      <c r="M226" s="121"/>
      <c r="N226" s="121"/>
      <c r="O226" s="121"/>
      <c r="P226" s="121"/>
      <c r="Q226" s="121"/>
      <c r="R226" s="121"/>
      <c r="S226" s="121"/>
      <c r="T226" s="121"/>
    </row>
    <row r="227" spans="3:20" x14ac:dyDescent="0.25">
      <c r="C227" s="121"/>
      <c r="D227" s="121"/>
      <c r="E227" s="121"/>
      <c r="F227" s="121"/>
      <c r="G227" s="121"/>
      <c r="H227" s="121"/>
      <c r="I227" s="121"/>
      <c r="J227" s="121"/>
      <c r="K227" s="121"/>
      <c r="L227" s="121"/>
      <c r="M227" s="121"/>
      <c r="N227" s="121"/>
      <c r="O227" s="121"/>
      <c r="P227" s="121"/>
      <c r="Q227" s="121"/>
      <c r="R227" s="121"/>
      <c r="S227" s="121"/>
      <c r="T227" s="121"/>
    </row>
    <row r="228" spans="3:20" x14ac:dyDescent="0.25">
      <c r="C228" s="121"/>
      <c r="D228" s="121"/>
      <c r="E228" s="121"/>
      <c r="F228" s="121"/>
      <c r="G228" s="121"/>
      <c r="H228" s="121"/>
      <c r="I228" s="121"/>
      <c r="J228" s="121"/>
      <c r="K228" s="121"/>
      <c r="L228" s="121"/>
      <c r="M228" s="121"/>
      <c r="N228" s="121"/>
      <c r="O228" s="121"/>
      <c r="P228" s="121"/>
      <c r="Q228" s="121"/>
      <c r="R228" s="121"/>
      <c r="S228" s="121"/>
      <c r="T228" s="121"/>
    </row>
    <row r="229" spans="3:20" x14ac:dyDescent="0.25">
      <c r="C229" s="121"/>
      <c r="D229" s="121"/>
      <c r="E229" s="121"/>
      <c r="F229" s="121"/>
      <c r="G229" s="121"/>
      <c r="H229" s="121"/>
      <c r="I229" s="121"/>
      <c r="J229" s="121"/>
      <c r="K229" s="121"/>
      <c r="L229" s="121"/>
      <c r="M229" s="121"/>
      <c r="N229" s="121"/>
      <c r="O229" s="121"/>
      <c r="P229" s="121"/>
      <c r="Q229" s="121"/>
      <c r="R229" s="121"/>
      <c r="S229" s="121"/>
      <c r="T229" s="121"/>
    </row>
    <row r="230" spans="3:20" x14ac:dyDescent="0.25">
      <c r="C230" s="121"/>
      <c r="D230" s="121"/>
      <c r="E230" s="121"/>
      <c r="F230" s="121"/>
      <c r="G230" s="121"/>
      <c r="H230" s="121"/>
      <c r="I230" s="121"/>
      <c r="J230" s="121"/>
      <c r="K230" s="121"/>
      <c r="L230" s="121"/>
      <c r="M230" s="121"/>
      <c r="N230" s="121"/>
      <c r="O230" s="121"/>
      <c r="P230" s="121"/>
      <c r="Q230" s="121"/>
      <c r="R230" s="121"/>
      <c r="S230" s="121"/>
      <c r="T230" s="121"/>
    </row>
    <row r="231" spans="3:20" x14ac:dyDescent="0.25">
      <c r="C231" s="121"/>
      <c r="D231" s="121"/>
      <c r="E231" s="121"/>
      <c r="F231" s="121"/>
      <c r="G231" s="121"/>
      <c r="H231" s="121"/>
      <c r="I231" s="121"/>
      <c r="J231" s="121"/>
      <c r="K231" s="121"/>
      <c r="L231" s="121"/>
      <c r="M231" s="121"/>
      <c r="N231" s="121"/>
      <c r="O231" s="121"/>
      <c r="P231" s="121"/>
      <c r="Q231" s="121"/>
      <c r="R231" s="121"/>
      <c r="S231" s="121"/>
      <c r="T231" s="121"/>
    </row>
    <row r="232" spans="3:20" x14ac:dyDescent="0.25">
      <c r="C232" s="121"/>
      <c r="D232" s="121"/>
      <c r="E232" s="121"/>
      <c r="F232" s="121"/>
      <c r="G232" s="121"/>
      <c r="H232" s="121"/>
      <c r="I232" s="121"/>
      <c r="J232" s="121"/>
      <c r="K232" s="121"/>
      <c r="L232" s="121"/>
      <c r="M232" s="121"/>
      <c r="N232" s="121"/>
      <c r="O232" s="121"/>
      <c r="P232" s="121"/>
      <c r="Q232" s="121"/>
      <c r="R232" s="121"/>
      <c r="S232" s="121"/>
      <c r="T232" s="121"/>
    </row>
    <row r="233" spans="3:20" x14ac:dyDescent="0.25">
      <c r="C233" s="121"/>
      <c r="D233" s="121"/>
      <c r="E233" s="121"/>
      <c r="F233" s="121"/>
      <c r="G233" s="121"/>
      <c r="H233" s="121"/>
      <c r="I233" s="121"/>
      <c r="J233" s="121"/>
      <c r="K233" s="121"/>
      <c r="L233" s="121"/>
      <c r="M233" s="121"/>
      <c r="N233" s="121"/>
      <c r="O233" s="121"/>
      <c r="P233" s="121"/>
      <c r="Q233" s="121"/>
      <c r="R233" s="121"/>
      <c r="S233" s="121"/>
      <c r="T233" s="121"/>
    </row>
    <row r="234" spans="3:20" x14ac:dyDescent="0.25">
      <c r="C234" s="121"/>
      <c r="D234" s="121"/>
      <c r="E234" s="121"/>
      <c r="F234" s="121"/>
      <c r="G234" s="121"/>
      <c r="H234" s="121"/>
      <c r="I234" s="121"/>
      <c r="J234" s="121"/>
      <c r="K234" s="121"/>
      <c r="L234" s="121"/>
      <c r="M234" s="121"/>
      <c r="N234" s="121"/>
      <c r="O234" s="121"/>
      <c r="P234" s="121"/>
      <c r="Q234" s="121"/>
      <c r="R234" s="121"/>
      <c r="S234" s="121"/>
      <c r="T234" s="121"/>
    </row>
    <row r="235" spans="3:20" x14ac:dyDescent="0.25">
      <c r="C235" s="121"/>
      <c r="D235" s="121"/>
      <c r="E235" s="121"/>
      <c r="F235" s="121"/>
      <c r="G235" s="121"/>
      <c r="H235" s="121"/>
      <c r="I235" s="121"/>
      <c r="J235" s="121"/>
      <c r="K235" s="121"/>
      <c r="L235" s="121"/>
      <c r="M235" s="121"/>
      <c r="N235" s="121"/>
      <c r="O235" s="121"/>
      <c r="P235" s="121"/>
      <c r="Q235" s="121"/>
      <c r="R235" s="121"/>
      <c r="S235" s="121"/>
      <c r="T235" s="121"/>
    </row>
    <row r="236" spans="3:20" x14ac:dyDescent="0.25">
      <c r="C236" s="121"/>
      <c r="D236" s="121"/>
      <c r="E236" s="121"/>
      <c r="F236" s="121"/>
      <c r="G236" s="121"/>
      <c r="H236" s="121"/>
      <c r="I236" s="121"/>
      <c r="J236" s="121"/>
      <c r="K236" s="121"/>
      <c r="L236" s="121"/>
      <c r="M236" s="121"/>
      <c r="N236" s="121"/>
      <c r="O236" s="121"/>
      <c r="P236" s="121"/>
      <c r="Q236" s="121"/>
      <c r="R236" s="121"/>
      <c r="S236" s="121"/>
      <c r="T236" s="121"/>
    </row>
    <row r="237" spans="3:20" x14ac:dyDescent="0.25">
      <c r="C237" s="121"/>
      <c r="D237" s="121"/>
      <c r="E237" s="121"/>
      <c r="F237" s="121"/>
      <c r="G237" s="121"/>
      <c r="H237" s="121"/>
      <c r="I237" s="121"/>
      <c r="J237" s="121"/>
      <c r="K237" s="121"/>
      <c r="L237" s="121"/>
      <c r="M237" s="121"/>
      <c r="N237" s="121"/>
      <c r="O237" s="121"/>
      <c r="P237" s="121"/>
      <c r="Q237" s="121"/>
      <c r="R237" s="121"/>
      <c r="S237" s="121"/>
      <c r="T237" s="121"/>
    </row>
    <row r="238" spans="3:20" x14ac:dyDescent="0.25">
      <c r="C238" s="121"/>
      <c r="D238" s="121"/>
      <c r="E238" s="121"/>
      <c r="F238" s="121"/>
      <c r="G238" s="121"/>
      <c r="H238" s="121"/>
      <c r="I238" s="121"/>
      <c r="J238" s="121"/>
      <c r="K238" s="121"/>
      <c r="L238" s="121"/>
      <c r="M238" s="121"/>
      <c r="N238" s="121"/>
      <c r="O238" s="121"/>
      <c r="P238" s="121"/>
      <c r="Q238" s="121"/>
      <c r="R238" s="121"/>
      <c r="S238" s="121"/>
      <c r="T238" s="121"/>
    </row>
    <row r="239" spans="3:20" x14ac:dyDescent="0.25">
      <c r="C239" s="121"/>
      <c r="D239" s="121"/>
      <c r="E239" s="121"/>
      <c r="F239" s="121"/>
      <c r="G239" s="121"/>
      <c r="H239" s="121"/>
      <c r="I239" s="121"/>
      <c r="J239" s="121"/>
      <c r="K239" s="121"/>
      <c r="L239" s="121"/>
      <c r="M239" s="121"/>
      <c r="N239" s="121"/>
      <c r="O239" s="121"/>
      <c r="P239" s="121"/>
      <c r="Q239" s="121"/>
      <c r="R239" s="121"/>
      <c r="S239" s="121"/>
      <c r="T239" s="121"/>
    </row>
    <row r="240" spans="3:20" x14ac:dyDescent="0.25">
      <c r="C240" s="121"/>
      <c r="D240" s="121"/>
      <c r="E240" s="121"/>
      <c r="F240" s="121"/>
      <c r="G240" s="121"/>
      <c r="H240" s="121"/>
      <c r="I240" s="121"/>
      <c r="J240" s="121"/>
      <c r="K240" s="121"/>
      <c r="L240" s="121"/>
      <c r="M240" s="121"/>
      <c r="N240" s="121"/>
      <c r="O240" s="121"/>
      <c r="P240" s="121"/>
      <c r="Q240" s="121"/>
      <c r="R240" s="121"/>
      <c r="S240" s="121"/>
      <c r="T240" s="121"/>
    </row>
    <row r="241" spans="3:20" x14ac:dyDescent="0.25">
      <c r="C241" s="121"/>
      <c r="D241" s="121"/>
      <c r="E241" s="121"/>
      <c r="F241" s="121"/>
      <c r="G241" s="121"/>
      <c r="H241" s="121"/>
      <c r="I241" s="121"/>
      <c r="J241" s="121"/>
      <c r="K241" s="121"/>
      <c r="L241" s="121"/>
      <c r="M241" s="121"/>
      <c r="N241" s="121"/>
      <c r="O241" s="121"/>
      <c r="P241" s="121"/>
      <c r="Q241" s="121"/>
      <c r="R241" s="121"/>
      <c r="S241" s="121"/>
      <c r="T241" s="121"/>
    </row>
    <row r="242" spans="3:20" x14ac:dyDescent="0.25">
      <c r="C242" s="121"/>
      <c r="D242" s="121"/>
      <c r="E242" s="121"/>
      <c r="F242" s="121"/>
      <c r="G242" s="121"/>
      <c r="H242" s="121"/>
      <c r="I242" s="121"/>
      <c r="J242" s="121"/>
      <c r="K242" s="121"/>
      <c r="L242" s="121"/>
      <c r="M242" s="121"/>
      <c r="N242" s="121"/>
      <c r="O242" s="121"/>
      <c r="P242" s="121"/>
      <c r="Q242" s="121"/>
      <c r="R242" s="121"/>
      <c r="S242" s="121"/>
      <c r="T242" s="121"/>
    </row>
    <row r="243" spans="3:20" x14ac:dyDescent="0.25">
      <c r="C243" s="121"/>
      <c r="D243" s="121"/>
      <c r="E243" s="121"/>
      <c r="F243" s="121"/>
      <c r="G243" s="121"/>
      <c r="H243" s="121"/>
      <c r="I243" s="121"/>
      <c r="J243" s="121"/>
      <c r="K243" s="121"/>
      <c r="L243" s="121"/>
      <c r="M243" s="121"/>
      <c r="N243" s="121"/>
      <c r="O243" s="121"/>
      <c r="P243" s="121"/>
      <c r="Q243" s="121"/>
      <c r="R243" s="121"/>
      <c r="S243" s="121"/>
      <c r="T243" s="121"/>
    </row>
    <row r="244" spans="3:20" x14ac:dyDescent="0.25">
      <c r="C244" s="121"/>
      <c r="D244" s="121"/>
      <c r="E244" s="121"/>
      <c r="F244" s="121"/>
      <c r="G244" s="121"/>
      <c r="H244" s="121"/>
      <c r="I244" s="121"/>
      <c r="J244" s="121"/>
      <c r="K244" s="121"/>
      <c r="L244" s="121"/>
      <c r="M244" s="121"/>
      <c r="N244" s="121"/>
      <c r="O244" s="121"/>
      <c r="P244" s="121"/>
      <c r="Q244" s="121"/>
      <c r="R244" s="121"/>
      <c r="S244" s="121"/>
      <c r="T244" s="121"/>
    </row>
    <row r="245" spans="3:20" x14ac:dyDescent="0.25">
      <c r="C245" s="121"/>
      <c r="D245" s="121"/>
      <c r="E245" s="121"/>
      <c r="F245" s="121"/>
      <c r="G245" s="121"/>
      <c r="H245" s="121"/>
      <c r="I245" s="121"/>
      <c r="J245" s="121"/>
      <c r="K245" s="121"/>
      <c r="L245" s="121"/>
      <c r="M245" s="121"/>
      <c r="N245" s="121"/>
      <c r="O245" s="121"/>
      <c r="P245" s="121"/>
      <c r="Q245" s="121"/>
      <c r="R245" s="121"/>
      <c r="S245" s="121"/>
      <c r="T245" s="121"/>
    </row>
    <row r="246" spans="3:20" x14ac:dyDescent="0.25">
      <c r="C246" s="121"/>
      <c r="D246" s="121"/>
      <c r="E246" s="121"/>
      <c r="F246" s="121"/>
      <c r="G246" s="121"/>
      <c r="H246" s="121"/>
      <c r="I246" s="121"/>
      <c r="J246" s="121"/>
      <c r="K246" s="121"/>
      <c r="L246" s="121"/>
      <c r="M246" s="121"/>
      <c r="N246" s="121"/>
      <c r="O246" s="121"/>
      <c r="P246" s="121"/>
      <c r="Q246" s="121"/>
      <c r="R246" s="121"/>
      <c r="S246" s="121"/>
      <c r="T246" s="121"/>
    </row>
    <row r="247" spans="3:20" x14ac:dyDescent="0.25">
      <c r="C247" s="121"/>
      <c r="D247" s="121"/>
      <c r="E247" s="121"/>
      <c r="F247" s="121"/>
      <c r="G247" s="121"/>
      <c r="H247" s="121"/>
      <c r="I247" s="121"/>
      <c r="J247" s="121"/>
      <c r="K247" s="121"/>
      <c r="L247" s="121"/>
      <c r="M247" s="121"/>
      <c r="N247" s="121"/>
      <c r="O247" s="121"/>
      <c r="P247" s="121"/>
      <c r="Q247" s="121"/>
      <c r="R247" s="121"/>
      <c r="S247" s="121"/>
      <c r="T247" s="121"/>
    </row>
    <row r="248" spans="3:20" x14ac:dyDescent="0.25">
      <c r="C248" s="121"/>
      <c r="D248" s="121"/>
      <c r="E248" s="121"/>
      <c r="F248" s="121"/>
      <c r="G248" s="121"/>
      <c r="H248" s="121"/>
      <c r="I248" s="121"/>
      <c r="J248" s="121"/>
      <c r="K248" s="121"/>
      <c r="L248" s="121"/>
      <c r="M248" s="121"/>
      <c r="N248" s="121"/>
      <c r="O248" s="121"/>
      <c r="P248" s="121"/>
      <c r="Q248" s="121"/>
      <c r="R248" s="121"/>
      <c r="S248" s="121"/>
      <c r="T248" s="121"/>
    </row>
    <row r="249" spans="3:20" x14ac:dyDescent="0.25">
      <c r="C249" s="121"/>
      <c r="D249" s="121"/>
      <c r="E249" s="121"/>
      <c r="F249" s="121"/>
      <c r="G249" s="121"/>
      <c r="H249" s="121"/>
      <c r="I249" s="121"/>
      <c r="J249" s="121"/>
      <c r="K249" s="121"/>
      <c r="L249" s="121"/>
      <c r="M249" s="121"/>
      <c r="N249" s="121"/>
      <c r="O249" s="121"/>
      <c r="P249" s="121"/>
      <c r="Q249" s="121"/>
      <c r="R249" s="121"/>
      <c r="S249" s="121"/>
      <c r="T249" s="121"/>
    </row>
    <row r="250" spans="3:20" x14ac:dyDescent="0.25">
      <c r="C250" s="121"/>
      <c r="D250" s="121"/>
      <c r="E250" s="121"/>
      <c r="F250" s="121"/>
      <c r="G250" s="121"/>
      <c r="H250" s="121"/>
      <c r="I250" s="121"/>
      <c r="J250" s="121"/>
      <c r="K250" s="121"/>
      <c r="L250" s="121"/>
      <c r="M250" s="121"/>
      <c r="N250" s="121"/>
      <c r="O250" s="121"/>
      <c r="P250" s="121"/>
      <c r="Q250" s="121"/>
      <c r="R250" s="121"/>
      <c r="S250" s="121"/>
      <c r="T250" s="121"/>
    </row>
    <row r="251" spans="3:20" x14ac:dyDescent="0.25">
      <c r="C251" s="121"/>
      <c r="D251" s="121"/>
      <c r="E251" s="121"/>
      <c r="F251" s="121"/>
      <c r="G251" s="121"/>
      <c r="H251" s="121"/>
      <c r="I251" s="121"/>
      <c r="J251" s="121"/>
      <c r="K251" s="121"/>
      <c r="L251" s="121"/>
      <c r="M251" s="121"/>
      <c r="N251" s="121"/>
      <c r="O251" s="121"/>
      <c r="P251" s="121"/>
      <c r="Q251" s="121"/>
      <c r="R251" s="121"/>
      <c r="S251" s="121"/>
      <c r="T251" s="121"/>
    </row>
    <row r="252" spans="3:20" x14ac:dyDescent="0.25">
      <c r="C252" s="121"/>
      <c r="D252" s="121"/>
      <c r="E252" s="121"/>
      <c r="F252" s="121"/>
      <c r="G252" s="121"/>
      <c r="H252" s="121"/>
      <c r="I252" s="121"/>
      <c r="J252" s="121"/>
      <c r="K252" s="121"/>
      <c r="L252" s="121"/>
      <c r="M252" s="121"/>
      <c r="N252" s="121"/>
      <c r="O252" s="121"/>
      <c r="P252" s="121"/>
      <c r="Q252" s="121"/>
      <c r="R252" s="121"/>
      <c r="S252" s="121"/>
      <c r="T252" s="121"/>
    </row>
    <row r="253" spans="3:20" x14ac:dyDescent="0.25">
      <c r="C253" s="121"/>
      <c r="D253" s="121"/>
      <c r="E253" s="121"/>
      <c r="F253" s="121"/>
      <c r="G253" s="121"/>
      <c r="H253" s="121"/>
      <c r="I253" s="121"/>
      <c r="J253" s="121"/>
      <c r="K253" s="121"/>
      <c r="L253" s="121"/>
      <c r="M253" s="121"/>
      <c r="N253" s="121"/>
      <c r="O253" s="121"/>
      <c r="P253" s="121"/>
      <c r="Q253" s="121"/>
      <c r="R253" s="121"/>
      <c r="S253" s="121"/>
      <c r="T253" s="121"/>
    </row>
    <row r="254" spans="3:20" x14ac:dyDescent="0.25">
      <c r="C254" s="121"/>
      <c r="D254" s="121"/>
      <c r="E254" s="121"/>
      <c r="F254" s="121"/>
      <c r="G254" s="121"/>
      <c r="H254" s="121"/>
      <c r="I254" s="121"/>
      <c r="J254" s="121"/>
      <c r="K254" s="121"/>
      <c r="L254" s="121"/>
      <c r="M254" s="121"/>
      <c r="N254" s="121"/>
      <c r="O254" s="121"/>
      <c r="P254" s="121"/>
      <c r="Q254" s="121"/>
      <c r="R254" s="121"/>
      <c r="S254" s="121"/>
      <c r="T254" s="121"/>
    </row>
    <row r="255" spans="3:20" x14ac:dyDescent="0.25">
      <c r="C255" s="121"/>
      <c r="D255" s="121"/>
      <c r="E255" s="121"/>
      <c r="F255" s="121"/>
      <c r="G255" s="121"/>
      <c r="H255" s="121"/>
      <c r="I255" s="121"/>
      <c r="J255" s="121"/>
      <c r="K255" s="121"/>
      <c r="L255" s="121"/>
      <c r="M255" s="121"/>
      <c r="N255" s="121"/>
      <c r="O255" s="121"/>
      <c r="P255" s="121"/>
      <c r="Q255" s="121"/>
      <c r="R255" s="121"/>
      <c r="S255" s="121"/>
      <c r="T255" s="121"/>
    </row>
    <row r="256" spans="3:20" x14ac:dyDescent="0.25">
      <c r="C256" s="121"/>
      <c r="D256" s="121"/>
      <c r="E256" s="121"/>
      <c r="F256" s="121"/>
      <c r="G256" s="121"/>
      <c r="H256" s="121"/>
      <c r="I256" s="121"/>
      <c r="J256" s="121"/>
      <c r="K256" s="121"/>
      <c r="L256" s="121"/>
      <c r="M256" s="121"/>
      <c r="N256" s="121"/>
      <c r="O256" s="121"/>
      <c r="P256" s="121"/>
      <c r="Q256" s="121"/>
      <c r="R256" s="121"/>
      <c r="S256" s="121"/>
      <c r="T256" s="121"/>
    </row>
    <row r="257" spans="3:20" x14ac:dyDescent="0.25">
      <c r="C257" s="121"/>
      <c r="D257" s="121"/>
      <c r="E257" s="121"/>
      <c r="F257" s="121"/>
      <c r="G257" s="121"/>
      <c r="H257" s="121"/>
      <c r="I257" s="121"/>
      <c r="J257" s="121"/>
      <c r="K257" s="121"/>
      <c r="L257" s="121"/>
      <c r="M257" s="121"/>
      <c r="N257" s="121"/>
      <c r="O257" s="121"/>
      <c r="P257" s="121"/>
      <c r="Q257" s="121"/>
      <c r="R257" s="121"/>
      <c r="S257" s="121"/>
      <c r="T257" s="121"/>
    </row>
    <row r="258" spans="3:20" x14ac:dyDescent="0.25">
      <c r="C258" s="121"/>
      <c r="D258" s="121"/>
      <c r="E258" s="121"/>
      <c r="F258" s="121"/>
      <c r="G258" s="121"/>
      <c r="H258" s="121"/>
      <c r="I258" s="121"/>
      <c r="J258" s="121"/>
      <c r="K258" s="121"/>
      <c r="L258" s="121"/>
      <c r="M258" s="121"/>
      <c r="N258" s="121"/>
      <c r="O258" s="121"/>
      <c r="P258" s="121"/>
      <c r="Q258" s="121"/>
      <c r="R258" s="121"/>
      <c r="S258" s="121"/>
      <c r="T258" s="121"/>
    </row>
    <row r="259" spans="3:20" x14ac:dyDescent="0.25">
      <c r="C259" s="121"/>
      <c r="D259" s="121"/>
      <c r="E259" s="121"/>
      <c r="F259" s="121"/>
      <c r="G259" s="121"/>
      <c r="H259" s="121"/>
      <c r="I259" s="121"/>
      <c r="J259" s="121"/>
      <c r="K259" s="121"/>
      <c r="L259" s="121"/>
      <c r="M259" s="121"/>
      <c r="N259" s="121"/>
      <c r="O259" s="121"/>
      <c r="P259" s="121"/>
      <c r="Q259" s="121"/>
      <c r="R259" s="121"/>
      <c r="S259" s="121"/>
      <c r="T259" s="121"/>
    </row>
    <row r="260" spans="3:20" x14ac:dyDescent="0.25">
      <c r="C260" s="121"/>
      <c r="D260" s="121"/>
      <c r="E260" s="121"/>
      <c r="F260" s="121"/>
      <c r="G260" s="121"/>
      <c r="H260" s="121"/>
      <c r="I260" s="121"/>
      <c r="J260" s="121"/>
      <c r="K260" s="121"/>
      <c r="L260" s="121"/>
      <c r="M260" s="121"/>
      <c r="N260" s="121"/>
      <c r="O260" s="121"/>
      <c r="P260" s="121"/>
      <c r="Q260" s="121"/>
      <c r="R260" s="121"/>
      <c r="S260" s="121"/>
      <c r="T260" s="121"/>
    </row>
    <row r="261" spans="3:20" x14ac:dyDescent="0.25">
      <c r="C261" s="121"/>
      <c r="D261" s="121"/>
      <c r="E261" s="121"/>
      <c r="F261" s="121"/>
      <c r="G261" s="121"/>
      <c r="H261" s="121"/>
      <c r="I261" s="121"/>
      <c r="J261" s="121"/>
      <c r="K261" s="121"/>
      <c r="L261" s="121"/>
      <c r="M261" s="121"/>
      <c r="N261" s="121"/>
      <c r="O261" s="121"/>
      <c r="P261" s="121"/>
      <c r="Q261" s="121"/>
      <c r="R261" s="121"/>
      <c r="S261" s="121"/>
      <c r="T261" s="121"/>
    </row>
    <row r="262" spans="3:20" x14ac:dyDescent="0.25">
      <c r="C262" s="121"/>
      <c r="D262" s="121"/>
      <c r="E262" s="121"/>
      <c r="F262" s="121"/>
      <c r="G262" s="121"/>
      <c r="H262" s="121"/>
      <c r="I262" s="121"/>
      <c r="J262" s="121"/>
      <c r="K262" s="121"/>
      <c r="L262" s="121"/>
      <c r="M262" s="121"/>
      <c r="N262" s="121"/>
      <c r="O262" s="121"/>
      <c r="P262" s="121"/>
      <c r="Q262" s="121"/>
      <c r="R262" s="121"/>
      <c r="S262" s="121"/>
      <c r="T262" s="121"/>
    </row>
    <row r="263" spans="3:20" x14ac:dyDescent="0.25">
      <c r="C263" s="121"/>
      <c r="D263" s="121"/>
      <c r="E263" s="121"/>
      <c r="F263" s="121"/>
      <c r="G263" s="121"/>
      <c r="H263" s="121"/>
      <c r="I263" s="121"/>
      <c r="J263" s="121"/>
      <c r="K263" s="121"/>
      <c r="L263" s="121"/>
      <c r="M263" s="121"/>
      <c r="N263" s="121"/>
      <c r="O263" s="121"/>
      <c r="P263" s="121"/>
      <c r="Q263" s="121"/>
      <c r="R263" s="121"/>
      <c r="S263" s="121"/>
      <c r="T263" s="121"/>
    </row>
    <row r="264" spans="3:20" x14ac:dyDescent="0.25">
      <c r="C264" s="121"/>
      <c r="D264" s="121"/>
      <c r="E264" s="121"/>
      <c r="F264" s="121"/>
      <c r="G264" s="121"/>
      <c r="H264" s="121"/>
      <c r="I264" s="121"/>
      <c r="J264" s="121"/>
      <c r="K264" s="121"/>
      <c r="L264" s="121"/>
      <c r="M264" s="121"/>
      <c r="N264" s="121"/>
      <c r="O264" s="121"/>
      <c r="P264" s="121"/>
      <c r="Q264" s="121"/>
      <c r="R264" s="121"/>
      <c r="S264" s="121"/>
      <c r="T264" s="121"/>
    </row>
    <row r="265" spans="3:20" x14ac:dyDescent="0.25">
      <c r="C265" s="121"/>
      <c r="D265" s="121"/>
      <c r="E265" s="121"/>
      <c r="F265" s="121"/>
      <c r="G265" s="121"/>
      <c r="H265" s="121"/>
      <c r="I265" s="121"/>
      <c r="J265" s="121"/>
      <c r="K265" s="121"/>
      <c r="L265" s="121"/>
      <c r="M265" s="121"/>
      <c r="N265" s="121"/>
      <c r="O265" s="121"/>
      <c r="P265" s="121"/>
      <c r="Q265" s="121"/>
      <c r="R265" s="121"/>
      <c r="S265" s="121"/>
      <c r="T265" s="121"/>
    </row>
    <row r="266" spans="3:20" x14ac:dyDescent="0.25">
      <c r="C266" s="121"/>
      <c r="D266" s="121"/>
      <c r="E266" s="121"/>
      <c r="F266" s="121"/>
      <c r="G266" s="121"/>
      <c r="H266" s="121"/>
      <c r="I266" s="121"/>
      <c r="J266" s="121"/>
      <c r="K266" s="121"/>
      <c r="L266" s="121"/>
      <c r="M266" s="121"/>
      <c r="N266" s="121"/>
      <c r="O266" s="121"/>
      <c r="P266" s="121"/>
      <c r="Q266" s="121"/>
      <c r="R266" s="121"/>
      <c r="S266" s="121"/>
      <c r="T266" s="121"/>
    </row>
    <row r="267" spans="3:20" x14ac:dyDescent="0.25">
      <c r="C267" s="121"/>
      <c r="D267" s="121"/>
      <c r="E267" s="121"/>
      <c r="F267" s="121"/>
      <c r="G267" s="121"/>
      <c r="H267" s="121"/>
      <c r="I267" s="121"/>
      <c r="J267" s="121"/>
      <c r="K267" s="121"/>
      <c r="L267" s="121"/>
      <c r="M267" s="121"/>
      <c r="N267" s="121"/>
      <c r="O267" s="121"/>
      <c r="P267" s="121"/>
      <c r="Q267" s="121"/>
      <c r="R267" s="121"/>
      <c r="S267" s="121"/>
      <c r="T267" s="121"/>
    </row>
    <row r="268" spans="3:20" x14ac:dyDescent="0.25">
      <c r="C268" s="121"/>
      <c r="D268" s="121"/>
      <c r="E268" s="121"/>
      <c r="F268" s="121"/>
      <c r="G268" s="121"/>
      <c r="H268" s="121"/>
      <c r="I268" s="121"/>
      <c r="J268" s="121"/>
      <c r="K268" s="121"/>
      <c r="L268" s="121"/>
      <c r="M268" s="121"/>
      <c r="N268" s="121"/>
      <c r="O268" s="121"/>
      <c r="P268" s="121"/>
      <c r="Q268" s="121"/>
      <c r="R268" s="121"/>
      <c r="S268" s="121"/>
      <c r="T268" s="121"/>
    </row>
    <row r="269" spans="3:20" x14ac:dyDescent="0.25">
      <c r="C269" s="121"/>
      <c r="D269" s="121"/>
      <c r="E269" s="121"/>
      <c r="F269" s="121"/>
      <c r="G269" s="121"/>
      <c r="H269" s="121"/>
      <c r="I269" s="121"/>
      <c r="J269" s="121"/>
      <c r="K269" s="121"/>
      <c r="L269" s="121"/>
      <c r="M269" s="121"/>
      <c r="N269" s="121"/>
      <c r="O269" s="121"/>
      <c r="P269" s="121"/>
      <c r="Q269" s="121"/>
      <c r="R269" s="121"/>
      <c r="S269" s="121"/>
      <c r="T269" s="121"/>
    </row>
    <row r="270" spans="3:20" x14ac:dyDescent="0.25">
      <c r="C270" s="121"/>
      <c r="D270" s="121"/>
      <c r="E270" s="121"/>
      <c r="F270" s="121"/>
      <c r="G270" s="121"/>
      <c r="H270" s="121"/>
      <c r="I270" s="121"/>
      <c r="J270" s="121"/>
      <c r="K270" s="121"/>
      <c r="L270" s="121"/>
      <c r="M270" s="121"/>
      <c r="N270" s="121"/>
      <c r="O270" s="121"/>
      <c r="P270" s="121"/>
      <c r="Q270" s="121"/>
      <c r="R270" s="121"/>
      <c r="S270" s="121"/>
      <c r="T270" s="121"/>
    </row>
    <row r="271" spans="3:20" x14ac:dyDescent="0.25">
      <c r="C271" s="121"/>
      <c r="D271" s="121"/>
      <c r="E271" s="121"/>
      <c r="F271" s="121"/>
      <c r="G271" s="121"/>
      <c r="H271" s="121"/>
      <c r="I271" s="121"/>
      <c r="J271" s="121"/>
      <c r="K271" s="121"/>
      <c r="L271" s="121"/>
      <c r="M271" s="121"/>
      <c r="N271" s="121"/>
      <c r="O271" s="121"/>
      <c r="P271" s="121"/>
      <c r="Q271" s="121"/>
      <c r="R271" s="121"/>
      <c r="S271" s="121"/>
      <c r="T271" s="121"/>
    </row>
    <row r="272" spans="3:20" x14ac:dyDescent="0.25">
      <c r="C272" s="121"/>
      <c r="D272" s="121"/>
      <c r="E272" s="121"/>
      <c r="F272" s="121"/>
      <c r="G272" s="121"/>
      <c r="H272" s="121"/>
      <c r="I272" s="121"/>
      <c r="J272" s="121"/>
      <c r="K272" s="121"/>
      <c r="L272" s="121"/>
      <c r="M272" s="121"/>
      <c r="N272" s="121"/>
      <c r="O272" s="121"/>
      <c r="P272" s="121"/>
      <c r="Q272" s="121"/>
      <c r="R272" s="121"/>
      <c r="S272" s="121"/>
      <c r="T272" s="121"/>
    </row>
    <row r="273" spans="3:20" x14ac:dyDescent="0.25">
      <c r="C273" s="121"/>
      <c r="D273" s="121"/>
      <c r="E273" s="121"/>
      <c r="F273" s="121"/>
      <c r="G273" s="121"/>
      <c r="H273" s="121"/>
      <c r="I273" s="121"/>
      <c r="J273" s="121"/>
      <c r="K273" s="121"/>
      <c r="L273" s="121"/>
      <c r="M273" s="121"/>
      <c r="N273" s="121"/>
      <c r="O273" s="121"/>
      <c r="P273" s="121"/>
      <c r="Q273" s="121"/>
      <c r="R273" s="121"/>
      <c r="S273" s="121"/>
      <c r="T273" s="121"/>
    </row>
    <row r="274" spans="3:20" x14ac:dyDescent="0.25">
      <c r="C274" s="121"/>
      <c r="D274" s="121"/>
      <c r="E274" s="121"/>
      <c r="F274" s="121"/>
      <c r="G274" s="121"/>
      <c r="H274" s="121"/>
      <c r="I274" s="121"/>
      <c r="J274" s="121"/>
      <c r="K274" s="121"/>
      <c r="L274" s="121"/>
      <c r="M274" s="121"/>
      <c r="N274" s="121"/>
      <c r="O274" s="121"/>
      <c r="P274" s="121"/>
      <c r="Q274" s="121"/>
      <c r="R274" s="121"/>
      <c r="S274" s="121"/>
      <c r="T274" s="121"/>
    </row>
    <row r="275" spans="3:20" x14ac:dyDescent="0.25">
      <c r="C275" s="121"/>
      <c r="D275" s="121"/>
      <c r="E275" s="121"/>
      <c r="F275" s="121"/>
      <c r="G275" s="121"/>
      <c r="H275" s="121"/>
      <c r="I275" s="121"/>
      <c r="J275" s="121"/>
      <c r="K275" s="121"/>
      <c r="L275" s="121"/>
      <c r="M275" s="121"/>
      <c r="N275" s="121"/>
      <c r="O275" s="121"/>
      <c r="P275" s="121"/>
      <c r="Q275" s="121"/>
      <c r="R275" s="121"/>
      <c r="S275" s="121"/>
      <c r="T275" s="121"/>
    </row>
    <row r="276" spans="3:20" x14ac:dyDescent="0.25">
      <c r="C276" s="121"/>
      <c r="D276" s="121"/>
      <c r="E276" s="121"/>
      <c r="F276" s="121"/>
      <c r="G276" s="121"/>
      <c r="H276" s="121"/>
      <c r="I276" s="121"/>
      <c r="J276" s="121"/>
      <c r="K276" s="121"/>
      <c r="L276" s="121"/>
      <c r="M276" s="121"/>
      <c r="N276" s="121"/>
      <c r="O276" s="121"/>
      <c r="P276" s="121"/>
      <c r="Q276" s="121"/>
      <c r="R276" s="121"/>
      <c r="S276" s="121"/>
      <c r="T276" s="121"/>
    </row>
    <row r="277" spans="3:20" x14ac:dyDescent="0.25">
      <c r="C277" s="121"/>
      <c r="D277" s="121"/>
      <c r="E277" s="121"/>
      <c r="F277" s="121"/>
      <c r="G277" s="121"/>
      <c r="H277" s="121"/>
      <c r="I277" s="121"/>
      <c r="J277" s="121"/>
      <c r="K277" s="121"/>
      <c r="L277" s="121"/>
      <c r="M277" s="121"/>
      <c r="N277" s="121"/>
      <c r="O277" s="121"/>
      <c r="P277" s="121"/>
      <c r="Q277" s="121"/>
      <c r="R277" s="121"/>
      <c r="S277" s="121"/>
      <c r="T277" s="121"/>
    </row>
    <row r="278" spans="3:20" x14ac:dyDescent="0.25">
      <c r="C278" s="121"/>
      <c r="D278" s="121"/>
      <c r="E278" s="121"/>
      <c r="F278" s="121"/>
      <c r="G278" s="121"/>
      <c r="H278" s="121"/>
      <c r="I278" s="121"/>
      <c r="J278" s="121"/>
      <c r="K278" s="121"/>
      <c r="L278" s="121"/>
      <c r="M278" s="121"/>
      <c r="N278" s="121"/>
      <c r="O278" s="121"/>
      <c r="P278" s="121"/>
      <c r="Q278" s="121"/>
      <c r="R278" s="121"/>
      <c r="S278" s="121"/>
      <c r="T278" s="121"/>
    </row>
    <row r="279" spans="3:20" x14ac:dyDescent="0.25">
      <c r="C279" s="121"/>
      <c r="D279" s="121"/>
      <c r="E279" s="121"/>
      <c r="F279" s="121"/>
      <c r="G279" s="121"/>
      <c r="H279" s="121"/>
      <c r="I279" s="121"/>
      <c r="J279" s="121"/>
      <c r="K279" s="121"/>
      <c r="L279" s="121"/>
      <c r="M279" s="121"/>
      <c r="N279" s="121"/>
      <c r="O279" s="121"/>
      <c r="P279" s="121"/>
      <c r="Q279" s="121"/>
      <c r="R279" s="121"/>
      <c r="S279" s="121"/>
      <c r="T279" s="121"/>
    </row>
    <row r="280" spans="3:20" x14ac:dyDescent="0.25">
      <c r="C280" s="121"/>
      <c r="D280" s="121"/>
      <c r="E280" s="121"/>
      <c r="F280" s="121"/>
      <c r="G280" s="121"/>
      <c r="H280" s="121"/>
      <c r="I280" s="121"/>
      <c r="J280" s="121"/>
      <c r="K280" s="121"/>
      <c r="L280" s="121"/>
      <c r="M280" s="121"/>
      <c r="N280" s="121"/>
      <c r="O280" s="121"/>
      <c r="P280" s="121"/>
      <c r="Q280" s="121"/>
      <c r="R280" s="121"/>
      <c r="S280" s="121"/>
      <c r="T280" s="121"/>
    </row>
    <row r="281" spans="3:20" x14ac:dyDescent="0.25">
      <c r="C281" s="121"/>
      <c r="D281" s="121"/>
      <c r="E281" s="121"/>
      <c r="F281" s="121"/>
      <c r="G281" s="121"/>
      <c r="H281" s="121"/>
      <c r="I281" s="121"/>
      <c r="J281" s="121"/>
      <c r="K281" s="121"/>
      <c r="L281" s="121"/>
      <c r="M281" s="121"/>
      <c r="N281" s="121"/>
      <c r="O281" s="121"/>
      <c r="P281" s="121"/>
      <c r="Q281" s="121"/>
      <c r="R281" s="121"/>
      <c r="S281" s="121"/>
      <c r="T281" s="121"/>
    </row>
    <row r="282" spans="3:20" x14ac:dyDescent="0.25">
      <c r="C282" s="121"/>
      <c r="D282" s="121"/>
      <c r="E282" s="121"/>
      <c r="F282" s="121"/>
      <c r="G282" s="121"/>
      <c r="H282" s="121"/>
      <c r="I282" s="121"/>
      <c r="J282" s="121"/>
      <c r="K282" s="121"/>
      <c r="L282" s="121"/>
      <c r="M282" s="121"/>
      <c r="N282" s="121"/>
      <c r="O282" s="121"/>
      <c r="P282" s="121"/>
      <c r="Q282" s="121"/>
      <c r="R282" s="121"/>
      <c r="S282" s="121"/>
      <c r="T282" s="121"/>
    </row>
    <row r="283" spans="3:20" x14ac:dyDescent="0.25">
      <c r="C283" s="121"/>
      <c r="D283" s="121"/>
      <c r="E283" s="121"/>
      <c r="F283" s="121"/>
      <c r="G283" s="121"/>
      <c r="H283" s="121"/>
      <c r="I283" s="121"/>
      <c r="J283" s="121"/>
      <c r="K283" s="121"/>
      <c r="L283" s="121"/>
      <c r="M283" s="121"/>
      <c r="N283" s="121"/>
      <c r="O283" s="121"/>
      <c r="P283" s="121"/>
      <c r="Q283" s="121"/>
      <c r="R283" s="121"/>
      <c r="S283" s="121"/>
      <c r="T283" s="121"/>
    </row>
    <row r="284" spans="3:20" x14ac:dyDescent="0.25">
      <c r="C284" s="121"/>
      <c r="D284" s="121"/>
      <c r="E284" s="121"/>
      <c r="F284" s="121"/>
      <c r="G284" s="121"/>
      <c r="H284" s="121"/>
      <c r="I284" s="121"/>
      <c r="J284" s="121"/>
      <c r="K284" s="121"/>
      <c r="L284" s="121"/>
      <c r="M284" s="121"/>
      <c r="N284" s="121"/>
      <c r="O284" s="121"/>
      <c r="P284" s="121"/>
      <c r="Q284" s="121"/>
      <c r="R284" s="121"/>
      <c r="S284" s="121"/>
      <c r="T284" s="121"/>
    </row>
    <row r="285" spans="3:20" x14ac:dyDescent="0.25">
      <c r="C285" s="121"/>
      <c r="D285" s="121"/>
      <c r="E285" s="121"/>
      <c r="F285" s="121"/>
      <c r="G285" s="121"/>
      <c r="H285" s="121"/>
      <c r="I285" s="121"/>
      <c r="J285" s="121"/>
      <c r="K285" s="121"/>
      <c r="L285" s="121"/>
      <c r="M285" s="121"/>
      <c r="N285" s="121"/>
      <c r="O285" s="121"/>
      <c r="P285" s="121"/>
      <c r="Q285" s="121"/>
      <c r="R285" s="121"/>
      <c r="S285" s="121"/>
      <c r="T285" s="121"/>
    </row>
    <row r="286" spans="3:20" x14ac:dyDescent="0.25">
      <c r="C286" s="121"/>
      <c r="D286" s="121"/>
      <c r="E286" s="121"/>
      <c r="F286" s="121"/>
      <c r="G286" s="121"/>
      <c r="H286" s="121"/>
      <c r="I286" s="121"/>
      <c r="J286" s="121"/>
      <c r="K286" s="121"/>
      <c r="L286" s="121"/>
      <c r="M286" s="121"/>
      <c r="N286" s="121"/>
      <c r="O286" s="121"/>
      <c r="P286" s="121"/>
      <c r="Q286" s="121"/>
      <c r="R286" s="121"/>
      <c r="S286" s="121"/>
      <c r="T286" s="121"/>
    </row>
    <row r="287" spans="3:20" x14ac:dyDescent="0.25">
      <c r="C287" s="121"/>
      <c r="D287" s="121"/>
      <c r="E287" s="121"/>
      <c r="F287" s="121"/>
      <c r="G287" s="121"/>
      <c r="H287" s="121"/>
      <c r="I287" s="121"/>
      <c r="J287" s="121"/>
      <c r="K287" s="121"/>
      <c r="L287" s="121"/>
      <c r="M287" s="121"/>
      <c r="N287" s="121"/>
      <c r="O287" s="121"/>
      <c r="P287" s="121"/>
      <c r="Q287" s="121"/>
      <c r="R287" s="121"/>
      <c r="S287" s="121"/>
      <c r="T287" s="121"/>
    </row>
    <row r="288" spans="3:20" x14ac:dyDescent="0.25">
      <c r="C288" s="121"/>
      <c r="D288" s="121"/>
      <c r="E288" s="121"/>
      <c r="F288" s="121"/>
      <c r="G288" s="121"/>
      <c r="H288" s="121"/>
      <c r="I288" s="121"/>
      <c r="J288" s="121"/>
      <c r="K288" s="121"/>
      <c r="L288" s="121"/>
      <c r="M288" s="121"/>
      <c r="N288" s="121"/>
      <c r="O288" s="121"/>
      <c r="P288" s="121"/>
      <c r="Q288" s="121"/>
      <c r="R288" s="121"/>
      <c r="S288" s="121"/>
      <c r="T288" s="121"/>
    </row>
    <row r="289" spans="3:20" x14ac:dyDescent="0.25">
      <c r="C289" s="121"/>
      <c r="D289" s="121"/>
      <c r="E289" s="121"/>
      <c r="F289" s="121"/>
      <c r="G289" s="121"/>
      <c r="H289" s="121"/>
      <c r="I289" s="121"/>
      <c r="J289" s="121"/>
      <c r="K289" s="121"/>
      <c r="L289" s="121"/>
      <c r="M289" s="121"/>
      <c r="N289" s="121"/>
      <c r="O289" s="121"/>
      <c r="P289" s="121"/>
      <c r="Q289" s="121"/>
      <c r="R289" s="121"/>
      <c r="S289" s="121"/>
      <c r="T289" s="121"/>
    </row>
    <row r="290" spans="3:20" x14ac:dyDescent="0.25">
      <c r="C290" s="121"/>
      <c r="D290" s="121"/>
      <c r="E290" s="121"/>
      <c r="F290" s="121"/>
      <c r="G290" s="121"/>
      <c r="H290" s="121"/>
      <c r="I290" s="121"/>
      <c r="J290" s="121"/>
      <c r="K290" s="121"/>
      <c r="L290" s="121"/>
      <c r="M290" s="121"/>
      <c r="N290" s="121"/>
      <c r="O290" s="121"/>
      <c r="P290" s="121"/>
      <c r="Q290" s="121"/>
      <c r="R290" s="121"/>
      <c r="S290" s="121"/>
      <c r="T290" s="121"/>
    </row>
    <row r="291" spans="3:20" x14ac:dyDescent="0.25">
      <c r="C291" s="121"/>
      <c r="D291" s="121"/>
      <c r="E291" s="121"/>
      <c r="F291" s="121"/>
      <c r="G291" s="121"/>
      <c r="H291" s="121"/>
      <c r="I291" s="121"/>
      <c r="J291" s="121"/>
      <c r="K291" s="121"/>
      <c r="L291" s="121"/>
      <c r="M291" s="121"/>
      <c r="N291" s="121"/>
      <c r="O291" s="121"/>
      <c r="P291" s="121"/>
      <c r="Q291" s="121"/>
      <c r="R291" s="121"/>
      <c r="S291" s="121"/>
      <c r="T291" s="121"/>
    </row>
    <row r="292" spans="3:20" x14ac:dyDescent="0.25">
      <c r="C292" s="121"/>
      <c r="D292" s="121"/>
      <c r="E292" s="121"/>
      <c r="F292" s="121"/>
      <c r="G292" s="121"/>
      <c r="H292" s="121"/>
      <c r="I292" s="121"/>
      <c r="J292" s="121"/>
      <c r="K292" s="121"/>
      <c r="L292" s="121"/>
      <c r="M292" s="121"/>
      <c r="N292" s="121"/>
      <c r="O292" s="121"/>
      <c r="P292" s="121"/>
      <c r="Q292" s="121"/>
      <c r="R292" s="121"/>
      <c r="S292" s="121"/>
      <c r="T292" s="121"/>
    </row>
    <row r="293" spans="3:20" x14ac:dyDescent="0.25">
      <c r="C293" s="121"/>
      <c r="D293" s="121"/>
      <c r="E293" s="121"/>
      <c r="F293" s="121"/>
      <c r="G293" s="121"/>
      <c r="H293" s="121"/>
      <c r="I293" s="121"/>
      <c r="J293" s="121"/>
      <c r="K293" s="121"/>
      <c r="L293" s="121"/>
      <c r="M293" s="121"/>
      <c r="N293" s="121"/>
      <c r="O293" s="121"/>
      <c r="P293" s="121"/>
      <c r="Q293" s="121"/>
      <c r="R293" s="121"/>
      <c r="S293" s="121"/>
      <c r="T293" s="121"/>
    </row>
    <row r="294" spans="3:20" x14ac:dyDescent="0.25">
      <c r="C294" s="121"/>
      <c r="D294" s="121"/>
      <c r="E294" s="121"/>
      <c r="F294" s="121"/>
      <c r="G294" s="121"/>
      <c r="H294" s="121"/>
      <c r="I294" s="121"/>
      <c r="J294" s="121"/>
      <c r="K294" s="121"/>
      <c r="L294" s="121"/>
      <c r="M294" s="121"/>
      <c r="N294" s="121"/>
      <c r="O294" s="121"/>
      <c r="P294" s="121"/>
      <c r="Q294" s="121"/>
      <c r="R294" s="121"/>
      <c r="S294" s="121"/>
      <c r="T294" s="121"/>
    </row>
    <row r="295" spans="3:20" x14ac:dyDescent="0.25">
      <c r="C295" s="121"/>
      <c r="D295" s="121"/>
      <c r="E295" s="121"/>
      <c r="F295" s="121"/>
      <c r="G295" s="121"/>
      <c r="H295" s="121"/>
      <c r="I295" s="121"/>
      <c r="J295" s="121"/>
      <c r="K295" s="121"/>
      <c r="L295" s="121"/>
      <c r="M295" s="121"/>
      <c r="N295" s="121"/>
      <c r="O295" s="121"/>
      <c r="P295" s="121"/>
      <c r="Q295" s="121"/>
      <c r="R295" s="121"/>
      <c r="S295" s="121"/>
      <c r="T295" s="121"/>
    </row>
    <row r="296" spans="3:20" x14ac:dyDescent="0.25">
      <c r="C296" s="121"/>
      <c r="D296" s="121"/>
      <c r="E296" s="121"/>
      <c r="F296" s="121"/>
      <c r="G296" s="121"/>
      <c r="H296" s="121"/>
      <c r="I296" s="121"/>
      <c r="J296" s="121"/>
      <c r="K296" s="121"/>
      <c r="L296" s="121"/>
      <c r="M296" s="121"/>
      <c r="N296" s="121"/>
      <c r="O296" s="121"/>
      <c r="P296" s="121"/>
      <c r="Q296" s="121"/>
      <c r="R296" s="121"/>
      <c r="S296" s="121"/>
      <c r="T296" s="121"/>
    </row>
    <row r="297" spans="3:20" x14ac:dyDescent="0.25">
      <c r="C297" s="121"/>
      <c r="D297" s="121"/>
      <c r="E297" s="121"/>
      <c r="F297" s="121"/>
      <c r="G297" s="121"/>
      <c r="H297" s="121"/>
      <c r="I297" s="121"/>
      <c r="J297" s="121"/>
      <c r="K297" s="121"/>
      <c r="L297" s="121"/>
      <c r="M297" s="121"/>
      <c r="N297" s="121"/>
      <c r="O297" s="121"/>
      <c r="P297" s="121"/>
      <c r="Q297" s="121"/>
      <c r="R297" s="121"/>
      <c r="S297" s="121"/>
      <c r="T297" s="121"/>
    </row>
    <row r="298" spans="3:20" x14ac:dyDescent="0.25">
      <c r="C298" s="121"/>
      <c r="D298" s="121"/>
      <c r="E298" s="121"/>
      <c r="F298" s="121"/>
      <c r="G298" s="121"/>
      <c r="H298" s="121"/>
      <c r="I298" s="121"/>
      <c r="J298" s="121"/>
      <c r="K298" s="121"/>
      <c r="L298" s="121"/>
      <c r="M298" s="121"/>
      <c r="N298" s="121"/>
      <c r="O298" s="121"/>
      <c r="P298" s="121"/>
      <c r="Q298" s="121"/>
      <c r="R298" s="121"/>
      <c r="S298" s="121"/>
      <c r="T298" s="121"/>
    </row>
    <row r="299" spans="3:20" x14ac:dyDescent="0.25">
      <c r="C299" s="121"/>
      <c r="D299" s="121"/>
      <c r="E299" s="121"/>
      <c r="F299" s="121"/>
      <c r="G299" s="121"/>
      <c r="H299" s="121"/>
      <c r="I299" s="121"/>
      <c r="J299" s="121"/>
      <c r="K299" s="121"/>
      <c r="L299" s="121"/>
      <c r="M299" s="121"/>
      <c r="N299" s="121"/>
      <c r="O299" s="121"/>
      <c r="P299" s="121"/>
      <c r="Q299" s="121"/>
      <c r="R299" s="121"/>
      <c r="S299" s="121"/>
      <c r="T299" s="121"/>
    </row>
    <row r="300" spans="3:20" x14ac:dyDescent="0.25">
      <c r="C300" s="121"/>
      <c r="D300" s="121"/>
      <c r="E300" s="121"/>
      <c r="F300" s="121"/>
      <c r="G300" s="121"/>
      <c r="H300" s="121"/>
      <c r="I300" s="121"/>
      <c r="J300" s="121"/>
      <c r="K300" s="121"/>
      <c r="L300" s="121"/>
      <c r="M300" s="121"/>
      <c r="N300" s="121"/>
      <c r="O300" s="121"/>
      <c r="P300" s="121"/>
      <c r="Q300" s="121"/>
      <c r="R300" s="121"/>
      <c r="S300" s="121"/>
      <c r="T300" s="121"/>
    </row>
    <row r="301" spans="3:20" x14ac:dyDescent="0.25">
      <c r="C301" s="121"/>
      <c r="D301" s="121"/>
      <c r="E301" s="121"/>
      <c r="F301" s="121"/>
      <c r="G301" s="121"/>
      <c r="H301" s="121"/>
      <c r="I301" s="121"/>
      <c r="J301" s="121"/>
      <c r="K301" s="121"/>
      <c r="L301" s="121"/>
      <c r="M301" s="121"/>
      <c r="N301" s="121"/>
      <c r="O301" s="121"/>
      <c r="P301" s="121"/>
      <c r="Q301" s="121"/>
      <c r="R301" s="121"/>
      <c r="S301" s="121"/>
      <c r="T301" s="121"/>
    </row>
    <row r="302" spans="3:20" x14ac:dyDescent="0.25">
      <c r="C302" s="121"/>
      <c r="D302" s="121"/>
      <c r="E302" s="121"/>
      <c r="F302" s="121"/>
      <c r="G302" s="121"/>
      <c r="H302" s="121"/>
      <c r="I302" s="121"/>
      <c r="J302" s="121"/>
      <c r="K302" s="121"/>
      <c r="L302" s="121"/>
      <c r="M302" s="121"/>
      <c r="N302" s="121"/>
      <c r="O302" s="121"/>
      <c r="P302" s="121"/>
      <c r="Q302" s="121"/>
      <c r="R302" s="121"/>
      <c r="S302" s="121"/>
      <c r="T302" s="121"/>
    </row>
    <row r="303" spans="3:20" x14ac:dyDescent="0.25">
      <c r="C303" s="121"/>
      <c r="D303" s="121"/>
      <c r="E303" s="121"/>
      <c r="F303" s="121"/>
      <c r="G303" s="121"/>
      <c r="H303" s="121"/>
      <c r="I303" s="121"/>
      <c r="J303" s="121"/>
      <c r="K303" s="121"/>
      <c r="L303" s="121"/>
      <c r="M303" s="121"/>
      <c r="N303" s="121"/>
      <c r="O303" s="121"/>
      <c r="P303" s="121"/>
      <c r="Q303" s="121"/>
      <c r="R303" s="121"/>
      <c r="S303" s="121"/>
      <c r="T303" s="121"/>
    </row>
    <row r="304" spans="3:20" x14ac:dyDescent="0.25">
      <c r="C304" s="121"/>
      <c r="D304" s="121"/>
      <c r="E304" s="121"/>
      <c r="F304" s="121"/>
      <c r="G304" s="121"/>
      <c r="H304" s="121"/>
      <c r="I304" s="121"/>
      <c r="J304" s="121"/>
      <c r="K304" s="121"/>
      <c r="L304" s="121"/>
      <c r="M304" s="121"/>
      <c r="N304" s="121"/>
      <c r="O304" s="121"/>
      <c r="P304" s="121"/>
      <c r="Q304" s="121"/>
      <c r="R304" s="121"/>
      <c r="S304" s="121"/>
      <c r="T304" s="121"/>
    </row>
    <row r="305" spans="3:20" x14ac:dyDescent="0.25">
      <c r="C305" s="121"/>
      <c r="D305" s="121"/>
      <c r="E305" s="121"/>
      <c r="F305" s="121"/>
      <c r="G305" s="121"/>
      <c r="H305" s="121"/>
      <c r="I305" s="121"/>
      <c r="J305" s="121"/>
      <c r="K305" s="121"/>
      <c r="L305" s="121"/>
      <c r="M305" s="121"/>
      <c r="N305" s="121"/>
      <c r="O305" s="121"/>
      <c r="P305" s="121"/>
      <c r="Q305" s="121"/>
      <c r="R305" s="121"/>
      <c r="S305" s="121"/>
      <c r="T305" s="121"/>
    </row>
    <row r="306" spans="3:20" x14ac:dyDescent="0.25">
      <c r="C306" s="121"/>
      <c r="D306" s="121"/>
      <c r="E306" s="121"/>
      <c r="F306" s="121"/>
      <c r="G306" s="121"/>
      <c r="H306" s="121"/>
      <c r="I306" s="121"/>
      <c r="J306" s="121"/>
      <c r="K306" s="121"/>
      <c r="L306" s="121"/>
      <c r="M306" s="121"/>
      <c r="N306" s="121"/>
      <c r="O306" s="121"/>
      <c r="P306" s="121"/>
      <c r="Q306" s="121"/>
      <c r="R306" s="121"/>
      <c r="S306" s="121"/>
      <c r="T306" s="121"/>
    </row>
    <row r="307" spans="3:20" x14ac:dyDescent="0.25">
      <c r="C307" s="121"/>
      <c r="D307" s="121"/>
      <c r="E307" s="121"/>
      <c r="F307" s="121"/>
      <c r="G307" s="121"/>
      <c r="H307" s="121"/>
      <c r="I307" s="121"/>
      <c r="J307" s="121"/>
      <c r="K307" s="121"/>
      <c r="L307" s="121"/>
      <c r="M307" s="121"/>
      <c r="N307" s="121"/>
      <c r="O307" s="121"/>
      <c r="P307" s="121"/>
      <c r="Q307" s="121"/>
      <c r="R307" s="121"/>
      <c r="S307" s="121"/>
      <c r="T307" s="121"/>
    </row>
    <row r="308" spans="3:20" x14ac:dyDescent="0.25">
      <c r="C308" s="121"/>
      <c r="D308" s="121"/>
      <c r="E308" s="121"/>
      <c r="F308" s="121"/>
      <c r="G308" s="121"/>
      <c r="H308" s="121"/>
      <c r="I308" s="121"/>
      <c r="J308" s="121"/>
      <c r="K308" s="121"/>
      <c r="L308" s="121"/>
      <c r="M308" s="121"/>
      <c r="N308" s="121"/>
      <c r="O308" s="121"/>
      <c r="P308" s="121"/>
      <c r="Q308" s="121"/>
      <c r="R308" s="121"/>
      <c r="S308" s="121"/>
      <c r="T308" s="121"/>
    </row>
    <row r="309" spans="3:20" x14ac:dyDescent="0.25">
      <c r="C309" s="121"/>
      <c r="D309" s="121"/>
      <c r="E309" s="121"/>
      <c r="F309" s="121"/>
      <c r="G309" s="121"/>
      <c r="H309" s="121"/>
      <c r="I309" s="121"/>
      <c r="J309" s="121"/>
      <c r="K309" s="121"/>
      <c r="L309" s="121"/>
      <c r="M309" s="121"/>
      <c r="N309" s="121"/>
      <c r="O309" s="121"/>
      <c r="P309" s="121"/>
      <c r="Q309" s="121"/>
      <c r="R309" s="121"/>
      <c r="S309" s="121"/>
      <c r="T309" s="121"/>
    </row>
    <row r="310" spans="3:20" x14ac:dyDescent="0.25">
      <c r="C310" s="121"/>
      <c r="D310" s="121"/>
      <c r="E310" s="121"/>
      <c r="F310" s="121"/>
      <c r="G310" s="121"/>
      <c r="H310" s="121"/>
      <c r="I310" s="121"/>
      <c r="J310" s="121"/>
      <c r="K310" s="121"/>
      <c r="L310" s="121"/>
      <c r="M310" s="121"/>
      <c r="N310" s="121"/>
      <c r="O310" s="121"/>
      <c r="P310" s="121"/>
      <c r="Q310" s="121"/>
      <c r="R310" s="121"/>
      <c r="S310" s="121"/>
      <c r="T310" s="121"/>
    </row>
    <row r="311" spans="3:20" x14ac:dyDescent="0.25">
      <c r="C311" s="121"/>
      <c r="D311" s="121"/>
      <c r="E311" s="121"/>
      <c r="F311" s="121"/>
      <c r="G311" s="121"/>
      <c r="H311" s="121"/>
      <c r="I311" s="121"/>
      <c r="J311" s="121"/>
      <c r="K311" s="121"/>
      <c r="L311" s="121"/>
      <c r="M311" s="121"/>
      <c r="N311" s="121"/>
      <c r="O311" s="121"/>
      <c r="P311" s="121"/>
      <c r="Q311" s="121"/>
      <c r="R311" s="121"/>
      <c r="S311" s="121"/>
      <c r="T311" s="121"/>
    </row>
    <row r="312" spans="3:20" x14ac:dyDescent="0.25">
      <c r="C312" s="121"/>
      <c r="D312" s="121"/>
      <c r="E312" s="121"/>
      <c r="F312" s="121"/>
      <c r="G312" s="121"/>
      <c r="H312" s="121"/>
      <c r="I312" s="121"/>
      <c r="J312" s="121"/>
      <c r="K312" s="121"/>
      <c r="L312" s="121"/>
      <c r="M312" s="121"/>
      <c r="N312" s="121"/>
      <c r="O312" s="121"/>
      <c r="P312" s="121"/>
      <c r="Q312" s="121"/>
      <c r="R312" s="121"/>
      <c r="S312" s="121"/>
      <c r="T312" s="121"/>
    </row>
    <row r="313" spans="3:20" x14ac:dyDescent="0.25">
      <c r="C313" s="121"/>
      <c r="D313" s="121"/>
      <c r="E313" s="121"/>
      <c r="F313" s="121"/>
      <c r="G313" s="121"/>
      <c r="H313" s="121"/>
      <c r="I313" s="121"/>
      <c r="J313" s="121"/>
      <c r="K313" s="121"/>
      <c r="L313" s="121"/>
      <c r="M313" s="121"/>
      <c r="N313" s="121"/>
      <c r="O313" s="121"/>
      <c r="P313" s="121"/>
      <c r="Q313" s="121"/>
      <c r="R313" s="121"/>
      <c r="S313" s="121"/>
      <c r="T313" s="121"/>
    </row>
    <row r="314" spans="3:20" x14ac:dyDescent="0.25">
      <c r="C314" s="121"/>
      <c r="D314" s="121"/>
      <c r="E314" s="121"/>
      <c r="F314" s="121"/>
      <c r="G314" s="121"/>
      <c r="H314" s="121"/>
      <c r="I314" s="121"/>
      <c r="J314" s="121"/>
      <c r="K314" s="121"/>
      <c r="L314" s="121"/>
      <c r="M314" s="121"/>
      <c r="N314" s="121"/>
      <c r="O314" s="121"/>
      <c r="P314" s="121"/>
      <c r="Q314" s="121"/>
      <c r="R314" s="121"/>
      <c r="S314" s="121"/>
      <c r="T314" s="121"/>
    </row>
    <row r="315" spans="3:20" x14ac:dyDescent="0.25">
      <c r="C315" s="121"/>
      <c r="D315" s="121"/>
      <c r="E315" s="121"/>
      <c r="F315" s="121"/>
      <c r="G315" s="121"/>
      <c r="H315" s="121"/>
      <c r="I315" s="121"/>
      <c r="J315" s="121"/>
      <c r="K315" s="121"/>
      <c r="L315" s="121"/>
      <c r="M315" s="121"/>
      <c r="N315" s="121"/>
      <c r="O315" s="121"/>
      <c r="P315" s="121"/>
      <c r="Q315" s="121"/>
      <c r="R315" s="121"/>
      <c r="S315" s="121"/>
      <c r="T315" s="121"/>
    </row>
    <row r="316" spans="3:20" x14ac:dyDescent="0.25">
      <c r="C316" s="121"/>
      <c r="D316" s="121"/>
      <c r="E316" s="121"/>
      <c r="F316" s="121"/>
      <c r="G316" s="121"/>
      <c r="H316" s="121"/>
      <c r="I316" s="121"/>
      <c r="J316" s="121"/>
      <c r="K316" s="121"/>
      <c r="L316" s="121"/>
      <c r="M316" s="121"/>
      <c r="N316" s="121"/>
      <c r="O316" s="121"/>
      <c r="P316" s="121"/>
      <c r="Q316" s="121"/>
      <c r="R316" s="121"/>
      <c r="S316" s="121"/>
      <c r="T316" s="121"/>
    </row>
    <row r="317" spans="3:20" x14ac:dyDescent="0.25">
      <c r="C317" s="121"/>
      <c r="D317" s="121"/>
      <c r="E317" s="121"/>
      <c r="F317" s="121"/>
      <c r="G317" s="121"/>
      <c r="H317" s="121"/>
      <c r="I317" s="121"/>
      <c r="J317" s="121"/>
      <c r="K317" s="121"/>
      <c r="L317" s="121"/>
      <c r="M317" s="121"/>
      <c r="N317" s="121"/>
      <c r="O317" s="121"/>
      <c r="P317" s="121"/>
      <c r="Q317" s="121"/>
      <c r="R317" s="121"/>
      <c r="S317" s="121"/>
      <c r="T317" s="121"/>
    </row>
    <row r="318" spans="3:20" x14ac:dyDescent="0.25">
      <c r="C318" s="121"/>
      <c r="D318" s="121"/>
      <c r="E318" s="121"/>
      <c r="F318" s="121"/>
      <c r="G318" s="121"/>
      <c r="H318" s="121"/>
      <c r="I318" s="121"/>
      <c r="J318" s="121"/>
      <c r="K318" s="121"/>
      <c r="L318" s="121"/>
      <c r="M318" s="121"/>
      <c r="N318" s="121"/>
      <c r="O318" s="121"/>
      <c r="P318" s="121"/>
      <c r="Q318" s="121"/>
      <c r="R318" s="121"/>
      <c r="S318" s="121"/>
      <c r="T318" s="121"/>
    </row>
    <row r="319" spans="3:20" x14ac:dyDescent="0.25">
      <c r="C319" s="121"/>
      <c r="D319" s="121"/>
      <c r="E319" s="121"/>
      <c r="F319" s="121"/>
      <c r="G319" s="121"/>
      <c r="H319" s="121"/>
      <c r="I319" s="121"/>
      <c r="J319" s="121"/>
      <c r="K319" s="121"/>
      <c r="L319" s="121"/>
      <c r="M319" s="121"/>
      <c r="N319" s="121"/>
      <c r="O319" s="121"/>
      <c r="P319" s="121"/>
      <c r="Q319" s="121"/>
      <c r="R319" s="121"/>
      <c r="S319" s="121"/>
      <c r="T319" s="121"/>
    </row>
    <row r="320" spans="3:20" x14ac:dyDescent="0.25">
      <c r="C320" s="121"/>
      <c r="D320" s="121"/>
      <c r="E320" s="121"/>
      <c r="F320" s="121"/>
      <c r="G320" s="121"/>
      <c r="H320" s="121"/>
      <c r="I320" s="121"/>
      <c r="J320" s="121"/>
      <c r="K320" s="121"/>
      <c r="L320" s="121"/>
      <c r="M320" s="121"/>
      <c r="N320" s="121"/>
      <c r="O320" s="121"/>
      <c r="P320" s="121"/>
      <c r="Q320" s="121"/>
      <c r="R320" s="121"/>
      <c r="S320" s="121"/>
      <c r="T320" s="121"/>
    </row>
    <row r="321" spans="3:20" x14ac:dyDescent="0.25">
      <c r="C321" s="121"/>
      <c r="D321" s="121"/>
      <c r="E321" s="121"/>
      <c r="F321" s="121"/>
      <c r="G321" s="121"/>
      <c r="H321" s="121"/>
      <c r="I321" s="121"/>
      <c r="J321" s="121"/>
      <c r="K321" s="121"/>
      <c r="L321" s="121"/>
      <c r="M321" s="121"/>
      <c r="N321" s="121"/>
      <c r="O321" s="121"/>
      <c r="P321" s="121"/>
      <c r="Q321" s="121"/>
      <c r="R321" s="121"/>
      <c r="S321" s="121"/>
      <c r="T321" s="121"/>
    </row>
    <row r="322" spans="3:20" x14ac:dyDescent="0.25">
      <c r="C322" s="121"/>
      <c r="D322" s="121"/>
      <c r="E322" s="121"/>
      <c r="F322" s="121"/>
      <c r="G322" s="121"/>
      <c r="H322" s="121"/>
      <c r="I322" s="121"/>
      <c r="J322" s="121"/>
      <c r="K322" s="121"/>
      <c r="L322" s="121"/>
      <c r="M322" s="121"/>
      <c r="N322" s="121"/>
      <c r="O322" s="121"/>
      <c r="P322" s="121"/>
      <c r="Q322" s="121"/>
      <c r="R322" s="121"/>
      <c r="S322" s="121"/>
      <c r="T322" s="121"/>
    </row>
    <row r="323" spans="3:20" x14ac:dyDescent="0.25">
      <c r="C323" s="121"/>
      <c r="D323" s="121"/>
      <c r="E323" s="121"/>
      <c r="F323" s="121"/>
      <c r="G323" s="121"/>
      <c r="H323" s="121"/>
      <c r="I323" s="121"/>
      <c r="J323" s="121"/>
      <c r="K323" s="121"/>
      <c r="L323" s="121"/>
      <c r="M323" s="121"/>
      <c r="N323" s="121"/>
      <c r="O323" s="121"/>
      <c r="P323" s="121"/>
      <c r="Q323" s="121"/>
      <c r="R323" s="121"/>
      <c r="S323" s="121"/>
      <c r="T323" s="121"/>
    </row>
    <row r="324" spans="3:20" x14ac:dyDescent="0.25">
      <c r="C324" s="121"/>
      <c r="D324" s="121"/>
      <c r="E324" s="121"/>
      <c r="F324" s="121"/>
      <c r="G324" s="121"/>
      <c r="H324" s="121"/>
      <c r="I324" s="121"/>
      <c r="J324" s="121"/>
      <c r="K324" s="121"/>
      <c r="L324" s="121"/>
      <c r="M324" s="121"/>
      <c r="N324" s="121"/>
      <c r="O324" s="121"/>
      <c r="P324" s="121"/>
      <c r="Q324" s="121"/>
      <c r="R324" s="121"/>
      <c r="S324" s="121"/>
      <c r="T324" s="121"/>
    </row>
    <row r="325" spans="3:20" x14ac:dyDescent="0.25">
      <c r="C325" s="121"/>
      <c r="D325" s="121"/>
      <c r="E325" s="121"/>
      <c r="F325" s="121"/>
      <c r="G325" s="121"/>
      <c r="H325" s="121"/>
      <c r="I325" s="121"/>
      <c r="J325" s="121"/>
      <c r="K325" s="121"/>
      <c r="L325" s="121"/>
      <c r="M325" s="121"/>
      <c r="N325" s="121"/>
      <c r="O325" s="121"/>
      <c r="P325" s="121"/>
      <c r="Q325" s="121"/>
      <c r="R325" s="121"/>
      <c r="S325" s="121"/>
      <c r="T325" s="121"/>
    </row>
    <row r="326" spans="3:20" x14ac:dyDescent="0.25">
      <c r="C326" s="121"/>
      <c r="D326" s="121"/>
      <c r="E326" s="121"/>
      <c r="F326" s="121"/>
      <c r="G326" s="121"/>
      <c r="H326" s="121"/>
      <c r="I326" s="121"/>
      <c r="J326" s="121"/>
      <c r="K326" s="121"/>
      <c r="L326" s="121"/>
      <c r="M326" s="121"/>
      <c r="N326" s="121"/>
      <c r="O326" s="121"/>
      <c r="P326" s="121"/>
      <c r="Q326" s="121"/>
      <c r="R326" s="121"/>
      <c r="S326" s="121"/>
      <c r="T326" s="121"/>
    </row>
    <row r="327" spans="3:20" x14ac:dyDescent="0.25">
      <c r="C327" s="121"/>
      <c r="D327" s="121"/>
      <c r="E327" s="121"/>
      <c r="F327" s="121"/>
      <c r="G327" s="121"/>
      <c r="H327" s="121"/>
      <c r="I327" s="121"/>
      <c r="J327" s="121"/>
      <c r="K327" s="121"/>
      <c r="L327" s="121"/>
      <c r="M327" s="121"/>
      <c r="N327" s="121"/>
      <c r="O327" s="121"/>
      <c r="P327" s="121"/>
      <c r="Q327" s="121"/>
      <c r="R327" s="121"/>
      <c r="S327" s="121"/>
      <c r="T327" s="121"/>
    </row>
    <row r="328" spans="3:20" x14ac:dyDescent="0.25">
      <c r="C328" s="121"/>
      <c r="D328" s="121"/>
      <c r="E328" s="121"/>
      <c r="F328" s="121"/>
      <c r="G328" s="121"/>
      <c r="H328" s="121"/>
      <c r="I328" s="121"/>
      <c r="J328" s="121"/>
      <c r="K328" s="121"/>
      <c r="L328" s="121"/>
      <c r="M328" s="121"/>
      <c r="N328" s="121"/>
      <c r="O328" s="121"/>
      <c r="P328" s="121"/>
      <c r="Q328" s="121"/>
      <c r="R328" s="121"/>
      <c r="S328" s="121"/>
      <c r="T328" s="121"/>
    </row>
    <row r="329" spans="3:20" x14ac:dyDescent="0.25">
      <c r="C329" s="121"/>
      <c r="D329" s="121"/>
      <c r="E329" s="121"/>
      <c r="F329" s="121"/>
      <c r="G329" s="121"/>
      <c r="H329" s="121"/>
      <c r="I329" s="121"/>
      <c r="J329" s="121"/>
      <c r="K329" s="121"/>
      <c r="L329" s="121"/>
      <c r="M329" s="121"/>
      <c r="N329" s="121"/>
      <c r="O329" s="121"/>
      <c r="P329" s="121"/>
      <c r="Q329" s="121"/>
      <c r="R329" s="121"/>
      <c r="S329" s="121"/>
      <c r="T329" s="121"/>
    </row>
    <row r="330" spans="3:20" x14ac:dyDescent="0.25">
      <c r="C330" s="121"/>
      <c r="D330" s="121"/>
      <c r="E330" s="121"/>
      <c r="F330" s="121"/>
      <c r="G330" s="121"/>
      <c r="H330" s="121"/>
      <c r="I330" s="121"/>
      <c r="J330" s="121"/>
      <c r="K330" s="121"/>
      <c r="L330" s="121"/>
      <c r="M330" s="121"/>
      <c r="N330" s="121"/>
      <c r="O330" s="121"/>
      <c r="P330" s="121"/>
      <c r="Q330" s="121"/>
      <c r="R330" s="121"/>
      <c r="S330" s="121"/>
      <c r="T330" s="121"/>
    </row>
    <row r="331" spans="3:20" x14ac:dyDescent="0.25">
      <c r="C331" s="121"/>
      <c r="D331" s="121"/>
      <c r="E331" s="121"/>
      <c r="F331" s="121"/>
      <c r="G331" s="121"/>
      <c r="H331" s="121"/>
      <c r="I331" s="121"/>
      <c r="J331" s="121"/>
      <c r="K331" s="121"/>
      <c r="L331" s="121"/>
      <c r="M331" s="121"/>
      <c r="N331" s="121"/>
      <c r="O331" s="121"/>
      <c r="P331" s="121"/>
      <c r="Q331" s="121"/>
      <c r="R331" s="121"/>
      <c r="S331" s="121"/>
      <c r="T331" s="121"/>
    </row>
    <row r="332" spans="3:20" x14ac:dyDescent="0.25">
      <c r="C332" s="121"/>
      <c r="D332" s="121"/>
      <c r="E332" s="121"/>
      <c r="F332" s="121"/>
      <c r="G332" s="121"/>
      <c r="H332" s="121"/>
      <c r="I332" s="121"/>
      <c r="J332" s="121"/>
      <c r="K332" s="121"/>
      <c r="L332" s="121"/>
      <c r="M332" s="121"/>
      <c r="N332" s="121"/>
      <c r="O332" s="121"/>
      <c r="P332" s="121"/>
      <c r="Q332" s="121"/>
      <c r="R332" s="121"/>
      <c r="S332" s="121"/>
      <c r="T332" s="121"/>
    </row>
    <row r="333" spans="3:20" x14ac:dyDescent="0.25">
      <c r="C333" s="121"/>
      <c r="D333" s="121"/>
      <c r="E333" s="121"/>
      <c r="F333" s="121"/>
      <c r="G333" s="121"/>
      <c r="H333" s="121"/>
      <c r="I333" s="121"/>
      <c r="J333" s="121"/>
      <c r="K333" s="121"/>
      <c r="L333" s="121"/>
      <c r="M333" s="121"/>
      <c r="N333" s="121"/>
      <c r="O333" s="121"/>
      <c r="P333" s="121"/>
      <c r="Q333" s="121"/>
      <c r="R333" s="121"/>
      <c r="S333" s="121"/>
      <c r="T333" s="121"/>
    </row>
    <row r="334" spans="3:20" x14ac:dyDescent="0.25">
      <c r="C334" s="121"/>
      <c r="D334" s="121"/>
      <c r="E334" s="121"/>
      <c r="F334" s="121"/>
      <c r="G334" s="121"/>
      <c r="H334" s="121"/>
      <c r="I334" s="121"/>
      <c r="J334" s="121"/>
      <c r="K334" s="121"/>
      <c r="L334" s="121"/>
      <c r="M334" s="121"/>
      <c r="N334" s="121"/>
      <c r="O334" s="121"/>
      <c r="P334" s="121"/>
      <c r="Q334" s="121"/>
      <c r="R334" s="121"/>
      <c r="S334" s="121"/>
      <c r="T334" s="121"/>
    </row>
    <row r="335" spans="3:20" x14ac:dyDescent="0.25">
      <c r="C335" s="121"/>
      <c r="D335" s="121"/>
      <c r="E335" s="121"/>
      <c r="F335" s="121"/>
      <c r="G335" s="121"/>
      <c r="H335" s="121"/>
      <c r="I335" s="121"/>
      <c r="J335" s="121"/>
      <c r="K335" s="121"/>
      <c r="L335" s="121"/>
      <c r="M335" s="121"/>
      <c r="N335" s="121"/>
      <c r="O335" s="121"/>
      <c r="P335" s="121"/>
      <c r="Q335" s="121"/>
      <c r="R335" s="121"/>
      <c r="S335" s="121"/>
      <c r="T335" s="121"/>
    </row>
    <row r="336" spans="3:20" x14ac:dyDescent="0.25">
      <c r="C336" s="121"/>
      <c r="D336" s="121"/>
      <c r="E336" s="121"/>
      <c r="F336" s="121"/>
      <c r="G336" s="121"/>
      <c r="H336" s="121"/>
      <c r="I336" s="121"/>
      <c r="J336" s="121"/>
      <c r="K336" s="121"/>
      <c r="L336" s="121"/>
      <c r="M336" s="121"/>
      <c r="N336" s="121"/>
      <c r="O336" s="121"/>
      <c r="P336" s="121"/>
      <c r="Q336" s="121"/>
      <c r="R336" s="121"/>
      <c r="S336" s="121"/>
      <c r="T336" s="121"/>
    </row>
    <row r="337" spans="3:20" x14ac:dyDescent="0.25">
      <c r="C337" s="121"/>
      <c r="D337" s="121"/>
      <c r="E337" s="121"/>
      <c r="F337" s="121"/>
      <c r="G337" s="121"/>
      <c r="H337" s="121"/>
      <c r="I337" s="121"/>
      <c r="J337" s="121"/>
      <c r="K337" s="121"/>
      <c r="L337" s="121"/>
      <c r="M337" s="121"/>
      <c r="N337" s="121"/>
      <c r="O337" s="121"/>
      <c r="P337" s="121"/>
      <c r="Q337" s="121"/>
      <c r="R337" s="121"/>
      <c r="S337" s="121"/>
      <c r="T337" s="121"/>
    </row>
    <row r="338" spans="3:20" x14ac:dyDescent="0.25">
      <c r="C338" s="121"/>
      <c r="D338" s="121"/>
      <c r="E338" s="121"/>
      <c r="F338" s="121"/>
      <c r="G338" s="121"/>
      <c r="H338" s="121"/>
      <c r="I338" s="121"/>
      <c r="J338" s="121"/>
      <c r="K338" s="121"/>
      <c r="L338" s="121"/>
      <c r="M338" s="121"/>
      <c r="N338" s="121"/>
      <c r="O338" s="121"/>
      <c r="P338" s="121"/>
      <c r="Q338" s="121"/>
      <c r="R338" s="121"/>
      <c r="S338" s="121"/>
      <c r="T338" s="121"/>
    </row>
    <row r="339" spans="3:20" x14ac:dyDescent="0.25">
      <c r="C339" s="121"/>
      <c r="D339" s="121"/>
      <c r="E339" s="121"/>
      <c r="F339" s="121"/>
      <c r="G339" s="121"/>
      <c r="H339" s="121"/>
      <c r="I339" s="121"/>
      <c r="J339" s="121"/>
      <c r="K339" s="121"/>
      <c r="L339" s="121"/>
      <c r="M339" s="121"/>
      <c r="N339" s="121"/>
      <c r="O339" s="121"/>
      <c r="P339" s="121"/>
      <c r="Q339" s="121"/>
      <c r="R339" s="121"/>
      <c r="S339" s="121"/>
      <c r="T339" s="121"/>
    </row>
    <row r="340" spans="3:20" x14ac:dyDescent="0.25">
      <c r="C340" s="121"/>
      <c r="D340" s="121"/>
      <c r="E340" s="121"/>
      <c r="F340" s="121"/>
      <c r="G340" s="121"/>
      <c r="H340" s="121"/>
      <c r="I340" s="121"/>
      <c r="J340" s="121"/>
      <c r="K340" s="121"/>
      <c r="L340" s="121"/>
      <c r="M340" s="121"/>
      <c r="N340" s="121"/>
      <c r="O340" s="121"/>
      <c r="P340" s="121"/>
      <c r="Q340" s="121"/>
      <c r="R340" s="121"/>
      <c r="S340" s="121"/>
      <c r="T340" s="121"/>
    </row>
    <row r="341" spans="3:20" x14ac:dyDescent="0.25">
      <c r="C341" s="121"/>
      <c r="D341" s="121"/>
      <c r="E341" s="121"/>
      <c r="F341" s="121"/>
      <c r="G341" s="121"/>
      <c r="H341" s="121"/>
      <c r="I341" s="121"/>
      <c r="J341" s="121"/>
      <c r="K341" s="121"/>
      <c r="L341" s="121"/>
      <c r="M341" s="121"/>
      <c r="N341" s="121"/>
      <c r="O341" s="121"/>
      <c r="P341" s="121"/>
      <c r="Q341" s="121"/>
      <c r="R341" s="121"/>
      <c r="S341" s="121"/>
      <c r="T341" s="121"/>
    </row>
    <row r="342" spans="3:20" x14ac:dyDescent="0.25">
      <c r="C342" s="121"/>
      <c r="D342" s="121"/>
      <c r="E342" s="121"/>
      <c r="F342" s="121"/>
      <c r="G342" s="121"/>
      <c r="H342" s="121"/>
      <c r="I342" s="121"/>
      <c r="J342" s="121"/>
      <c r="K342" s="121"/>
      <c r="L342" s="121"/>
      <c r="M342" s="121"/>
      <c r="N342" s="121"/>
      <c r="O342" s="121"/>
      <c r="P342" s="121"/>
      <c r="Q342" s="121"/>
      <c r="R342" s="121"/>
      <c r="S342" s="121"/>
      <c r="T342" s="121"/>
    </row>
    <row r="343" spans="3:20" x14ac:dyDescent="0.25">
      <c r="C343" s="121"/>
      <c r="D343" s="121"/>
      <c r="E343" s="121"/>
      <c r="F343" s="121"/>
      <c r="G343" s="121"/>
      <c r="H343" s="121"/>
      <c r="I343" s="121"/>
      <c r="J343" s="121"/>
      <c r="K343" s="121"/>
      <c r="L343" s="121"/>
      <c r="M343" s="121"/>
      <c r="N343" s="121"/>
      <c r="O343" s="121"/>
      <c r="P343" s="121"/>
      <c r="Q343" s="121"/>
      <c r="R343" s="121"/>
      <c r="S343" s="121"/>
      <c r="T343" s="121"/>
    </row>
    <row r="344" spans="3:20" x14ac:dyDescent="0.25">
      <c r="C344" s="121"/>
      <c r="D344" s="121"/>
      <c r="E344" s="121"/>
      <c r="F344" s="121"/>
      <c r="G344" s="121"/>
      <c r="H344" s="121"/>
      <c r="I344" s="121"/>
      <c r="J344" s="121"/>
      <c r="K344" s="121"/>
      <c r="L344" s="121"/>
      <c r="M344" s="121"/>
      <c r="N344" s="121"/>
      <c r="O344" s="121"/>
      <c r="P344" s="121"/>
      <c r="Q344" s="121"/>
      <c r="R344" s="121"/>
      <c r="S344" s="121"/>
      <c r="T344" s="121"/>
    </row>
    <row r="345" spans="3:20" x14ac:dyDescent="0.25">
      <c r="C345" s="121"/>
      <c r="D345" s="121"/>
      <c r="E345" s="121"/>
      <c r="F345" s="121"/>
      <c r="G345" s="121"/>
      <c r="H345" s="121"/>
      <c r="I345" s="121"/>
      <c r="J345" s="121"/>
      <c r="K345" s="121"/>
      <c r="L345" s="121"/>
      <c r="M345" s="121"/>
      <c r="N345" s="121"/>
      <c r="O345" s="121"/>
      <c r="P345" s="121"/>
      <c r="Q345" s="121"/>
      <c r="R345" s="121"/>
      <c r="S345" s="121"/>
      <c r="T345" s="121"/>
    </row>
    <row r="346" spans="3:20" x14ac:dyDescent="0.25">
      <c r="C346" s="121"/>
      <c r="D346" s="121"/>
      <c r="E346" s="121"/>
      <c r="F346" s="121"/>
      <c r="G346" s="121"/>
      <c r="H346" s="121"/>
      <c r="I346" s="121"/>
      <c r="J346" s="121"/>
      <c r="K346" s="121"/>
      <c r="L346" s="121"/>
      <c r="M346" s="121"/>
      <c r="N346" s="121"/>
      <c r="O346" s="121"/>
      <c r="P346" s="121"/>
      <c r="Q346" s="121"/>
      <c r="R346" s="121"/>
      <c r="S346" s="121"/>
      <c r="T346" s="121"/>
    </row>
    <row r="347" spans="3:20" x14ac:dyDescent="0.25">
      <c r="C347" s="121"/>
      <c r="D347" s="121"/>
      <c r="E347" s="121"/>
      <c r="F347" s="121"/>
      <c r="G347" s="121"/>
      <c r="H347" s="121"/>
      <c r="I347" s="121"/>
      <c r="J347" s="121"/>
      <c r="K347" s="121"/>
      <c r="L347" s="121"/>
      <c r="M347" s="121"/>
      <c r="N347" s="121"/>
      <c r="O347" s="121"/>
      <c r="P347" s="121"/>
      <c r="Q347" s="121"/>
      <c r="R347" s="121"/>
      <c r="S347" s="121"/>
      <c r="T347" s="121"/>
    </row>
    <row r="348" spans="3:20" x14ac:dyDescent="0.25">
      <c r="C348" s="121"/>
      <c r="D348" s="121"/>
      <c r="E348" s="121"/>
      <c r="F348" s="121"/>
      <c r="G348" s="121"/>
      <c r="H348" s="121"/>
      <c r="I348" s="121"/>
      <c r="J348" s="121"/>
      <c r="K348" s="121"/>
      <c r="L348" s="121"/>
      <c r="M348" s="121"/>
      <c r="N348" s="121"/>
      <c r="O348" s="121"/>
      <c r="P348" s="121"/>
      <c r="Q348" s="121"/>
      <c r="R348" s="121"/>
      <c r="S348" s="121"/>
      <c r="T348" s="121"/>
    </row>
    <row r="349" spans="3:20" x14ac:dyDescent="0.25">
      <c r="C349" s="121"/>
      <c r="D349" s="121"/>
      <c r="E349" s="121"/>
      <c r="F349" s="121"/>
      <c r="G349" s="121"/>
      <c r="H349" s="121"/>
      <c r="I349" s="121"/>
      <c r="J349" s="121"/>
      <c r="K349" s="121"/>
      <c r="L349" s="121"/>
      <c r="M349" s="121"/>
      <c r="N349" s="121"/>
      <c r="O349" s="121"/>
      <c r="P349" s="121"/>
      <c r="Q349" s="121"/>
      <c r="R349" s="121"/>
      <c r="S349" s="121"/>
      <c r="T349" s="121"/>
    </row>
    <row r="350" spans="3:20" x14ac:dyDescent="0.25">
      <c r="C350" s="121"/>
      <c r="D350" s="121"/>
      <c r="E350" s="121"/>
      <c r="F350" s="121"/>
      <c r="G350" s="121"/>
      <c r="H350" s="121"/>
      <c r="I350" s="121"/>
      <c r="J350" s="121"/>
      <c r="K350" s="121"/>
      <c r="L350" s="121"/>
      <c r="M350" s="121"/>
      <c r="N350" s="121"/>
      <c r="O350" s="121"/>
      <c r="P350" s="121"/>
      <c r="Q350" s="121"/>
      <c r="R350" s="121"/>
      <c r="S350" s="121"/>
      <c r="T350" s="121"/>
    </row>
    <row r="351" spans="3:20" x14ac:dyDescent="0.25">
      <c r="C351" s="121"/>
      <c r="D351" s="121"/>
      <c r="E351" s="121"/>
      <c r="F351" s="121"/>
      <c r="G351" s="121"/>
      <c r="H351" s="121"/>
      <c r="I351" s="121"/>
      <c r="J351" s="121"/>
      <c r="K351" s="121"/>
      <c r="L351" s="121"/>
      <c r="M351" s="121"/>
      <c r="N351" s="121"/>
      <c r="O351" s="121"/>
      <c r="P351" s="121"/>
      <c r="Q351" s="121"/>
      <c r="R351" s="121"/>
      <c r="S351" s="121"/>
      <c r="T351" s="121"/>
    </row>
    <row r="352" spans="3:20" x14ac:dyDescent="0.25">
      <c r="C352" s="121"/>
      <c r="D352" s="121"/>
      <c r="E352" s="121"/>
      <c r="F352" s="121"/>
      <c r="G352" s="121"/>
      <c r="H352" s="121"/>
      <c r="I352" s="121"/>
      <c r="J352" s="121"/>
      <c r="K352" s="121"/>
      <c r="L352" s="121"/>
      <c r="M352" s="121"/>
      <c r="N352" s="121"/>
      <c r="O352" s="121"/>
      <c r="P352" s="121"/>
      <c r="Q352" s="121"/>
      <c r="R352" s="121"/>
      <c r="S352" s="121"/>
      <c r="T352" s="121"/>
    </row>
    <row r="353" spans="3:20" x14ac:dyDescent="0.25">
      <c r="C353" s="121"/>
      <c r="D353" s="121"/>
      <c r="E353" s="121"/>
      <c r="F353" s="121"/>
      <c r="G353" s="121"/>
      <c r="H353" s="121"/>
      <c r="I353" s="121"/>
      <c r="J353" s="121"/>
      <c r="K353" s="121"/>
      <c r="L353" s="121"/>
      <c r="M353" s="121"/>
      <c r="N353" s="121"/>
      <c r="O353" s="121"/>
      <c r="P353" s="121"/>
      <c r="Q353" s="121"/>
      <c r="R353" s="121"/>
      <c r="S353" s="121"/>
      <c r="T353" s="121"/>
    </row>
    <row r="354" spans="3:20" x14ac:dyDescent="0.25">
      <c r="C354" s="121"/>
      <c r="D354" s="121"/>
      <c r="E354" s="121"/>
      <c r="F354" s="121"/>
      <c r="G354" s="121"/>
      <c r="H354" s="121"/>
      <c r="I354" s="121"/>
      <c r="J354" s="121"/>
      <c r="K354" s="121"/>
      <c r="L354" s="121"/>
      <c r="M354" s="121"/>
      <c r="N354" s="121"/>
      <c r="O354" s="121"/>
      <c r="P354" s="121"/>
      <c r="Q354" s="121"/>
      <c r="R354" s="121"/>
      <c r="S354" s="121"/>
      <c r="T354" s="121"/>
    </row>
    <row r="355" spans="3:20" x14ac:dyDescent="0.25">
      <c r="C355" s="121"/>
      <c r="D355" s="121"/>
      <c r="E355" s="121"/>
      <c r="F355" s="121"/>
      <c r="G355" s="121"/>
      <c r="H355" s="121"/>
      <c r="I355" s="121"/>
      <c r="J355" s="121"/>
      <c r="K355" s="121"/>
      <c r="L355" s="121"/>
      <c r="M355" s="121"/>
      <c r="N355" s="121"/>
      <c r="O355" s="121"/>
      <c r="P355" s="121"/>
      <c r="Q355" s="121"/>
      <c r="R355" s="121"/>
      <c r="S355" s="121"/>
      <c r="T355" s="121"/>
    </row>
    <row r="356" spans="3:20" x14ac:dyDescent="0.25">
      <c r="C356" s="121"/>
      <c r="D356" s="121"/>
      <c r="E356" s="121"/>
      <c r="F356" s="121"/>
      <c r="G356" s="121"/>
      <c r="H356" s="121"/>
      <c r="I356" s="121"/>
      <c r="J356" s="121"/>
      <c r="K356" s="121"/>
      <c r="L356" s="121"/>
      <c r="M356" s="121"/>
      <c r="N356" s="121"/>
      <c r="O356" s="121"/>
      <c r="P356" s="121"/>
      <c r="Q356" s="121"/>
      <c r="R356" s="121"/>
      <c r="S356" s="121"/>
      <c r="T356" s="121"/>
    </row>
    <row r="357" spans="3:20" x14ac:dyDescent="0.25">
      <c r="C357" s="121"/>
      <c r="D357" s="121"/>
      <c r="E357" s="121"/>
      <c r="F357" s="121"/>
      <c r="G357" s="121"/>
      <c r="H357" s="121"/>
      <c r="I357" s="121"/>
      <c r="J357" s="121"/>
      <c r="K357" s="121"/>
      <c r="L357" s="121"/>
      <c r="M357" s="121"/>
      <c r="N357" s="121"/>
      <c r="O357" s="121"/>
      <c r="P357" s="121"/>
      <c r="Q357" s="121"/>
      <c r="R357" s="121"/>
      <c r="S357" s="121"/>
      <c r="T357" s="121"/>
    </row>
    <row r="358" spans="3:20" x14ac:dyDescent="0.25">
      <c r="C358" s="121"/>
      <c r="D358" s="121"/>
      <c r="E358" s="121"/>
      <c r="F358" s="121"/>
      <c r="G358" s="121"/>
      <c r="H358" s="121"/>
      <c r="I358" s="121"/>
      <c r="J358" s="121"/>
      <c r="K358" s="121"/>
      <c r="L358" s="121"/>
      <c r="M358" s="121"/>
      <c r="N358" s="121"/>
      <c r="O358" s="121"/>
      <c r="P358" s="121"/>
      <c r="Q358" s="121"/>
      <c r="R358" s="121"/>
      <c r="S358" s="121"/>
      <c r="T358" s="121"/>
    </row>
    <row r="359" spans="3:20" x14ac:dyDescent="0.25">
      <c r="C359" s="121"/>
      <c r="D359" s="121"/>
      <c r="E359" s="121"/>
      <c r="F359" s="121"/>
      <c r="G359" s="121"/>
      <c r="H359" s="121"/>
      <c r="I359" s="121"/>
      <c r="J359" s="121"/>
      <c r="K359" s="121"/>
      <c r="L359" s="121"/>
      <c r="M359" s="121"/>
      <c r="N359" s="121"/>
      <c r="O359" s="121"/>
      <c r="P359" s="121"/>
      <c r="Q359" s="121"/>
      <c r="R359" s="121"/>
      <c r="S359" s="121"/>
      <c r="T359" s="121"/>
    </row>
    <row r="360" spans="3:20" x14ac:dyDescent="0.25">
      <c r="C360" s="121"/>
      <c r="D360" s="121"/>
      <c r="E360" s="121"/>
      <c r="F360" s="121"/>
      <c r="G360" s="121"/>
      <c r="H360" s="121"/>
      <c r="I360" s="121"/>
      <c r="J360" s="121"/>
      <c r="K360" s="121"/>
      <c r="L360" s="121"/>
      <c r="M360" s="121"/>
      <c r="N360" s="121"/>
      <c r="O360" s="121"/>
      <c r="P360" s="121"/>
      <c r="Q360" s="121"/>
      <c r="R360" s="121"/>
      <c r="S360" s="121"/>
      <c r="T360" s="121"/>
    </row>
    <row r="361" spans="3:20" x14ac:dyDescent="0.25">
      <c r="C361" s="121"/>
      <c r="D361" s="121"/>
      <c r="E361" s="121"/>
      <c r="F361" s="121"/>
      <c r="G361" s="121"/>
      <c r="H361" s="121"/>
      <c r="I361" s="121"/>
      <c r="J361" s="121"/>
      <c r="K361" s="121"/>
      <c r="L361" s="121"/>
      <c r="M361" s="121"/>
      <c r="N361" s="121"/>
      <c r="O361" s="121"/>
      <c r="P361" s="121"/>
      <c r="Q361" s="121"/>
      <c r="R361" s="121"/>
      <c r="S361" s="121"/>
      <c r="T361" s="121"/>
    </row>
    <row r="362" spans="3:20" x14ac:dyDescent="0.25">
      <c r="C362" s="121"/>
      <c r="D362" s="121"/>
      <c r="E362" s="121"/>
      <c r="F362" s="121"/>
      <c r="G362" s="121"/>
      <c r="H362" s="121"/>
      <c r="I362" s="121"/>
      <c r="J362" s="121"/>
      <c r="K362" s="121"/>
      <c r="L362" s="121"/>
      <c r="M362" s="121"/>
      <c r="N362" s="121"/>
      <c r="O362" s="121"/>
      <c r="P362" s="121"/>
      <c r="Q362" s="121"/>
      <c r="R362" s="121"/>
      <c r="S362" s="121"/>
      <c r="T362" s="121"/>
    </row>
    <row r="363" spans="3:20" x14ac:dyDescent="0.25">
      <c r="C363" s="121"/>
      <c r="D363" s="121"/>
      <c r="E363" s="121"/>
      <c r="F363" s="121"/>
      <c r="G363" s="121"/>
      <c r="H363" s="121"/>
      <c r="I363" s="121"/>
      <c r="J363" s="121"/>
      <c r="K363" s="121"/>
      <c r="L363" s="121"/>
      <c r="M363" s="121"/>
      <c r="N363" s="121"/>
      <c r="O363" s="121"/>
      <c r="P363" s="121"/>
      <c r="Q363" s="121"/>
      <c r="R363" s="121"/>
      <c r="S363" s="121"/>
      <c r="T363" s="121"/>
    </row>
    <row r="364" spans="3:20" x14ac:dyDescent="0.25">
      <c r="C364" s="121"/>
      <c r="D364" s="121"/>
      <c r="E364" s="121"/>
      <c r="F364" s="121"/>
      <c r="G364" s="121"/>
      <c r="H364" s="121"/>
      <c r="I364" s="121"/>
      <c r="J364" s="121"/>
      <c r="K364" s="121"/>
      <c r="L364" s="121"/>
      <c r="M364" s="121"/>
      <c r="N364" s="121"/>
      <c r="O364" s="121"/>
      <c r="P364" s="121"/>
      <c r="Q364" s="121"/>
      <c r="R364" s="121"/>
      <c r="S364" s="121"/>
      <c r="T364" s="121"/>
    </row>
    <row r="365" spans="3:20" x14ac:dyDescent="0.25">
      <c r="C365" s="121"/>
      <c r="D365" s="121"/>
      <c r="E365" s="121"/>
      <c r="F365" s="121"/>
      <c r="G365" s="121"/>
      <c r="H365" s="121"/>
      <c r="I365" s="121"/>
      <c r="J365" s="121"/>
      <c r="K365" s="121"/>
      <c r="L365" s="121"/>
      <c r="M365" s="121"/>
      <c r="N365" s="121"/>
      <c r="O365" s="121"/>
      <c r="P365" s="121"/>
      <c r="Q365" s="121"/>
      <c r="R365" s="121"/>
      <c r="S365" s="121"/>
      <c r="T365" s="121"/>
    </row>
    <row r="366" spans="3:20" x14ac:dyDescent="0.25">
      <c r="C366" s="121"/>
      <c r="D366" s="121"/>
      <c r="E366" s="121"/>
      <c r="F366" s="121"/>
      <c r="G366" s="121"/>
      <c r="H366" s="121"/>
      <c r="I366" s="121"/>
      <c r="J366" s="121"/>
      <c r="K366" s="121"/>
      <c r="L366" s="121"/>
      <c r="M366" s="121"/>
      <c r="N366" s="121"/>
      <c r="O366" s="121"/>
      <c r="P366" s="121"/>
      <c r="Q366" s="121"/>
      <c r="R366" s="121"/>
      <c r="S366" s="121"/>
      <c r="T366" s="121"/>
    </row>
    <row r="367" spans="3:20" x14ac:dyDescent="0.25">
      <c r="C367" s="121"/>
      <c r="D367" s="121"/>
      <c r="E367" s="121"/>
      <c r="F367" s="121"/>
      <c r="G367" s="121"/>
      <c r="H367" s="121"/>
      <c r="I367" s="121"/>
      <c r="J367" s="121"/>
      <c r="K367" s="121"/>
      <c r="L367" s="121"/>
      <c r="M367" s="121"/>
      <c r="N367" s="121"/>
      <c r="O367" s="121"/>
      <c r="P367" s="121"/>
      <c r="Q367" s="121"/>
      <c r="R367" s="121"/>
      <c r="S367" s="121"/>
      <c r="T367" s="121"/>
    </row>
    <row r="368" spans="3:20" x14ac:dyDescent="0.25">
      <c r="C368" s="121"/>
      <c r="D368" s="121"/>
      <c r="E368" s="121"/>
      <c r="F368" s="121"/>
      <c r="G368" s="121"/>
      <c r="H368" s="121"/>
      <c r="I368" s="121"/>
      <c r="J368" s="121"/>
      <c r="K368" s="121"/>
      <c r="L368" s="121"/>
      <c r="M368" s="121"/>
      <c r="N368" s="121"/>
      <c r="O368" s="121"/>
      <c r="P368" s="121"/>
      <c r="Q368" s="121"/>
      <c r="R368" s="121"/>
      <c r="S368" s="121"/>
      <c r="T368" s="121"/>
    </row>
    <row r="369" spans="3:20" x14ac:dyDescent="0.25">
      <c r="C369" s="121"/>
      <c r="D369" s="121"/>
      <c r="E369" s="121"/>
      <c r="F369" s="121"/>
      <c r="G369" s="121"/>
      <c r="H369" s="121"/>
      <c r="I369" s="121"/>
      <c r="J369" s="121"/>
      <c r="K369" s="121"/>
      <c r="L369" s="121"/>
      <c r="M369" s="121"/>
      <c r="N369" s="121"/>
      <c r="O369" s="121"/>
      <c r="P369" s="121"/>
      <c r="Q369" s="121"/>
      <c r="R369" s="121"/>
      <c r="S369" s="121"/>
      <c r="T369" s="121"/>
    </row>
    <row r="370" spans="3:20" x14ac:dyDescent="0.25">
      <c r="C370" s="121"/>
      <c r="D370" s="121"/>
      <c r="E370" s="121"/>
      <c r="F370" s="121"/>
      <c r="G370" s="121"/>
      <c r="H370" s="121"/>
      <c r="I370" s="121"/>
      <c r="J370" s="121"/>
      <c r="K370" s="121"/>
      <c r="L370" s="121"/>
      <c r="M370" s="121"/>
      <c r="N370" s="121"/>
      <c r="O370" s="121"/>
      <c r="P370" s="121"/>
      <c r="Q370" s="121"/>
      <c r="R370" s="121"/>
      <c r="S370" s="121"/>
      <c r="T370" s="121"/>
    </row>
    <row r="371" spans="3:20" x14ac:dyDescent="0.25">
      <c r="C371" s="121"/>
      <c r="D371" s="121"/>
      <c r="E371" s="121"/>
      <c r="F371" s="121"/>
      <c r="G371" s="121"/>
      <c r="H371" s="121"/>
      <c r="I371" s="121"/>
      <c r="J371" s="121"/>
      <c r="K371" s="121"/>
      <c r="L371" s="121"/>
      <c r="M371" s="121"/>
      <c r="N371" s="121"/>
      <c r="O371" s="121"/>
      <c r="P371" s="121"/>
      <c r="Q371" s="121"/>
      <c r="R371" s="121"/>
      <c r="S371" s="121"/>
      <c r="T371" s="121"/>
    </row>
    <row r="372" spans="3:20" x14ac:dyDescent="0.25">
      <c r="C372" s="121"/>
      <c r="D372" s="121"/>
      <c r="E372" s="121"/>
      <c r="F372" s="121"/>
      <c r="G372" s="121"/>
      <c r="H372" s="121"/>
      <c r="I372" s="121"/>
      <c r="J372" s="121"/>
      <c r="K372" s="121"/>
      <c r="L372" s="121"/>
      <c r="M372" s="121"/>
      <c r="N372" s="121"/>
      <c r="O372" s="121"/>
      <c r="P372" s="121"/>
      <c r="Q372" s="121"/>
      <c r="R372" s="121"/>
      <c r="S372" s="121"/>
      <c r="T372" s="121"/>
    </row>
    <row r="373" spans="3:20" x14ac:dyDescent="0.25">
      <c r="C373" s="121"/>
      <c r="D373" s="121"/>
      <c r="E373" s="121"/>
      <c r="F373" s="121"/>
      <c r="G373" s="121"/>
      <c r="H373" s="121"/>
      <c r="I373" s="121"/>
      <c r="J373" s="121"/>
      <c r="K373" s="121"/>
      <c r="L373" s="121"/>
      <c r="M373" s="121"/>
      <c r="N373" s="121"/>
      <c r="O373" s="121"/>
      <c r="P373" s="121"/>
      <c r="Q373" s="121"/>
      <c r="R373" s="121"/>
      <c r="S373" s="121"/>
      <c r="T373" s="121"/>
    </row>
    <row r="374" spans="3:20" x14ac:dyDescent="0.25">
      <c r="C374" s="121"/>
      <c r="D374" s="121"/>
      <c r="E374" s="121"/>
      <c r="F374" s="121"/>
      <c r="G374" s="121"/>
      <c r="H374" s="121"/>
      <c r="I374" s="121"/>
      <c r="J374" s="121"/>
      <c r="K374" s="121"/>
      <c r="L374" s="121"/>
      <c r="M374" s="121"/>
      <c r="N374" s="121"/>
      <c r="O374" s="121"/>
      <c r="P374" s="121"/>
      <c r="Q374" s="121"/>
      <c r="R374" s="121"/>
      <c r="S374" s="121"/>
      <c r="T374" s="121"/>
    </row>
    <row r="375" spans="3:20" x14ac:dyDescent="0.25">
      <c r="C375" s="121"/>
      <c r="D375" s="121"/>
      <c r="E375" s="121"/>
      <c r="F375" s="121"/>
      <c r="G375" s="121"/>
      <c r="H375" s="121"/>
      <c r="I375" s="121"/>
      <c r="J375" s="121"/>
      <c r="K375" s="121"/>
      <c r="L375" s="121"/>
      <c r="M375" s="121"/>
      <c r="N375" s="121"/>
      <c r="O375" s="121"/>
      <c r="P375" s="121"/>
      <c r="Q375" s="121"/>
      <c r="R375" s="121"/>
      <c r="S375" s="121"/>
      <c r="T375" s="121"/>
    </row>
    <row r="376" spans="3:20" x14ac:dyDescent="0.25">
      <c r="C376" s="121"/>
      <c r="D376" s="121"/>
      <c r="E376" s="121"/>
      <c r="F376" s="121"/>
      <c r="G376" s="121"/>
      <c r="H376" s="121"/>
      <c r="I376" s="121"/>
      <c r="J376" s="121"/>
      <c r="K376" s="121"/>
      <c r="L376" s="121"/>
      <c r="M376" s="121"/>
      <c r="N376" s="121"/>
      <c r="O376" s="121"/>
      <c r="P376" s="121"/>
      <c r="Q376" s="121"/>
      <c r="R376" s="121"/>
      <c r="S376" s="121"/>
      <c r="T376" s="121"/>
    </row>
    <row r="377" spans="3:20" x14ac:dyDescent="0.25">
      <c r="C377" s="121"/>
      <c r="D377" s="121"/>
      <c r="E377" s="121"/>
      <c r="F377" s="121"/>
      <c r="G377" s="121"/>
      <c r="H377" s="121"/>
      <c r="I377" s="121"/>
      <c r="J377" s="121"/>
      <c r="K377" s="121"/>
      <c r="L377" s="121"/>
      <c r="M377" s="121"/>
      <c r="N377" s="121"/>
      <c r="O377" s="121"/>
      <c r="P377" s="121"/>
      <c r="Q377" s="121"/>
      <c r="R377" s="121"/>
      <c r="S377" s="121"/>
      <c r="T377" s="121"/>
    </row>
    <row r="378" spans="3:20" x14ac:dyDescent="0.25">
      <c r="C378" s="121"/>
      <c r="D378" s="121"/>
      <c r="E378" s="121"/>
      <c r="F378" s="121"/>
      <c r="G378" s="121"/>
      <c r="H378" s="121"/>
      <c r="I378" s="121"/>
      <c r="J378" s="121"/>
      <c r="K378" s="121"/>
      <c r="L378" s="121"/>
      <c r="M378" s="121"/>
      <c r="N378" s="121"/>
      <c r="O378" s="121"/>
      <c r="P378" s="121"/>
      <c r="Q378" s="121"/>
      <c r="R378" s="121"/>
      <c r="S378" s="121"/>
      <c r="T378" s="121"/>
    </row>
    <row r="379" spans="3:20" x14ac:dyDescent="0.25">
      <c r="C379" s="121"/>
      <c r="D379" s="121"/>
      <c r="E379" s="121"/>
      <c r="F379" s="121"/>
      <c r="G379" s="121"/>
      <c r="H379" s="121"/>
      <c r="I379" s="121"/>
      <c r="J379" s="121"/>
      <c r="K379" s="121"/>
      <c r="L379" s="121"/>
      <c r="M379" s="121"/>
      <c r="N379" s="121"/>
      <c r="O379" s="121"/>
      <c r="P379" s="121"/>
      <c r="Q379" s="121"/>
      <c r="R379" s="121"/>
      <c r="S379" s="121"/>
      <c r="T379" s="121"/>
    </row>
    <row r="380" spans="3:20" x14ac:dyDescent="0.25">
      <c r="C380" s="121"/>
      <c r="D380" s="121"/>
      <c r="E380" s="121"/>
      <c r="F380" s="121"/>
      <c r="G380" s="121"/>
      <c r="H380" s="121"/>
      <c r="I380" s="121"/>
      <c r="J380" s="121"/>
      <c r="K380" s="121"/>
      <c r="L380" s="121"/>
      <c r="M380" s="121"/>
      <c r="N380" s="121"/>
      <c r="O380" s="121"/>
      <c r="P380" s="121"/>
      <c r="Q380" s="121"/>
      <c r="R380" s="121"/>
      <c r="S380" s="121"/>
      <c r="T380" s="121"/>
    </row>
    <row r="381" spans="3:20" x14ac:dyDescent="0.25">
      <c r="C381" s="121"/>
      <c r="D381" s="121"/>
      <c r="E381" s="121"/>
      <c r="F381" s="121"/>
      <c r="G381" s="121"/>
      <c r="H381" s="121"/>
      <c r="I381" s="121"/>
      <c r="J381" s="121"/>
      <c r="K381" s="121"/>
      <c r="L381" s="121"/>
      <c r="M381" s="121"/>
      <c r="N381" s="121"/>
      <c r="O381" s="121"/>
      <c r="P381" s="121"/>
      <c r="Q381" s="121"/>
      <c r="R381" s="121"/>
      <c r="S381" s="121"/>
      <c r="T381" s="121"/>
    </row>
    <row r="382" spans="3:20" x14ac:dyDescent="0.25">
      <c r="C382" s="121"/>
      <c r="D382" s="121"/>
      <c r="E382" s="121"/>
      <c r="F382" s="121"/>
      <c r="G382" s="121"/>
      <c r="H382" s="121"/>
      <c r="I382" s="121"/>
      <c r="J382" s="121"/>
      <c r="K382" s="121"/>
      <c r="L382" s="121"/>
      <c r="M382" s="121"/>
      <c r="N382" s="121"/>
      <c r="O382" s="121"/>
      <c r="P382" s="121"/>
      <c r="Q382" s="121"/>
      <c r="R382" s="121"/>
      <c r="S382" s="121"/>
      <c r="T382" s="121"/>
    </row>
    <row r="383" spans="3:20" x14ac:dyDescent="0.25">
      <c r="C383" s="121"/>
      <c r="D383" s="121"/>
      <c r="E383" s="121"/>
      <c r="F383" s="121"/>
      <c r="G383" s="121"/>
      <c r="H383" s="121"/>
      <c r="I383" s="121"/>
      <c r="J383" s="121"/>
      <c r="K383" s="121"/>
      <c r="L383" s="121"/>
      <c r="M383" s="121"/>
      <c r="N383" s="121"/>
      <c r="O383" s="121"/>
      <c r="P383" s="121"/>
      <c r="Q383" s="121"/>
      <c r="R383" s="121"/>
      <c r="S383" s="121"/>
      <c r="T383" s="121"/>
    </row>
    <row r="384" spans="3:20" x14ac:dyDescent="0.25">
      <c r="C384" s="121"/>
      <c r="D384" s="121"/>
      <c r="E384" s="121"/>
      <c r="F384" s="121"/>
      <c r="G384" s="121"/>
      <c r="H384" s="121"/>
      <c r="I384" s="121"/>
      <c r="J384" s="121"/>
      <c r="K384" s="121"/>
      <c r="L384" s="121"/>
      <c r="M384" s="121"/>
      <c r="N384" s="121"/>
      <c r="O384" s="121"/>
      <c r="P384" s="121"/>
      <c r="Q384" s="121"/>
      <c r="R384" s="121"/>
      <c r="S384" s="121"/>
      <c r="T384" s="121"/>
    </row>
    <row r="385" spans="3:20" x14ac:dyDescent="0.25">
      <c r="C385" s="121"/>
      <c r="D385" s="121"/>
      <c r="E385" s="121"/>
      <c r="F385" s="121"/>
      <c r="G385" s="121"/>
      <c r="H385" s="121"/>
      <c r="I385" s="121"/>
      <c r="J385" s="121"/>
      <c r="K385" s="121"/>
      <c r="L385" s="121"/>
      <c r="M385" s="121"/>
      <c r="N385" s="121"/>
      <c r="O385" s="121"/>
      <c r="P385" s="121"/>
      <c r="Q385" s="121"/>
      <c r="R385" s="121"/>
      <c r="S385" s="121"/>
      <c r="T385" s="121"/>
    </row>
    <row r="386" spans="3:20" x14ac:dyDescent="0.25">
      <c r="C386" s="121"/>
      <c r="D386" s="121"/>
      <c r="E386" s="121"/>
      <c r="F386" s="121"/>
      <c r="G386" s="121"/>
      <c r="H386" s="121"/>
      <c r="I386" s="121"/>
      <c r="J386" s="121"/>
      <c r="K386" s="121"/>
      <c r="L386" s="121"/>
      <c r="M386" s="121"/>
      <c r="N386" s="121"/>
      <c r="O386" s="121"/>
      <c r="P386" s="121"/>
      <c r="Q386" s="121"/>
      <c r="R386" s="121"/>
      <c r="S386" s="121"/>
      <c r="T386" s="121"/>
    </row>
    <row r="387" spans="3:20" x14ac:dyDescent="0.25">
      <c r="C387" s="121"/>
      <c r="D387" s="121"/>
      <c r="E387" s="121"/>
      <c r="F387" s="121"/>
      <c r="G387" s="121"/>
      <c r="H387" s="121"/>
      <c r="I387" s="121"/>
      <c r="J387" s="121"/>
      <c r="K387" s="121"/>
      <c r="L387" s="121"/>
      <c r="M387" s="121"/>
      <c r="N387" s="121"/>
      <c r="O387" s="121"/>
      <c r="P387" s="121"/>
      <c r="Q387" s="121"/>
      <c r="R387" s="121"/>
      <c r="S387" s="121"/>
      <c r="T387" s="121"/>
    </row>
    <row r="388" spans="3:20" x14ac:dyDescent="0.25">
      <c r="C388" s="121"/>
      <c r="D388" s="121"/>
      <c r="E388" s="121"/>
      <c r="F388" s="121"/>
      <c r="G388" s="121"/>
      <c r="H388" s="121"/>
      <c r="I388" s="121"/>
      <c r="J388" s="121"/>
      <c r="K388" s="121"/>
      <c r="L388" s="121"/>
      <c r="M388" s="121"/>
      <c r="N388" s="121"/>
      <c r="O388" s="121"/>
      <c r="P388" s="121"/>
      <c r="Q388" s="121"/>
      <c r="R388" s="121"/>
      <c r="S388" s="121"/>
      <c r="T388" s="121"/>
    </row>
    <row r="389" spans="3:20" x14ac:dyDescent="0.25">
      <c r="C389" s="121"/>
      <c r="D389" s="121"/>
      <c r="E389" s="121"/>
      <c r="F389" s="121"/>
      <c r="G389" s="121"/>
      <c r="H389" s="121"/>
      <c r="I389" s="121"/>
      <c r="J389" s="121"/>
      <c r="K389" s="121"/>
      <c r="L389" s="121"/>
      <c r="M389" s="121"/>
      <c r="N389" s="121"/>
      <c r="O389" s="121"/>
      <c r="P389" s="121"/>
      <c r="Q389" s="121"/>
      <c r="R389" s="121"/>
      <c r="S389" s="121"/>
      <c r="T389" s="121"/>
    </row>
    <row r="390" spans="3:20" x14ac:dyDescent="0.25">
      <c r="C390" s="121"/>
      <c r="D390" s="121"/>
      <c r="E390" s="121"/>
      <c r="F390" s="121"/>
      <c r="G390" s="121"/>
      <c r="H390" s="121"/>
      <c r="I390" s="121"/>
      <c r="J390" s="121"/>
      <c r="K390" s="121"/>
      <c r="L390" s="121"/>
      <c r="M390" s="121"/>
      <c r="N390" s="121"/>
      <c r="O390" s="121"/>
      <c r="P390" s="121"/>
      <c r="Q390" s="121"/>
      <c r="R390" s="121"/>
      <c r="S390" s="121"/>
      <c r="T390" s="121"/>
    </row>
    <row r="391" spans="3:20" x14ac:dyDescent="0.25">
      <c r="C391" s="121"/>
      <c r="D391" s="121"/>
      <c r="E391" s="121"/>
      <c r="F391" s="121"/>
      <c r="G391" s="121"/>
      <c r="H391" s="121"/>
      <c r="I391" s="121"/>
      <c r="J391" s="121"/>
      <c r="K391" s="121"/>
      <c r="L391" s="121"/>
      <c r="M391" s="121"/>
      <c r="N391" s="121"/>
      <c r="O391" s="121"/>
      <c r="P391" s="121"/>
      <c r="Q391" s="121"/>
      <c r="R391" s="121"/>
      <c r="S391" s="121"/>
      <c r="T391" s="121"/>
    </row>
    <row r="392" spans="3:20" x14ac:dyDescent="0.25">
      <c r="C392" s="121"/>
      <c r="D392" s="121"/>
      <c r="E392" s="121"/>
      <c r="F392" s="121"/>
      <c r="G392" s="121"/>
      <c r="H392" s="121"/>
      <c r="I392" s="121"/>
      <c r="J392" s="121"/>
      <c r="K392" s="121"/>
      <c r="L392" s="121"/>
      <c r="M392" s="121"/>
      <c r="N392" s="121"/>
      <c r="O392" s="121"/>
      <c r="P392" s="121"/>
      <c r="Q392" s="121"/>
      <c r="R392" s="121"/>
      <c r="S392" s="121"/>
      <c r="T392" s="121"/>
    </row>
    <row r="393" spans="3:20" x14ac:dyDescent="0.25">
      <c r="C393" s="121"/>
      <c r="D393" s="121"/>
      <c r="E393" s="121"/>
      <c r="F393" s="121"/>
      <c r="G393" s="121"/>
      <c r="H393" s="121"/>
      <c r="I393" s="121"/>
      <c r="J393" s="121"/>
      <c r="K393" s="121"/>
      <c r="L393" s="121"/>
      <c r="M393" s="121"/>
      <c r="N393" s="121"/>
      <c r="O393" s="121"/>
      <c r="P393" s="121"/>
      <c r="Q393" s="121"/>
      <c r="R393" s="121"/>
      <c r="S393" s="121"/>
      <c r="T393" s="121"/>
    </row>
    <row r="394" spans="3:20" x14ac:dyDescent="0.25">
      <c r="C394" s="121"/>
      <c r="D394" s="121"/>
      <c r="E394" s="121"/>
      <c r="F394" s="121"/>
      <c r="G394" s="121"/>
      <c r="H394" s="121"/>
      <c r="I394" s="121"/>
      <c r="J394" s="121"/>
      <c r="K394" s="121"/>
      <c r="L394" s="121"/>
      <c r="M394" s="121"/>
      <c r="N394" s="121"/>
      <c r="O394" s="121"/>
      <c r="P394" s="121"/>
      <c r="Q394" s="121"/>
      <c r="R394" s="121"/>
      <c r="S394" s="121"/>
      <c r="T394" s="121"/>
    </row>
    <row r="395" spans="3:20" x14ac:dyDescent="0.25">
      <c r="C395" s="121"/>
      <c r="D395" s="121"/>
      <c r="E395" s="121"/>
      <c r="F395" s="121"/>
      <c r="G395" s="121"/>
      <c r="H395" s="121"/>
      <c r="I395" s="121"/>
      <c r="J395" s="121"/>
      <c r="K395" s="121"/>
      <c r="L395" s="121"/>
      <c r="M395" s="121"/>
      <c r="N395" s="121"/>
      <c r="O395" s="121"/>
      <c r="P395" s="121"/>
      <c r="Q395" s="121"/>
      <c r="R395" s="121"/>
      <c r="S395" s="121"/>
      <c r="T395" s="121"/>
    </row>
    <row r="396" spans="3:20" x14ac:dyDescent="0.25">
      <c r="C396" s="121"/>
      <c r="D396" s="121"/>
      <c r="E396" s="121"/>
      <c r="F396" s="121"/>
      <c r="G396" s="121"/>
      <c r="H396" s="121"/>
      <c r="I396" s="121"/>
      <c r="J396" s="121"/>
      <c r="K396" s="121"/>
      <c r="L396" s="121"/>
      <c r="M396" s="121"/>
      <c r="N396" s="121"/>
      <c r="O396" s="121"/>
      <c r="P396" s="121"/>
      <c r="Q396" s="121"/>
      <c r="R396" s="121"/>
      <c r="S396" s="121"/>
      <c r="T396" s="121"/>
    </row>
    <row r="397" spans="3:20" x14ac:dyDescent="0.25">
      <c r="C397" s="121"/>
      <c r="D397" s="121"/>
      <c r="E397" s="121"/>
      <c r="F397" s="121"/>
      <c r="G397" s="121"/>
      <c r="H397" s="121"/>
      <c r="I397" s="121"/>
      <c r="J397" s="121"/>
      <c r="K397" s="121"/>
      <c r="L397" s="121"/>
      <c r="M397" s="121"/>
      <c r="N397" s="121"/>
      <c r="O397" s="121"/>
      <c r="P397" s="121"/>
      <c r="Q397" s="121"/>
      <c r="R397" s="121"/>
      <c r="S397" s="121"/>
      <c r="T397" s="121"/>
    </row>
    <row r="398" spans="3:20" x14ac:dyDescent="0.25">
      <c r="C398" s="121"/>
      <c r="D398" s="121"/>
      <c r="E398" s="121"/>
      <c r="F398" s="121"/>
      <c r="G398" s="121"/>
      <c r="H398" s="121"/>
      <c r="I398" s="121"/>
      <c r="J398" s="121"/>
      <c r="K398" s="121"/>
      <c r="L398" s="121"/>
      <c r="M398" s="121"/>
      <c r="N398" s="121"/>
      <c r="O398" s="121"/>
      <c r="P398" s="121"/>
      <c r="Q398" s="121"/>
      <c r="R398" s="121"/>
      <c r="S398" s="121"/>
      <c r="T398" s="121"/>
    </row>
    <row r="399" spans="3:20" x14ac:dyDescent="0.25">
      <c r="C399" s="121"/>
      <c r="D399" s="121"/>
      <c r="E399" s="121"/>
      <c r="F399" s="121"/>
      <c r="G399" s="121"/>
      <c r="H399" s="121"/>
      <c r="I399" s="121"/>
      <c r="J399" s="121"/>
      <c r="K399" s="121"/>
      <c r="L399" s="121"/>
      <c r="M399" s="121"/>
      <c r="N399" s="121"/>
      <c r="O399" s="121"/>
      <c r="P399" s="121"/>
      <c r="Q399" s="121"/>
      <c r="R399" s="121"/>
      <c r="S399" s="121"/>
      <c r="T399" s="121"/>
    </row>
    <row r="400" spans="3:20" x14ac:dyDescent="0.25">
      <c r="C400" s="121"/>
      <c r="D400" s="121"/>
      <c r="E400" s="121"/>
      <c r="F400" s="121"/>
      <c r="G400" s="121"/>
      <c r="H400" s="121"/>
      <c r="I400" s="121"/>
      <c r="J400" s="121"/>
      <c r="K400" s="121"/>
      <c r="L400" s="121"/>
      <c r="M400" s="121"/>
      <c r="N400" s="121"/>
      <c r="O400" s="121"/>
      <c r="P400" s="121"/>
      <c r="Q400" s="121"/>
      <c r="R400" s="121"/>
      <c r="S400" s="121"/>
      <c r="T400" s="121"/>
    </row>
    <row r="401" spans="3:20" x14ac:dyDescent="0.25">
      <c r="C401" s="121"/>
      <c r="D401" s="121"/>
      <c r="E401" s="121"/>
      <c r="F401" s="121"/>
      <c r="G401" s="121"/>
      <c r="H401" s="121"/>
      <c r="I401" s="121"/>
      <c r="J401" s="121"/>
      <c r="K401" s="121"/>
      <c r="L401" s="121"/>
      <c r="M401" s="121"/>
      <c r="N401" s="121"/>
      <c r="O401" s="121"/>
      <c r="P401" s="121"/>
      <c r="Q401" s="121"/>
      <c r="R401" s="121"/>
      <c r="S401" s="121"/>
      <c r="T401" s="121"/>
    </row>
    <row r="402" spans="3:20" x14ac:dyDescent="0.25">
      <c r="C402" s="121"/>
      <c r="D402" s="121"/>
      <c r="E402" s="121"/>
      <c r="F402" s="121"/>
      <c r="G402" s="121"/>
      <c r="H402" s="121"/>
      <c r="I402" s="121"/>
      <c r="J402" s="121"/>
      <c r="K402" s="121"/>
      <c r="L402" s="121"/>
      <c r="M402" s="121"/>
      <c r="N402" s="121"/>
      <c r="O402" s="121"/>
      <c r="P402" s="121"/>
      <c r="Q402" s="121"/>
      <c r="R402" s="121"/>
      <c r="S402" s="121"/>
      <c r="T402" s="121"/>
    </row>
  </sheetData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2</DocSecurity>
  <ScaleCrop>false</ScaleCrop>
  <HeadingPairs>
    <vt:vector size="2" baseType="variant">
      <vt:variant>
        <vt:lpstr>Hojas de cálculo</vt:lpstr>
      </vt:variant>
      <vt:variant>
        <vt:i4>12</vt:i4>
      </vt:variant>
    </vt:vector>
  </HeadingPairs>
  <TitlesOfParts>
    <vt:vector size="12" baseType="lpstr">
      <vt:lpstr>Ac_647_2016</vt:lpstr>
      <vt:lpstr>Ac_691_2017</vt:lpstr>
      <vt:lpstr>Ac_711_2018</vt:lpstr>
      <vt:lpstr>Ac_725_2018</vt:lpstr>
      <vt:lpstr>Ac_743_2019</vt:lpstr>
      <vt:lpstr>Ac_788_2020</vt:lpstr>
      <vt:lpstr>Actas_CONFIS</vt:lpstr>
      <vt:lpstr>ACTAS_CONFIS_FUN_2022</vt:lpstr>
      <vt:lpstr>ACTAS_CONFIS_INV_2022</vt:lpstr>
      <vt:lpstr>EjecucionVF_2023</vt:lpstr>
      <vt:lpstr>Actas_CONFIS_2023</vt:lpstr>
      <vt:lpstr>VF_valores_aprobación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Yuly Beltran</dc:creator>
  <cp:lastModifiedBy>Marco Alirio Rodríguez Ayala</cp:lastModifiedBy>
  <dcterms:created xsi:type="dcterms:W3CDTF">2023-07-27T15:42:03Z</dcterms:created>
  <dcterms:modified xsi:type="dcterms:W3CDTF">2024-02-26T14:43:42Z</dcterms:modified>
</cp:coreProperties>
</file>