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ml.chartshapes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dgov-my.sharepoint.com/personal/jrocha_shd_gov_co/Documents/Perfil de la deuda/Publicaciones/Español/2026/"/>
    </mc:Choice>
  </mc:AlternateContent>
  <xr:revisionPtr revIDLastSave="11" documentId="8_{E1F27BBF-1649-4A42-8432-1BF16BC16BFA}" xr6:coauthVersionLast="47" xr6:coauthVersionMax="47" xr10:uidLastSave="{153A107A-0030-4E2E-A9B2-AABCFDCBDBF4}"/>
  <bookViews>
    <workbookView xWindow="-120" yWindow="-120" windowWidth="29040" windowHeight="15720" xr2:uid="{F688706C-D701-4B62-9079-CB34A48A1496}"/>
  </bookViews>
  <sheets>
    <sheet name="IDD" sheetId="3" r:id="rId1"/>
    <sheet name="IDC" sheetId="2" r:id="rId2"/>
    <sheet name="CARACT. PORT. PASIVOS Webpage" sheetId="1" r:id="rId3"/>
  </sheets>
  <definedNames>
    <definedName name="__xlchart.v1.0">#REF!</definedName>
    <definedName name="__xlchart.v1.1">#REF!</definedName>
    <definedName name="__xlchart.v1.2">#REF!</definedName>
    <definedName name="__xlchart.v1.3">#REF!</definedName>
    <definedName name="_xlnm._FilterDatabase" localSheetId="2" hidden="1">'CARACT. PORT. PASIVOS Webpage'!$D$3:$D$117</definedName>
    <definedName name="_xlnm.Print_Area" localSheetId="2">'CARACT. PORT. PASIVOS Webpage'!$B$1:$K$105</definedName>
    <definedName name="_xlnm.Print_Area" localSheetId="1">IDC!$A$1:$Q$58</definedName>
    <definedName name="_xlnm.Print_Area" localSheetId="0">IDD!$A$1:$L$65</definedName>
    <definedName name="beta0">#REF!</definedName>
    <definedName name="beta1">#REF!</definedName>
    <definedName name="beta2">#REF!</definedName>
    <definedName name="Final1">#REF!</definedName>
    <definedName name="Final2">#REF!</definedName>
    <definedName name="Final3">#REF!</definedName>
    <definedName name="Final4">#REF!</definedName>
    <definedName name="Final5">#REF!</definedName>
    <definedName name="Final6">#REF!</definedName>
    <definedName name="Final7">#REF!</definedName>
    <definedName name="Final8">#REF!</definedName>
    <definedName name="Fuentes" localSheetId="2">'CARACT. PORT. PASIVOS Webpage'!#REF!</definedName>
    <definedName name="Inicial1">#REF!</definedName>
    <definedName name="Inicial2">#REF!</definedName>
    <definedName name="Inicial3">#REF!</definedName>
    <definedName name="Inicial4">#REF!</definedName>
    <definedName name="Inicial5">#REF!</definedName>
    <definedName name="Inicial6">#REF!</definedName>
    <definedName name="Inicial7">#REF!</definedName>
    <definedName name="Inicial8">#REF!</definedName>
    <definedName name="Inicial9">#REF!</definedName>
    <definedName name="Monedas" localSheetId="2">'CARACT. PORT. PASIVOS Webpage'!$C$3:$K$99</definedName>
    <definedName name="S">#REF!</definedName>
    <definedName name="tao">#REF!</definedName>
    <definedName name="_xlnm.Print_Titles" localSheetId="2">'CARACT. PORT. PASIVOS Webpage'!$3:$7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3" l="1"/>
  <c r="B53" i="3"/>
  <c r="B5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mmontoyam</author>
  </authors>
  <commentList>
    <comment ref="B16" authorId="0" shapeId="0" xr:uid="{0890C88D-F25B-4E86-88A3-962F68824A0D}">
      <text>
        <r>
          <rPr>
            <b/>
            <sz val="8"/>
            <color indexed="81"/>
            <rFont val="Tahoma"/>
            <family val="2"/>
          </rPr>
          <t>Revisar fechas de proximo pago de cupones</t>
        </r>
      </text>
    </comment>
  </commentList>
</comments>
</file>

<file path=xl/sharedStrings.xml><?xml version="1.0" encoding="utf-8"?>
<sst xmlns="http://schemas.openxmlformats.org/spreadsheetml/2006/main" count="259" uniqueCount="169">
  <si>
    <t>SECRETARÍA DISTRITAL DE HACIENDA</t>
  </si>
  <si>
    <t>DIRECCIÓN DISTRITAL DE CRÉDITO PÚBLICO</t>
  </si>
  <si>
    <r>
      <t>CARACTERíSTICAS DEL PORTAFOLIO DE PASIVOS</t>
    </r>
    <r>
      <rPr>
        <b/>
        <vertAlign val="superscript"/>
        <sz val="12"/>
        <color rgb="FFE5162F"/>
        <rFont val="Tahoma"/>
        <family val="2"/>
      </rPr>
      <t>1</t>
    </r>
  </si>
  <si>
    <r>
      <rPr>
        <i/>
        <vertAlign val="superscript"/>
        <sz val="8"/>
        <color theme="1" tint="0.249977111117893"/>
        <rFont val="Tahoma"/>
        <family val="2"/>
      </rPr>
      <t>1</t>
    </r>
    <r>
      <rPr>
        <i/>
        <sz val="8"/>
        <color theme="1" tint="0.249977111117893"/>
        <rFont val="Tahoma"/>
        <family val="2"/>
      </rPr>
      <t>Características del Portafolio  Contempla las deudas desembolsadas, en virtud que dichos saldos reflejan el portafolio de deuda financieramente exigible.</t>
    </r>
  </si>
  <si>
    <t>CORTE A</t>
  </si>
  <si>
    <t>*Cifras en miles de unidades monetarias para monedas distintas a COP.</t>
  </si>
  <si>
    <t>CRÉDITO</t>
  </si>
  <si>
    <t>MONEDA DE ORIGEN</t>
  </si>
  <si>
    <t>TASA DE 
INTERÉS</t>
  </si>
  <si>
    <t>*SALDO MONEDA ORGINAL</t>
  </si>
  <si>
    <t>VENCIMIENTO</t>
  </si>
  <si>
    <t>SALDO COP
(Millones  $COP)</t>
  </si>
  <si>
    <t>VIDA 
MEDIA</t>
  </si>
  <si>
    <t>DUR</t>
  </si>
  <si>
    <t>DM</t>
  </si>
  <si>
    <t>DEUDA COP</t>
  </si>
  <si>
    <t>BONOS</t>
  </si>
  <si>
    <t>PEC 10D12</t>
  </si>
  <si>
    <t>COP</t>
  </si>
  <si>
    <t>IPC + 4,35%</t>
  </si>
  <si>
    <t>PEC 10O20</t>
  </si>
  <si>
    <t>UVR</t>
  </si>
  <si>
    <t>PEC 9D10</t>
  </si>
  <si>
    <t>IPC + 2,7%</t>
  </si>
  <si>
    <t>PEC 9O15</t>
  </si>
  <si>
    <t>PEC 9O25</t>
  </si>
  <si>
    <t>PEC 8D10</t>
  </si>
  <si>
    <t>IPC + 3,70%</t>
  </si>
  <si>
    <t>PEC 8O20</t>
  </si>
  <si>
    <t>PEC 7D10</t>
  </si>
  <si>
    <t>IPC + 2,79%</t>
  </si>
  <si>
    <t>PEC 7O20</t>
  </si>
  <si>
    <t>PEC 7O29</t>
  </si>
  <si>
    <t>PEC O35 2025</t>
  </si>
  <si>
    <t>PEC O25 2025</t>
  </si>
  <si>
    <t>PEC D11 2025</t>
  </si>
  <si>
    <t>IPC + 7,50%</t>
  </si>
  <si>
    <t>PEC A3 2025</t>
  </si>
  <si>
    <t>GLOBAL PESOS 2025</t>
  </si>
  <si>
    <t>GLOBAL PESOS</t>
  </si>
  <si>
    <t>TOTAL BONOS</t>
  </si>
  <si>
    <t>COMERCIAL</t>
  </si>
  <si>
    <r>
      <t>CORBANCA - SED</t>
    </r>
    <r>
      <rPr>
        <vertAlign val="superscript"/>
        <sz val="10"/>
        <color theme="1" tint="0.14999847407452621"/>
        <rFont val="Tahoma"/>
        <family val="2"/>
      </rPr>
      <t>2</t>
    </r>
  </si>
  <si>
    <t>DTF - 2,40%</t>
  </si>
  <si>
    <r>
      <t>BBVA 2024</t>
    </r>
    <r>
      <rPr>
        <vertAlign val="superscript"/>
        <sz val="10"/>
        <color theme="1" tint="0.14999847407452621"/>
        <rFont val="Tahoma"/>
        <family val="2"/>
      </rPr>
      <t>5</t>
    </r>
  </si>
  <si>
    <t>IBR 3M + 2,15%</t>
  </si>
  <si>
    <r>
      <t>Banco de Bogotá 2024</t>
    </r>
    <r>
      <rPr>
        <vertAlign val="superscript"/>
        <sz val="10"/>
        <color theme="1" tint="0.14999847407452621"/>
        <rFont val="Tahoma"/>
        <family val="2"/>
      </rPr>
      <t>5</t>
    </r>
  </si>
  <si>
    <r>
      <t>Bancolombia 2024</t>
    </r>
    <r>
      <rPr>
        <vertAlign val="superscript"/>
        <sz val="10"/>
        <color theme="1" tint="0.14999847407452621"/>
        <rFont val="Tahoma"/>
        <family val="2"/>
      </rPr>
      <t>5</t>
    </r>
  </si>
  <si>
    <t>BBVA - CABLE</t>
  </si>
  <si>
    <t>IBR 1M - 1,97%</t>
  </si>
  <si>
    <t>BBVA-CABLE-2</t>
  </si>
  <si>
    <t>IBR 1M + 0,25%</t>
  </si>
  <si>
    <t>BBVA-C_F</t>
  </si>
  <si>
    <t>BANCOLOMBIA 10</t>
  </si>
  <si>
    <t>IBR 1M - 2,02%</t>
  </si>
  <si>
    <t>BANCOLOMBIA</t>
  </si>
  <si>
    <t>DTF - 1,18%</t>
  </si>
  <si>
    <t>Davivienda I 2025</t>
  </si>
  <si>
    <t>IBR 3M + 2,8%</t>
  </si>
  <si>
    <t>Bogotá I 2025</t>
  </si>
  <si>
    <t>Occidente I 2025</t>
  </si>
  <si>
    <t>IBR 3M + 1,99%</t>
  </si>
  <si>
    <t>BBVA I 2025</t>
  </si>
  <si>
    <t>IBR 3M+ 1,98%</t>
  </si>
  <si>
    <t>Bogotá II 2025</t>
  </si>
  <si>
    <t>IBR 3M +2,50%</t>
  </si>
  <si>
    <t>BBVA II 2025</t>
  </si>
  <si>
    <t>IBR 3M + 1,98%</t>
  </si>
  <si>
    <t>Davivienda II 2025</t>
  </si>
  <si>
    <t>Itau I 2025</t>
  </si>
  <si>
    <t>IBR 3M + 1,59%</t>
  </si>
  <si>
    <t>IBR 3M + 1,90%</t>
  </si>
  <si>
    <r>
      <t>Banco Agrario (2)</t>
    </r>
    <r>
      <rPr>
        <vertAlign val="superscript"/>
        <sz val="10"/>
        <color theme="1" tint="0.14999847407452621"/>
        <rFont val="Tahoma"/>
        <family val="2"/>
      </rPr>
      <t>4</t>
    </r>
  </si>
  <si>
    <t>IBR 3M + 1,88%</t>
  </si>
  <si>
    <r>
      <t>Banco de Bogotá 220902</t>
    </r>
    <r>
      <rPr>
        <vertAlign val="superscript"/>
        <sz val="10"/>
        <color theme="1" tint="0.14999847407452621"/>
        <rFont val="Tahoma"/>
        <family val="2"/>
      </rPr>
      <t>5</t>
    </r>
  </si>
  <si>
    <r>
      <t>BANCO DE BOGOTA 220874</t>
    </r>
    <r>
      <rPr>
        <vertAlign val="superscript"/>
        <sz val="10"/>
        <color theme="1" tint="0.14999847407452621"/>
        <rFont val="Tahoma"/>
        <family val="2"/>
      </rPr>
      <t>5</t>
    </r>
  </si>
  <si>
    <t>Bancolombia 2024 (II)</t>
  </si>
  <si>
    <t>IBR 3M + 1,95%</t>
  </si>
  <si>
    <t>Bancolombia 2024 (III)</t>
  </si>
  <si>
    <t>IBR 3M + 1,08%</t>
  </si>
  <si>
    <t>Davivienda (Findeter) 2024</t>
  </si>
  <si>
    <t>IBR 3M + 1,26%</t>
  </si>
  <si>
    <t>Davivienda 2026_I</t>
  </si>
  <si>
    <t>IBR 3M + 2,29%</t>
  </si>
  <si>
    <t>Davivienda 2026_II</t>
  </si>
  <si>
    <r>
      <t>Bancolombia 0,8B 2022</t>
    </r>
    <r>
      <rPr>
        <vertAlign val="superscript"/>
        <sz val="10"/>
        <color theme="1" tint="0.14999847407452621"/>
        <rFont val="Tahoma"/>
        <family val="2"/>
      </rPr>
      <t>5</t>
    </r>
  </si>
  <si>
    <r>
      <t>Bancolombia 0,2B 2022</t>
    </r>
    <r>
      <rPr>
        <vertAlign val="superscript"/>
        <sz val="10"/>
        <color theme="1" tint="0.14999847407452621"/>
        <rFont val="Tahoma"/>
        <family val="2"/>
      </rPr>
      <t>5</t>
    </r>
  </si>
  <si>
    <t>TOTAL COMERCIAL</t>
  </si>
  <si>
    <t>COMERCIAL EXTERNA</t>
  </si>
  <si>
    <r>
      <t>BBVA COL-02005-21</t>
    </r>
    <r>
      <rPr>
        <vertAlign val="superscript"/>
        <sz val="10"/>
        <color theme="1" tint="0.14999847407452621"/>
        <rFont val="Tahoma"/>
        <family val="2"/>
      </rPr>
      <t>6</t>
    </r>
  </si>
  <si>
    <t>TOTAL COMERCIAL EXTERNA</t>
  </si>
  <si>
    <t>MULTILATERAL COP</t>
  </si>
  <si>
    <r>
      <t>IFC 39772</t>
    </r>
    <r>
      <rPr>
        <vertAlign val="superscript"/>
        <sz val="10"/>
        <color theme="1" tint="0.14999847407452621"/>
        <rFont val="Tahoma"/>
        <family val="2"/>
      </rPr>
      <t>6</t>
    </r>
  </si>
  <si>
    <r>
      <t>6,875% y 7,7%</t>
    </r>
    <r>
      <rPr>
        <vertAlign val="superscript"/>
        <sz val="10"/>
        <color theme="1" tint="0.14999847407452621"/>
        <rFont val="Tahoma"/>
        <family val="2"/>
      </rPr>
      <t>3</t>
    </r>
  </si>
  <si>
    <r>
      <t>IFC 38347</t>
    </r>
    <r>
      <rPr>
        <vertAlign val="superscript"/>
        <sz val="10"/>
        <color theme="1" tint="0.14999847407452621"/>
        <rFont val="Tahoma"/>
        <family val="2"/>
      </rPr>
      <t>6</t>
    </r>
  </si>
  <si>
    <r>
      <t>13,75%, 7,91% y 11,05%</t>
    </r>
    <r>
      <rPr>
        <vertAlign val="superscript"/>
        <sz val="10"/>
        <color theme="1" tint="0.14999847407452621"/>
        <rFont val="Tahoma"/>
        <family val="2"/>
      </rPr>
      <t>3</t>
    </r>
  </si>
  <si>
    <t>TOTAL MULTILATERAL COP</t>
  </si>
  <si>
    <t>FOMENTO COP</t>
  </si>
  <si>
    <r>
      <t>AFD (1)</t>
    </r>
    <r>
      <rPr>
        <vertAlign val="superscript"/>
        <sz val="10"/>
        <color theme="1" tint="0.14999847407452621"/>
        <rFont val="Tahoma"/>
        <family val="2"/>
      </rPr>
      <t>6</t>
    </r>
  </si>
  <si>
    <t>IBR 3M + 2,65%</t>
  </si>
  <si>
    <r>
      <t>AFD (2)</t>
    </r>
    <r>
      <rPr>
        <vertAlign val="superscript"/>
        <sz val="10"/>
        <color theme="1" tint="0.14999847407452621"/>
        <rFont val="Tahoma"/>
        <family val="2"/>
      </rPr>
      <t>6</t>
    </r>
  </si>
  <si>
    <t>IBR 3M + 2,64%</t>
  </si>
  <si>
    <r>
      <t>AFD (3)</t>
    </r>
    <r>
      <rPr>
        <vertAlign val="superscript"/>
        <sz val="10"/>
        <color theme="1" tint="0.14999847407452621"/>
        <rFont val="Tahoma"/>
        <family val="2"/>
      </rPr>
      <t>6</t>
    </r>
  </si>
  <si>
    <t>IBR 3M + 2,54%</t>
  </si>
  <si>
    <t>TOTAL FOMENTO COP</t>
  </si>
  <si>
    <t>TOTAL DEUDA MONEDA LOCAL</t>
  </si>
  <si>
    <t>MULTILATERAL</t>
  </si>
  <si>
    <t>BID 1812</t>
  </si>
  <si>
    <t>USD</t>
  </si>
  <si>
    <t>BID (MKO)</t>
  </si>
  <si>
    <r>
      <t>BID 1812 2</t>
    </r>
    <r>
      <rPr>
        <vertAlign val="superscript"/>
        <sz val="10"/>
        <color theme="1" tint="0.14999847407452621"/>
        <rFont val="Tahoma"/>
        <family val="2"/>
      </rPr>
      <t>7</t>
    </r>
  </si>
  <si>
    <t>SOFR ON + MKO + 1,05%</t>
  </si>
  <si>
    <t>TOTAL MULTILATERAL</t>
  </si>
  <si>
    <t>GOBIERNO</t>
  </si>
  <si>
    <t>ICO</t>
  </si>
  <si>
    <t>TOTAL FOMENTO</t>
  </si>
  <si>
    <t>TOTAL DEUDA USD</t>
  </si>
  <si>
    <t>FOMENTO</t>
  </si>
  <si>
    <t>KFW</t>
  </si>
  <si>
    <t>EUR</t>
  </si>
  <si>
    <t>TOTAL DEUDA EUR</t>
  </si>
  <si>
    <t>TOTAL PORTAFOLIO</t>
  </si>
  <si>
    <t xml:space="preserve"> </t>
  </si>
  <si>
    <t>TRM</t>
  </si>
  <si>
    <r>
      <rPr>
        <i/>
        <vertAlign val="superscript"/>
        <sz val="10"/>
        <color theme="1" tint="0.249977111117893"/>
        <rFont val="Arial"/>
        <family val="2"/>
      </rPr>
      <t xml:space="preserve">2 </t>
    </r>
    <r>
      <rPr>
        <i/>
        <sz val="10"/>
        <color theme="1" tint="0.249977111117893"/>
        <rFont val="Arial"/>
        <family val="2"/>
      </rPr>
      <t>Anteriormente Helm Bank - SED.</t>
    </r>
  </si>
  <si>
    <r>
      <rPr>
        <i/>
        <vertAlign val="superscript"/>
        <sz val="10"/>
        <color theme="1" tint="0.249977111117893"/>
        <rFont val="Arial"/>
        <family val="2"/>
      </rPr>
      <t xml:space="preserve">3 </t>
    </r>
    <r>
      <rPr>
        <i/>
        <sz val="10"/>
        <color theme="1" tint="0.249977111117893"/>
        <rFont val="Arial"/>
        <family val="2"/>
      </rPr>
      <t>Tasas para primer y segundo desembolso, respectivamente.</t>
    </r>
  </si>
  <si>
    <t>www.haciendabogota.gov.co</t>
  </si>
  <si>
    <t>Carrera 30 N°. 25-90</t>
  </si>
  <si>
    <r>
      <rPr>
        <i/>
        <vertAlign val="superscript"/>
        <sz val="10"/>
        <color theme="1" tint="0.249977111117893"/>
        <rFont val="Arial"/>
        <family val="2"/>
      </rPr>
      <t>4</t>
    </r>
    <r>
      <rPr>
        <i/>
        <sz val="10"/>
        <color theme="1" tint="0.249977111117893"/>
        <rFont val="Arial"/>
        <family val="2"/>
      </rPr>
      <t xml:space="preserve"> Créditos provenientes de la sustitución de deuda durante el 2024.</t>
    </r>
  </si>
  <si>
    <t>NIT 899.999.061-9</t>
  </si>
  <si>
    <t>PBX: (571) 338 5000</t>
  </si>
  <si>
    <r>
      <t xml:space="preserve">5 </t>
    </r>
    <r>
      <rPr>
        <i/>
        <sz val="10"/>
        <color theme="1" tint="0.249977111117893"/>
        <rFont val="Arial"/>
        <family val="2"/>
      </rPr>
      <t>Obligaciones que tuvieron una reducción en el margen de tasa de intereses a causa de la operación de sustitución, pero cuyos acreedores son los mismos</t>
    </r>
    <r>
      <rPr>
        <i/>
        <vertAlign val="superscript"/>
        <sz val="10"/>
        <color theme="1" tint="0.249977111117893"/>
        <rFont val="Arial"/>
        <family val="2"/>
      </rPr>
      <t>.</t>
    </r>
  </si>
  <si>
    <t>Bogotá D.C. - Colombia</t>
  </si>
  <si>
    <r>
      <rPr>
        <i/>
        <vertAlign val="superscript"/>
        <sz val="11"/>
        <color theme="1" tint="0.249977111117893"/>
        <rFont val="Calibri"/>
        <family val="2"/>
        <scheme val="minor"/>
      </rPr>
      <t>6</t>
    </r>
    <r>
      <rPr>
        <i/>
        <sz val="11"/>
        <color theme="1" tint="0.249977111117893"/>
        <rFont val="Calibri"/>
        <family val="2"/>
        <scheme val="minor"/>
      </rPr>
      <t xml:space="preserve"> </t>
    </r>
    <r>
      <rPr>
        <i/>
        <sz val="10"/>
        <color theme="1" tint="0.249977111117893"/>
        <rFont val="Calibri"/>
        <family val="2"/>
        <scheme val="minor"/>
      </rPr>
      <t>Corresponden a obligaciones que fueron sujetas a operaciones de coberturas de moneda</t>
    </r>
    <r>
      <rPr>
        <sz val="10"/>
        <color theme="1" tint="0.249977111117893"/>
        <rFont val="Calibri"/>
        <family val="2"/>
        <scheme val="minor"/>
      </rPr>
      <t>.</t>
    </r>
  </si>
  <si>
    <t>Código Postal 111311</t>
  </si>
  <si>
    <t>PORTAFOLIO DE DEUDA DEL DISTRITO CAPITAL</t>
  </si>
  <si>
    <t>PERFIL DE LA DEUDA CONTRATADA*</t>
  </si>
  <si>
    <t xml:space="preserve"> *IDC  Deuda Contratada = Saldo de la Deuda + Deuda Nueva Contratada</t>
  </si>
  <si>
    <t xml:space="preserve">FECHA DE CORTE: </t>
  </si>
  <si>
    <t>Saldo Deuda Contratada¹</t>
  </si>
  <si>
    <t>Saldo de Deuda en COP¹</t>
  </si>
  <si>
    <r>
      <t>Saldo de Deuda en UVR</t>
    </r>
    <r>
      <rPr>
        <b/>
        <sz val="14"/>
        <rFont val="Calibri"/>
        <family val="2"/>
      </rPr>
      <t>¹</t>
    </r>
  </si>
  <si>
    <r>
      <t>Saldo de Deuda en USD</t>
    </r>
    <r>
      <rPr>
        <b/>
        <sz val="14"/>
        <rFont val="Calibri"/>
        <family val="2"/>
      </rPr>
      <t>¹</t>
    </r>
  </si>
  <si>
    <r>
      <t>Saldo de Deuda en EUR</t>
    </r>
    <r>
      <rPr>
        <b/>
        <sz val="14"/>
        <rFont val="Calibri"/>
        <family val="2"/>
      </rPr>
      <t>¹</t>
    </r>
  </si>
  <si>
    <t>¹ Cifras en billones de pesos</t>
  </si>
  <si>
    <t>Saldo de Deuda en UVR</t>
  </si>
  <si>
    <t>Saldo de Deuda en USD</t>
  </si>
  <si>
    <t>Saldo de Deuda en EUR</t>
  </si>
  <si>
    <t>Cifras en miles de unidades monetarias</t>
  </si>
  <si>
    <t>* Valor en Euros representan menos del 0,01% de la deuda total, por lo que no se visible en las gráficas.</t>
  </si>
  <si>
    <t>PERFIL DE LA DEUDA</t>
  </si>
  <si>
    <t>Información con valores a corte de la fecha nombrada.</t>
  </si>
  <si>
    <t>SALDO DE DEUDA TOTAL¹</t>
  </si>
  <si>
    <t>Vida Media</t>
  </si>
  <si>
    <t>Duración</t>
  </si>
  <si>
    <t>Duración Modificada</t>
  </si>
  <si>
    <t>UVR:</t>
  </si>
  <si>
    <t>TRM:</t>
  </si>
  <si>
    <t>EURO:</t>
  </si>
  <si>
    <t>Deuda en mon. origen (UVR)</t>
  </si>
  <si>
    <t>Deuda en mon. origen (USD)</t>
  </si>
  <si>
    <t>Deuda en mon. origen (EUR)</t>
  </si>
  <si>
    <t>Cifras en millones de mon. origen</t>
  </si>
  <si>
    <t>Miles de Unidades Monetarias</t>
  </si>
  <si>
    <t xml:space="preserve">BBVA 2022 </t>
  </si>
  <si>
    <t xml:space="preserve">BANBOGOTÁ 2022 </t>
  </si>
  <si>
    <t xml:space="preserve">Popular 2022 </t>
  </si>
  <si>
    <t xml:space="preserve">Occidente 2022 </t>
  </si>
  <si>
    <t xml:space="preserve">AV Villas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</si>
</sst>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(* #,##0.00_);_(* \(#,##0.00\);_(* &quot;-&quot;??_);_(@_)"/>
    <numFmt numFmtId="167" formatCode="#,##0.0"/>
    <numFmt numFmtId="168" formatCode="_(&quot;$&quot;\ * #,##0.00_);_(&quot;$&quot;\ * \(#,##0.00\);_(&quot;$&quot;\ * &quot;-&quot;??_);_(@_)"/>
    <numFmt numFmtId="169" formatCode="&quot;$&quot;\ #,##0"/>
    <numFmt numFmtId="170" formatCode="\*&quot;$&quot;\ #,##0"/>
    <numFmt numFmtId="171" formatCode="&quot;$&quot;\ #,##0.0"/>
    <numFmt numFmtId="172" formatCode="&quot;$&quot;\ #,##0\*"/>
    <numFmt numFmtId="173" formatCode="#,##0.000"/>
    <numFmt numFmtId="174" formatCode="&quot;$&quot;\ #,##0.00"/>
    <numFmt numFmtId="175" formatCode="&quot;$&quot;\ #,##0.0000"/>
    <numFmt numFmtId="176" formatCode="0.0%"/>
    <numFmt numFmtId="177" formatCode="&quot;$&quot;\ #,##0.00_);\(&quot;$&quot;\ #,##0.00\)"/>
    <numFmt numFmtId="178" formatCode="&quot;$&quot;#,##0.00_);[Red]\(&quot;$&quot;#,##0.00\)"/>
    <numFmt numFmtId="179" formatCode="#,##0.000000000;[Red]\-#,##0.000000000"/>
    <numFmt numFmtId="180" formatCode="#,##0.00000000;[Red]\-#,##0.00000000"/>
    <numFmt numFmtId="181" formatCode="_(&quot;$&quot;\ * #,##0_);_(&quot;$&quot;\ * \(#,##0\);_(&quot;$&quot;\ * &quot;-&quot;??_);_(@_)"/>
    <numFmt numFmtId="182" formatCode="_(* #,##0_);_(* \(#,##0\);_(* &quot;-&quot;??_);_(@_)"/>
    <numFmt numFmtId="183" formatCode="_(* #,##0.0000_);_(* \(#,##0.0000\);_(* &quot;-&quot;??_);_(@_)"/>
    <numFmt numFmtId="184" formatCode="&quot;$&quot;\ #,##0.0;[Red]\-&quot;$&quot;\ #,##0.0"/>
    <numFmt numFmtId="185" formatCode="#,##0.000000"/>
    <numFmt numFmtId="186" formatCode="#,##0.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b/>
      <sz val="12"/>
      <color rgb="FFE5162F"/>
      <name val="Tahoma"/>
      <family val="2"/>
    </font>
    <font>
      <b/>
      <vertAlign val="superscript"/>
      <sz val="12"/>
      <color rgb="FFE5162F"/>
      <name val="Tahoma"/>
      <family val="2"/>
    </font>
    <font>
      <i/>
      <sz val="8"/>
      <color theme="1" tint="0.249977111117893"/>
      <name val="Tahoma"/>
      <family val="2"/>
    </font>
    <font>
      <i/>
      <vertAlign val="superscript"/>
      <sz val="8"/>
      <color theme="1" tint="0.249977111117893"/>
      <name val="Tahoma"/>
      <family val="2"/>
    </font>
    <font>
      <b/>
      <sz val="12"/>
      <name val="Tahoma"/>
      <family val="2"/>
    </font>
    <font>
      <b/>
      <i/>
      <sz val="9"/>
      <color theme="1" tint="0.34998626667073579"/>
      <name val="Tahoma"/>
      <family val="2"/>
    </font>
    <font>
      <sz val="10"/>
      <color rgb="FFE5162F"/>
      <name val="Tahoma"/>
      <family val="2"/>
    </font>
    <font>
      <b/>
      <sz val="10"/>
      <color theme="1" tint="0.14999847407452621"/>
      <name val="Tahoma"/>
      <family val="2"/>
    </font>
    <font>
      <b/>
      <sz val="10"/>
      <name val="Tahoma"/>
      <family val="2"/>
    </font>
    <font>
      <b/>
      <sz val="10"/>
      <color rgb="FF002060"/>
      <name val="Tahoma"/>
      <family val="2"/>
    </font>
    <font>
      <sz val="10"/>
      <color rgb="FF063D65"/>
      <name val="Tahoma"/>
      <family val="2"/>
    </font>
    <font>
      <sz val="10"/>
      <color indexed="12"/>
      <name val="Tahoma"/>
      <family val="2"/>
    </font>
    <font>
      <sz val="10"/>
      <color theme="1" tint="0.14999847407452621"/>
      <name val="Tahoma"/>
      <family val="2"/>
    </font>
    <font>
      <b/>
      <sz val="10"/>
      <color rgb="FF063D65"/>
      <name val="Tahoma"/>
      <family val="2"/>
    </font>
    <font>
      <b/>
      <sz val="11"/>
      <color rgb="FF063D65"/>
      <name val="Tahoma"/>
      <family val="2"/>
    </font>
    <font>
      <vertAlign val="superscript"/>
      <sz val="10"/>
      <color theme="1" tint="0.14999847407452621"/>
      <name val="Tahoma"/>
      <family val="2"/>
    </font>
    <font>
      <sz val="11"/>
      <color theme="1" tint="0.14999847407452621"/>
      <name val="Calibri"/>
      <family val="2"/>
      <scheme val="minor"/>
    </font>
    <font>
      <b/>
      <sz val="10"/>
      <color indexed="12"/>
      <name val="Tahoma"/>
      <family val="2"/>
    </font>
    <font>
      <sz val="11"/>
      <color rgb="FF063D65"/>
      <name val="Tahoma"/>
      <family val="2"/>
    </font>
    <font>
      <b/>
      <sz val="8"/>
      <name val="Tahoma"/>
      <family val="2"/>
    </font>
    <font>
      <i/>
      <sz val="10"/>
      <color theme="1" tint="0.249977111117893"/>
      <name val="Arial"/>
      <family val="2"/>
    </font>
    <font>
      <i/>
      <vertAlign val="superscript"/>
      <sz val="10"/>
      <color theme="1" tint="0.249977111117893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vertAlign val="superscript"/>
      <sz val="11"/>
      <color theme="1" tint="0.249977111117893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Verdana"/>
      <family val="2"/>
    </font>
    <font>
      <sz val="12"/>
      <name val="Arial"/>
      <family val="2"/>
    </font>
    <font>
      <b/>
      <sz val="14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vertAlign val="superscript"/>
      <sz val="8"/>
      <name val="Arial"/>
      <family val="2"/>
    </font>
    <font>
      <sz val="7"/>
      <color indexed="9"/>
      <name val="Verdana"/>
      <family val="2"/>
    </font>
    <font>
      <i/>
      <u/>
      <sz val="9"/>
      <name val="Verdana"/>
      <family val="2"/>
    </font>
    <font>
      <sz val="8"/>
      <name val="Verdana"/>
      <family val="2"/>
    </font>
    <font>
      <i/>
      <sz val="9"/>
      <name val="Verdana"/>
      <family val="2"/>
    </font>
    <font>
      <sz val="11"/>
      <name val="Verdana"/>
      <family val="2"/>
    </font>
    <font>
      <b/>
      <sz val="12"/>
      <name val="Arial"/>
      <family val="2"/>
    </font>
    <font>
      <i/>
      <sz val="8"/>
      <color theme="1" tint="0.34998626667073579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2"/>
      <name val="Verdana"/>
      <family val="2"/>
    </font>
    <font>
      <b/>
      <sz val="10"/>
      <name val="Arial"/>
      <family val="2"/>
    </font>
    <font>
      <b/>
      <sz val="12"/>
      <color rgb="FFC00000"/>
      <name val="Verdana"/>
      <family val="2"/>
    </font>
    <font>
      <sz val="9"/>
      <name val="Verdana"/>
      <family val="2"/>
    </font>
    <font>
      <b/>
      <sz val="11"/>
      <name val="Arial"/>
      <family val="2"/>
    </font>
    <font>
      <i/>
      <u/>
      <sz val="8"/>
      <name val="Verdana"/>
      <family val="2"/>
    </font>
    <font>
      <i/>
      <sz val="10"/>
      <name val="Verdana"/>
      <family val="2"/>
    </font>
    <font>
      <b/>
      <sz val="10"/>
      <color rgb="FFC00000"/>
      <name val="Verdana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9422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6"/>
    <xf numFmtId="0" fontId="3" fillId="0" borderId="0" xfId="6" applyAlignment="1">
      <alignment horizontal="center"/>
    </xf>
    <xf numFmtId="3" fontId="3" fillId="0" borderId="0" xfId="6" applyNumberFormat="1"/>
    <xf numFmtId="0" fontId="4" fillId="0" borderId="0" xfId="6" applyFont="1"/>
    <xf numFmtId="0" fontId="6" fillId="0" borderId="0" xfId="6" applyFont="1"/>
    <xf numFmtId="0" fontId="4" fillId="0" borderId="0" xfId="6" applyFont="1" applyAlignment="1">
      <alignment horizontal="right" vertical="center" indent="1"/>
    </xf>
    <xf numFmtId="15" fontId="4" fillId="0" borderId="0" xfId="6" applyNumberFormat="1" applyFont="1" applyAlignment="1">
      <alignment horizontal="left"/>
    </xf>
    <xf numFmtId="0" fontId="8" fillId="0" borderId="0" xfId="6" applyFont="1" applyAlignment="1">
      <alignment horizontal="right" vertical="center" indent="1"/>
    </xf>
    <xf numFmtId="15" fontId="8" fillId="0" borderId="0" xfId="6" applyNumberFormat="1" applyFont="1" applyAlignment="1">
      <alignment horizontal="left"/>
    </xf>
    <xf numFmtId="0" fontId="9" fillId="0" borderId="0" xfId="6" applyFont="1"/>
    <xf numFmtId="0" fontId="10" fillId="0" borderId="0" xfId="6" applyFont="1"/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3" fontId="11" fillId="0" borderId="1" xfId="6" applyNumberFormat="1" applyFont="1" applyBorder="1" applyAlignment="1">
      <alignment horizontal="center" vertical="center" wrapText="1"/>
    </xf>
    <xf numFmtId="0" fontId="13" fillId="2" borderId="2" xfId="6" applyFont="1" applyFill="1" applyBorder="1"/>
    <xf numFmtId="0" fontId="14" fillId="2" borderId="2" xfId="6" applyFont="1" applyFill="1" applyBorder="1" applyAlignment="1">
      <alignment horizontal="center"/>
    </xf>
    <xf numFmtId="10" fontId="14" fillId="2" borderId="2" xfId="7" applyNumberFormat="1" applyFont="1" applyFill="1" applyBorder="1" applyAlignment="1">
      <alignment horizontal="right"/>
    </xf>
    <xf numFmtId="3" fontId="14" fillId="2" borderId="2" xfId="7" applyNumberFormat="1" applyFont="1" applyFill="1" applyBorder="1" applyAlignment="1">
      <alignment horizontal="right"/>
    </xf>
    <xf numFmtId="15" fontId="14" fillId="2" borderId="2" xfId="6" applyNumberFormat="1" applyFont="1" applyFill="1" applyBorder="1" applyAlignment="1">
      <alignment horizontal="center"/>
    </xf>
    <xf numFmtId="3" fontId="14" fillId="2" borderId="2" xfId="6" applyNumberFormat="1" applyFont="1" applyFill="1" applyBorder="1"/>
    <xf numFmtId="4" fontId="14" fillId="2" borderId="2" xfId="6" applyNumberFormat="1" applyFont="1" applyFill="1" applyBorder="1"/>
    <xf numFmtId="4" fontId="15" fillId="2" borderId="2" xfId="6" applyNumberFormat="1" applyFont="1" applyFill="1" applyBorder="1"/>
    <xf numFmtId="0" fontId="15" fillId="2" borderId="2" xfId="6" applyFont="1" applyFill="1" applyBorder="1" applyAlignment="1">
      <alignment horizontal="center"/>
    </xf>
    <xf numFmtId="0" fontId="11" fillId="0" borderId="2" xfId="6" applyFont="1" applyBorder="1"/>
    <xf numFmtId="0" fontId="16" fillId="0" borderId="2" xfId="6" applyFont="1" applyBorder="1" applyAlignment="1">
      <alignment horizontal="center"/>
    </xf>
    <xf numFmtId="10" fontId="16" fillId="0" borderId="2" xfId="7" applyNumberFormat="1" applyFont="1" applyBorder="1" applyAlignment="1">
      <alignment horizontal="center"/>
    </xf>
    <xf numFmtId="3" fontId="16" fillId="0" borderId="2" xfId="7" applyNumberFormat="1" applyFont="1" applyBorder="1" applyAlignment="1">
      <alignment horizontal="right"/>
    </xf>
    <xf numFmtId="15" fontId="16" fillId="0" borderId="2" xfId="6" applyNumberFormat="1" applyFont="1" applyBorder="1" applyAlignment="1">
      <alignment horizontal="center"/>
    </xf>
    <xf numFmtId="3" fontId="16" fillId="0" borderId="2" xfId="6" applyNumberFormat="1" applyFont="1" applyBorder="1"/>
    <xf numFmtId="4" fontId="16" fillId="0" borderId="2" xfId="6" applyNumberFormat="1" applyFont="1" applyBorder="1"/>
    <xf numFmtId="10" fontId="3" fillId="0" borderId="2" xfId="7" applyNumberFormat="1" applyBorder="1" applyAlignment="1">
      <alignment horizontal="center"/>
    </xf>
    <xf numFmtId="0" fontId="3" fillId="0" borderId="2" xfId="6" applyBorder="1" applyAlignment="1">
      <alignment horizontal="center"/>
    </xf>
    <xf numFmtId="0" fontId="16" fillId="0" borderId="2" xfId="6" applyFont="1" applyBorder="1"/>
    <xf numFmtId="10" fontId="16" fillId="0" borderId="2" xfId="7" applyNumberFormat="1" applyFont="1" applyFill="1" applyBorder="1" applyAlignment="1">
      <alignment horizontal="center"/>
    </xf>
    <xf numFmtId="169" fontId="16" fillId="0" borderId="2" xfId="3" applyNumberFormat="1" applyFont="1" applyFill="1" applyBorder="1" applyAlignment="1">
      <alignment horizontal="right"/>
    </xf>
    <xf numFmtId="169" fontId="16" fillId="0" borderId="2" xfId="3" applyNumberFormat="1" applyFont="1" applyFill="1" applyBorder="1"/>
    <xf numFmtId="4" fontId="3" fillId="0" borderId="0" xfId="6" applyNumberFormat="1"/>
    <xf numFmtId="170" fontId="16" fillId="0" borderId="2" xfId="3" applyNumberFormat="1" applyFont="1" applyFill="1" applyBorder="1" applyAlignment="1">
      <alignment horizontal="right"/>
    </xf>
    <xf numFmtId="167" fontId="16" fillId="0" borderId="2" xfId="6" applyNumberFormat="1" applyFont="1" applyBorder="1"/>
    <xf numFmtId="169" fontId="16" fillId="0" borderId="2" xfId="3" applyNumberFormat="1" applyFont="1" applyBorder="1" applyAlignment="1">
      <alignment horizontal="right"/>
    </xf>
    <xf numFmtId="169" fontId="16" fillId="0" borderId="2" xfId="3" applyNumberFormat="1" applyFont="1" applyBorder="1"/>
    <xf numFmtId="0" fontId="11" fillId="0" borderId="3" xfId="6" applyFont="1" applyBorder="1"/>
    <xf numFmtId="0" fontId="11" fillId="0" borderId="3" xfId="6" applyFont="1" applyBorder="1" applyAlignment="1">
      <alignment horizontal="center"/>
    </xf>
    <xf numFmtId="10" fontId="16" fillId="0" borderId="3" xfId="7" applyNumberFormat="1" applyFont="1" applyBorder="1" applyAlignment="1">
      <alignment horizontal="center"/>
    </xf>
    <xf numFmtId="0" fontId="16" fillId="0" borderId="3" xfId="6" applyFont="1" applyBorder="1"/>
    <xf numFmtId="15" fontId="16" fillId="0" borderId="3" xfId="6" applyNumberFormat="1" applyFont="1" applyBorder="1" applyAlignment="1">
      <alignment horizontal="center"/>
    </xf>
    <xf numFmtId="169" fontId="11" fillId="0" borderId="3" xfId="3" applyNumberFormat="1" applyFont="1" applyBorder="1"/>
    <xf numFmtId="4" fontId="11" fillId="0" borderId="3" xfId="6" applyNumberFormat="1" applyFont="1" applyBorder="1"/>
    <xf numFmtId="169" fontId="11" fillId="0" borderId="2" xfId="3" applyNumberFormat="1" applyFont="1" applyBorder="1"/>
    <xf numFmtId="4" fontId="11" fillId="0" borderId="2" xfId="6" applyNumberFormat="1" applyFont="1" applyBorder="1"/>
    <xf numFmtId="171" fontId="16" fillId="0" borderId="2" xfId="3" applyNumberFormat="1" applyFont="1" applyFill="1" applyBorder="1"/>
    <xf numFmtId="2" fontId="16" fillId="0" borderId="2" xfId="6" applyNumberFormat="1" applyFont="1" applyBorder="1"/>
    <xf numFmtId="0" fontId="16" fillId="0" borderId="2" xfId="6" applyFont="1" applyBorder="1" applyAlignment="1">
      <alignment horizontal="left"/>
    </xf>
    <xf numFmtId="2" fontId="16" fillId="0" borderId="2" xfId="6" applyNumberFormat="1" applyFont="1" applyBorder="1" applyAlignment="1">
      <alignment horizontal="right"/>
    </xf>
    <xf numFmtId="10" fontId="16" fillId="0" borderId="3" xfId="7" applyNumberFormat="1" applyFont="1" applyBorder="1" applyAlignment="1">
      <alignment horizontal="right"/>
    </xf>
    <xf numFmtId="169" fontId="11" fillId="0" borderId="3" xfId="3" applyNumberFormat="1" applyFont="1" applyFill="1" applyBorder="1"/>
    <xf numFmtId="10" fontId="16" fillId="0" borderId="2" xfId="7" applyNumberFormat="1" applyFont="1" applyBorder="1" applyAlignment="1">
      <alignment horizontal="right"/>
    </xf>
    <xf numFmtId="10" fontId="20" fillId="0" borderId="2" xfId="7" applyNumberFormat="1" applyFont="1" applyFill="1" applyBorder="1" applyAlignment="1">
      <alignment horizontal="center"/>
    </xf>
    <xf numFmtId="0" fontId="16" fillId="0" borderId="3" xfId="6" applyFont="1" applyBorder="1" applyAlignment="1">
      <alignment horizontal="right"/>
    </xf>
    <xf numFmtId="0" fontId="16" fillId="0" borderId="0" xfId="6" applyFont="1"/>
    <xf numFmtId="169" fontId="16" fillId="0" borderId="0" xfId="3" applyNumberFormat="1" applyFont="1" applyFill="1"/>
    <xf numFmtId="0" fontId="16" fillId="0" borderId="0" xfId="6" applyFont="1" applyAlignment="1">
      <alignment horizontal="center"/>
    </xf>
    <xf numFmtId="10" fontId="16" fillId="0" borderId="2" xfId="7" applyNumberFormat="1" applyFont="1" applyFill="1" applyBorder="1" applyAlignment="1">
      <alignment horizontal="right"/>
    </xf>
    <xf numFmtId="0" fontId="16" fillId="0" borderId="0" xfId="6" applyFont="1" applyAlignment="1">
      <alignment horizontal="center" vertical="center"/>
    </xf>
    <xf numFmtId="10" fontId="16" fillId="0" borderId="2" xfId="7" applyNumberFormat="1" applyFont="1" applyFill="1" applyBorder="1" applyAlignment="1">
      <alignment horizontal="center" vertical="center" wrapText="1"/>
    </xf>
    <xf numFmtId="169" fontId="11" fillId="0" borderId="2" xfId="3" applyNumberFormat="1" applyFont="1" applyFill="1" applyBorder="1" applyAlignment="1">
      <alignment horizontal="right"/>
    </xf>
    <xf numFmtId="0" fontId="11" fillId="0" borderId="4" xfId="6" applyFont="1" applyBorder="1"/>
    <xf numFmtId="0" fontId="11" fillId="0" borderId="4" xfId="6" applyFont="1" applyBorder="1" applyAlignment="1">
      <alignment horizontal="center"/>
    </xf>
    <xf numFmtId="0" fontId="16" fillId="0" borderId="4" xfId="6" applyFont="1" applyBorder="1" applyAlignment="1">
      <alignment horizontal="right"/>
    </xf>
    <xf numFmtId="172" fontId="11" fillId="0" borderId="4" xfId="3" applyNumberFormat="1" applyFont="1" applyFill="1" applyBorder="1"/>
    <xf numFmtId="15" fontId="16" fillId="0" borderId="4" xfId="6" applyNumberFormat="1" applyFont="1" applyBorder="1" applyAlignment="1">
      <alignment horizontal="center"/>
    </xf>
    <xf numFmtId="169" fontId="11" fillId="0" borderId="4" xfId="3" applyNumberFormat="1" applyFont="1" applyFill="1" applyBorder="1"/>
    <xf numFmtId="4" fontId="11" fillId="0" borderId="4" xfId="6" applyNumberFormat="1" applyFont="1" applyBorder="1"/>
    <xf numFmtId="10" fontId="16" fillId="0" borderId="0" xfId="6" applyNumberFormat="1" applyFont="1" applyAlignment="1">
      <alignment horizontal="center" vertical="center"/>
    </xf>
    <xf numFmtId="0" fontId="17" fillId="2" borderId="3" xfId="6" applyFont="1" applyFill="1" applyBorder="1"/>
    <xf numFmtId="0" fontId="14" fillId="2" borderId="3" xfId="6" applyFont="1" applyFill="1" applyBorder="1" applyAlignment="1">
      <alignment horizontal="center"/>
    </xf>
    <xf numFmtId="0" fontId="14" fillId="2" borderId="3" xfId="6" applyFont="1" applyFill="1" applyBorder="1" applyAlignment="1">
      <alignment horizontal="right"/>
    </xf>
    <xf numFmtId="169" fontId="17" fillId="2" borderId="3" xfId="3" applyNumberFormat="1" applyFont="1" applyFill="1" applyBorder="1" applyAlignment="1">
      <alignment horizontal="right"/>
    </xf>
    <xf numFmtId="15" fontId="14" fillId="2" borderId="3" xfId="6" applyNumberFormat="1" applyFont="1" applyFill="1" applyBorder="1" applyAlignment="1">
      <alignment horizontal="center"/>
    </xf>
    <xf numFmtId="169" fontId="17" fillId="3" borderId="3" xfId="3" applyNumberFormat="1" applyFont="1" applyFill="1" applyBorder="1" applyAlignment="1">
      <alignment horizontal="right"/>
    </xf>
    <xf numFmtId="4" fontId="17" fillId="3" borderId="3" xfId="6" applyNumberFormat="1" applyFont="1" applyFill="1" applyBorder="1"/>
    <xf numFmtId="0" fontId="21" fillId="2" borderId="2" xfId="6" applyFont="1" applyFill="1" applyBorder="1"/>
    <xf numFmtId="0" fontId="15" fillId="2" borderId="2" xfId="6" applyFont="1" applyFill="1" applyBorder="1" applyAlignment="1">
      <alignment horizontal="right"/>
    </xf>
    <xf numFmtId="169" fontId="15" fillId="2" borderId="2" xfId="3" applyNumberFormat="1" applyFont="1" applyFill="1" applyBorder="1" applyAlignment="1">
      <alignment horizontal="right"/>
    </xf>
    <xf numFmtId="15" fontId="15" fillId="2" borderId="2" xfId="6" applyNumberFormat="1" applyFont="1" applyFill="1" applyBorder="1" applyAlignment="1">
      <alignment horizontal="center"/>
    </xf>
    <xf numFmtId="169" fontId="15" fillId="4" borderId="2" xfId="3" applyNumberFormat="1" applyFont="1" applyFill="1" applyBorder="1"/>
    <xf numFmtId="4" fontId="15" fillId="4" borderId="2" xfId="6" applyNumberFormat="1" applyFont="1" applyFill="1" applyBorder="1"/>
    <xf numFmtId="0" fontId="12" fillId="0" borderId="2" xfId="6" applyFont="1" applyBorder="1"/>
    <xf numFmtId="0" fontId="3" fillId="0" borderId="2" xfId="6" applyBorder="1" applyAlignment="1">
      <alignment horizontal="right"/>
    </xf>
    <xf numFmtId="169" fontId="3" fillId="0" borderId="2" xfId="3" applyNumberFormat="1" applyFont="1" applyBorder="1" applyAlignment="1">
      <alignment horizontal="right"/>
    </xf>
    <xf numFmtId="15" fontId="3" fillId="0" borderId="2" xfId="6" applyNumberFormat="1" applyBorder="1" applyAlignment="1">
      <alignment horizontal="center"/>
    </xf>
    <xf numFmtId="169" fontId="3" fillId="4" borderId="2" xfId="3" applyNumberFormat="1" applyFont="1" applyFill="1" applyBorder="1"/>
    <xf numFmtId="4" fontId="3" fillId="4" borderId="2" xfId="6" applyNumberFormat="1" applyFill="1" applyBorder="1"/>
    <xf numFmtId="0" fontId="12" fillId="0" borderId="3" xfId="6" applyFont="1" applyBorder="1"/>
    <xf numFmtId="0" fontId="12" fillId="0" borderId="3" xfId="6" applyFont="1" applyBorder="1" applyAlignment="1">
      <alignment horizontal="center"/>
    </xf>
    <xf numFmtId="10" fontId="3" fillId="0" borderId="3" xfId="7" applyNumberFormat="1" applyBorder="1" applyAlignment="1">
      <alignment horizontal="right"/>
    </xf>
    <xf numFmtId="169" fontId="12" fillId="0" borderId="3" xfId="3" applyNumberFormat="1" applyFont="1" applyBorder="1" applyAlignment="1">
      <alignment horizontal="right"/>
    </xf>
    <xf numFmtId="15" fontId="3" fillId="0" borderId="3" xfId="6" applyNumberFormat="1" applyBorder="1" applyAlignment="1">
      <alignment horizontal="center"/>
    </xf>
    <xf numFmtId="169" fontId="12" fillId="4" borderId="3" xfId="3" applyNumberFormat="1" applyFont="1" applyFill="1" applyBorder="1" applyAlignment="1">
      <alignment horizontal="right"/>
    </xf>
    <xf numFmtId="4" fontId="12" fillId="4" borderId="3" xfId="6" applyNumberFormat="1" applyFont="1" applyFill="1" applyBorder="1"/>
    <xf numFmtId="0" fontId="16" fillId="0" borderId="2" xfId="6" applyFont="1" applyBorder="1" applyAlignment="1">
      <alignment horizontal="left" vertical="center"/>
    </xf>
    <xf numFmtId="0" fontId="16" fillId="0" borderId="2" xfId="6" applyFont="1" applyBorder="1" applyAlignment="1">
      <alignment horizontal="center" vertical="center"/>
    </xf>
    <xf numFmtId="170" fontId="16" fillId="0" borderId="2" xfId="3" applyNumberFormat="1" applyFont="1" applyFill="1" applyBorder="1" applyAlignment="1">
      <alignment horizontal="right" vertical="center"/>
    </xf>
    <xf numFmtId="15" fontId="16" fillId="0" borderId="2" xfId="6" applyNumberFormat="1" applyFont="1" applyBorder="1" applyAlignment="1">
      <alignment horizontal="center" vertical="center"/>
    </xf>
    <xf numFmtId="169" fontId="16" fillId="0" borderId="2" xfId="3" applyNumberFormat="1" applyFont="1" applyFill="1" applyBorder="1" applyAlignment="1">
      <alignment horizontal="right" vertical="center"/>
    </xf>
    <xf numFmtId="4" fontId="16" fillId="0" borderId="2" xfId="6" applyNumberFormat="1" applyFont="1" applyBorder="1" applyAlignment="1">
      <alignment horizontal="right" vertical="center"/>
    </xf>
    <xf numFmtId="170" fontId="11" fillId="0" borderId="3" xfId="3" applyNumberFormat="1" applyFont="1" applyFill="1" applyBorder="1" applyAlignment="1">
      <alignment horizontal="right"/>
    </xf>
    <xf numFmtId="169" fontId="11" fillId="0" borderId="3" xfId="3" applyNumberFormat="1" applyFont="1" applyFill="1" applyBorder="1" applyAlignment="1">
      <alignment horizontal="right"/>
    </xf>
    <xf numFmtId="169" fontId="11" fillId="0" borderId="3" xfId="3" applyNumberFormat="1" applyFont="1" applyBorder="1" applyAlignment="1">
      <alignment horizontal="right"/>
    </xf>
    <xf numFmtId="4" fontId="11" fillId="0" borderId="3" xfId="7" applyNumberFormat="1" applyFont="1" applyBorder="1" applyAlignment="1">
      <alignment horizontal="right"/>
    </xf>
    <xf numFmtId="169" fontId="3" fillId="0" borderId="2" xfId="3" applyNumberFormat="1" applyFont="1" applyBorder="1"/>
    <xf numFmtId="4" fontId="3" fillId="0" borderId="2" xfId="6" applyNumberFormat="1" applyBorder="1"/>
    <xf numFmtId="10" fontId="12" fillId="0" borderId="3" xfId="7" applyNumberFormat="1" applyFont="1" applyBorder="1" applyAlignment="1">
      <alignment horizontal="center"/>
    </xf>
    <xf numFmtId="4" fontId="12" fillId="0" borderId="3" xfId="7" applyNumberFormat="1" applyFont="1" applyBorder="1" applyAlignment="1">
      <alignment horizontal="right"/>
    </xf>
    <xf numFmtId="0" fontId="17" fillId="2" borderId="1" xfId="6" applyFont="1" applyFill="1" applyBorder="1"/>
    <xf numFmtId="0" fontId="14" fillId="2" borderId="1" xfId="6" applyFont="1" applyFill="1" applyBorder="1" applyAlignment="1">
      <alignment horizontal="center"/>
    </xf>
    <xf numFmtId="10" fontId="14" fillId="2" borderId="1" xfId="7" applyNumberFormat="1" applyFont="1" applyFill="1" applyBorder="1" applyAlignment="1">
      <alignment horizontal="center"/>
    </xf>
    <xf numFmtId="170" fontId="17" fillId="2" borderId="1" xfId="3" applyNumberFormat="1" applyFont="1" applyFill="1" applyBorder="1" applyAlignment="1">
      <alignment horizontal="right"/>
    </xf>
    <xf numFmtId="15" fontId="14" fillId="2" borderId="1" xfId="6" applyNumberFormat="1" applyFont="1" applyFill="1" applyBorder="1" applyAlignment="1">
      <alignment horizontal="center"/>
    </xf>
    <xf numFmtId="169" fontId="17" fillId="2" borderId="1" xfId="3" applyNumberFormat="1" applyFont="1" applyFill="1" applyBorder="1" applyAlignment="1">
      <alignment horizontal="right"/>
    </xf>
    <xf numFmtId="4" fontId="17" fillId="3" borderId="1" xfId="6" applyNumberFormat="1" applyFont="1" applyFill="1" applyBorder="1"/>
    <xf numFmtId="169" fontId="11" fillId="0" borderId="2" xfId="3" applyNumberFormat="1" applyFont="1" applyBorder="1" applyAlignment="1">
      <alignment horizontal="right"/>
    </xf>
    <xf numFmtId="2" fontId="11" fillId="0" borderId="2" xfId="3" applyNumberFormat="1" applyFont="1" applyBorder="1" applyAlignment="1">
      <alignment horizontal="right"/>
    </xf>
    <xf numFmtId="10" fontId="14" fillId="2" borderId="1" xfId="7" applyNumberFormat="1" applyFont="1" applyFill="1" applyBorder="1" applyAlignment="1">
      <alignment horizontal="right"/>
    </xf>
    <xf numFmtId="0" fontId="18" fillId="2" borderId="4" xfId="6" applyFont="1" applyFill="1" applyBorder="1"/>
    <xf numFmtId="0" fontId="18" fillId="2" borderId="4" xfId="6" applyFont="1" applyFill="1" applyBorder="1" applyAlignment="1">
      <alignment horizontal="center"/>
    </xf>
    <xf numFmtId="0" fontId="22" fillId="2" borderId="5" xfId="6" quotePrefix="1" applyFont="1" applyFill="1" applyBorder="1" applyAlignment="1">
      <alignment horizontal="center"/>
    </xf>
    <xf numFmtId="0" fontId="22" fillId="2" borderId="6" xfId="6" quotePrefix="1" applyFont="1" applyFill="1" applyBorder="1" applyAlignment="1">
      <alignment horizontal="center"/>
    </xf>
    <xf numFmtId="0" fontId="18" fillId="2" borderId="7" xfId="6" applyFont="1" applyFill="1" applyBorder="1" applyAlignment="1">
      <alignment horizontal="center"/>
    </xf>
    <xf numFmtId="169" fontId="18" fillId="2" borderId="1" xfId="3" applyNumberFormat="1" applyFont="1" applyFill="1" applyBorder="1"/>
    <xf numFmtId="4" fontId="18" fillId="2" borderId="1" xfId="7" applyNumberFormat="1" applyFont="1" applyFill="1" applyBorder="1"/>
    <xf numFmtId="173" fontId="3" fillId="0" borderId="0" xfId="6" applyNumberFormat="1"/>
    <xf numFmtId="0" fontId="23" fillId="5" borderId="8" xfId="6" applyFont="1" applyFill="1" applyBorder="1"/>
    <xf numFmtId="174" fontId="23" fillId="5" borderId="9" xfId="3" applyNumberFormat="1" applyFont="1" applyFill="1" applyBorder="1"/>
    <xf numFmtId="0" fontId="23" fillId="0" borderId="10" xfId="6" applyFont="1" applyBorder="1"/>
    <xf numFmtId="175" fontId="23" fillId="0" borderId="11" xfId="3" applyNumberFormat="1" applyFont="1" applyBorder="1"/>
    <xf numFmtId="0" fontId="24" fillId="0" borderId="12" xfId="6" applyFont="1" applyBorder="1"/>
    <xf numFmtId="3" fontId="24" fillId="0" borderId="12" xfId="6" applyNumberFormat="1" applyFont="1" applyBorder="1"/>
    <xf numFmtId="4" fontId="24" fillId="0" borderId="12" xfId="6" applyNumberFormat="1" applyFont="1" applyBorder="1"/>
    <xf numFmtId="0" fontId="23" fillId="5" borderId="13" xfId="6" applyFont="1" applyFill="1" applyBorder="1"/>
    <xf numFmtId="175" fontId="23" fillId="5" borderId="14" xfId="3" applyNumberFormat="1" applyFont="1" applyFill="1" applyBorder="1"/>
    <xf numFmtId="2" fontId="24" fillId="0" borderId="12" xfId="6" applyNumberFormat="1" applyFont="1" applyBorder="1"/>
    <xf numFmtId="0" fontId="26" fillId="0" borderId="0" xfId="5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3" fontId="25" fillId="0" borderId="6" xfId="6" applyNumberFormat="1" applyFont="1" applyBorder="1" applyAlignment="1">
      <alignment horizontal="left" wrapText="1"/>
    </xf>
    <xf numFmtId="0" fontId="26" fillId="0" borderId="0" xfId="5" applyFont="1" applyAlignment="1">
      <alignment horizontal="center"/>
    </xf>
    <xf numFmtId="0" fontId="27" fillId="0" borderId="0" xfId="6" applyFont="1" applyAlignment="1">
      <alignment horizontal="center"/>
    </xf>
    <xf numFmtId="0" fontId="31" fillId="0" borderId="15" xfId="0" applyFont="1" applyBorder="1" applyAlignment="1">
      <alignment wrapText="1"/>
    </xf>
    <xf numFmtId="0" fontId="32" fillId="0" borderId="0" xfId="6" applyFont="1"/>
    <xf numFmtId="176" fontId="3" fillId="0" borderId="0" xfId="4" applyNumberFormat="1" applyFont="1"/>
    <xf numFmtId="3" fontId="3" fillId="0" borderId="0" xfId="1" applyNumberFormat="1" applyFont="1"/>
    <xf numFmtId="0" fontId="33" fillId="0" borderId="0" xfId="6" applyFont="1"/>
    <xf numFmtId="0" fontId="34" fillId="0" borderId="0" xfId="6" applyFont="1"/>
    <xf numFmtId="0" fontId="35" fillId="0" borderId="0" xfId="6" applyFont="1"/>
    <xf numFmtId="0" fontId="36" fillId="0" borderId="0" xfId="6" applyFont="1" applyAlignment="1">
      <alignment horizontal="right"/>
    </xf>
    <xf numFmtId="15" fontId="36" fillId="0" borderId="0" xfId="6" applyNumberFormat="1" applyFont="1" applyAlignment="1">
      <alignment horizontal="left"/>
    </xf>
    <xf numFmtId="3" fontId="35" fillId="0" borderId="0" xfId="6" applyNumberFormat="1" applyFont="1"/>
    <xf numFmtId="4" fontId="35" fillId="0" borderId="0" xfId="6" applyNumberFormat="1" applyFont="1"/>
    <xf numFmtId="0" fontId="33" fillId="6" borderId="5" xfId="6" applyFont="1" applyFill="1" applyBorder="1"/>
    <xf numFmtId="0" fontId="34" fillId="6" borderId="7" xfId="6" applyFont="1" applyFill="1" applyBorder="1"/>
    <xf numFmtId="177" fontId="33" fillId="6" borderId="7" xfId="3" applyNumberFormat="1" applyFont="1" applyFill="1" applyBorder="1" applyAlignment="1">
      <alignment horizontal="center"/>
    </xf>
    <xf numFmtId="178" fontId="35" fillId="0" borderId="0" xfId="6" applyNumberFormat="1" applyFont="1"/>
    <xf numFmtId="38" fontId="35" fillId="0" borderId="0" xfId="6" applyNumberFormat="1" applyFont="1"/>
    <xf numFmtId="3" fontId="33" fillId="0" borderId="0" xfId="6" applyNumberFormat="1" applyFont="1" applyAlignment="1">
      <alignment horizontal="center"/>
    </xf>
    <xf numFmtId="40" fontId="35" fillId="0" borderId="0" xfId="6" applyNumberFormat="1" applyFont="1"/>
    <xf numFmtId="179" fontId="35" fillId="0" borderId="0" xfId="6" applyNumberFormat="1" applyFont="1"/>
    <xf numFmtId="0" fontId="33" fillId="0" borderId="1" xfId="6" applyFont="1" applyBorder="1"/>
    <xf numFmtId="0" fontId="34" fillId="0" borderId="1" xfId="6" applyFont="1" applyBorder="1"/>
    <xf numFmtId="177" fontId="33" fillId="0" borderId="1" xfId="3" applyNumberFormat="1" applyFont="1" applyBorder="1" applyAlignment="1">
      <alignment horizontal="center" vertical="center"/>
    </xf>
    <xf numFmtId="180" fontId="35" fillId="0" borderId="0" xfId="1" applyNumberFormat="1" applyFont="1"/>
    <xf numFmtId="0" fontId="38" fillId="0" borderId="0" xfId="6" applyFont="1"/>
    <xf numFmtId="4" fontId="39" fillId="0" borderId="0" xfId="6" applyNumberFormat="1" applyFont="1" applyAlignment="1">
      <alignment horizontal="center"/>
    </xf>
    <xf numFmtId="175" fontId="39" fillId="0" borderId="0" xfId="6" applyNumberFormat="1" applyFont="1" applyAlignment="1">
      <alignment horizontal="center"/>
    </xf>
    <xf numFmtId="174" fontId="39" fillId="0" borderId="0" xfId="6" applyNumberFormat="1" applyFont="1" applyAlignment="1">
      <alignment horizontal="center"/>
    </xf>
    <xf numFmtId="0" fontId="40" fillId="0" borderId="0" xfId="6" applyFont="1"/>
    <xf numFmtId="175" fontId="39" fillId="0" borderId="0" xfId="3" applyNumberFormat="1" applyFont="1" applyAlignment="1">
      <alignment horizontal="center"/>
    </xf>
    <xf numFmtId="0" fontId="41" fillId="0" borderId="0" xfId="6" applyFont="1"/>
    <xf numFmtId="171" fontId="35" fillId="0" borderId="0" xfId="6" applyNumberFormat="1" applyFont="1"/>
    <xf numFmtId="181" fontId="33" fillId="0" borderId="1" xfId="3" applyNumberFormat="1" applyFont="1" applyBorder="1" applyAlignment="1">
      <alignment horizontal="right"/>
    </xf>
    <xf numFmtId="182" fontId="35" fillId="0" borderId="0" xfId="1" applyNumberFormat="1" applyFont="1"/>
    <xf numFmtId="182" fontId="35" fillId="0" borderId="0" xfId="6" applyNumberFormat="1" applyFont="1"/>
    <xf numFmtId="0" fontId="42" fillId="0" borderId="12" xfId="6" applyFont="1" applyBorder="1" applyAlignment="1">
      <alignment horizontal="center"/>
    </xf>
    <xf numFmtId="0" fontId="43" fillId="0" borderId="0" xfId="6" applyFont="1"/>
    <xf numFmtId="0" fontId="44" fillId="0" borderId="0" xfId="6" applyFont="1"/>
    <xf numFmtId="165" fontId="35" fillId="0" borderId="0" xfId="1" applyFont="1"/>
    <xf numFmtId="183" fontId="35" fillId="0" borderId="0" xfId="1" applyNumberFormat="1" applyFont="1"/>
    <xf numFmtId="184" fontId="0" fillId="0" borderId="0" xfId="1" applyNumberFormat="1" applyFont="1" applyAlignment="1">
      <alignment horizontal="left" vertical="center"/>
    </xf>
    <xf numFmtId="0" fontId="45" fillId="0" borderId="0" xfId="6" applyFont="1"/>
    <xf numFmtId="3" fontId="46" fillId="7" borderId="0" xfId="0" applyNumberFormat="1" applyFont="1" applyFill="1" applyAlignment="1">
      <alignment horizontal="right" vertical="center" wrapText="1"/>
    </xf>
    <xf numFmtId="177" fontId="35" fillId="0" borderId="0" xfId="6" applyNumberFormat="1" applyFont="1"/>
    <xf numFmtId="0" fontId="47" fillId="0" borderId="0" xfId="6" applyFont="1" applyAlignment="1">
      <alignment horizontal="left"/>
    </xf>
    <xf numFmtId="185" fontId="48" fillId="0" borderId="0" xfId="6" applyNumberFormat="1" applyFont="1"/>
    <xf numFmtId="185" fontId="33" fillId="0" borderId="0" xfId="6" applyNumberFormat="1" applyFont="1"/>
    <xf numFmtId="186" fontId="49" fillId="0" borderId="0" xfId="6" applyNumberFormat="1" applyFont="1" applyAlignment="1">
      <alignment horizontal="center" vertical="center"/>
    </xf>
    <xf numFmtId="182" fontId="35" fillId="0" borderId="0" xfId="1" applyNumberFormat="1" applyFont="1" applyAlignment="1">
      <alignment horizontal="center"/>
    </xf>
    <xf numFmtId="0" fontId="50" fillId="8" borderId="5" xfId="6" applyFont="1" applyFill="1" applyBorder="1"/>
    <xf numFmtId="177" fontId="50" fillId="8" borderId="1" xfId="3" applyNumberFormat="1" applyFont="1" applyFill="1" applyBorder="1" applyAlignment="1">
      <alignment horizontal="center" vertical="center"/>
    </xf>
    <xf numFmtId="0" fontId="51" fillId="0" borderId="0" xfId="6" applyFont="1"/>
    <xf numFmtId="3" fontId="51" fillId="0" borderId="0" xfId="6" applyNumberFormat="1" applyFont="1" applyAlignment="1">
      <alignment horizontal="center" vertical="center"/>
    </xf>
    <xf numFmtId="174" fontId="33" fillId="0" borderId="1" xfId="2" applyNumberFormat="1" applyFont="1" applyBorder="1" applyAlignment="1">
      <alignment horizontal="center" vertical="center"/>
    </xf>
    <xf numFmtId="0" fontId="33" fillId="0" borderId="6" xfId="6" applyFont="1" applyBorder="1" applyAlignment="1">
      <alignment horizontal="center"/>
    </xf>
    <xf numFmtId="0" fontId="33" fillId="0" borderId="16" xfId="6" applyFont="1" applyBorder="1"/>
    <xf numFmtId="4" fontId="33" fillId="0" borderId="7" xfId="6" applyNumberFormat="1" applyFont="1" applyBorder="1" applyAlignment="1">
      <alignment horizontal="center" vertical="center"/>
    </xf>
    <xf numFmtId="165" fontId="35" fillId="0" borderId="0" xfId="6" applyNumberFormat="1" applyFont="1"/>
    <xf numFmtId="0" fontId="33" fillId="0" borderId="5" xfId="6" applyFont="1" applyBorder="1"/>
    <xf numFmtId="0" fontId="33" fillId="0" borderId="3" xfId="6" applyFont="1" applyBorder="1"/>
    <xf numFmtId="4" fontId="33" fillId="0" borderId="1" xfId="6" applyNumberFormat="1" applyFont="1" applyBorder="1" applyAlignment="1">
      <alignment horizontal="center" vertical="center"/>
    </xf>
    <xf numFmtId="0" fontId="52" fillId="0" borderId="12" xfId="6" applyFont="1" applyBorder="1" applyAlignment="1">
      <alignment horizontal="left"/>
    </xf>
    <xf numFmtId="175" fontId="52" fillId="0" borderId="12" xfId="6" applyNumberFormat="1" applyFont="1" applyBorder="1" applyAlignment="1">
      <alignment horizontal="center" vertical="center"/>
    </xf>
    <xf numFmtId="174" fontId="52" fillId="0" borderId="12" xfId="6" applyNumberFormat="1" applyFont="1" applyBorder="1" applyAlignment="1">
      <alignment horizontal="center" vertical="center"/>
    </xf>
    <xf numFmtId="2" fontId="35" fillId="0" borderId="0" xfId="6" applyNumberFormat="1" applyFont="1"/>
    <xf numFmtId="0" fontId="52" fillId="0" borderId="17" xfId="6" applyFont="1" applyBorder="1" applyAlignment="1">
      <alignment horizontal="left"/>
    </xf>
    <xf numFmtId="175" fontId="52" fillId="0" borderId="17" xfId="3" applyNumberFormat="1" applyFont="1" applyBorder="1" applyAlignment="1">
      <alignment horizontal="center" vertical="center"/>
    </xf>
    <xf numFmtId="0" fontId="53" fillId="0" borderId="0" xfId="6" applyFont="1"/>
    <xf numFmtId="0" fontId="54" fillId="0" borderId="0" xfId="6" applyFont="1"/>
    <xf numFmtId="44" fontId="35" fillId="0" borderId="0" xfId="6" applyNumberFormat="1" applyFont="1"/>
    <xf numFmtId="168" fontId="35" fillId="0" borderId="0" xfId="3" applyFont="1"/>
    <xf numFmtId="0" fontId="55" fillId="0" borderId="1" xfId="6" applyFont="1" applyBorder="1" applyAlignment="1">
      <alignment horizontal="center" vertical="center"/>
    </xf>
    <xf numFmtId="181" fontId="55" fillId="0" borderId="1" xfId="3" applyNumberFormat="1" applyFont="1" applyBorder="1" applyAlignment="1">
      <alignment horizontal="center" vertical="center"/>
    </xf>
    <xf numFmtId="0" fontId="56" fillId="0" borderId="0" xfId="6" applyFont="1" applyAlignment="1">
      <alignment horizontal="center"/>
    </xf>
    <xf numFmtId="0" fontId="57" fillId="0" borderId="0" xfId="6" applyFont="1"/>
    <xf numFmtId="0" fontId="44" fillId="0" borderId="0" xfId="6" applyFont="1" applyAlignment="1">
      <alignment horizontal="left"/>
    </xf>
    <xf numFmtId="0" fontId="58" fillId="0" borderId="0" xfId="6" applyFont="1"/>
    <xf numFmtId="174" fontId="35" fillId="0" borderId="0" xfId="6" applyNumberFormat="1" applyFont="1"/>
    <xf numFmtId="3" fontId="25" fillId="0" borderId="17" xfId="6" applyNumberFormat="1" applyFont="1" applyBorder="1" applyAlignment="1">
      <alignment horizontal="left" wrapText="1"/>
    </xf>
    <xf numFmtId="3" fontId="24" fillId="0" borderId="6" xfId="6" applyNumberFormat="1" applyFont="1" applyBorder="1" applyAlignment="1">
      <alignment horizontal="left" wrapText="1"/>
    </xf>
  </cellXfs>
  <cellStyles count="8">
    <cellStyle name="Hipervínculo" xfId="5" builtinId="8"/>
    <cellStyle name="Millares" xfId="1" builtinId="3"/>
    <cellStyle name="Millares [0]" xfId="2" builtinId="6"/>
    <cellStyle name="Moneda" xfId="3" builtinId="4"/>
    <cellStyle name="Normal" xfId="0" builtinId="0"/>
    <cellStyle name="Normal 2" xfId="6" xr:uid="{EC1D829A-F0FD-490A-B625-47C5699A2BF2}"/>
    <cellStyle name="Porcentaje" xfId="4" builtinId="5"/>
    <cellStyle name="Porcentual 3" xfId="7" xr:uid="{690A7173-1B50-4890-9C10-8D042B6689DA}"/>
  </cellStyles>
  <dxfs count="4"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Corbel" panose="020B0503020204020204" pitchFamily="34" charset="0"/>
              </a:defRPr>
            </a:pPr>
            <a:r>
              <a:rPr lang="es-ES" sz="1400">
                <a:latin typeface="Corbel" panose="020B0503020204020204" pitchFamily="34" charset="0"/>
              </a:rPr>
              <a:t>COMPOSICIÓN</a:t>
            </a:r>
            <a:r>
              <a:rPr lang="es-ES" sz="1400" baseline="0">
                <a:latin typeface="Corbel" panose="020B0503020204020204" pitchFamily="34" charset="0"/>
              </a:rPr>
              <a:t> POR TIPO DE ENDEUDAMIENTO</a:t>
            </a:r>
            <a:endParaRPr lang="es-ES" sz="1400">
              <a:latin typeface="Corbel" panose="020B0503020204020204" pitchFamily="34" charset="0"/>
            </a:endParaRPr>
          </a:p>
        </c:rich>
      </c:tx>
      <c:layout>
        <c:manualLayout>
          <c:xMode val="edge"/>
          <c:yMode val="edge"/>
          <c:x val="0.17696825396825394"/>
          <c:y val="3.99290123456790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45734126984127"/>
          <c:y val="0.1914533950617284"/>
          <c:w val="0.51358571428571431"/>
          <c:h val="0.79891111111111113"/>
        </c:manualLayout>
      </c:layout>
      <c:pieChart>
        <c:varyColors val="1"/>
        <c:ser>
          <c:idx val="0"/>
          <c:order val="0"/>
          <c:spPr>
            <a:solidFill>
              <a:srgbClr val="66FFFF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207-4972-8F27-A4C83B97F894}"/>
              </c:ext>
            </c:extLst>
          </c:dPt>
          <c:dPt>
            <c:idx val="1"/>
            <c:bubble3D val="0"/>
            <c:spPr>
              <a:solidFill>
                <a:srgbClr val="8192A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207-4972-8F27-A4C83B97F894}"/>
              </c:ext>
            </c:extLst>
          </c:dPt>
          <c:dPt>
            <c:idx val="2"/>
            <c:bubble3D val="0"/>
            <c:spPr>
              <a:solidFill>
                <a:srgbClr val="343E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207-4972-8F27-A4C83B97F894}"/>
              </c:ext>
            </c:extLst>
          </c:dPt>
          <c:dLbls>
            <c:dLbl>
              <c:idx val="0"/>
              <c:layout>
                <c:manualLayout>
                  <c:x val="0.1148381314354924"/>
                  <c:y val="0.2286595741136490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80" b="1" baseline="0">
                        <a:solidFill>
                          <a:schemeClr val="bg1"/>
                        </a:solidFill>
                      </a:defRPr>
                    </a:pPr>
                    <a:fld id="{8FEDB9C2-3D5F-492F-AD07-490D35AE5C3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34E8AF62-4E4D-4386-A13B-418B4340E3B0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207-4972-8F27-A4C83B97F894}"/>
                </c:ext>
              </c:extLst>
            </c:dLbl>
            <c:dLbl>
              <c:idx val="1"/>
              <c:layout>
                <c:manualLayout>
                  <c:x val="2.1967901174228078E-2"/>
                  <c:y val="-2.853692092323795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80" b="1" baseline="0">
                        <a:solidFill>
                          <a:schemeClr val="tx1"/>
                        </a:solidFill>
                      </a:defRPr>
                    </a:pPr>
                    <a:fld id="{42FA6756-7D19-486E-BF9A-78A33D8495B1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 sz="980" b="1" baseline="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  <a:fld id="{B4CD95EA-3879-4CF2-9DC3-6FA490E8468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 sz="980" b="1" baseline="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091269841267"/>
                      <c:h val="0.120998456790123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207-4972-8F27-A4C83B97F894}"/>
                </c:ext>
              </c:extLst>
            </c:dLbl>
            <c:dLbl>
              <c:idx val="2"/>
              <c:layout>
                <c:manualLayout>
                  <c:x val="1.8159907625762126E-2"/>
                  <c:y val="-7.394371184757564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80" b="1" baseline="0">
                        <a:solidFill>
                          <a:srgbClr val="343E4D"/>
                        </a:solidFill>
                      </a:defRPr>
                    </a:pPr>
                    <a:fld id="{2317D3B4-C1BA-4C0D-886A-166A4A918C73}" type="CATEGORYNAME">
                      <a:rPr lang="en-US">
                        <a:solidFill>
                          <a:srgbClr val="343E4D"/>
                        </a:solidFill>
                      </a:rPr>
                      <a:pPr>
                        <a:defRPr sz="980" b="1" baseline="0">
                          <a:solidFill>
                            <a:srgbClr val="343E4D"/>
                          </a:solidFill>
                        </a:defRPr>
                      </a:pPr>
                      <a:t>[NOMBRE DE CATEGORÍA]</a:t>
                    </a:fld>
                    <a:br>
                      <a:rPr lang="en-US" baseline="0">
                        <a:solidFill>
                          <a:srgbClr val="343E4D"/>
                        </a:solidFill>
                      </a:rPr>
                    </a:br>
                    <a:r>
                      <a:rPr lang="en-US" baseline="0">
                        <a:solidFill>
                          <a:srgbClr val="343E4D"/>
                        </a:solidFill>
                      </a:rPr>
                      <a:t> </a:t>
                    </a:r>
                    <a:fld id="{5BFB81EA-C569-4A25-9AB9-060F250268F9}" type="VALUE">
                      <a:rPr lang="en-US" baseline="0">
                        <a:solidFill>
                          <a:srgbClr val="343E4D"/>
                        </a:solidFill>
                      </a:rPr>
                      <a:pPr>
                        <a:defRPr sz="980" b="1" baseline="0">
                          <a:solidFill>
                            <a:srgbClr val="343E4D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rgbClr val="343E4D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5499729149611"/>
                      <c:h val="0.135710057783167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207-4972-8F27-A4C83B97F894}"/>
                </c:ext>
              </c:extLst>
            </c:dLbl>
            <c:dLbl>
              <c:idx val="3"/>
              <c:layout>
                <c:manualLayout>
                  <c:x val="-9.8332964873370329E-2"/>
                  <c:y val="0.137479513387473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07-4972-8F27-A4C83B97F8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80" b="1" baseline="0"/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INTERNO</c:v>
              </c:pt>
              <c:pt idx="1">
                <c:v>EXTERNO EN PESOS</c:v>
              </c:pt>
              <c:pt idx="2">
                <c:v>EXTERNO</c:v>
              </c:pt>
            </c:strLit>
          </c:cat>
          <c:val>
            <c:numLit>
              <c:formatCode>General</c:formatCode>
              <c:ptCount val="3"/>
              <c:pt idx="0">
                <c:v>0.7000362396861135</c:v>
              </c:pt>
              <c:pt idx="1">
                <c:v>0.29483476402685893</c:v>
              </c:pt>
              <c:pt idx="2">
                <c:v>5.1289962870275695E-3</c:v>
              </c:pt>
            </c:numLit>
          </c:val>
          <c:extLst>
            <c:ext xmlns:c16="http://schemas.microsoft.com/office/drawing/2014/chart" uri="{C3380CC4-5D6E-409C-BE32-E72D297353CC}">
              <c16:uniqueId val="{00000007-9207-4972-8F27-A4C83B97F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rot="540000"/>
    <a:lstStyle/>
    <a:p>
      <a:pPr>
        <a:defRPr sz="8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Corbel" panose="020B0503020204020204" pitchFamily="34" charset="0"/>
              </a:defRPr>
            </a:pPr>
            <a:r>
              <a:rPr lang="es-ES" sz="1400">
                <a:latin typeface="Corbel" panose="020B0503020204020204" pitchFamily="34" charset="0"/>
              </a:rPr>
              <a:t>COMPOSICIÓN</a:t>
            </a:r>
            <a:r>
              <a:rPr lang="es-ES" sz="1400" baseline="0">
                <a:latin typeface="Corbel" panose="020B0503020204020204" pitchFamily="34" charset="0"/>
              </a:rPr>
              <a:t> POR TIPO DE ENDEUDAMIENTO</a:t>
            </a:r>
            <a:endParaRPr lang="es-ES" sz="1400">
              <a:latin typeface="Corbel" panose="020B0503020204020204" pitchFamily="34" charset="0"/>
            </a:endParaRPr>
          </a:p>
        </c:rich>
      </c:tx>
      <c:layout>
        <c:manualLayout>
          <c:xMode val="edge"/>
          <c:yMode val="edge"/>
          <c:x val="0.17696825396825394"/>
          <c:y val="3.99290123456790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45734126984127"/>
          <c:y val="0.1914533950617284"/>
          <c:w val="0.51358571428571431"/>
          <c:h val="0.798911111111111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D3557"/>
              </a:solidFill>
            </c:spPr>
            <c:extLst>
              <c:ext xmlns:c16="http://schemas.microsoft.com/office/drawing/2014/chart" uri="{C3380CC4-5D6E-409C-BE32-E72D297353CC}">
                <c16:uniqueId val="{00000001-814F-4415-B969-8C56EA0C60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14F-4415-B969-8C56EA0C607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814F-4415-B969-8C56EA0C607F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>
                        <a:solidFill>
                          <a:schemeClr val="bg1"/>
                        </a:solidFill>
                      </a:defRPr>
                    </a:pPr>
                    <a:fld id="{628EF18A-49C7-4A82-BD13-21E4AE6B36F8}" type="CATEGORYNAME">
                      <a:rPr lang="en-US"/>
                      <a:pPr>
                        <a:defRPr sz="105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28,5%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4F-4415-B969-8C56EA0C607F}"/>
                </c:ext>
              </c:extLst>
            </c:dLbl>
            <c:dLbl>
              <c:idx val="1"/>
              <c:layout>
                <c:manualLayout>
                  <c:x val="7.9403980389144285E-3"/>
                  <c:y val="0.2449975072741439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>
                        <a:solidFill>
                          <a:schemeClr val="bg1"/>
                        </a:solidFill>
                      </a:defRPr>
                    </a:pPr>
                    <a:fld id="{E1B8D87F-4E07-43EE-B66E-98C3EB95595C}" type="CATEGORYNAME">
                      <a:rPr lang="en-US"/>
                      <a:pPr>
                        <a:defRPr sz="105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71,0%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14F-4415-B969-8C56EA0C607F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4F-4415-B969-8C56EA0C60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EXTERNA EN PESOS</c:v>
              </c:pt>
              <c:pt idx="1">
                <c:v>INTERNA</c:v>
              </c:pt>
              <c:pt idx="2">
                <c:v>EXTERNA</c:v>
              </c:pt>
            </c:strLit>
          </c:cat>
          <c:val>
            <c:numLit>
              <c:formatCode>General</c:formatCode>
              <c:ptCount val="3"/>
              <c:pt idx="0">
                <c:v>0.29483476402685893</c:v>
              </c:pt>
              <c:pt idx="1">
                <c:v>0.7000362396861135</c:v>
              </c:pt>
              <c:pt idx="2">
                <c:v>5.1289962870275695E-3</c:v>
              </c:pt>
            </c:numLit>
          </c:val>
          <c:extLst>
            <c:ext xmlns:c16="http://schemas.microsoft.com/office/drawing/2014/chart" uri="{C3380CC4-5D6E-409C-BE32-E72D297353CC}">
              <c16:uniqueId val="{00000006-814F-4415-B969-8C56EA0C60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6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rot="540000"/>
    <a:lstStyle/>
    <a:p>
      <a:pPr>
        <a:defRPr sz="8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ES" sz="1400" b="1">
                <a:solidFill>
                  <a:schemeClr val="tx1"/>
                </a:solidFill>
              </a:rPr>
              <a:t>COMPOSICIÓN DE FUENTES</a:t>
            </a:r>
          </a:p>
        </c:rich>
      </c:tx>
      <c:layout>
        <c:manualLayout>
          <c:xMode val="edge"/>
          <c:yMode val="edge"/>
          <c:x val="0.28168275356597122"/>
          <c:y val="6.1305812987848235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22718730158730158"/>
          <c:y val="0.192575"/>
          <c:w val="0.50516845238095243"/>
          <c:h val="0.78581759259259254"/>
        </c:manualLayout>
      </c:layout>
      <c:pieChart>
        <c:varyColors val="1"/>
        <c:ser>
          <c:idx val="0"/>
          <c:order val="0"/>
          <c:spPr>
            <a:solidFill>
              <a:srgbClr val="CA1D25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343E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2-45F0-A89F-C96CA63CB823}"/>
              </c:ext>
            </c:extLst>
          </c:dPt>
          <c:dPt>
            <c:idx val="1"/>
            <c:bubble3D val="0"/>
            <c:spPr>
              <a:solidFill>
                <a:srgbClr val="8E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2-45F0-A89F-C96CA63CB823}"/>
              </c:ext>
            </c:extLst>
          </c:dPt>
          <c:dPt>
            <c:idx val="2"/>
            <c:bubble3D val="0"/>
            <c:spPr>
              <a:solidFill>
                <a:srgbClr val="6364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162-45F0-A89F-C96CA63CB823}"/>
              </c:ext>
            </c:extLst>
          </c:dPt>
          <c:dPt>
            <c:idx val="3"/>
            <c:bubble3D val="0"/>
            <c:spPr>
              <a:solidFill>
                <a:srgbClr val="EC961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162-45F0-A89F-C96CA63CB823}"/>
              </c:ext>
            </c:extLst>
          </c:dPt>
          <c:dPt>
            <c:idx val="4"/>
            <c:bubble3D val="0"/>
            <c:spPr>
              <a:solidFill>
                <a:srgbClr val="21686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162-45F0-A89F-C96CA63CB823}"/>
              </c:ext>
            </c:extLst>
          </c:dPt>
          <c:dLbls>
            <c:dLbl>
              <c:idx val="0"/>
              <c:layout>
                <c:manualLayout>
                  <c:x val="-4.0373485665576676E-3"/>
                  <c:y val="-0.12419758546827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B39FF096-E050-4972-B24B-43A8AD8BD22F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43,7%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49177822265674"/>
                      <c:h val="0.174526800676958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162-45F0-A89F-C96CA63CB823}"/>
                </c:ext>
              </c:extLst>
            </c:dLbl>
            <c:dLbl>
              <c:idx val="1"/>
              <c:layout>
                <c:manualLayout>
                  <c:x val="-4.5119798666959279E-3"/>
                  <c:y val="3.721202544213166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8E0000"/>
                        </a:solidFill>
                      </a:defRPr>
                    </a:pPr>
                    <a:fld id="{3A3073C7-5D4B-4688-BA8A-C11E056B16AB}" type="CATEGORYNAME">
                      <a:rPr lang="en-US"/>
                      <a:pPr>
                        <a:defRPr>
                          <a:solidFill>
                            <a:srgbClr val="8E0000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3,2%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85738947295735"/>
                      <c:h val="0.201025594094139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162-45F0-A89F-C96CA63CB823}"/>
                </c:ext>
              </c:extLst>
            </c:dLbl>
            <c:dLbl>
              <c:idx val="2"/>
              <c:layout>
                <c:manualLayout>
                  <c:x val="2.2013523053487916E-3"/>
                  <c:y val="-2.289270654073827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</a:defRPr>
                    </a:pPr>
                    <a:fld id="{79559AA9-18EA-40A1-9D06-F7F2D32C491F}" type="CATEGORYNAME">
                      <a:rPr lang="en-US"/>
                      <a:pPr>
                        <a:defRPr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4,2%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510670857514283"/>
                      <c:h val="0.207437419621109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162-45F0-A89F-C96CA63CB823}"/>
                </c:ext>
              </c:extLst>
            </c:dLbl>
            <c:dLbl>
              <c:idx val="3"/>
              <c:layout>
                <c:manualLayout>
                  <c:x val="-0.15729384569503696"/>
                  <c:y val="0.2773222887481924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DD77D85C-523E-4F76-A4BF-1E06D45D451F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45,7%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948139756417125"/>
                      <c:h val="0.1772460702783252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162-45F0-A89F-C96CA63CB823}"/>
                </c:ext>
              </c:extLst>
            </c:dLbl>
            <c:dLbl>
              <c:idx val="4"/>
              <c:layout>
                <c:manualLayout>
                  <c:x val="-2.5266865079365077E-3"/>
                  <c:y val="7.37944444444444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rgbClr val="216869"/>
                        </a:solidFill>
                      </a:defRPr>
                    </a:pPr>
                    <a:fld id="{394653B9-818C-4AFB-AE89-4468DAFACA0D}" type="CATEGORYNAME">
                      <a:rPr lang="en-US"/>
                      <a:pPr>
                        <a:defRPr>
                          <a:solidFill>
                            <a:srgbClr val="216869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3,2%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18234126984123"/>
                      <c:h val="0.266469753086419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162-45F0-A89F-C96CA63CB8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BONOS</c:v>
              </c:pt>
              <c:pt idx="1">
                <c:v>MULTILATERAL</c:v>
              </c:pt>
              <c:pt idx="2">
                <c:v>FOMENTO Y GOBIERNO</c:v>
              </c:pt>
              <c:pt idx="3">
                <c:v>COMERCIAL</c:v>
              </c:pt>
              <c:pt idx="4">
                <c:v>COMERCIAL EXTERNA</c:v>
              </c:pt>
            </c:strLit>
          </c:cat>
          <c:val>
            <c:numLit>
              <c:formatCode>General</c:formatCode>
              <c:ptCount val="5"/>
              <c:pt idx="0">
                <c:v>0.45133253868401091</c:v>
              </c:pt>
              <c:pt idx="1">
                <c:v>3.2972308602363436E-2</c:v>
              </c:pt>
              <c:pt idx="2">
                <c:v>4.353312369512035E-2</c:v>
              </c:pt>
              <c:pt idx="3">
                <c:v>0.43915583628358751</c:v>
              </c:pt>
              <c:pt idx="4">
                <c:v>3.3006192734917741E-2</c:v>
              </c:pt>
            </c:numLit>
          </c:val>
          <c:extLst>
            <c:ext xmlns:c16="http://schemas.microsoft.com/office/drawing/2014/chart" uri="{C3380CC4-5D6E-409C-BE32-E72D297353CC}">
              <c16:uniqueId val="{0000000A-E162-45F0-A89F-C96CA63CB8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400" b="1" i="0" u="none" strike="noStrike" baseline="0">
                <a:solidFill>
                  <a:srgbClr val="000000"/>
                </a:solidFill>
                <a:latin typeface="Arial" pitchFamily="34" charset="0"/>
                <a:ea typeface="Verdana"/>
                <a:cs typeface="Arial" pitchFamily="34" charset="0"/>
              </a:defRPr>
            </a:pPr>
            <a:r>
              <a:rPr lang="es-ES" sz="1400" baseline="0">
                <a:latin typeface="Arial" pitchFamily="34" charset="0"/>
                <a:cs typeface="Arial" pitchFamily="34" charset="0"/>
              </a:rPr>
              <a:t>COMPOSICIÓN POR TIPO DE TASA DE INTERES</a:t>
            </a:r>
          </a:p>
        </c:rich>
      </c:tx>
      <c:layout>
        <c:manualLayout>
          <c:xMode val="edge"/>
          <c:yMode val="edge"/>
          <c:x val="0.14813457358308665"/>
          <c:y val="4.0455497972835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17400793650792"/>
          <c:y val="0.19023395061728396"/>
          <c:w val="0.5058799603174603"/>
          <c:h val="0.7869243827160493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explosion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6B-4808-8489-34FA41BC1D75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6B-4808-8489-34FA41BC1D75}"/>
              </c:ext>
            </c:extLst>
          </c:dPt>
          <c:dLbls>
            <c:dLbl>
              <c:idx val="0"/>
              <c:layout>
                <c:manualLayout>
                  <c:x val="0.25673093763109767"/>
                  <c:y val="2.2310339506172838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D02E508B-1044-4DE9-BFB6-71EFCB9BD6B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44,8%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85714285714284"/>
                      <c:h val="0.11092901234567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6B-4808-8489-34FA41BC1D75}"/>
                </c:ext>
              </c:extLst>
            </c:dLbl>
            <c:dLbl>
              <c:idx val="1"/>
              <c:layout>
                <c:manualLayout>
                  <c:x val="-0.22274597659673998"/>
                  <c:y val="3.9357012727927881E-3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9A3319BE-43E7-4C40-BC98-BE2CCC40A949}" type="CATEGORYNAME">
                      <a:rPr lang="en-US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55,2%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75169760017085"/>
                      <c:h val="0.16105134081719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6B-4808-8489-34FA41BC1D7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FIJA</c:v>
              </c:pt>
              <c:pt idx="1">
                <c:v>VARIABLE</c:v>
              </c:pt>
            </c:strLit>
          </c:cat>
          <c:val>
            <c:numLit>
              <c:formatCode>General</c:formatCode>
              <c:ptCount val="2"/>
              <c:pt idx="0">
                <c:v>0.46274061908785091</c:v>
              </c:pt>
              <c:pt idx="1">
                <c:v>0.53725938091214909</c:v>
              </c:pt>
            </c:numLit>
          </c:val>
          <c:extLst>
            <c:ext xmlns:c16="http://schemas.microsoft.com/office/drawing/2014/chart" uri="{C3380CC4-5D6E-409C-BE32-E72D297353CC}">
              <c16:uniqueId val="{00000004-636B-4808-8489-34FA41BC1D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89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0416666666667"/>
          <c:y val="0.18735092592592592"/>
          <c:w val="0.50583253968253961"/>
          <c:h val="0.78685061728395045"/>
        </c:manualLayout>
      </c:layout>
      <c:pieChart>
        <c:varyColors val="1"/>
        <c:ser>
          <c:idx val="0"/>
          <c:order val="0"/>
          <c:spPr>
            <a:solidFill>
              <a:srgbClr val="6D3B47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1D355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1F0-4245-82A9-94F504750D0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1F0-4245-82A9-94F504750D02}"/>
              </c:ext>
            </c:extLst>
          </c:dPt>
          <c:dPt>
            <c:idx val="2"/>
            <c:bubble3D val="0"/>
            <c:spPr>
              <a:solidFill>
                <a:srgbClr val="457B9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1F0-4245-82A9-94F504750D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1F0-4245-82A9-94F504750D0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1F0-4245-82A9-94F504750D02}"/>
              </c:ext>
            </c:extLst>
          </c:dPt>
          <c:dLbls>
            <c:dLbl>
              <c:idx val="0"/>
              <c:layout>
                <c:manualLayout>
                  <c:x val="1.8099101745110997E-2"/>
                  <c:y val="-0.228862129608832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C92D5191-9A5A-4303-A2A5-74D818DEC960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79,9%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F0-4245-82A9-94F504750D02}"/>
                </c:ext>
              </c:extLst>
            </c:dLbl>
            <c:dLbl>
              <c:idx val="1"/>
              <c:layout>
                <c:manualLayout>
                  <c:x val="7.7069444444444442E-3"/>
                  <c:y val="0.21103765432098764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B1E9DEB1-5D81-412D-9815-65A77BCEAA6F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19,6%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1F0-4245-82A9-94F504750D02}"/>
                </c:ext>
              </c:extLst>
            </c:dLbl>
            <c:dLbl>
              <c:idx val="2"/>
              <c:layout>
                <c:manualLayout>
                  <c:x val="-8.4958921767791726E-3"/>
                  <c:y val="-7.633270535099018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457B9D"/>
                        </a:solidFill>
                      </a:defRPr>
                    </a:pPr>
                    <a:fld id="{4F648776-98DC-47D3-90BB-AEDD246F93B6}" type="CATEGORYNAME">
                      <a:rPr lang="en-US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/EUR</a:t>
                    </a:r>
                    <a:r>
                      <a:rPr lang="en-US" baseline="0"/>
                      <a:t>
</a:t>
                    </a:r>
                    <a:fld id="{3E1792CB-E60D-4856-AAB3-D9B0F1ABC5BB}" type="VALUE">
                      <a:rPr lang="en-US" baseline="0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F0-4245-82A9-94F504750D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160342495165517"/>
                      <c:h val="0.14007841254313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1F0-4245-82A9-94F504750D02}"/>
                </c:ext>
              </c:extLst>
            </c:dLbl>
            <c:dLbl>
              <c:idx val="4"/>
              <c:layout>
                <c:manualLayout>
                  <c:x val="3.4615924307226306E-2"/>
                  <c:y val="8.97408258130245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F0-4245-82A9-94F504750D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COP</c:v>
              </c:pt>
              <c:pt idx="1">
                <c:v>UVR</c:v>
              </c:pt>
              <c:pt idx="2">
                <c:v>USD</c:v>
              </c:pt>
              <c:pt idx="3">
                <c:v>EUR</c:v>
              </c:pt>
            </c:strLit>
          </c:cat>
          <c:val>
            <c:numLit>
              <c:formatCode>General</c:formatCode>
              <c:ptCount val="4"/>
              <c:pt idx="0">
                <c:v>0.79256603043313323</c:v>
              </c:pt>
              <c:pt idx="1">
                <c:v>0.20230497327983921</c:v>
              </c:pt>
              <c:pt idx="2">
                <c:v>4.6592709994474615E-3</c:v>
              </c:pt>
              <c:pt idx="3">
                <c:v>4.6972528758000733E-4</c:v>
              </c:pt>
            </c:numLit>
          </c:val>
          <c:extLst>
            <c:ext xmlns:c16="http://schemas.microsoft.com/office/drawing/2014/chart" uri="{C3380CC4-5D6E-409C-BE32-E72D297353CC}">
              <c16:uniqueId val="{00000008-C1F0-4245-82A9-94F504750D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41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744-4124-81D2-D982E4B7D9F7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744-4124-81D2-D982E4B7D9F7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744-4124-81D2-D982E4B7D9F7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744-4124-81D2-D982E4B7D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44-4124-81D2-D982E4B7D9F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44-4124-81D2-D982E4B7D9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44-4124-81D2-D982E4B7D9F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44-4124-81D2-D982E4B7D9F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44-4124-81D2-D982E4B7D9F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44-4124-81D2-D982E4B7D9F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44-4124-81D2-D982E4B7D9F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4744-4124-81D2-D982E4B7D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cat>
            <c:strLit>
              <c:ptCount val="35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  <c:pt idx="7">
                <c:v>2033</c:v>
              </c:pt>
              <c:pt idx="8">
                <c:v>2034</c:v>
              </c:pt>
              <c:pt idx="9">
                <c:v>2035</c:v>
              </c:pt>
              <c:pt idx="10">
                <c:v>2036</c:v>
              </c:pt>
              <c:pt idx="11">
                <c:v>2037</c:v>
              </c:pt>
              <c:pt idx="12">
                <c:v>2038</c:v>
              </c:pt>
              <c:pt idx="13">
                <c:v>2039</c:v>
              </c:pt>
              <c:pt idx="14">
                <c:v>2040</c:v>
              </c:pt>
              <c:pt idx="15">
                <c:v>2041</c:v>
              </c:pt>
              <c:pt idx="16">
                <c:v>2042</c:v>
              </c:pt>
              <c:pt idx="17">
                <c:v>2043</c:v>
              </c:pt>
              <c:pt idx="18">
                <c:v>2044</c:v>
              </c:pt>
              <c:pt idx="19">
                <c:v>2045</c:v>
              </c:pt>
              <c:pt idx="20">
                <c:v>2046</c:v>
              </c:pt>
              <c:pt idx="21">
                <c:v>2047</c:v>
              </c:pt>
              <c:pt idx="22">
                <c:v>2048</c:v>
              </c:pt>
              <c:pt idx="23">
                <c:v>2049</c:v>
              </c:pt>
              <c:pt idx="24">
                <c:v>2050</c:v>
              </c:pt>
              <c:pt idx="25">
                <c:v>2051</c:v>
              </c:pt>
              <c:pt idx="26">
                <c:v>2052</c:v>
              </c:pt>
              <c:pt idx="27">
                <c:v>2053</c:v>
              </c:pt>
              <c:pt idx="28">
                <c:v>2054</c:v>
              </c:pt>
              <c:pt idx="29">
                <c:v>2055</c:v>
              </c:pt>
              <c:pt idx="30">
                <c:v>2056</c:v>
              </c:pt>
              <c:pt idx="31">
                <c:v>2057</c:v>
              </c:pt>
              <c:pt idx="32">
                <c:v>2058</c:v>
              </c:pt>
              <c:pt idx="33">
                <c:v>2059</c:v>
              </c:pt>
              <c:pt idx="34">
                <c:v>2060</c:v>
              </c:pt>
            </c:strLit>
          </c:cat>
          <c:val>
            <c:numLit>
              <c:formatCode>General</c:formatCode>
              <c:ptCount val="35"/>
              <c:pt idx="0">
                <c:v>1.2324304286692027</c:v>
              </c:pt>
              <c:pt idx="1">
                <c:v>1.2324304286692027</c:v>
              </c:pt>
              <c:pt idx="2">
                <c:v>1.9496158698959258</c:v>
              </c:pt>
              <c:pt idx="3">
                <c:v>1.9170955392320856</c:v>
              </c:pt>
              <c:pt idx="4">
                <c:v>1.3582621895459326</c:v>
              </c:pt>
              <c:pt idx="5">
                <c:v>0.37805124033656728</c:v>
              </c:pt>
              <c:pt idx="6">
                <c:v>0</c:v>
              </c:pt>
              <c:pt idx="7">
                <c:v>5.5713352497470048</c:v>
              </c:pt>
              <c:pt idx="8">
                <c:v>4.9131324479439886</c:v>
              </c:pt>
              <c:pt idx="9">
                <c:v>4.9131324479439886</c:v>
              </c:pt>
              <c:pt idx="10">
                <c:v>2.6439515629337205</c:v>
              </c:pt>
              <c:pt idx="11">
                <c:v>0</c:v>
              </c:pt>
              <c:pt idx="12">
                <c:v>0</c:v>
              </c:pt>
              <c:pt idx="13">
                <c:v>3.7700118403984275</c:v>
              </c:pt>
              <c:pt idx="14">
                <c:v>3.5663105512829625</c:v>
              </c:pt>
              <c:pt idx="15">
                <c:v>0.52342562621832378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4.0433422111171948</c:v>
              </c:pt>
              <c:pt idx="21">
                <c:v>0</c:v>
              </c:pt>
              <c:pt idx="22">
                <c:v>3.7700118403984275</c:v>
              </c:pt>
              <c:pt idx="23">
                <c:v>0</c:v>
              </c:pt>
              <c:pt idx="24">
                <c:v>0.56638771015756451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1.3422473562082318</c:v>
              </c:pt>
            </c:numLit>
          </c:val>
          <c:extLst>
            <c:ext xmlns:c16="http://schemas.microsoft.com/office/drawing/2014/chart" uri="{C3380CC4-5D6E-409C-BE32-E72D297353CC}">
              <c16:uniqueId val="{00000000-8268-4099-B457-7D5691E06032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cat>
            <c:strLit>
              <c:ptCount val="35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  <c:pt idx="7">
                <c:v>2033</c:v>
              </c:pt>
              <c:pt idx="8">
                <c:v>2034</c:v>
              </c:pt>
              <c:pt idx="9">
                <c:v>2035</c:v>
              </c:pt>
              <c:pt idx="10">
                <c:v>2036</c:v>
              </c:pt>
              <c:pt idx="11">
                <c:v>2037</c:v>
              </c:pt>
              <c:pt idx="12">
                <c:v>2038</c:v>
              </c:pt>
              <c:pt idx="13">
                <c:v>2039</c:v>
              </c:pt>
              <c:pt idx="14">
                <c:v>2040</c:v>
              </c:pt>
              <c:pt idx="15">
                <c:v>2041</c:v>
              </c:pt>
              <c:pt idx="16">
                <c:v>2042</c:v>
              </c:pt>
              <c:pt idx="17">
                <c:v>2043</c:v>
              </c:pt>
              <c:pt idx="18">
                <c:v>2044</c:v>
              </c:pt>
              <c:pt idx="19">
                <c:v>2045</c:v>
              </c:pt>
              <c:pt idx="20">
                <c:v>2046</c:v>
              </c:pt>
              <c:pt idx="21">
                <c:v>2047</c:v>
              </c:pt>
              <c:pt idx="22">
                <c:v>2048</c:v>
              </c:pt>
              <c:pt idx="23">
                <c:v>2049</c:v>
              </c:pt>
              <c:pt idx="24">
                <c:v>2050</c:v>
              </c:pt>
              <c:pt idx="25">
                <c:v>2051</c:v>
              </c:pt>
              <c:pt idx="26">
                <c:v>2052</c:v>
              </c:pt>
              <c:pt idx="27">
                <c:v>2053</c:v>
              </c:pt>
              <c:pt idx="28">
                <c:v>2054</c:v>
              </c:pt>
              <c:pt idx="29">
                <c:v>2055</c:v>
              </c:pt>
              <c:pt idx="30">
                <c:v>2056</c:v>
              </c:pt>
              <c:pt idx="31">
                <c:v>2057</c:v>
              </c:pt>
              <c:pt idx="32">
                <c:v>2058</c:v>
              </c:pt>
              <c:pt idx="33">
                <c:v>2059</c:v>
              </c:pt>
              <c:pt idx="34">
                <c:v>2060</c:v>
              </c:pt>
            </c:strLit>
          </c:cat>
          <c:val>
            <c:numLit>
              <c:formatCode>General</c:formatCode>
              <c:ptCount val="35"/>
              <c:pt idx="0">
                <c:v>2.8004331734881349</c:v>
              </c:pt>
              <c:pt idx="1">
                <c:v>3.7035499983724254</c:v>
              </c:pt>
              <c:pt idx="2">
                <c:v>4.9951409403293887</c:v>
              </c:pt>
              <c:pt idx="3">
                <c:v>5.0231853551400736</c:v>
              </c:pt>
              <c:pt idx="4">
                <c:v>5.2367854267718066</c:v>
              </c:pt>
              <c:pt idx="5">
                <c:v>5.2271999490756453</c:v>
              </c:pt>
              <c:pt idx="6">
                <c:v>5.0922374166547009</c:v>
              </c:pt>
              <c:pt idx="7">
                <c:v>5.0262385387377346</c:v>
              </c:pt>
              <c:pt idx="8">
                <c:v>4.5347165435124834</c:v>
              </c:pt>
              <c:pt idx="9">
                <c:v>3.3677736014635307</c:v>
              </c:pt>
              <c:pt idx="10">
                <c:v>2.5228568518382164</c:v>
              </c:pt>
              <c:pt idx="11">
                <c:v>1.2359234480732588</c:v>
              </c:pt>
              <c:pt idx="12">
                <c:v>0.13668802440301656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8-4099-B457-7D5691E06032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Lit>
              <c:ptCount val="35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  <c:pt idx="7">
                <c:v>2033</c:v>
              </c:pt>
              <c:pt idx="8">
                <c:v>2034</c:v>
              </c:pt>
              <c:pt idx="9">
                <c:v>2035</c:v>
              </c:pt>
              <c:pt idx="10">
                <c:v>2036</c:v>
              </c:pt>
              <c:pt idx="11">
                <c:v>2037</c:v>
              </c:pt>
              <c:pt idx="12">
                <c:v>2038</c:v>
              </c:pt>
              <c:pt idx="13">
                <c:v>2039</c:v>
              </c:pt>
              <c:pt idx="14">
                <c:v>2040</c:v>
              </c:pt>
              <c:pt idx="15">
                <c:v>2041</c:v>
              </c:pt>
              <c:pt idx="16">
                <c:v>2042</c:v>
              </c:pt>
              <c:pt idx="17">
                <c:v>2043</c:v>
              </c:pt>
              <c:pt idx="18">
                <c:v>2044</c:v>
              </c:pt>
              <c:pt idx="19">
                <c:v>2045</c:v>
              </c:pt>
              <c:pt idx="20">
                <c:v>2046</c:v>
              </c:pt>
              <c:pt idx="21">
                <c:v>2047</c:v>
              </c:pt>
              <c:pt idx="22">
                <c:v>2048</c:v>
              </c:pt>
              <c:pt idx="23">
                <c:v>2049</c:v>
              </c:pt>
              <c:pt idx="24">
                <c:v>2050</c:v>
              </c:pt>
              <c:pt idx="25">
                <c:v>2051</c:v>
              </c:pt>
              <c:pt idx="26">
                <c:v>2052</c:v>
              </c:pt>
              <c:pt idx="27">
                <c:v>2053</c:v>
              </c:pt>
              <c:pt idx="28">
                <c:v>2054</c:v>
              </c:pt>
              <c:pt idx="29">
                <c:v>2055</c:v>
              </c:pt>
              <c:pt idx="30">
                <c:v>2056</c:v>
              </c:pt>
              <c:pt idx="31">
                <c:v>2057</c:v>
              </c:pt>
              <c:pt idx="32">
                <c:v>2058</c:v>
              </c:pt>
              <c:pt idx="33">
                <c:v>2059</c:v>
              </c:pt>
              <c:pt idx="34">
                <c:v>2060</c:v>
              </c:pt>
            </c:strLit>
          </c:cat>
          <c:val>
            <c:numLit>
              <c:formatCode>General</c:formatCode>
              <c:ptCount val="35"/>
              <c:pt idx="0">
                <c:v>1.4612304101573478E-2</c:v>
              </c:pt>
              <c:pt idx="1">
                <c:v>0.47357917690143275</c:v>
              </c:pt>
              <c:pt idx="2">
                <c:v>0.47363509005609383</c:v>
              </c:pt>
              <c:pt idx="3">
                <c:v>0.46820029426040083</c:v>
              </c:pt>
              <c:pt idx="4">
                <c:v>0.46276549846470777</c:v>
              </c:pt>
              <c:pt idx="5">
                <c:v>0.46276549846470777</c:v>
              </c:pt>
              <c:pt idx="6">
                <c:v>0.46276549846470777</c:v>
              </c:pt>
              <c:pt idx="7">
                <c:v>0.46276549846470777</c:v>
              </c:pt>
              <c:pt idx="8">
                <c:v>0.46276549846470777</c:v>
              </c:pt>
              <c:pt idx="9">
                <c:v>0.46276549846470777</c:v>
              </c:pt>
              <c:pt idx="10">
                <c:v>3.7986256648485728E-3</c:v>
              </c:pt>
              <c:pt idx="11">
                <c:v>3.7986256648485728E-3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68-4099-B457-7D5691E06032}"/>
            </c:ext>
          </c:extLst>
        </c:ser>
        <c:ser>
          <c:idx val="3"/>
          <c:order val="3"/>
          <c:tx>
            <c:v>Multilateral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5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  <c:pt idx="7">
                <c:v>2033</c:v>
              </c:pt>
              <c:pt idx="8">
                <c:v>2034</c:v>
              </c:pt>
              <c:pt idx="9">
                <c:v>2035</c:v>
              </c:pt>
              <c:pt idx="10">
                <c:v>2036</c:v>
              </c:pt>
              <c:pt idx="11">
                <c:v>2037</c:v>
              </c:pt>
              <c:pt idx="12">
                <c:v>2038</c:v>
              </c:pt>
              <c:pt idx="13">
                <c:v>2039</c:v>
              </c:pt>
              <c:pt idx="14">
                <c:v>2040</c:v>
              </c:pt>
              <c:pt idx="15">
                <c:v>2041</c:v>
              </c:pt>
              <c:pt idx="16">
                <c:v>2042</c:v>
              </c:pt>
              <c:pt idx="17">
                <c:v>2043</c:v>
              </c:pt>
              <c:pt idx="18">
                <c:v>2044</c:v>
              </c:pt>
              <c:pt idx="19">
                <c:v>2045</c:v>
              </c:pt>
              <c:pt idx="20">
                <c:v>2046</c:v>
              </c:pt>
              <c:pt idx="21">
                <c:v>2047</c:v>
              </c:pt>
              <c:pt idx="22">
                <c:v>2048</c:v>
              </c:pt>
              <c:pt idx="23">
                <c:v>2049</c:v>
              </c:pt>
              <c:pt idx="24">
                <c:v>2050</c:v>
              </c:pt>
              <c:pt idx="25">
                <c:v>2051</c:v>
              </c:pt>
              <c:pt idx="26">
                <c:v>2052</c:v>
              </c:pt>
              <c:pt idx="27">
                <c:v>2053</c:v>
              </c:pt>
              <c:pt idx="28">
                <c:v>2054</c:v>
              </c:pt>
              <c:pt idx="29">
                <c:v>2055</c:v>
              </c:pt>
              <c:pt idx="30">
                <c:v>2056</c:v>
              </c:pt>
              <c:pt idx="31">
                <c:v>2057</c:v>
              </c:pt>
              <c:pt idx="32">
                <c:v>2058</c:v>
              </c:pt>
              <c:pt idx="33">
                <c:v>2059</c:v>
              </c:pt>
              <c:pt idx="34">
                <c:v>2060</c:v>
              </c:pt>
            </c:strLit>
          </c:cat>
          <c:val>
            <c:numLit>
              <c:formatCode>General</c:formatCode>
              <c:ptCount val="35"/>
              <c:pt idx="0">
                <c:v>0.37759747692406348</c:v>
              </c:pt>
              <c:pt idx="1">
                <c:v>0.37759747692406348</c:v>
              </c:pt>
              <c:pt idx="2">
                <c:v>0.37759747692406348</c:v>
              </c:pt>
              <c:pt idx="3">
                <c:v>0.37759747692406348</c:v>
              </c:pt>
              <c:pt idx="4">
                <c:v>0.37759747692406348</c:v>
              </c:pt>
              <c:pt idx="5">
                <c:v>0.37759747692406348</c:v>
              </c:pt>
              <c:pt idx="6">
                <c:v>0.30876474081966826</c:v>
              </c:pt>
              <c:pt idx="7">
                <c:v>0.30876474081966826</c:v>
              </c:pt>
              <c:pt idx="8">
                <c:v>0.30876474081966826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268-4099-B457-7D5691E0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370424351"/>
        <c:axId val="825299087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68-4099-B457-7D5691E0603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68-4099-B457-7D5691E0603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68-4099-B457-7D5691E0603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68-4099-B457-7D5691E0603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68-4099-B457-7D5691E0603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68-4099-B457-7D5691E0603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68-4099-B457-7D5691E0603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68-4099-B457-7D5691E0603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68-4099-B457-7D5691E0603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68-4099-B457-7D5691E0603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68-4099-B457-7D5691E0603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68-4099-B457-7D5691E0603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68-4099-B457-7D5691E0603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68-4099-B457-7D5691E0603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68-4099-B457-7D5691E060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5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  <c:pt idx="7">
                <c:v>2033</c:v>
              </c:pt>
              <c:pt idx="8">
                <c:v>2034</c:v>
              </c:pt>
              <c:pt idx="9">
                <c:v>2035</c:v>
              </c:pt>
              <c:pt idx="10">
                <c:v>2036</c:v>
              </c:pt>
              <c:pt idx="11">
                <c:v>2037</c:v>
              </c:pt>
              <c:pt idx="12">
                <c:v>2038</c:v>
              </c:pt>
              <c:pt idx="13">
                <c:v>2039</c:v>
              </c:pt>
              <c:pt idx="14">
                <c:v>2040</c:v>
              </c:pt>
              <c:pt idx="15">
                <c:v>2041</c:v>
              </c:pt>
              <c:pt idx="16">
                <c:v>2042</c:v>
              </c:pt>
              <c:pt idx="17">
                <c:v>2043</c:v>
              </c:pt>
              <c:pt idx="18">
                <c:v>2044</c:v>
              </c:pt>
              <c:pt idx="19">
                <c:v>2045</c:v>
              </c:pt>
              <c:pt idx="20">
                <c:v>2046</c:v>
              </c:pt>
              <c:pt idx="21">
                <c:v>2047</c:v>
              </c:pt>
              <c:pt idx="22">
                <c:v>2048</c:v>
              </c:pt>
              <c:pt idx="23">
                <c:v>2049</c:v>
              </c:pt>
              <c:pt idx="24">
                <c:v>2050</c:v>
              </c:pt>
              <c:pt idx="25">
                <c:v>2051</c:v>
              </c:pt>
              <c:pt idx="26">
                <c:v>2052</c:v>
              </c:pt>
              <c:pt idx="27">
                <c:v>2053</c:v>
              </c:pt>
              <c:pt idx="28">
                <c:v>2054</c:v>
              </c:pt>
              <c:pt idx="29">
                <c:v>2055</c:v>
              </c:pt>
              <c:pt idx="30">
                <c:v>2056</c:v>
              </c:pt>
              <c:pt idx="31">
                <c:v>2057</c:v>
              </c:pt>
              <c:pt idx="32">
                <c:v>2058</c:v>
              </c:pt>
              <c:pt idx="33">
                <c:v>2059</c:v>
              </c:pt>
              <c:pt idx="34">
                <c:v>2060</c:v>
              </c:pt>
            </c:strLit>
          </c:cat>
          <c:val>
            <c:numLit>
              <c:formatCode>General</c:formatCode>
              <c:ptCount val="35"/>
              <c:pt idx="0">
                <c:v>4.4250733831829754</c:v>
              </c:pt>
              <c:pt idx="1">
                <c:v>5.7871570808671242</c:v>
              </c:pt>
              <c:pt idx="2">
                <c:v>7.7959893772054718</c:v>
              </c:pt>
              <c:pt idx="3">
                <c:v>7.786078665556623</c:v>
              </c:pt>
              <c:pt idx="4">
                <c:v>7.4354105917065105</c:v>
              </c:pt>
              <c:pt idx="5">
                <c:v>6.4456141648009844</c:v>
              </c:pt>
              <c:pt idx="6">
                <c:v>5.8637676559390766</c:v>
              </c:pt>
              <c:pt idx="7">
                <c:v>11.369104027769115</c:v>
              </c:pt>
              <c:pt idx="8">
                <c:v>10.219379230740847</c:v>
              </c:pt>
              <c:pt idx="9">
                <c:v>8.7436715478722267</c:v>
              </c:pt>
              <c:pt idx="10">
                <c:v>5.1706070404367859</c:v>
              </c:pt>
              <c:pt idx="11">
                <c:v>1.2397220737381074</c:v>
              </c:pt>
              <c:pt idx="12">
                <c:v>0.13668802440301656</c:v>
              </c:pt>
              <c:pt idx="13">
                <c:v>3.7700118403984275</c:v>
              </c:pt>
              <c:pt idx="14">
                <c:v>3.5663105512829625</c:v>
              </c:pt>
              <c:pt idx="15">
                <c:v>0.52342562621832378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4.0433422111171948</c:v>
              </c:pt>
              <c:pt idx="21">
                <c:v>0</c:v>
              </c:pt>
              <c:pt idx="22">
                <c:v>3.7700118403984275</c:v>
              </c:pt>
              <c:pt idx="23">
                <c:v>0</c:v>
              </c:pt>
              <c:pt idx="24">
                <c:v>0.56638771015756451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1.3422473562082318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8268-4099-B457-7D5691E0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0424351"/>
        <c:axId val="825299087"/>
      </c:lineChart>
      <c:catAx>
        <c:axId val="137042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25299087"/>
        <c:crosses val="autoZero"/>
        <c:auto val="1"/>
        <c:lblAlgn val="ctr"/>
        <c:lblOffset val="100"/>
        <c:noMultiLvlLbl val="0"/>
      </c:catAx>
      <c:valAx>
        <c:axId val="8252990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70424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ES" sz="1400" b="1">
                <a:solidFill>
                  <a:schemeClr val="tx1"/>
                </a:solidFill>
              </a:rPr>
              <a:t>COMPOSICIÓN DE FUENTES</a:t>
            </a:r>
          </a:p>
        </c:rich>
      </c:tx>
      <c:layout>
        <c:manualLayout>
          <c:xMode val="edge"/>
          <c:yMode val="edge"/>
          <c:x val="0.28168275356597122"/>
          <c:y val="6.1305812987848235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22718730158730158"/>
          <c:y val="0.192575"/>
          <c:w val="0.50516845238095243"/>
          <c:h val="0.78581759259259254"/>
        </c:manualLayout>
      </c:layout>
      <c:pieChart>
        <c:varyColors val="1"/>
        <c:ser>
          <c:idx val="0"/>
          <c:order val="0"/>
          <c:spPr>
            <a:solidFill>
              <a:srgbClr val="CA1D25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343E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9BA-42E3-B9FD-1F9A819D8A67}"/>
              </c:ext>
            </c:extLst>
          </c:dPt>
          <c:dPt>
            <c:idx val="1"/>
            <c:bubble3D val="0"/>
            <c:spPr>
              <a:solidFill>
                <a:srgbClr val="8E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9BA-42E3-B9FD-1F9A819D8A67}"/>
              </c:ext>
            </c:extLst>
          </c:dPt>
          <c:dPt>
            <c:idx val="2"/>
            <c:bubble3D val="0"/>
            <c:spPr>
              <a:solidFill>
                <a:srgbClr val="6364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9BA-42E3-B9FD-1F9A819D8A67}"/>
              </c:ext>
            </c:extLst>
          </c:dPt>
          <c:dPt>
            <c:idx val="3"/>
            <c:bubble3D val="0"/>
            <c:spPr>
              <a:solidFill>
                <a:srgbClr val="EC961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9BA-42E3-B9FD-1F9A819D8A67}"/>
              </c:ext>
            </c:extLst>
          </c:dPt>
          <c:dPt>
            <c:idx val="4"/>
            <c:bubble3D val="0"/>
            <c:spPr>
              <a:solidFill>
                <a:srgbClr val="21686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9BA-42E3-B9FD-1F9A819D8A67}"/>
              </c:ext>
            </c:extLst>
          </c:dPt>
          <c:dLbls>
            <c:dLbl>
              <c:idx val="0"/>
              <c:layout>
                <c:manualLayout>
                  <c:x val="1.6611055781745421E-2"/>
                  <c:y val="-0.1360395842945089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B39FF096-E050-4972-B24B-43A8AD8BD22F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3033E0C3-C5A3-4F5B-A807-E7492CFCFC92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49177822265674"/>
                      <c:h val="0.174526800676958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9BA-42E3-B9FD-1F9A819D8A67}"/>
                </c:ext>
              </c:extLst>
            </c:dLbl>
            <c:dLbl>
              <c:idx val="1"/>
              <c:layout>
                <c:manualLayout>
                  <c:x val="-4.5119798666959279E-3"/>
                  <c:y val="3.72120254421316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8E0000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85738947295735"/>
                      <c:h val="0.201025594094139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9BA-42E3-B9FD-1F9A819D8A67}"/>
                </c:ext>
              </c:extLst>
            </c:dLbl>
            <c:dLbl>
              <c:idx val="2"/>
              <c:layout>
                <c:manualLayout>
                  <c:x val="0.14673611395518008"/>
                  <c:y val="0.2793492283950617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CEC438CB-4EB4-49AB-99E5-1A94F4E020A7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INTERNA</a:t>
                    </a:r>
                    <a:r>
                      <a:rPr lang="en-US" baseline="0"/>
                      <a:t>
</a:t>
                    </a:r>
                    <a:fld id="{AF546181-A420-4DFC-BBB8-F46B7AB6345E}" type="VALUE">
                      <a:rPr lang="en-US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19255962729955"/>
                      <c:h val="0.179931667734358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9BA-42E3-B9FD-1F9A819D8A67}"/>
                </c:ext>
              </c:extLst>
            </c:dLbl>
            <c:dLbl>
              <c:idx val="3"/>
              <c:layout>
                <c:manualLayout>
                  <c:x val="-4.3133962473892356E-3"/>
                  <c:y val="5.747839506172839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EC9618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765492049933394"/>
                      <c:h val="0.17724598765432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9BA-42E3-B9FD-1F9A819D8A67}"/>
                </c:ext>
              </c:extLst>
            </c:dLbl>
            <c:dLbl>
              <c:idx val="4"/>
              <c:layout>
                <c:manualLayout>
                  <c:x val="-2.5267033697830119E-3"/>
                  <c:y val="3.85166666666665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216869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18234126984123"/>
                      <c:h val="0.26646975308641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9BA-42E3-B9FD-1F9A819D8A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BONOS</c:v>
              </c:pt>
              <c:pt idx="1">
                <c:v>MULTILATERAL</c:v>
              </c:pt>
              <c:pt idx="2">
                <c:v>COMERCIAL</c:v>
              </c:pt>
              <c:pt idx="3">
                <c:v>FOMENTO Y GOBIERNO</c:v>
              </c:pt>
              <c:pt idx="4">
                <c:v>COMERCIAL EXTERNA</c:v>
              </c:pt>
            </c:strLit>
          </c:cat>
          <c:val>
            <c:numLit>
              <c:formatCode>General</c:formatCode>
              <c:ptCount val="5"/>
              <c:pt idx="0">
                <c:v>0.45133253868401091</c:v>
              </c:pt>
              <c:pt idx="1">
                <c:v>3.2972308602363436E-2</c:v>
              </c:pt>
              <c:pt idx="2">
                <c:v>0.43915583628358751</c:v>
              </c:pt>
              <c:pt idx="3">
                <c:v>4.353312369512035E-2</c:v>
              </c:pt>
              <c:pt idx="4">
                <c:v>3.3006192734917741E-2</c:v>
              </c:pt>
            </c:numLit>
          </c:val>
          <c:extLst>
            <c:ext xmlns:c16="http://schemas.microsoft.com/office/drawing/2014/chart" uri="{C3380CC4-5D6E-409C-BE32-E72D297353CC}">
              <c16:uniqueId val="{0000000A-C9BA-42E3-B9FD-1F9A819D8A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0416666666667"/>
          <c:y val="0.18735092592592592"/>
          <c:w val="0.50583253968253961"/>
          <c:h val="0.78685061728395045"/>
        </c:manualLayout>
      </c:layout>
      <c:pieChart>
        <c:varyColors val="1"/>
        <c:ser>
          <c:idx val="0"/>
          <c:order val="0"/>
          <c:spPr>
            <a:solidFill>
              <a:srgbClr val="6D3B47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1D355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143-499B-B273-D3210E09E0C8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143-499B-B273-D3210E09E0C8}"/>
              </c:ext>
            </c:extLst>
          </c:dPt>
          <c:dPt>
            <c:idx val="2"/>
            <c:bubble3D val="0"/>
            <c:spPr>
              <a:solidFill>
                <a:srgbClr val="457B9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143-499B-B273-D3210E09E0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143-499B-B273-D3210E09E0C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F143-499B-B273-D3210E09E0C8}"/>
              </c:ext>
            </c:extLst>
          </c:dPt>
          <c:dLbls>
            <c:dLbl>
              <c:idx val="0"/>
              <c:layout>
                <c:manualLayout>
                  <c:x val="1.8099101745110997E-2"/>
                  <c:y val="-0.228862129608832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3-499B-B273-D3210E09E0C8}"/>
                </c:ext>
              </c:extLst>
            </c:dLbl>
            <c:dLbl>
              <c:idx val="1"/>
              <c:layout>
                <c:manualLayout>
                  <c:x val="7.7069444444444442E-3"/>
                  <c:y val="0.2110376543209876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3-499B-B273-D3210E09E0C8}"/>
                </c:ext>
              </c:extLst>
            </c:dLbl>
            <c:dLbl>
              <c:idx val="2"/>
              <c:layout>
                <c:manualLayout>
                  <c:x val="-8.4958921767791726E-3"/>
                  <c:y val="-7.633270535099018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457B9D"/>
                        </a:solidFill>
                      </a:defRPr>
                    </a:pPr>
                    <a:fld id="{6A2F726E-1868-48CD-9CC0-FF9FDD0ED73F}" type="CATEGORYNAME">
                      <a:rPr lang="en-US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/EUR</a:t>
                    </a:r>
                    <a:r>
                      <a:rPr lang="en-US" baseline="0"/>
                      <a:t>
</a:t>
                    </a:r>
                    <a:fld id="{14C3C120-2E47-47DC-AD05-E834D84B2789}" type="VALUE">
                      <a:rPr lang="en-US" baseline="0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3-499B-B273-D3210E09E0C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160342495165517"/>
                      <c:h val="0.14007841254313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143-499B-B273-D3210E09E0C8}"/>
                </c:ext>
              </c:extLst>
            </c:dLbl>
            <c:dLbl>
              <c:idx val="4"/>
              <c:layout>
                <c:manualLayout>
                  <c:x val="3.4615924307226306E-2"/>
                  <c:y val="8.97408258130245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3-499B-B273-D3210E09E0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COP</c:v>
              </c:pt>
              <c:pt idx="1">
                <c:v>UVR</c:v>
              </c:pt>
              <c:pt idx="2">
                <c:v>USD</c:v>
              </c:pt>
              <c:pt idx="3">
                <c:v>EUR</c:v>
              </c:pt>
            </c:strLit>
          </c:cat>
          <c:val>
            <c:numLit>
              <c:formatCode>General</c:formatCode>
              <c:ptCount val="4"/>
              <c:pt idx="0">
                <c:v>0.79256603043313323</c:v>
              </c:pt>
              <c:pt idx="1">
                <c:v>0.20230497327983921</c:v>
              </c:pt>
              <c:pt idx="2">
                <c:v>4.6592709994474615E-3</c:v>
              </c:pt>
              <c:pt idx="3">
                <c:v>4.6972528758000733E-4</c:v>
              </c:pt>
            </c:numLit>
          </c:val>
          <c:extLst>
            <c:ext xmlns:c16="http://schemas.microsoft.com/office/drawing/2014/chart" uri="{C3380CC4-5D6E-409C-BE32-E72D297353CC}">
              <c16:uniqueId val="{00000008-F143-499B-B273-D3210E09E0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400" b="1" i="0" u="none" strike="noStrike" baseline="0">
                <a:solidFill>
                  <a:srgbClr val="000000"/>
                </a:solidFill>
                <a:latin typeface="Arial" pitchFamily="34" charset="0"/>
                <a:ea typeface="Verdana"/>
                <a:cs typeface="Arial" pitchFamily="34" charset="0"/>
              </a:defRPr>
            </a:pPr>
            <a:r>
              <a:rPr lang="es-ES" sz="1400" baseline="0">
                <a:latin typeface="Arial" pitchFamily="34" charset="0"/>
                <a:cs typeface="Arial" pitchFamily="34" charset="0"/>
              </a:rPr>
              <a:t>COMPOSICIÓN POR TIPO DE TASA DE INTERES</a:t>
            </a:r>
          </a:p>
        </c:rich>
      </c:tx>
      <c:layout>
        <c:manualLayout>
          <c:xMode val="edge"/>
          <c:yMode val="edge"/>
          <c:x val="0.14813457358308665"/>
          <c:y val="4.0455497972835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17400793650792"/>
          <c:y val="0.19023395061728396"/>
          <c:w val="0.5058799603174603"/>
          <c:h val="0.7869243827160493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explosion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65-4327-92B9-336B6A6D1C31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65-4327-92B9-336B6A6D1C31}"/>
              </c:ext>
            </c:extLst>
          </c:dPt>
          <c:dLbls>
            <c:dLbl>
              <c:idx val="0"/>
              <c:layout>
                <c:manualLayout>
                  <c:x val="0.25673093763109767"/>
                  <c:y val="2.2310339506172838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D02E508B-1044-4DE9-BFB6-71EFCB9BD6B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EA03958D-FFF2-4791-AA48-3E601C11E024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85714285714284"/>
                      <c:h val="0.11092901234567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65-4327-92B9-336B6A6D1C31}"/>
                </c:ext>
              </c:extLst>
            </c:dLbl>
            <c:dLbl>
              <c:idx val="1"/>
              <c:layout>
                <c:manualLayout>
                  <c:x val="-0.21627628057650622"/>
                  <c:y val="-2.3100888068173515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9A3319BE-43E7-4C40-BC98-BE2CCC40A949}" type="CATEGORYNAME">
                      <a:rPr lang="en-US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D490ACB0-D641-4E01-A6E6-238377672057}" type="VALUE">
                      <a:rPr lang="en-US" baseline="0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69108964063837"/>
                      <c:h val="0.106978162135257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165-4327-92B9-336B6A6D1C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FIJO</c:v>
              </c:pt>
              <c:pt idx="1">
                <c:v>VARIABLE</c:v>
              </c:pt>
            </c:strLit>
          </c:cat>
          <c:val>
            <c:numLit>
              <c:formatCode>General</c:formatCode>
              <c:ptCount val="2"/>
              <c:pt idx="0">
                <c:v>0.46274061908785091</c:v>
              </c:pt>
              <c:pt idx="1">
                <c:v>0.53725938091214909</c:v>
              </c:pt>
            </c:numLit>
          </c:val>
          <c:extLst>
            <c:ext xmlns:c16="http://schemas.microsoft.com/office/drawing/2014/chart" uri="{C3380CC4-5D6E-409C-BE32-E72D297353CC}">
              <c16:uniqueId val="{00000004-9165-4327-92B9-336B6A6D1C3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89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>
                <a:latin typeface="Arial" panose="020B0604020202020204" pitchFamily="34" charset="0"/>
                <a:cs typeface="Arial" panose="020B0604020202020204" pitchFamily="34" charset="0"/>
              </a:rPr>
              <a:t>COMPOSICIÓN TASA VARIABLE</a:t>
            </a:r>
          </a:p>
        </c:rich>
      </c:tx>
      <c:layout>
        <c:manualLayout>
          <c:xMode val="edge"/>
          <c:yMode val="edge"/>
          <c:x val="0.18641746031746032"/>
          <c:y val="3.6804012345679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84709240167673"/>
          <c:y val="0.17727324771588615"/>
          <c:w val="0.54451229983444582"/>
          <c:h val="0.80715991001756759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216869"/>
              </a:solidFill>
            </c:spPr>
            <c:extLst>
              <c:ext xmlns:c16="http://schemas.microsoft.com/office/drawing/2014/chart" uri="{C3380CC4-5D6E-409C-BE32-E72D297353CC}">
                <c16:uniqueId val="{00000001-0E69-46B0-92CC-70B20CCA4958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</c:spPr>
            <c:extLst>
              <c:ext xmlns:c16="http://schemas.microsoft.com/office/drawing/2014/chart" uri="{C3380CC4-5D6E-409C-BE32-E72D297353CC}">
                <c16:uniqueId val="{00000003-0E69-46B0-92CC-70B20CCA4958}"/>
              </c:ext>
            </c:extLst>
          </c:dPt>
          <c:dPt>
            <c:idx val="2"/>
            <c:bubble3D val="0"/>
            <c:spPr>
              <a:solidFill>
                <a:srgbClr val="49A078"/>
              </a:solidFill>
            </c:spPr>
            <c:extLst>
              <c:ext xmlns:c16="http://schemas.microsoft.com/office/drawing/2014/chart" uri="{C3380CC4-5D6E-409C-BE32-E72D297353CC}">
                <c16:uniqueId val="{00000005-0E69-46B0-92CC-70B20CCA4958}"/>
              </c:ext>
            </c:extLst>
          </c:dPt>
          <c:dPt>
            <c:idx val="3"/>
            <c:bubble3D val="0"/>
            <c:spPr>
              <a:solidFill>
                <a:srgbClr val="1F2421"/>
              </a:solidFill>
            </c:spPr>
            <c:extLst>
              <c:ext xmlns:c16="http://schemas.microsoft.com/office/drawing/2014/chart" uri="{C3380CC4-5D6E-409C-BE32-E72D297353CC}">
                <c16:uniqueId val="{00000007-0E69-46B0-92CC-70B20CCA4958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0E69-46B0-92CC-70B20CCA4958}"/>
              </c:ext>
            </c:extLst>
          </c:dPt>
          <c:dPt>
            <c:idx val="5"/>
            <c:bubble3D val="0"/>
            <c:spPr>
              <a:solidFill>
                <a:srgbClr val="E9422D"/>
              </a:solidFill>
            </c:spPr>
            <c:extLst>
              <c:ext xmlns:c16="http://schemas.microsoft.com/office/drawing/2014/chart" uri="{C3380CC4-5D6E-409C-BE32-E72D297353CC}">
                <c16:uniqueId val="{0000000B-0E69-46B0-92CC-70B20CCA4958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fld id="{2835EE07-6433-40B1-9C30-3A167BE364B2}" type="CATEGORYNAME">
                      <a:rPr lang="en-US" sz="11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67DD9BA3-AFE5-459C-AEC2-CAEE4338318F}" type="VALUE"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88895340858554"/>
                      <c:h val="8.83006899493345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69-46B0-92CC-70B20CCA4958}"/>
                </c:ext>
              </c:extLst>
            </c:dLbl>
            <c:dLbl>
              <c:idx val="1"/>
              <c:layout>
                <c:manualLayout>
                  <c:x val="-0.25608956561462159"/>
                  <c:y val="-0.1696452361041628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chemeClr val="bg1"/>
                        </a:solidFill>
                      </a:defRPr>
                    </a:pPr>
                    <a:r>
                      <a:rPr lang="en-US" b="1" baseline="0">
                        <a:solidFill>
                          <a:schemeClr val="bg1"/>
                        </a:solidFill>
                      </a:rPr>
                      <a:t>IBR
</a:t>
                    </a:r>
                    <a:fld id="{0D5425D6-36F6-45A3-BEBA-56A37333897C}" type="VALUE">
                      <a:rPr lang="en-US" b="1" baseline="0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923341844380433"/>
                      <c:h val="0.145399179109706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69-46B0-92CC-70B20CCA4958}"/>
                </c:ext>
              </c:extLst>
            </c:dLbl>
            <c:dLbl>
              <c:idx val="2"/>
              <c:layout>
                <c:manualLayout>
                  <c:x val="2.0077830937807953E-4"/>
                  <c:y val="3.74171824782214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rgbClr val="49A078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F9A05F7-82CC-429A-A045-CF8014B0C565}" type="CATEGORYNAME">
                      <a:rPr lang="en-US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9A078"/>
                        </a:solidFill>
                      </a:rPr>
                      <a:t> </a:t>
                    </a:r>
                    <a:fld id="{38720D98-E96A-48B1-AAB4-68A87FB0DEE4}" type="VALUE">
                      <a:rPr lang="en-US" baseline="0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>
                      <a:solidFill>
                        <a:srgbClr val="49A078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6634229456577"/>
                      <c:h val="9.010168825179372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E69-46B0-92CC-70B20CCA4958}"/>
                </c:ext>
              </c:extLst>
            </c:dLbl>
            <c:dLbl>
              <c:idx val="3"/>
              <c:layout>
                <c:manualLayout>
                  <c:x val="-5.8427215110328353E-3"/>
                  <c:y val="-1.98894351086604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rgbClr val="1F2421"/>
                        </a:solidFill>
                      </a:defRPr>
                    </a:pPr>
                    <a:fld id="{F8EE7C64-0858-4C57-B723-AF60F32ADA3C}" type="CATEGORYNAME">
                      <a:rPr lang="en-US" sz="1100" b="1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CDCCC69C-CC2D-43B9-82ED-2ECDB134299D}" type="VALUE"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rgbClr val="1F242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35033363022092"/>
                      <c:h val="7.37037296544467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E69-46B0-92CC-70B20CCA4958}"/>
                </c:ext>
              </c:extLst>
            </c:dLbl>
            <c:dLbl>
              <c:idx val="4"/>
              <c:layout>
                <c:manualLayout>
                  <c:x val="-1.9625794102622756E-2"/>
                  <c:y val="-0.10091584626015855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>
                        <a:solidFill>
                          <a:schemeClr val="tx1"/>
                        </a:solidFill>
                      </a:defRPr>
                    </a:pPr>
                    <a:fld id="{9C5395D2-D598-40F5-B8B6-FBF410B9ED82}" type="CATEGORYNAME">
                      <a:rPr lang="en-US" sz="1100" b="1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3BCEDB52-11CE-475C-9D9A-860C7AE133E9}" type="VALUE"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4477976866776"/>
                      <c:h val="0.110023357119023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E69-46B0-92CC-70B20CCA49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8381416016282485"/>
                      <c:h val="0.10660134425064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E69-46B0-92CC-70B20CCA49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IPC</c:v>
              </c:pt>
              <c:pt idx="1">
                <c:v>IBR</c:v>
              </c:pt>
              <c:pt idx="2">
                <c:v>SOFR</c:v>
              </c:pt>
              <c:pt idx="3">
                <c:v>BID</c:v>
              </c:pt>
              <c:pt idx="4">
                <c:v>DTF</c:v>
              </c:pt>
              <c:pt idx="5">
                <c:v>EURIBOR</c:v>
              </c:pt>
            </c:strLit>
          </c:cat>
          <c:val>
            <c:numLit>
              <c:formatCode>General</c:formatCode>
              <c:ptCount val="6"/>
              <c:pt idx="0">
                <c:v>9.5236792356332048E-2</c:v>
              </c:pt>
              <c:pt idx="1">
                <c:v>0.89446371511919776</c:v>
              </c:pt>
              <c:pt idx="2">
                <c:v>4.6172575733798181E-3</c:v>
              </c:pt>
              <c:pt idx="3">
                <c:v>3.3235596763445748E-3</c:v>
              </c:pt>
              <c:pt idx="4">
                <c:v>2.3586752747458339E-3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E69-46B0-92CC-70B20CCA49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56"/>
      </c:pieChart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-5.17333208412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82-4721-B3D4-34A54D8BFE8E}"/>
                </c:ext>
              </c:extLst>
            </c:dLbl>
            <c:dLbl>
              <c:idx val="34"/>
              <c:layout>
                <c:manualLayout>
                  <c:x val="-1.9132147702590613E-3"/>
                  <c:y val="-7.75999812619467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82-4721-B3D4-34A54D8BF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F82-4721-B3D4-34A54D8BFE8E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F82-4721-B3D4-34A54D8BFE8E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F82-4721-B3D4-34A54D8BFE8E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F82-4721-B3D4-34A54D8B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82-4721-B3D4-34A54D8BFE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82-4721-B3D4-34A54D8BFE8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82-4721-B3D4-34A54D8BFE8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82-4721-B3D4-34A54D8BFE8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82-4721-B3D4-34A54D8BFE8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82-4721-B3D4-34A54D8BFE8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82-4721-B3D4-34A54D8BFE8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7F82-4721-B3D4-34A54D8B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34"/>
              <c:layout>
                <c:manualLayout>
                  <c:x val="-1.8825811877962091E-3"/>
                  <c:y val="-7.919893867514256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93-46E8-9D53-0E3AF7974D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593-46E8-9D53-0E3AF7974DF0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593-46E8-9D53-0E3AF7974DF0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593-46E8-9D53-0E3AF7974DF0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593-46E8-9D53-0E3AF797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93-46E8-9D53-0E3AF7974D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93-46E8-9D53-0E3AF7974D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93-46E8-9D53-0E3AF7974DF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93-46E8-9D53-0E3AF7974DF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93-46E8-9D53-0E3AF7974DF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93-46E8-9D53-0E3AF7974DF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93-46E8-9D53-0E3AF7974D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593-46E8-9D53-0E3AF797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-9.583333333333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97-418F-ABE8-74913375AC68}"/>
                </c:ext>
              </c:extLst>
            </c:dLbl>
            <c:dLbl>
              <c:idx val="34"/>
              <c:layout>
                <c:manualLayout>
                  <c:x val="-2.0916860092722628E-3"/>
                  <c:y val="-6.66666666666666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97-418F-ABE8-74913375AC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35"/>
                <c:pt idx="0">
                  <c:v>1.2731082649301542</c:v>
                </c:pt>
                <c:pt idx="1">
                  <c:v>1.2731082649301542</c:v>
                </c:pt>
                <c:pt idx="2">
                  <c:v>2.0139652670566366</c:v>
                </c:pt>
                <c:pt idx="3">
                  <c:v>1.9803715640911042</c:v>
                </c:pt>
                <c:pt idx="4">
                  <c:v>1.4030932531585474</c:v>
                </c:pt>
                <c:pt idx="5">
                  <c:v>0.39052927243876578</c:v>
                </c:pt>
                <c:pt idx="6">
                  <c:v>0</c:v>
                </c:pt>
                <c:pt idx="7">
                  <c:v>5.7552238147906287</c:v>
                </c:pt>
                <c:pt idx="8">
                  <c:v>5.0752962444526828</c:v>
                </c:pt>
                <c:pt idx="9">
                  <c:v>5.0752962444526828</c:v>
                </c:pt>
                <c:pt idx="10">
                  <c:v>2.7312183378015229</c:v>
                </c:pt>
                <c:pt idx="11">
                  <c:v>0</c:v>
                </c:pt>
                <c:pt idx="12">
                  <c:v>0</c:v>
                </c:pt>
                <c:pt idx="13">
                  <c:v>3.8944455778152913</c:v>
                </c:pt>
                <c:pt idx="14">
                  <c:v>3.684020884690943</c:v>
                </c:pt>
                <c:pt idx="15">
                  <c:v>0.54070191331964612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4.1767975434302906</c:v>
                </c:pt>
                <c:pt idx="21">
                  <c:v>0</c:v>
                </c:pt>
                <c:pt idx="22">
                  <c:v>3.8944455778152913</c:v>
                </c:pt>
                <c:pt idx="23">
                  <c:v>0</c:v>
                </c:pt>
                <c:pt idx="24">
                  <c:v>0.58508201208167632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1.3865498311450859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97-418F-ABE8-74913375AC68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35"/>
                <c:pt idx="0">
                  <c:v>2.8928648105533568</c:v>
                </c:pt>
                <c:pt idx="1">
                  <c:v>3.825790083421865</c:v>
                </c:pt>
                <c:pt idx="2">
                  <c:v>5.1600115249436485</c:v>
                </c:pt>
                <c:pt idx="3">
                  <c:v>4.8510610344483718</c:v>
                </c:pt>
                <c:pt idx="4">
                  <c:v>4.9590710496571129</c:v>
                </c:pt>
                <c:pt idx="5">
                  <c:v>4.9491691918366572</c:v>
                </c:pt>
                <c:pt idx="6">
                  <c:v>4.809752060058643</c:v>
                </c:pt>
                <c:pt idx="7">
                  <c:v>4.7415748104568669</c:v>
                </c:pt>
                <c:pt idx="8">
                  <c:v>4.2338295455237906</c:v>
                </c:pt>
                <c:pt idx="9">
                  <c:v>3.0283702598189972</c:v>
                </c:pt>
                <c:pt idx="10">
                  <c:v>2.4384762485522309</c:v>
                </c:pt>
                <c:pt idx="11">
                  <c:v>1.2033694806395496</c:v>
                </c:pt>
                <c:pt idx="12">
                  <c:v>0.12286280193942432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97-418F-ABE8-74913375AC68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35"/>
                <c:pt idx="0">
                  <c:v>1.5094600627050278E-2</c:v>
                </c:pt>
                <c:pt idx="1">
                  <c:v>0.48921022248945384</c:v>
                </c:pt>
                <c:pt idx="2">
                  <c:v>0.48926798112447423</c:v>
                </c:pt>
                <c:pt idx="3">
                  <c:v>0.4836538034112739</c:v>
                </c:pt>
                <c:pt idx="4">
                  <c:v>0.47803962569807362</c:v>
                </c:pt>
                <c:pt idx="5">
                  <c:v>0.47803962569807362</c:v>
                </c:pt>
                <c:pt idx="6">
                  <c:v>0.47803962569807362</c:v>
                </c:pt>
                <c:pt idx="7">
                  <c:v>0.47803962569807362</c:v>
                </c:pt>
                <c:pt idx="8">
                  <c:v>0.47803962569807362</c:v>
                </c:pt>
                <c:pt idx="9">
                  <c:v>0.47803962569807362</c:v>
                </c:pt>
                <c:pt idx="10">
                  <c:v>3.9240038356701187E-3</c:v>
                </c:pt>
                <c:pt idx="11">
                  <c:v>3.9240038356701187E-3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97-418F-ABE8-74913375AC68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35"/>
                <c:pt idx="0">
                  <c:v>0.39006053202361285</c:v>
                </c:pt>
                <c:pt idx="1">
                  <c:v>0.39006053202361285</c:v>
                </c:pt>
                <c:pt idx="2">
                  <c:v>0.39006053202361285</c:v>
                </c:pt>
                <c:pt idx="3">
                  <c:v>0.39006053202361285</c:v>
                </c:pt>
                <c:pt idx="4">
                  <c:v>0.39006053202361285</c:v>
                </c:pt>
                <c:pt idx="5">
                  <c:v>0.39006053202361285</c:v>
                </c:pt>
                <c:pt idx="6">
                  <c:v>0.31895588936488878</c:v>
                </c:pt>
                <c:pt idx="7">
                  <c:v>0.31895588936488878</c:v>
                </c:pt>
                <c:pt idx="8">
                  <c:v>0.31895588936488878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97-418F-ABE8-74913375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97-418F-ABE8-74913375AC6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97-418F-ABE8-74913375AC6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97-418F-ABE8-74913375AC6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97-418F-ABE8-74913375AC6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97-418F-ABE8-74913375AC6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97-418F-ABE8-74913375AC6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97-418F-ABE8-74913375AC6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3"/>
                <c:pt idx="0">
                  <c:v>4.5711282081341738</c:v>
                </c:pt>
                <c:pt idx="1">
                  <c:v>5.9781691028650874</c:v>
                </c:pt>
                <c:pt idx="2">
                  <c:v>8.0533053051483705</c:v>
                </c:pt>
                <c:pt idx="3">
                  <c:v>7.7051469339743619</c:v>
                </c:pt>
                <c:pt idx="4">
                  <c:v>7.2302644605373469</c:v>
                </c:pt>
                <c:pt idx="5">
                  <c:v>6.2077986219971102</c:v>
                </c:pt>
                <c:pt idx="6">
                  <c:v>5.6067475751216058</c:v>
                </c:pt>
                <c:pt idx="7">
                  <c:v>11.293794140310458</c:v>
                </c:pt>
                <c:pt idx="8">
                  <c:v>10.106121305039437</c:v>
                </c:pt>
                <c:pt idx="9">
                  <c:v>8.5817061299697546</c:v>
                </c:pt>
                <c:pt idx="10">
                  <c:v>5.1736185901894247</c:v>
                </c:pt>
                <c:pt idx="11">
                  <c:v>1.2072934844752197</c:v>
                </c:pt>
                <c:pt idx="12">
                  <c:v>0.12286280193942432</c:v>
                </c:pt>
                <c:pt idx="13">
                  <c:v>3.8944455778152913</c:v>
                </c:pt>
                <c:pt idx="14">
                  <c:v>3.684020884690943</c:v>
                </c:pt>
                <c:pt idx="15">
                  <c:v>0.54070191331964612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4.1767975434302906</c:v>
                </c:pt>
                <c:pt idx="21">
                  <c:v>0</c:v>
                </c:pt>
                <c:pt idx="22">
                  <c:v>3.8944455778152913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297-418F-ABE8-74913375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343E4D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636468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EC9618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E25E1A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>
                <a:latin typeface="Arial" panose="020B0604020202020204" pitchFamily="34" charset="0"/>
                <a:cs typeface="Arial" panose="020B0604020202020204" pitchFamily="34" charset="0"/>
              </a:rPr>
              <a:t>COMPOSICIÓN TASA VARIABLE</a:t>
            </a:r>
          </a:p>
        </c:rich>
      </c:tx>
      <c:layout>
        <c:manualLayout>
          <c:xMode val="edge"/>
          <c:yMode val="edge"/>
          <c:x val="0.18641746031746032"/>
          <c:y val="3.6804012345679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84709240167673"/>
          <c:y val="0.17727324771588615"/>
          <c:w val="0.54451229983444582"/>
          <c:h val="0.80715991001756759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216869"/>
              </a:solidFill>
            </c:spPr>
            <c:extLst>
              <c:ext xmlns:c16="http://schemas.microsoft.com/office/drawing/2014/chart" uri="{C3380CC4-5D6E-409C-BE32-E72D297353CC}">
                <c16:uniqueId val="{00000001-48A8-412D-809E-5D2BF384461A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</c:spPr>
            <c:extLst>
              <c:ext xmlns:c16="http://schemas.microsoft.com/office/drawing/2014/chart" uri="{C3380CC4-5D6E-409C-BE32-E72D297353CC}">
                <c16:uniqueId val="{00000003-48A8-412D-809E-5D2BF384461A}"/>
              </c:ext>
            </c:extLst>
          </c:dPt>
          <c:dPt>
            <c:idx val="2"/>
            <c:bubble3D val="0"/>
            <c:spPr>
              <a:solidFill>
                <a:srgbClr val="49A078"/>
              </a:solidFill>
            </c:spPr>
            <c:extLst>
              <c:ext xmlns:c16="http://schemas.microsoft.com/office/drawing/2014/chart" uri="{C3380CC4-5D6E-409C-BE32-E72D297353CC}">
                <c16:uniqueId val="{00000005-48A8-412D-809E-5D2BF384461A}"/>
              </c:ext>
            </c:extLst>
          </c:dPt>
          <c:dPt>
            <c:idx val="3"/>
            <c:bubble3D val="0"/>
            <c:spPr>
              <a:solidFill>
                <a:srgbClr val="1F2421"/>
              </a:solidFill>
            </c:spPr>
            <c:extLst>
              <c:ext xmlns:c16="http://schemas.microsoft.com/office/drawing/2014/chart" uri="{C3380CC4-5D6E-409C-BE32-E72D297353CC}">
                <c16:uniqueId val="{00000007-48A8-412D-809E-5D2BF384461A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48A8-412D-809E-5D2BF384461A}"/>
              </c:ext>
            </c:extLst>
          </c:dPt>
          <c:dPt>
            <c:idx val="5"/>
            <c:bubble3D val="0"/>
            <c:spPr>
              <a:solidFill>
                <a:srgbClr val="E9422D"/>
              </a:solidFill>
            </c:spPr>
            <c:extLst>
              <c:ext xmlns:c16="http://schemas.microsoft.com/office/drawing/2014/chart" uri="{C3380CC4-5D6E-409C-BE32-E72D297353CC}">
                <c16:uniqueId val="{0000000B-48A8-412D-809E-5D2BF384461A}"/>
              </c:ext>
            </c:extLst>
          </c:dPt>
          <c:dLbls>
            <c:dLbl>
              <c:idx val="0"/>
              <c:layout>
                <c:manualLayout>
                  <c:x val="-0.2598550942301816"/>
                  <c:y val="-7.69687072361208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fld id="{2835EE07-6433-40B1-9C30-3A167BE364B2}" type="CATEGORYNAME">
                      <a:rPr lang="en-US" sz="11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90,1%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88895340858554"/>
                      <c:h val="8.83006899493345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8A8-412D-809E-5D2BF384461A}"/>
                </c:ext>
              </c:extLst>
            </c:dLbl>
            <c:dLbl>
              <c:idx val="1"/>
              <c:layout>
                <c:manualLayout>
                  <c:x val="0.17886364460280382"/>
                  <c:y val="6.72123810171849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fld id="{8C592CC7-E601-4B49-B1CF-4F5550D11919}" type="CATEGORYNAME">
                      <a:rPr lang="en-US" sz="11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9,0%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952126199563936"/>
                      <c:h val="0.110273613221740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8A8-412D-809E-5D2BF384461A}"/>
                </c:ext>
              </c:extLst>
            </c:dLbl>
            <c:dLbl>
              <c:idx val="2"/>
              <c:layout>
                <c:manualLayout>
                  <c:x val="1.640552899928013E-2"/>
                  <c:y val="2.578662856192398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rgbClr val="49A078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F9A05F7-82CC-429A-A045-CF8014B0C565}" type="CATEGORYNAME">
                      <a:rPr lang="en-US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9A078"/>
                        </a:solidFill>
                      </a:rPr>
                      <a:t> 0,4%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6634229456577"/>
                      <c:h val="9.010168825179372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8A8-412D-809E-5D2BF384461A}"/>
                </c:ext>
              </c:extLst>
            </c:dLbl>
            <c:dLbl>
              <c:idx val="3"/>
              <c:layout>
                <c:manualLayout>
                  <c:x val="2.1047071070117197E-2"/>
                  <c:y val="-8.2220054888975987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rgbClr val="1F2421"/>
                        </a:solidFill>
                      </a:defRPr>
                    </a:pPr>
                    <a:fld id="{F8EE7C64-0858-4C57-B723-AF60F32ADA3C}" type="CATEGORYNAME">
                      <a:rPr lang="en-US" sz="1100" b="1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0,3%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680958718945992"/>
                      <c:h val="7.370364490008843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8A8-412D-809E-5D2BF384461A}"/>
                </c:ext>
              </c:extLst>
            </c:dLbl>
            <c:dLbl>
              <c:idx val="4"/>
              <c:layout>
                <c:manualLayout>
                  <c:x val="9.6994474108063042E-2"/>
                  <c:y val="-5.020602266627352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>
                        <a:solidFill>
                          <a:schemeClr val="tx1"/>
                        </a:solidFill>
                      </a:defRPr>
                    </a:pPr>
                    <a:fld id="{9C5395D2-D598-40F5-B8B6-FBF410B9ED82}" type="CATEGORYNAME">
                      <a:rPr lang="en-US" sz="1100" b="1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0,2%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4477976866776"/>
                      <c:h val="0.110023357119023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8A8-412D-809E-5D2BF38446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8381416016282485"/>
                      <c:h val="0.10660134425064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8A8-412D-809E-5D2BF38446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IBR</c:v>
              </c:pt>
              <c:pt idx="1">
                <c:v>IPC</c:v>
              </c:pt>
              <c:pt idx="2">
                <c:v>SOFR</c:v>
              </c:pt>
              <c:pt idx="3">
                <c:v>BID</c:v>
              </c:pt>
              <c:pt idx="4">
                <c:v>DTF</c:v>
              </c:pt>
              <c:pt idx="5">
                <c:v>EURIBOR</c:v>
              </c:pt>
            </c:strLit>
          </c:cat>
          <c:val>
            <c:numLit>
              <c:formatCode>General</c:formatCode>
              <c:ptCount val="6"/>
              <c:pt idx="0">
                <c:v>0.89446371511919776</c:v>
              </c:pt>
              <c:pt idx="1">
                <c:v>9.5236792356332048E-2</c:v>
              </c:pt>
              <c:pt idx="2">
                <c:v>4.6172575733798181E-3</c:v>
              </c:pt>
              <c:pt idx="3">
                <c:v>3.3235596763445748E-3</c:v>
              </c:pt>
              <c:pt idx="4">
                <c:v>2.3586752747458339E-3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8A8-412D-809E-5D2BF38446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08"/>
      </c:pieChart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10" Type="http://schemas.openxmlformats.org/officeDocument/2006/relationships/chart" Target="../charts/chart8.xml"/><Relationship Id="rId4" Type="http://schemas.openxmlformats.org/officeDocument/2006/relationships/image" Target="../media/image1.png"/><Relationship Id="rId9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image" Target="../media/image2.png"/><Relationship Id="rId7" Type="http://schemas.openxmlformats.org/officeDocument/2006/relationships/chart" Target="../charts/chart13.xml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1287179</xdr:colOff>
      <xdr:row>6</xdr:row>
      <xdr:rowOff>36195</xdr:rowOff>
    </xdr:from>
    <xdr:to>
      <xdr:col>5</xdr:col>
      <xdr:colOff>1739939</xdr:colOff>
      <xdr:row>22</xdr:row>
      <xdr:rowOff>77700</xdr:rowOff>
    </xdr:to>
    <xdr:graphicFrame macro="">
      <xdr:nvGraphicFramePr>
        <xdr:cNvPr id="2" name="12 Gráfico">
          <a:extLst>
            <a:ext uri="{FF2B5EF4-FFF2-40B4-BE49-F238E27FC236}">
              <a16:creationId xmlns:a16="http://schemas.microsoft.com/office/drawing/2014/main" id="{B9BB0B42-D43A-4D2C-8AD0-4A01B2533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22</xdr:row>
      <xdr:rowOff>99</xdr:rowOff>
    </xdr:from>
    <xdr:to>
      <xdr:col>2</xdr:col>
      <xdr:colOff>1108080</xdr:colOff>
      <xdr:row>42</xdr:row>
      <xdr:rowOff>39699</xdr:rowOff>
    </xdr:to>
    <xdr:graphicFrame macro="">
      <xdr:nvGraphicFramePr>
        <xdr:cNvPr id="3" name="9 Gráfico">
          <a:extLst>
            <a:ext uri="{FF2B5EF4-FFF2-40B4-BE49-F238E27FC236}">
              <a16:creationId xmlns:a16="http://schemas.microsoft.com/office/drawing/2014/main" id="{B650AEAF-2BF5-4F20-A0CA-D576713DF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42</xdr:row>
      <xdr:rowOff>1903</xdr:rowOff>
    </xdr:from>
    <xdr:to>
      <xdr:col>12</xdr:col>
      <xdr:colOff>528960</xdr:colOff>
      <xdr:row>63</xdr:row>
      <xdr:rowOff>142468</xdr:rowOff>
    </xdr:to>
    <xdr:graphicFrame macro="">
      <xdr:nvGraphicFramePr>
        <xdr:cNvPr id="4" name="11 Gráfico">
          <a:extLst>
            <a:ext uri="{FF2B5EF4-FFF2-40B4-BE49-F238E27FC236}">
              <a16:creationId xmlns:a16="http://schemas.microsoft.com/office/drawing/2014/main" id="{569F4D7F-2BC8-40FE-9E0D-581396181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58</xdr:row>
      <xdr:rowOff>0</xdr:rowOff>
    </xdr:from>
    <xdr:to>
      <xdr:col>0</xdr:col>
      <xdr:colOff>2339824</xdr:colOff>
      <xdr:row>60</xdr:row>
      <xdr:rowOff>154698</xdr:rowOff>
    </xdr:to>
    <xdr:sp macro="" textlink="">
      <xdr:nvSpPr>
        <xdr:cNvPr id="5" name="Text Box 42">
          <a:extLst>
            <a:ext uri="{FF2B5EF4-FFF2-40B4-BE49-F238E27FC236}">
              <a16:creationId xmlns:a16="http://schemas.microsoft.com/office/drawing/2014/main" id="{2269ED3A-B8EA-49B2-AA5D-92925F3AF2BB}"/>
            </a:ext>
          </a:extLst>
        </xdr:cNvPr>
        <xdr:cNvSpPr txBox="1">
          <a:spLocks noChangeArrowheads="1"/>
        </xdr:cNvSpPr>
      </xdr:nvSpPr>
      <xdr:spPr bwMode="auto">
        <a:xfrm>
          <a:off x="171450" y="9991725"/>
          <a:ext cx="2168374" cy="47854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Carrera 30 N°. 25 - 90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PBX: (571) 338 5000 - Información: Línea 195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www.haciendabogota.gov.co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NIT 899.999.061-9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Bogotá, D.C. - Colombia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Postal 111311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2242037</xdr:colOff>
      <xdr:row>57</xdr:row>
      <xdr:rowOff>68580</xdr:rowOff>
    </xdr:from>
    <xdr:to>
      <xdr:col>2</xdr:col>
      <xdr:colOff>433686</xdr:colOff>
      <xdr:row>61</xdr:row>
      <xdr:rowOff>97155</xdr:rowOff>
    </xdr:to>
    <xdr:pic>
      <xdr:nvPicPr>
        <xdr:cNvPr id="6" name="Imagen 25">
          <a:extLst>
            <a:ext uri="{FF2B5EF4-FFF2-40B4-BE49-F238E27FC236}">
              <a16:creationId xmlns:a16="http://schemas.microsoft.com/office/drawing/2014/main" id="{E086F7EE-A2FF-42EE-A59A-F594AB77A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037" y="9898380"/>
          <a:ext cx="2239774" cy="676275"/>
        </a:xfrm>
        <a:prstGeom prst="rect">
          <a:avLst/>
        </a:prstGeom>
      </xdr:spPr>
    </xdr:pic>
    <xdr:clientData/>
  </xdr:twoCellAnchor>
  <xdr:twoCellAnchor>
    <xdr:from>
      <xdr:col>2</xdr:col>
      <xdr:colOff>1245869</xdr:colOff>
      <xdr:row>22</xdr:row>
      <xdr:rowOff>24765</xdr:rowOff>
    </xdr:from>
    <xdr:to>
      <xdr:col>5</xdr:col>
      <xdr:colOff>1698629</xdr:colOff>
      <xdr:row>42</xdr:row>
      <xdr:rowOff>64365</xdr:rowOff>
    </xdr:to>
    <xdr:graphicFrame macro="">
      <xdr:nvGraphicFramePr>
        <xdr:cNvPr id="7" name="Chart 16">
          <a:extLst>
            <a:ext uri="{FF2B5EF4-FFF2-40B4-BE49-F238E27FC236}">
              <a16:creationId xmlns:a16="http://schemas.microsoft.com/office/drawing/2014/main" id="{FBD6A5B5-9819-4059-A077-92FFDDFE8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122465</xdr:colOff>
      <xdr:row>0</xdr:row>
      <xdr:rowOff>136071</xdr:rowOff>
    </xdr:from>
    <xdr:to>
      <xdr:col>5</xdr:col>
      <xdr:colOff>1562209</xdr:colOff>
      <xdr:row>5</xdr:row>
      <xdr:rowOff>45448</xdr:rowOff>
    </xdr:to>
    <xdr:pic>
      <xdr:nvPicPr>
        <xdr:cNvPr id="8" name="Imagen 7" descr="Logotipo&#10;&#10;Descripción generada automáticamente">
          <a:extLst>
            <a:ext uri="{FF2B5EF4-FFF2-40B4-BE49-F238E27FC236}">
              <a16:creationId xmlns:a16="http://schemas.microsoft.com/office/drawing/2014/main" id="{FA31FF97-6A19-491D-8806-CD660CBA6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8" r="1351" b="8554"/>
        <a:stretch/>
      </xdr:blipFill>
      <xdr:spPr bwMode="auto">
        <a:xfrm>
          <a:off x="6056540" y="136071"/>
          <a:ext cx="4011494" cy="84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438150</xdr:colOff>
      <xdr:row>22</xdr:row>
      <xdr:rowOff>104775</xdr:rowOff>
    </xdr:from>
    <xdr:to>
      <xdr:col>13</xdr:col>
      <xdr:colOff>251292</xdr:colOff>
      <xdr:row>43</xdr:row>
      <xdr:rowOff>15528</xdr:rowOff>
    </xdr:to>
    <xdr:graphicFrame macro="">
      <xdr:nvGraphicFramePr>
        <xdr:cNvPr id="9" name="Chart 32">
          <a:extLst>
            <a:ext uri="{FF2B5EF4-FFF2-40B4-BE49-F238E27FC236}">
              <a16:creationId xmlns:a16="http://schemas.microsoft.com/office/drawing/2014/main" id="{2304DF97-725F-42EF-8D7D-21A74557C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638273</xdr:colOff>
      <xdr:row>41</xdr:row>
      <xdr:rowOff>117835</xdr:rowOff>
    </xdr:from>
    <xdr:to>
      <xdr:col>7</xdr:col>
      <xdr:colOff>147294</xdr:colOff>
      <xdr:row>61</xdr:row>
      <xdr:rowOff>147294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7E55694-AAF4-4A23-A999-287D95CC2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598995</xdr:colOff>
      <xdr:row>41</xdr:row>
      <xdr:rowOff>98196</xdr:rowOff>
    </xdr:from>
    <xdr:to>
      <xdr:col>7</xdr:col>
      <xdr:colOff>216031</xdr:colOff>
      <xdr:row>62</xdr:row>
      <xdr:rowOff>71423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F9A4074-880A-4D46-929A-402F257FC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323850</xdr:colOff>
      <xdr:row>41</xdr:row>
      <xdr:rowOff>152400</xdr:rowOff>
    </xdr:from>
    <xdr:to>
      <xdr:col>7</xdr:col>
      <xdr:colOff>66675</xdr:colOff>
      <xdr:row>62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3410747-BFE9-4E76-A677-95A46C665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0.03553</cdr:y>
    </cdr:from>
    <cdr:to>
      <cdr:x>0.99493</cdr:x>
      <cdr:y>0.17086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101092"/>
          <a:ext cx="4562032" cy="385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 baseline="0">
              <a:solidFill>
                <a:sysClr val="windowText" lastClr="000000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COMPOSICIÓN POR MONEDA</a:t>
          </a:r>
          <a:endParaRPr lang="es-CO" sz="1400" b="1">
            <a:solidFill>
              <a:sysClr val="windowText" lastClr="000000"/>
            </a:solidFill>
            <a:effectLst/>
            <a:latin typeface="Corbel" panose="020B0503020204020204" pitchFamily="34" charset="0"/>
          </a:endParaRPr>
        </a:p>
        <a:p xmlns:a="http://schemas.openxmlformats.org/drawingml/2006/main">
          <a:endParaRPr lang="es-CO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633075</xdr:colOff>
      <xdr:row>16</xdr:row>
      <xdr:rowOff>123856</xdr:rowOff>
    </xdr:from>
    <xdr:to>
      <xdr:col>17</xdr:col>
      <xdr:colOff>21575</xdr:colOff>
      <xdr:row>37</xdr:row>
      <xdr:rowOff>30106</xdr:rowOff>
    </xdr:to>
    <xdr:graphicFrame macro="">
      <xdr:nvGraphicFramePr>
        <xdr:cNvPr id="2" name="Chart 32">
          <a:extLst>
            <a:ext uri="{FF2B5EF4-FFF2-40B4-BE49-F238E27FC236}">
              <a16:creationId xmlns:a16="http://schemas.microsoft.com/office/drawing/2014/main" id="{7B21F99C-AFF0-40D8-A8C6-FDEF99F85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48</xdr:row>
      <xdr:rowOff>123825</xdr:rowOff>
    </xdr:from>
    <xdr:to>
      <xdr:col>2</xdr:col>
      <xdr:colOff>314325</xdr:colOff>
      <xdr:row>54</xdr:row>
      <xdr:rowOff>9525</xdr:rowOff>
    </xdr:to>
    <xdr:sp macro="" textlink="">
      <xdr:nvSpPr>
        <xdr:cNvPr id="3" name="Text Box 42">
          <a:extLst>
            <a:ext uri="{FF2B5EF4-FFF2-40B4-BE49-F238E27FC236}">
              <a16:creationId xmlns:a16="http://schemas.microsoft.com/office/drawing/2014/main" id="{8B5C8143-9B13-4761-BA72-4DF614E36075}"/>
            </a:ext>
          </a:extLst>
        </xdr:cNvPr>
        <xdr:cNvSpPr txBox="1">
          <a:spLocks noChangeArrowheads="1"/>
        </xdr:cNvSpPr>
      </xdr:nvSpPr>
      <xdr:spPr bwMode="auto">
        <a:xfrm>
          <a:off x="304800" y="8696325"/>
          <a:ext cx="180022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Carrera 30 N°. 25 - 90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PBX: (571) 338 5000 - Información: Línea 195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www.haciendabogota.gov.co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NIT 899.999.061-9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Bogotá, D.C. - Colombia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Postal 111311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294134</xdr:colOff>
      <xdr:row>48</xdr:row>
      <xdr:rowOff>19049</xdr:rowOff>
    </xdr:from>
    <xdr:to>
      <xdr:col>4</xdr:col>
      <xdr:colOff>135361</xdr:colOff>
      <xdr:row>53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410E5A-A6AB-46B0-9411-5861FE1F6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834" y="8591549"/>
          <a:ext cx="2584427" cy="809625"/>
        </a:xfrm>
        <a:prstGeom prst="rect">
          <a:avLst/>
        </a:prstGeom>
      </xdr:spPr>
    </xdr:pic>
    <xdr:clientData/>
  </xdr:twoCellAnchor>
  <xdr:twoCellAnchor editAs="oneCell">
    <xdr:from>
      <xdr:col>9</xdr:col>
      <xdr:colOff>284694</xdr:colOff>
      <xdr:row>5</xdr:row>
      <xdr:rowOff>68360</xdr:rowOff>
    </xdr:from>
    <xdr:to>
      <xdr:col>15</xdr:col>
      <xdr:colOff>695325</xdr:colOff>
      <xdr:row>10</xdr:row>
      <xdr:rowOff>31297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BEB61B05-99DB-417A-B069-6AE5BB839A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8" r="1351" b="8554"/>
        <a:stretch/>
      </xdr:blipFill>
      <xdr:spPr bwMode="auto">
        <a:xfrm>
          <a:off x="9714444" y="1039910"/>
          <a:ext cx="5306481" cy="1124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789708</xdr:colOff>
      <xdr:row>0</xdr:row>
      <xdr:rowOff>0</xdr:rowOff>
    </xdr:from>
    <xdr:to>
      <xdr:col>10</xdr:col>
      <xdr:colOff>31754</xdr:colOff>
      <xdr:row>16</xdr:row>
      <xdr:rowOff>139699</xdr:rowOff>
    </xdr:to>
    <xdr:graphicFrame macro="">
      <xdr:nvGraphicFramePr>
        <xdr:cNvPr id="6" name="12 Gráfico">
          <a:extLst>
            <a:ext uri="{FF2B5EF4-FFF2-40B4-BE49-F238E27FC236}">
              <a16:creationId xmlns:a16="http://schemas.microsoft.com/office/drawing/2014/main" id="{93088DAD-5E90-434D-BDBB-1EEC2C134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</xdr:row>
      <xdr:rowOff>145472</xdr:rowOff>
    </xdr:from>
    <xdr:to>
      <xdr:col>4</xdr:col>
      <xdr:colOff>599791</xdr:colOff>
      <xdr:row>37</xdr:row>
      <xdr:rowOff>41504</xdr:rowOff>
    </xdr:to>
    <xdr:graphicFrame macro="">
      <xdr:nvGraphicFramePr>
        <xdr:cNvPr id="7" name="9 Gráfico">
          <a:extLst>
            <a:ext uri="{FF2B5EF4-FFF2-40B4-BE49-F238E27FC236}">
              <a16:creationId xmlns:a16="http://schemas.microsoft.com/office/drawing/2014/main" id="{1DDF4F9A-E546-4F37-9FD8-229D296C0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785898</xdr:colOff>
      <xdr:row>17</xdr:row>
      <xdr:rowOff>57322</xdr:rowOff>
    </xdr:from>
    <xdr:to>
      <xdr:col>10</xdr:col>
      <xdr:colOff>35564</xdr:colOff>
      <xdr:row>37</xdr:row>
      <xdr:rowOff>106966</xdr:rowOff>
    </xdr:to>
    <xdr:graphicFrame macro="">
      <xdr:nvGraphicFramePr>
        <xdr:cNvPr id="8" name="Chart 16">
          <a:extLst>
            <a:ext uri="{FF2B5EF4-FFF2-40B4-BE49-F238E27FC236}">
              <a16:creationId xmlns:a16="http://schemas.microsoft.com/office/drawing/2014/main" id="{D2954778-5900-48A7-A81A-2FEB2C05D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105815</xdr:colOff>
      <xdr:row>36</xdr:row>
      <xdr:rowOff>49185</xdr:rowOff>
    </xdr:from>
    <xdr:to>
      <xdr:col>17</xdr:col>
      <xdr:colOff>337768</xdr:colOff>
      <xdr:row>55</xdr:row>
      <xdr:rowOff>88438</xdr:rowOff>
    </xdr:to>
    <xdr:graphicFrame macro="">
      <xdr:nvGraphicFramePr>
        <xdr:cNvPr id="9" name="11 Gráfico">
          <a:extLst>
            <a:ext uri="{FF2B5EF4-FFF2-40B4-BE49-F238E27FC236}">
              <a16:creationId xmlns:a16="http://schemas.microsoft.com/office/drawing/2014/main" id="{EE3CBBA7-EFD0-4F01-A908-AEE75EE70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251460</xdr:colOff>
      <xdr:row>37</xdr:row>
      <xdr:rowOff>15240</xdr:rowOff>
    </xdr:from>
    <xdr:to>
      <xdr:col>12</xdr:col>
      <xdr:colOff>160020</xdr:colOff>
      <xdr:row>54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E90209-0C2B-4552-8D78-A1E0E636A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133350</xdr:colOff>
      <xdr:row>38</xdr:row>
      <xdr:rowOff>38100</xdr:rowOff>
    </xdr:from>
    <xdr:to>
      <xdr:col>12</xdr:col>
      <xdr:colOff>123825</xdr:colOff>
      <xdr:row>54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EB89AA2-F056-498C-A38B-B33E022A0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0.03553</cdr:y>
    </cdr:from>
    <cdr:to>
      <cdr:x>0.99493</cdr:x>
      <cdr:y>0.17086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101092"/>
          <a:ext cx="4562032" cy="385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 baseline="0">
              <a:solidFill>
                <a:sysClr val="windowText" lastClr="000000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COMPOSICIÓN POR MONEDA</a:t>
          </a:r>
          <a:endParaRPr lang="es-CO" sz="1400" b="1">
            <a:solidFill>
              <a:sysClr val="windowText" lastClr="000000"/>
            </a:solidFill>
            <a:effectLst/>
            <a:latin typeface="Corbel" panose="020B0503020204020204" pitchFamily="34" charset="0"/>
          </a:endParaRPr>
        </a:p>
        <a:p xmlns:a="http://schemas.openxmlformats.org/drawingml/2006/main">
          <a:endParaRPr lang="es-CO" sz="14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323849</xdr:colOff>
      <xdr:row>0</xdr:row>
      <xdr:rowOff>0</xdr:rowOff>
    </xdr:from>
    <xdr:to>
      <xdr:col>9</xdr:col>
      <xdr:colOff>319337</xdr:colOff>
      <xdr:row>4</xdr:row>
      <xdr:rowOff>171451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2AEB20B-F263-4B10-835E-95A84FACBE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8" r="1351" b="8554"/>
        <a:stretch/>
      </xdr:blipFill>
      <xdr:spPr bwMode="auto">
        <a:xfrm>
          <a:off x="5572124" y="0"/>
          <a:ext cx="4043613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aciendabogot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7E61-73C5-4A41-98C7-E78B51941422}">
  <sheetPr>
    <tabColor rgb="FFC00000"/>
    <pageSetUpPr fitToPage="1"/>
  </sheetPr>
  <dimension ref="A1:K67"/>
  <sheetViews>
    <sheetView tabSelected="1" view="pageBreakPreview" zoomScale="55" zoomScaleNormal="100" zoomScaleSheetLayoutView="55" workbookViewId="0">
      <selection activeCell="B9" sqref="B9"/>
    </sheetView>
  </sheetViews>
  <sheetFormatPr baseColWidth="10" defaultColWidth="11.42578125" defaultRowHeight="12.75" x14ac:dyDescent="0.2"/>
  <cols>
    <col min="1" max="1" width="37.28515625" style="154" customWidth="1"/>
    <col min="2" max="2" width="23.42578125" style="154" bestFit="1" customWidth="1"/>
    <col min="3" max="3" width="28.28515625" style="154" customWidth="1"/>
    <col min="4" max="4" width="24.140625" style="154" bestFit="1" customWidth="1"/>
    <col min="5" max="5" width="14.42578125" style="154" bestFit="1" customWidth="1"/>
    <col min="6" max="6" width="28.5703125" style="154" customWidth="1"/>
    <col min="7" max="11" width="11.42578125" style="154"/>
    <col min="12" max="12" width="11.42578125" style="154" customWidth="1"/>
    <col min="13" max="16384" width="11.42578125" style="154"/>
  </cols>
  <sheetData>
    <row r="1" spans="1:11" ht="15" x14ac:dyDescent="0.25">
      <c r="A1" s="154" t="s">
        <v>122</v>
      </c>
      <c r="C1"/>
      <c r="D1" s="185"/>
      <c r="F1" s="186"/>
    </row>
    <row r="2" spans="1:11" ht="15" x14ac:dyDescent="0.25">
      <c r="C2"/>
      <c r="D2" s="180"/>
      <c r="F2" s="187"/>
    </row>
    <row r="3" spans="1:11" ht="7.5" customHeight="1" x14ac:dyDescent="0.25">
      <c r="C3"/>
    </row>
    <row r="4" spans="1:11" ht="18" x14ac:dyDescent="0.25">
      <c r="A4" s="152" t="s">
        <v>135</v>
      </c>
      <c r="B4" s="188"/>
      <c r="C4"/>
      <c r="F4" s="189"/>
    </row>
    <row r="5" spans="1:11" ht="18" x14ac:dyDescent="0.25">
      <c r="A5" s="152" t="s">
        <v>150</v>
      </c>
      <c r="B5" s="188"/>
    </row>
    <row r="6" spans="1:11" ht="15" x14ac:dyDescent="0.2">
      <c r="A6" s="154" t="s">
        <v>138</v>
      </c>
      <c r="B6" s="156">
        <v>46053</v>
      </c>
      <c r="C6" s="190"/>
    </row>
    <row r="7" spans="1:11" ht="18" x14ac:dyDescent="0.25">
      <c r="A7" s="191" t="s">
        <v>151</v>
      </c>
      <c r="B7" s="191"/>
      <c r="C7" s="192"/>
      <c r="D7" s="193"/>
    </row>
    <row r="8" spans="1:11" ht="14.25" x14ac:dyDescent="0.2">
      <c r="C8" s="194"/>
      <c r="D8" s="195"/>
    </row>
    <row r="9" spans="1:11" ht="18" x14ac:dyDescent="0.25">
      <c r="A9" s="196" t="s">
        <v>152</v>
      </c>
      <c r="B9" s="197">
        <v>15.148672372383091</v>
      </c>
      <c r="C9" s="193"/>
      <c r="D9" s="158"/>
    </row>
    <row r="10" spans="1:11" ht="15.75" x14ac:dyDescent="0.25">
      <c r="A10" s="198"/>
      <c r="B10" s="199"/>
      <c r="C10" s="185"/>
      <c r="K10"/>
    </row>
    <row r="11" spans="1:11" ht="18" x14ac:dyDescent="0.25">
      <c r="A11" s="167" t="s">
        <v>140</v>
      </c>
      <c r="B11" s="169">
        <v>12.006323128511742</v>
      </c>
      <c r="C11" s="185"/>
    </row>
    <row r="12" spans="1:11" ht="18.75" x14ac:dyDescent="0.3">
      <c r="A12" s="167" t="s">
        <v>141</v>
      </c>
      <c r="B12" s="169">
        <v>3.0646517595199998</v>
      </c>
      <c r="C12" s="185"/>
    </row>
    <row r="13" spans="1:11" ht="18.75" x14ac:dyDescent="0.3">
      <c r="A13" s="167" t="s">
        <v>142</v>
      </c>
      <c r="B13" s="169">
        <v>7.0581769864775518E-2</v>
      </c>
      <c r="C13" s="185"/>
    </row>
    <row r="14" spans="1:11" ht="18.75" x14ac:dyDescent="0.3">
      <c r="A14" s="167" t="s">
        <v>143</v>
      </c>
      <c r="B14" s="200">
        <v>7.1157144865729594E-3</v>
      </c>
      <c r="C14" s="185"/>
    </row>
    <row r="15" spans="1:11" ht="9.75" customHeight="1" x14ac:dyDescent="0.25">
      <c r="A15" s="201"/>
      <c r="B15" s="201"/>
    </row>
    <row r="16" spans="1:11" ht="18" x14ac:dyDescent="0.25">
      <c r="A16" s="202" t="s">
        <v>153</v>
      </c>
      <c r="B16" s="203">
        <v>8.3442438377333055</v>
      </c>
      <c r="C16" s="204"/>
    </row>
    <row r="17" spans="1:10" ht="18" x14ac:dyDescent="0.25">
      <c r="A17" s="205" t="s">
        <v>154</v>
      </c>
      <c r="B17" s="203">
        <v>3.5785247891717513</v>
      </c>
      <c r="C17" s="204"/>
    </row>
    <row r="18" spans="1:10" ht="18" x14ac:dyDescent="0.25">
      <c r="A18" s="206" t="s">
        <v>155</v>
      </c>
      <c r="B18" s="207">
        <v>3.3648675995149104</v>
      </c>
      <c r="C18" s="185"/>
    </row>
    <row r="19" spans="1:10" x14ac:dyDescent="0.2">
      <c r="A19" s="208" t="s">
        <v>156</v>
      </c>
      <c r="B19" s="209">
        <v>397.81040000000002</v>
      </c>
    </row>
    <row r="20" spans="1:10" x14ac:dyDescent="0.2">
      <c r="A20" s="208" t="s">
        <v>157</v>
      </c>
      <c r="B20" s="210">
        <v>3670.47</v>
      </c>
      <c r="C20" s="211"/>
    </row>
    <row r="21" spans="1:10" ht="15.75" thickBot="1" x14ac:dyDescent="0.25">
      <c r="A21" s="212" t="s">
        <v>158</v>
      </c>
      <c r="B21" s="213">
        <v>1.1919</v>
      </c>
      <c r="J21" s="214"/>
    </row>
    <row r="22" spans="1:10" x14ac:dyDescent="0.2">
      <c r="A22" s="215" t="s">
        <v>144</v>
      </c>
    </row>
    <row r="49" spans="1:7" x14ac:dyDescent="0.2">
      <c r="B49" s="216"/>
    </row>
    <row r="50" spans="1:7" x14ac:dyDescent="0.2">
      <c r="B50" s="217"/>
    </row>
    <row r="52" spans="1:7" ht="15" x14ac:dyDescent="0.2">
      <c r="A52" s="218" t="s">
        <v>159</v>
      </c>
      <c r="B52" s="219">
        <f>(B12*1000000000)/B19</f>
        <v>7703800</v>
      </c>
    </row>
    <row r="53" spans="1:7" ht="15" x14ac:dyDescent="0.2">
      <c r="A53" s="218" t="s">
        <v>160</v>
      </c>
      <c r="B53" s="219">
        <f>(B13*1000000000)/B20</f>
        <v>19229.627231601273</v>
      </c>
    </row>
    <row r="54" spans="1:7" ht="15" x14ac:dyDescent="0.2">
      <c r="A54" s="218" t="s">
        <v>161</v>
      </c>
      <c r="B54" s="219">
        <f>B14*1000000000/(B21*B20)</f>
        <v>1626.5110400000021</v>
      </c>
    </row>
    <row r="55" spans="1:7" ht="12.75" hidden="1" customHeight="1" x14ac:dyDescent="0.2">
      <c r="A55" s="183" t="s">
        <v>162</v>
      </c>
    </row>
    <row r="56" spans="1:7" ht="12.75" hidden="1" customHeight="1" x14ac:dyDescent="0.2"/>
    <row r="57" spans="1:7" x14ac:dyDescent="0.2">
      <c r="A57" s="220" t="s">
        <v>163</v>
      </c>
      <c r="B57" s="221"/>
    </row>
    <row r="58" spans="1:7" x14ac:dyDescent="0.2">
      <c r="C58" s="211"/>
    </row>
    <row r="60" spans="1:7" x14ac:dyDescent="0.2">
      <c r="D60" s="1"/>
    </row>
    <row r="61" spans="1:7" x14ac:dyDescent="0.2">
      <c r="A61" s="1"/>
      <c r="B61" s="1"/>
      <c r="C61" s="1"/>
    </row>
    <row r="64" spans="1:7" x14ac:dyDescent="0.2">
      <c r="C64" s="222" t="s">
        <v>149</v>
      </c>
      <c r="D64" s="222"/>
      <c r="E64" s="222"/>
      <c r="F64" s="222"/>
      <c r="G64" s="222"/>
    </row>
    <row r="67" spans="4:8" x14ac:dyDescent="0.2">
      <c r="D67" s="223"/>
      <c r="H67" s="224"/>
    </row>
  </sheetData>
  <mergeCells count="3">
    <mergeCell ref="A7:B7"/>
    <mergeCell ref="A15:B15"/>
    <mergeCell ref="C64:G64"/>
  </mergeCells>
  <printOptions horizontalCentered="1" verticalCentered="1"/>
  <pageMargins left="0.23622047244094491" right="0.19685039370078741" top="0.19685039370078741" bottom="0.19685039370078741" header="0" footer="0"/>
  <pageSetup paperSize="9" scale="6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2DF8-709E-4819-BC6B-7792B062A71C}">
  <sheetPr>
    <tabColor rgb="FFC00000"/>
    <pageSetUpPr fitToPage="1"/>
  </sheetPr>
  <dimension ref="B1:K57"/>
  <sheetViews>
    <sheetView view="pageBreakPreview" topLeftCell="A6" zoomScale="60" zoomScaleNormal="100" workbookViewId="0">
      <selection activeCell="E6" sqref="E6"/>
    </sheetView>
  </sheetViews>
  <sheetFormatPr baseColWidth="10" defaultColWidth="11.42578125" defaultRowHeight="12.75" x14ac:dyDescent="0.2"/>
  <cols>
    <col min="1" max="1" width="4.5703125" style="154" customWidth="1"/>
    <col min="2" max="2" width="22.28515625" style="154" customWidth="1"/>
    <col min="3" max="3" width="19.28515625" style="154" customWidth="1"/>
    <col min="4" max="4" width="21.85546875" style="154" bestFit="1" customWidth="1"/>
    <col min="5" max="5" width="20" style="154" bestFit="1" customWidth="1"/>
    <col min="6" max="6" width="15.42578125" style="154" bestFit="1" customWidth="1"/>
    <col min="7" max="7" width="15.140625" style="154" bestFit="1" customWidth="1"/>
    <col min="8" max="13" width="11.42578125" style="154"/>
    <col min="14" max="14" width="15" style="154" customWidth="1"/>
    <col min="15" max="15" width="12.7109375" style="154" bestFit="1" customWidth="1"/>
    <col min="16" max="16" width="11.42578125" style="154"/>
    <col min="17" max="17" width="8.140625" style="154" customWidth="1"/>
    <col min="18" max="16384" width="11.42578125" style="154"/>
  </cols>
  <sheetData>
    <row r="1" spans="2:6" ht="18" x14ac:dyDescent="0.25">
      <c r="B1" s="152" t="s">
        <v>135</v>
      </c>
      <c r="C1" s="153"/>
    </row>
    <row r="2" spans="2:6" ht="18" x14ac:dyDescent="0.25">
      <c r="B2" s="152" t="s">
        <v>136</v>
      </c>
      <c r="C2" s="153"/>
    </row>
    <row r="3" spans="2:6" x14ac:dyDescent="0.2">
      <c r="B3" s="1" t="s">
        <v>137</v>
      </c>
    </row>
    <row r="4" spans="2:6" ht="15" x14ac:dyDescent="0.2">
      <c r="B4" s="155" t="s">
        <v>138</v>
      </c>
      <c r="C4" s="155"/>
      <c r="D4" s="156">
        <v>46053</v>
      </c>
      <c r="E4" s="157"/>
    </row>
    <row r="5" spans="2:6" x14ac:dyDescent="0.2">
      <c r="E5" s="158"/>
    </row>
    <row r="6" spans="2:6" ht="18" x14ac:dyDescent="0.25">
      <c r="B6" s="159" t="s">
        <v>139</v>
      </c>
      <c r="C6" s="160"/>
      <c r="D6" s="161">
        <v>15.6486723723831</v>
      </c>
      <c r="E6" s="162"/>
      <c r="F6" s="163"/>
    </row>
    <row r="7" spans="2:6" ht="18" x14ac:dyDescent="0.25">
      <c r="B7" s="152"/>
      <c r="C7" s="153"/>
      <c r="D7" s="164"/>
      <c r="E7" s="165"/>
      <c r="F7" s="166"/>
    </row>
    <row r="8" spans="2:6" ht="18" x14ac:dyDescent="0.25">
      <c r="B8" s="167" t="s">
        <v>140</v>
      </c>
      <c r="C8" s="168"/>
      <c r="D8" s="169">
        <v>12.506323128511699</v>
      </c>
      <c r="E8" s="170"/>
      <c r="F8" s="163"/>
    </row>
    <row r="9" spans="2:6" ht="18.75" x14ac:dyDescent="0.3">
      <c r="B9" s="167" t="s">
        <v>141</v>
      </c>
      <c r="C9" s="168"/>
      <c r="D9" s="169">
        <v>3.0646517595199998</v>
      </c>
      <c r="E9" s="163"/>
      <c r="F9" s="163"/>
    </row>
    <row r="10" spans="2:6" ht="18.75" x14ac:dyDescent="0.3">
      <c r="B10" s="167" t="s">
        <v>142</v>
      </c>
      <c r="C10" s="168"/>
      <c r="D10" s="169">
        <v>7.0581769864775518E-2</v>
      </c>
      <c r="E10" s="163"/>
      <c r="F10" s="163" t="s">
        <v>122</v>
      </c>
    </row>
    <row r="11" spans="2:6" ht="18.75" x14ac:dyDescent="0.3">
      <c r="B11" s="167" t="s">
        <v>143</v>
      </c>
      <c r="C11" s="168"/>
      <c r="D11" s="169">
        <v>7.1157144865729594E-3</v>
      </c>
    </row>
    <row r="12" spans="2:6" x14ac:dyDescent="0.2">
      <c r="B12" s="171" t="s">
        <v>144</v>
      </c>
      <c r="C12" s="172" t="s">
        <v>156</v>
      </c>
      <c r="D12" s="173">
        <v>397.81040000000002</v>
      </c>
    </row>
    <row r="13" spans="2:6" ht="13.5" customHeight="1" x14ac:dyDescent="0.2">
      <c r="B13" s="171" t="s">
        <v>122</v>
      </c>
      <c r="C13" s="172" t="s">
        <v>157</v>
      </c>
      <c r="D13" s="174">
        <v>3670.47</v>
      </c>
    </row>
    <row r="14" spans="2:6" x14ac:dyDescent="0.2">
      <c r="B14" s="175"/>
      <c r="C14" s="172" t="s">
        <v>158</v>
      </c>
      <c r="D14" s="176">
        <v>1.1919</v>
      </c>
    </row>
    <row r="17" spans="2:2" x14ac:dyDescent="0.2">
      <c r="B17" s="177"/>
    </row>
    <row r="34" spans="2:11" x14ac:dyDescent="0.2">
      <c r="K34" s="178"/>
    </row>
    <row r="43" spans="2:11" ht="18" x14ac:dyDescent="0.25">
      <c r="B43" s="167" t="s">
        <v>145</v>
      </c>
      <c r="C43" s="168"/>
      <c r="D43" s="179">
        <v>7703800</v>
      </c>
      <c r="G43" s="180"/>
    </row>
    <row r="44" spans="2:11" ht="18" x14ac:dyDescent="0.25">
      <c r="B44" s="167" t="s">
        <v>146</v>
      </c>
      <c r="C44" s="168"/>
      <c r="D44" s="179">
        <v>19229.627231601273</v>
      </c>
      <c r="G44" s="180"/>
    </row>
    <row r="45" spans="2:11" ht="18" x14ac:dyDescent="0.25">
      <c r="B45" s="167" t="s">
        <v>147</v>
      </c>
      <c r="C45" s="168"/>
      <c r="D45" s="179">
        <v>1626.5110400000021</v>
      </c>
      <c r="G45" s="181"/>
    </row>
    <row r="46" spans="2:11" x14ac:dyDescent="0.2">
      <c r="B46" s="182" t="s">
        <v>148</v>
      </c>
      <c r="C46" s="182"/>
      <c r="D46" s="182"/>
    </row>
    <row r="48" spans="2:11" x14ac:dyDescent="0.2">
      <c r="F48" s="183"/>
    </row>
    <row r="57" spans="4:8" x14ac:dyDescent="0.2">
      <c r="D57" s="184" t="s">
        <v>149</v>
      </c>
      <c r="E57" s="184"/>
      <c r="F57" s="184"/>
      <c r="G57" s="184"/>
      <c r="H57" s="184"/>
    </row>
  </sheetData>
  <mergeCells count="2">
    <mergeCell ref="B4:C4"/>
    <mergeCell ref="B46:D46"/>
  </mergeCells>
  <printOptions horizontalCentered="1" verticalCentered="1"/>
  <pageMargins left="0" right="0" top="0" bottom="0" header="0" footer="0"/>
  <pageSetup scale="5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7CE2-F74B-4EC8-8363-3E12FD9892D8}">
  <sheetPr>
    <tabColor rgb="FFFF0000"/>
    <pageSetUpPr fitToPage="1"/>
  </sheetPr>
  <dimension ref="C3:X114"/>
  <sheetViews>
    <sheetView view="pageBreakPreview" zoomScale="60" zoomScaleNormal="100" workbookViewId="0">
      <selection activeCell="S38" sqref="S38"/>
    </sheetView>
  </sheetViews>
  <sheetFormatPr baseColWidth="10" defaultColWidth="11.42578125" defaultRowHeight="12.75" outlineLevelRow="1" x14ac:dyDescent="0.2"/>
  <cols>
    <col min="1" max="1" width="5.7109375" style="1" customWidth="1"/>
    <col min="2" max="2" width="2.85546875" style="1" customWidth="1"/>
    <col min="3" max="3" width="27.7109375" style="1" customWidth="1"/>
    <col min="4" max="4" width="17.42578125" style="1" bestFit="1" customWidth="1"/>
    <col min="5" max="5" width="25" style="1" customWidth="1"/>
    <col min="6" max="6" width="16.7109375" style="1" bestFit="1" customWidth="1"/>
    <col min="7" max="7" width="13.7109375" style="2" customWidth="1"/>
    <col min="8" max="8" width="21.28515625" style="3" bestFit="1" customWidth="1"/>
    <col min="9" max="9" width="9" style="1" bestFit="1" customWidth="1"/>
    <col min="10" max="10" width="10.140625" style="1" customWidth="1"/>
    <col min="11" max="11" width="6.7109375" style="1" customWidth="1"/>
    <col min="12" max="12" width="11.42578125" style="1" customWidth="1"/>
    <col min="13" max="16384" width="11.42578125" style="1"/>
  </cols>
  <sheetData>
    <row r="3" spans="3:16" ht="15" x14ac:dyDescent="0.2">
      <c r="C3" s="4" t="s">
        <v>0</v>
      </c>
    </row>
    <row r="4" spans="3:16" ht="15" x14ac:dyDescent="0.2">
      <c r="C4" s="4" t="s">
        <v>1</v>
      </c>
    </row>
    <row r="5" spans="3:16" ht="17.25" x14ac:dyDescent="0.2">
      <c r="C5" s="4" t="s">
        <v>2</v>
      </c>
    </row>
    <row r="6" spans="3:16" x14ac:dyDescent="0.2">
      <c r="C6" s="5" t="s">
        <v>3</v>
      </c>
    </row>
    <row r="7" spans="3:16" ht="15" x14ac:dyDescent="0.2">
      <c r="C7" s="6" t="s">
        <v>4</v>
      </c>
      <c r="D7" s="7">
        <v>46053</v>
      </c>
    </row>
    <row r="8" spans="3:16" ht="9.75" customHeight="1" x14ac:dyDescent="0.2">
      <c r="C8" s="8"/>
      <c r="D8" s="9"/>
    </row>
    <row r="9" spans="3:16" x14ac:dyDescent="0.2">
      <c r="C9" s="10" t="s">
        <v>5</v>
      </c>
    </row>
    <row r="10" spans="3:16" ht="0.75" customHeight="1" x14ac:dyDescent="0.2">
      <c r="C10" s="11"/>
    </row>
    <row r="11" spans="3:16" ht="38.25" x14ac:dyDescent="0.2">
      <c r="C11" s="12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4" t="s">
        <v>11</v>
      </c>
      <c r="I11" s="13" t="s">
        <v>12</v>
      </c>
      <c r="J11" s="12" t="s">
        <v>13</v>
      </c>
      <c r="K11" s="12" t="s">
        <v>14</v>
      </c>
    </row>
    <row r="12" spans="3:16" x14ac:dyDescent="0.2">
      <c r="C12" s="15" t="s">
        <v>15</v>
      </c>
      <c r="D12" s="16"/>
      <c r="E12" s="17"/>
      <c r="F12" s="18"/>
      <c r="G12" s="19"/>
      <c r="H12" s="20"/>
      <c r="I12" s="21"/>
      <c r="J12" s="22"/>
      <c r="K12" s="22"/>
    </row>
    <row r="13" spans="3:16" x14ac:dyDescent="0.2">
      <c r="C13" s="24" t="s">
        <v>16</v>
      </c>
      <c r="D13" s="25"/>
      <c r="E13" s="26"/>
      <c r="F13" s="27"/>
      <c r="G13" s="28"/>
      <c r="H13" s="29"/>
      <c r="I13" s="30"/>
      <c r="J13" s="30"/>
      <c r="K13" s="30"/>
    </row>
    <row r="14" spans="3:16" x14ac:dyDescent="0.2">
      <c r="C14" s="33" t="s">
        <v>17</v>
      </c>
      <c r="D14" s="25" t="s">
        <v>18</v>
      </c>
      <c r="E14" s="34" t="s">
        <v>19</v>
      </c>
      <c r="F14" s="35">
        <v>103000</v>
      </c>
      <c r="G14" s="28">
        <v>48915</v>
      </c>
      <c r="H14" s="36">
        <v>103000</v>
      </c>
      <c r="I14" s="30">
        <v>7.8410958904109584</v>
      </c>
      <c r="J14" s="30">
        <v>8.2191780821917804E-2</v>
      </c>
      <c r="K14" s="30">
        <v>8.0304211827411501E-2</v>
      </c>
      <c r="N14" s="37"/>
      <c r="O14" s="37"/>
      <c r="P14" s="37"/>
    </row>
    <row r="15" spans="3:16" x14ac:dyDescent="0.2">
      <c r="C15" s="33" t="s">
        <v>20</v>
      </c>
      <c r="D15" s="25" t="s">
        <v>21</v>
      </c>
      <c r="E15" s="34">
        <v>4.53E-2</v>
      </c>
      <c r="F15" s="38">
        <v>205900</v>
      </c>
      <c r="G15" s="28">
        <v>51837</v>
      </c>
      <c r="H15" s="36">
        <v>81909.161359999998</v>
      </c>
      <c r="I15" s="30">
        <v>15.846575342465753</v>
      </c>
      <c r="J15" s="30">
        <v>11.559981213315488</v>
      </c>
      <c r="K15" s="30">
        <v>11.059008144375289</v>
      </c>
      <c r="N15" s="37"/>
      <c r="O15" s="37"/>
      <c r="P15" s="37"/>
    </row>
    <row r="16" spans="3:16" x14ac:dyDescent="0.2">
      <c r="C16" s="33" t="s">
        <v>22</v>
      </c>
      <c r="D16" s="25" t="s">
        <v>18</v>
      </c>
      <c r="E16" s="34" t="s">
        <v>23</v>
      </c>
      <c r="F16" s="35">
        <v>59160</v>
      </c>
      <c r="G16" s="28">
        <v>47904</v>
      </c>
      <c r="H16" s="36">
        <v>59160</v>
      </c>
      <c r="I16" s="30">
        <v>5.0712328767123278</v>
      </c>
      <c r="J16" s="30">
        <v>6.8493150684931503E-2</v>
      </c>
      <c r="K16" s="30">
        <v>6.7121165505596811E-2</v>
      </c>
      <c r="N16" s="37"/>
      <c r="O16" s="37"/>
      <c r="P16" s="37"/>
    </row>
    <row r="17" spans="3:16" x14ac:dyDescent="0.2">
      <c r="C17" s="33" t="s">
        <v>24</v>
      </c>
      <c r="D17" s="25" t="s">
        <v>21</v>
      </c>
      <c r="E17" s="34">
        <v>3.3000000000000002E-2</v>
      </c>
      <c r="F17" s="38">
        <v>787670</v>
      </c>
      <c r="G17" s="28">
        <v>49730</v>
      </c>
      <c r="H17" s="36">
        <v>313343.31776800001</v>
      </c>
      <c r="I17" s="30">
        <v>10.073972602739726</v>
      </c>
      <c r="J17" s="30">
        <v>8.4740771528051475</v>
      </c>
      <c r="K17" s="30">
        <v>8.203366072415438</v>
      </c>
      <c r="N17" s="37"/>
      <c r="O17" s="37"/>
      <c r="P17" s="37"/>
    </row>
    <row r="18" spans="3:16" x14ac:dyDescent="0.2">
      <c r="C18" s="33" t="s">
        <v>25</v>
      </c>
      <c r="D18" s="25" t="s">
        <v>21</v>
      </c>
      <c r="E18" s="34">
        <v>3.85E-2</v>
      </c>
      <c r="F18" s="38">
        <v>1590530</v>
      </c>
      <c r="G18" s="28">
        <v>53383</v>
      </c>
      <c r="H18" s="36">
        <v>632729.37551200006</v>
      </c>
      <c r="I18" s="39">
        <v>20.082191780821919</v>
      </c>
      <c r="J18" s="30">
        <v>13.849004381345736</v>
      </c>
      <c r="K18" s="30">
        <v>13.335584382615057</v>
      </c>
      <c r="N18" s="37"/>
      <c r="O18" s="37"/>
      <c r="P18" s="37"/>
    </row>
    <row r="19" spans="3:16" x14ac:dyDescent="0.2">
      <c r="C19" s="33" t="s">
        <v>26</v>
      </c>
      <c r="D19" s="25" t="s">
        <v>18</v>
      </c>
      <c r="E19" s="34" t="s">
        <v>27</v>
      </c>
      <c r="F19" s="35">
        <v>212550</v>
      </c>
      <c r="G19" s="28">
        <v>47624</v>
      </c>
      <c r="H19" s="36">
        <v>212550</v>
      </c>
      <c r="I19" s="30">
        <v>4.3041095890410963</v>
      </c>
      <c r="J19" s="30">
        <v>5.7534246575342465E-2</v>
      </c>
      <c r="K19" s="30">
        <v>5.6244239606109261E-2</v>
      </c>
      <c r="N19" s="37"/>
      <c r="O19" s="37"/>
      <c r="P19" s="37"/>
    </row>
    <row r="20" spans="3:16" x14ac:dyDescent="0.2">
      <c r="C20" s="33" t="s">
        <v>28</v>
      </c>
      <c r="D20" s="25" t="s">
        <v>21</v>
      </c>
      <c r="E20" s="34">
        <v>3.9300000000000002E-2</v>
      </c>
      <c r="F20" s="38">
        <v>1402880</v>
      </c>
      <c r="G20" s="28">
        <v>51277</v>
      </c>
      <c r="H20" s="36">
        <v>558080.25395200006</v>
      </c>
      <c r="I20" s="30">
        <v>14.312328767123287</v>
      </c>
      <c r="J20" s="30">
        <v>10.92096152984333</v>
      </c>
      <c r="K20" s="30">
        <v>10.507997238375186</v>
      </c>
      <c r="N20" s="37"/>
      <c r="O20" s="37"/>
      <c r="P20" s="37"/>
    </row>
    <row r="21" spans="3:16" x14ac:dyDescent="0.2">
      <c r="C21" s="33" t="s">
        <v>29</v>
      </c>
      <c r="D21" s="25" t="s">
        <v>18</v>
      </c>
      <c r="E21" s="34" t="s">
        <v>30</v>
      </c>
      <c r="F21" s="35">
        <v>300000</v>
      </c>
      <c r="G21" s="28">
        <v>47415</v>
      </c>
      <c r="H21" s="36">
        <v>300000</v>
      </c>
      <c r="I21" s="30">
        <v>3.7315068493150685</v>
      </c>
      <c r="J21" s="30">
        <v>0.22739726027397261</v>
      </c>
      <c r="K21" s="30">
        <v>0.22310625274185042</v>
      </c>
      <c r="N21" s="37"/>
      <c r="O21" s="37"/>
      <c r="P21" s="37"/>
    </row>
    <row r="22" spans="3:16" x14ac:dyDescent="0.2">
      <c r="C22" s="33" t="s">
        <v>31</v>
      </c>
      <c r="D22" s="25" t="s">
        <v>21</v>
      </c>
      <c r="E22" s="34">
        <v>3.3300000000000003E-2</v>
      </c>
      <c r="F22" s="38">
        <v>1483010</v>
      </c>
      <c r="G22" s="28">
        <v>51067</v>
      </c>
      <c r="H22" s="35">
        <v>589956.80130399996</v>
      </c>
      <c r="I22" s="30">
        <v>13.736986301369862</v>
      </c>
      <c r="J22" s="30">
        <v>11.149170236893781</v>
      </c>
      <c r="K22" s="30">
        <v>10.789867644337345</v>
      </c>
      <c r="N22" s="37"/>
      <c r="O22" s="37"/>
      <c r="P22" s="37"/>
    </row>
    <row r="23" spans="3:16" x14ac:dyDescent="0.2">
      <c r="C23" s="33" t="s">
        <v>32</v>
      </c>
      <c r="D23" s="25" t="s">
        <v>21</v>
      </c>
      <c r="E23" s="34">
        <v>3.49E-2</v>
      </c>
      <c r="F23" s="38">
        <v>1483010</v>
      </c>
      <c r="G23" s="28">
        <v>54355</v>
      </c>
      <c r="H23" s="35">
        <v>589956.80130399996</v>
      </c>
      <c r="I23" s="30">
        <v>22.745205479452054</v>
      </c>
      <c r="J23" s="30">
        <v>15.913823002556711</v>
      </c>
      <c r="K23" s="30">
        <v>15.377160114558617</v>
      </c>
      <c r="N23" s="37"/>
      <c r="O23" s="37"/>
      <c r="P23" s="37"/>
    </row>
    <row r="24" spans="3:16" x14ac:dyDescent="0.2">
      <c r="C24" s="33" t="s">
        <v>33</v>
      </c>
      <c r="D24" s="25" t="s">
        <v>21</v>
      </c>
      <c r="E24" s="34">
        <v>7.3499999999999996E-2</v>
      </c>
      <c r="F24" s="38">
        <v>528000</v>
      </c>
      <c r="G24" s="28">
        <v>58772</v>
      </c>
      <c r="H24" s="36">
        <v>210043.89120000001</v>
      </c>
      <c r="I24" s="39">
        <v>34.846575342465755</v>
      </c>
      <c r="J24" s="30">
        <v>13.196407804741678</v>
      </c>
      <c r="K24" s="30">
        <v>12.292881047733283</v>
      </c>
      <c r="N24" s="37"/>
      <c r="O24" s="37"/>
      <c r="P24" s="37"/>
    </row>
    <row r="25" spans="3:16" x14ac:dyDescent="0.2">
      <c r="C25" s="33" t="s">
        <v>34</v>
      </c>
      <c r="D25" s="25" t="s">
        <v>21</v>
      </c>
      <c r="E25" s="34">
        <v>7.7299999999999994E-2</v>
      </c>
      <c r="F25" s="35">
        <v>222800</v>
      </c>
      <c r="G25" s="28">
        <v>55119</v>
      </c>
      <c r="H25" s="36">
        <v>88632.157120000003</v>
      </c>
      <c r="I25" s="30">
        <v>24.838356164383562</v>
      </c>
      <c r="J25" s="30">
        <v>11.595873097885319</v>
      </c>
      <c r="K25" s="30">
        <v>10.763829107848622</v>
      </c>
      <c r="N25" s="37"/>
      <c r="O25" s="37"/>
      <c r="P25" s="37"/>
    </row>
    <row r="26" spans="3:16" x14ac:dyDescent="0.2">
      <c r="C26" s="33" t="s">
        <v>35</v>
      </c>
      <c r="D26" s="25" t="s">
        <v>18</v>
      </c>
      <c r="E26" s="34" t="s">
        <v>36</v>
      </c>
      <c r="F26" s="38">
        <v>100400</v>
      </c>
      <c r="G26" s="28">
        <v>50006</v>
      </c>
      <c r="H26" s="36">
        <v>100400</v>
      </c>
      <c r="I26" s="30">
        <v>10.830136986301369</v>
      </c>
      <c r="J26" s="30">
        <v>7.3972602739726029E-2</v>
      </c>
      <c r="K26" s="30">
        <v>7.1661018489972847E-2</v>
      </c>
      <c r="N26" s="37"/>
      <c r="O26" s="37"/>
      <c r="P26" s="37"/>
    </row>
    <row r="27" spans="3:16" x14ac:dyDescent="0.2">
      <c r="C27" s="33" t="s">
        <v>37</v>
      </c>
      <c r="D27" s="25" t="s">
        <v>18</v>
      </c>
      <c r="E27" s="34">
        <v>0.12479999999999999</v>
      </c>
      <c r="F27" s="35">
        <v>112230</v>
      </c>
      <c r="G27" s="28">
        <v>47084</v>
      </c>
      <c r="H27" s="36">
        <v>112230</v>
      </c>
      <c r="I27" s="30">
        <v>2.8246575342465752</v>
      </c>
      <c r="J27" s="30">
        <v>2.5035300684859076</v>
      </c>
      <c r="K27" s="30">
        <v>2.2257557507876133</v>
      </c>
      <c r="N27" s="37"/>
      <c r="O27" s="37"/>
      <c r="P27" s="37"/>
    </row>
    <row r="28" spans="3:16" x14ac:dyDescent="0.2">
      <c r="C28" s="33" t="s">
        <v>38</v>
      </c>
      <c r="D28" s="25" t="s">
        <v>18</v>
      </c>
      <c r="E28" s="34">
        <v>0.13140399999999999</v>
      </c>
      <c r="F28" s="38">
        <v>2306520</v>
      </c>
      <c r="G28" s="28">
        <v>49617</v>
      </c>
      <c r="H28" s="35">
        <v>2306520</v>
      </c>
      <c r="I28" s="30">
        <v>8.7643835616438359</v>
      </c>
      <c r="J28" s="30">
        <v>5.5224450208049998</v>
      </c>
      <c r="K28" s="30">
        <v>4.8810548847317135</v>
      </c>
      <c r="N28" s="37"/>
      <c r="O28" s="37"/>
      <c r="P28" s="37"/>
    </row>
    <row r="29" spans="3:16" x14ac:dyDescent="0.2">
      <c r="C29" s="33" t="s">
        <v>39</v>
      </c>
      <c r="D29" s="25" t="s">
        <v>18</v>
      </c>
      <c r="E29" s="26">
        <v>9.7500000000000003E-2</v>
      </c>
      <c r="F29" s="40">
        <v>578577</v>
      </c>
      <c r="G29" s="28">
        <v>46960</v>
      </c>
      <c r="H29" s="41">
        <v>578577</v>
      </c>
      <c r="I29" s="30">
        <v>1.4831050228310501</v>
      </c>
      <c r="J29" s="30">
        <v>1.3671261238360961</v>
      </c>
      <c r="K29" s="30">
        <v>1.2456730057732084</v>
      </c>
      <c r="N29" s="37"/>
      <c r="O29" s="37"/>
      <c r="P29" s="37"/>
    </row>
    <row r="30" spans="3:16" x14ac:dyDescent="0.2">
      <c r="C30" s="42" t="s">
        <v>40</v>
      </c>
      <c r="D30" s="43"/>
      <c r="E30" s="44"/>
      <c r="F30" s="45"/>
      <c r="G30" s="46"/>
      <c r="H30" s="47">
        <v>6837088.7595199998</v>
      </c>
      <c r="I30" s="48">
        <v>11.965901116882456</v>
      </c>
      <c r="J30" s="48">
        <v>7.6253477298344148</v>
      </c>
      <c r="K30" s="48">
        <v>7.1783471099204617</v>
      </c>
      <c r="N30" s="37"/>
      <c r="O30" s="37"/>
      <c r="P30" s="37"/>
    </row>
    <row r="31" spans="3:16" x14ac:dyDescent="0.2">
      <c r="C31" s="24" t="s">
        <v>41</v>
      </c>
      <c r="D31" s="25"/>
      <c r="E31" s="26"/>
      <c r="F31" s="49"/>
      <c r="G31" s="28"/>
      <c r="H31" s="49"/>
      <c r="I31" s="50"/>
      <c r="J31" s="50"/>
      <c r="K31" s="50"/>
      <c r="N31" s="37"/>
      <c r="O31" s="37"/>
      <c r="P31" s="37"/>
    </row>
    <row r="32" spans="3:16" ht="14.25" outlineLevel="1" x14ac:dyDescent="0.2">
      <c r="C32" s="33" t="s">
        <v>42</v>
      </c>
      <c r="D32" s="25" t="s">
        <v>18</v>
      </c>
      <c r="E32" s="34" t="s">
        <v>43</v>
      </c>
      <c r="F32" s="35">
        <v>1196.7069359999805</v>
      </c>
      <c r="G32" s="28">
        <v>46186</v>
      </c>
      <c r="H32" s="36">
        <v>1196.7069359999805</v>
      </c>
      <c r="I32" s="30">
        <v>0.23835616124481512</v>
      </c>
      <c r="J32" s="30">
        <v>0.11232876712328767</v>
      </c>
      <c r="K32" s="30">
        <v>0.10558515211081879</v>
      </c>
      <c r="N32" s="37"/>
      <c r="O32" s="37"/>
      <c r="P32" s="37"/>
    </row>
    <row r="33" spans="3:16" ht="14.25" outlineLevel="1" x14ac:dyDescent="0.2">
      <c r="C33" s="33" t="s">
        <v>44</v>
      </c>
      <c r="D33" s="25" t="s">
        <v>18</v>
      </c>
      <c r="E33" s="34" t="s">
        <v>45</v>
      </c>
      <c r="F33" s="35">
        <v>186000</v>
      </c>
      <c r="G33" s="28">
        <v>49685</v>
      </c>
      <c r="H33" s="36">
        <v>186000</v>
      </c>
      <c r="I33" s="30">
        <v>5.571461187214612</v>
      </c>
      <c r="J33" s="30">
        <v>0.19178082191780821</v>
      </c>
      <c r="K33" s="30">
        <v>0.17192210013160636</v>
      </c>
      <c r="N33" s="37"/>
      <c r="O33" s="37"/>
      <c r="P33" s="37"/>
    </row>
    <row r="34" spans="3:16" ht="14.25" outlineLevel="1" x14ac:dyDescent="0.2">
      <c r="C34" s="33" t="s">
        <v>46</v>
      </c>
      <c r="D34" s="25" t="s">
        <v>18</v>
      </c>
      <c r="E34" s="34" t="s">
        <v>45</v>
      </c>
      <c r="F34" s="35">
        <v>135000</v>
      </c>
      <c r="G34" s="28">
        <v>49685</v>
      </c>
      <c r="H34" s="36">
        <v>135000</v>
      </c>
      <c r="I34" s="30">
        <v>5.5714611872146103</v>
      </c>
      <c r="J34" s="30">
        <v>0.19178082191780821</v>
      </c>
      <c r="K34" s="30">
        <v>0.17192210013160636</v>
      </c>
      <c r="N34" s="37"/>
      <c r="O34" s="37"/>
      <c r="P34" s="37"/>
    </row>
    <row r="35" spans="3:16" ht="14.25" outlineLevel="1" x14ac:dyDescent="0.2">
      <c r="C35" s="33" t="s">
        <v>47</v>
      </c>
      <c r="D35" s="25" t="s">
        <v>18</v>
      </c>
      <c r="E35" s="34" t="s">
        <v>45</v>
      </c>
      <c r="F35" s="35">
        <v>379000</v>
      </c>
      <c r="G35" s="28">
        <v>49685</v>
      </c>
      <c r="H35" s="36">
        <v>379000</v>
      </c>
      <c r="I35" s="30">
        <v>5.5714611872146129</v>
      </c>
      <c r="J35" s="30">
        <v>0.19178082191780821</v>
      </c>
      <c r="K35" s="30">
        <v>0.17086521139138838</v>
      </c>
      <c r="N35" s="37"/>
      <c r="O35" s="37"/>
      <c r="P35" s="37"/>
    </row>
    <row r="36" spans="3:16" outlineLevel="1" x14ac:dyDescent="0.2">
      <c r="C36" s="33" t="s">
        <v>48</v>
      </c>
      <c r="D36" s="25" t="s">
        <v>18</v>
      </c>
      <c r="E36" s="34" t="s">
        <v>49</v>
      </c>
      <c r="F36" s="35">
        <v>4134.5785559250044</v>
      </c>
      <c r="G36" s="28">
        <v>46809</v>
      </c>
      <c r="H36" s="51">
        <v>4134.5785559250044</v>
      </c>
      <c r="I36" s="30">
        <v>1.0684931506849304</v>
      </c>
      <c r="J36" s="30">
        <v>7.1232876712328766E-2</v>
      </c>
      <c r="K36" s="30">
        <v>6.6681841059984814E-2</v>
      </c>
      <c r="N36" s="37"/>
      <c r="O36" s="37"/>
      <c r="P36" s="37"/>
    </row>
    <row r="37" spans="3:16" outlineLevel="1" x14ac:dyDescent="0.2">
      <c r="C37" s="33" t="s">
        <v>50</v>
      </c>
      <c r="D37" s="25" t="s">
        <v>18</v>
      </c>
      <c r="E37" s="34" t="s">
        <v>51</v>
      </c>
      <c r="F37" s="35">
        <v>28750</v>
      </c>
      <c r="G37" s="28">
        <v>48108</v>
      </c>
      <c r="H37" s="36">
        <v>28750</v>
      </c>
      <c r="I37" s="30">
        <v>2.8774270399047057</v>
      </c>
      <c r="J37" s="30">
        <v>0.12328767123287671</v>
      </c>
      <c r="K37" s="30">
        <v>0.11302197833679474</v>
      </c>
      <c r="N37" s="37"/>
      <c r="O37" s="37"/>
      <c r="P37" s="37"/>
    </row>
    <row r="38" spans="3:16" outlineLevel="1" x14ac:dyDescent="0.2">
      <c r="C38" s="33" t="s">
        <v>52</v>
      </c>
      <c r="D38" s="25" t="s">
        <v>18</v>
      </c>
      <c r="E38" s="34" t="s">
        <v>51</v>
      </c>
      <c r="F38" s="35">
        <v>130567.454366875</v>
      </c>
      <c r="G38" s="28">
        <v>48276</v>
      </c>
      <c r="H38" s="36">
        <v>130567.454366875</v>
      </c>
      <c r="I38" s="30">
        <v>2.7582191780821912</v>
      </c>
      <c r="J38" s="30">
        <v>8.4931506849315067E-2</v>
      </c>
      <c r="K38" s="30">
        <v>7.7859585076458598E-2</v>
      </c>
      <c r="N38" s="37"/>
      <c r="O38" s="37"/>
      <c r="P38" s="37"/>
    </row>
    <row r="39" spans="3:16" outlineLevel="1" x14ac:dyDescent="0.2">
      <c r="C39" s="33" t="s">
        <v>53</v>
      </c>
      <c r="D39" s="25" t="s">
        <v>18</v>
      </c>
      <c r="E39" s="34" t="s">
        <v>54</v>
      </c>
      <c r="F39" s="35">
        <v>4250</v>
      </c>
      <c r="G39" s="28">
        <v>47541</v>
      </c>
      <c r="H39" s="36">
        <v>4250</v>
      </c>
      <c r="I39" s="30">
        <v>2.0723609991941982</v>
      </c>
      <c r="J39" s="30">
        <v>7.3972602739726029E-2</v>
      </c>
      <c r="K39" s="30">
        <v>6.9277402113038858E-2</v>
      </c>
      <c r="N39" s="37"/>
      <c r="O39" s="37"/>
      <c r="P39" s="37"/>
    </row>
    <row r="40" spans="3:16" outlineLevel="1" x14ac:dyDescent="0.2">
      <c r="C40" s="33" t="s">
        <v>55</v>
      </c>
      <c r="D40" s="25" t="s">
        <v>18</v>
      </c>
      <c r="E40" s="34" t="s">
        <v>56</v>
      </c>
      <c r="F40" s="35">
        <v>18000</v>
      </c>
      <c r="G40" s="28">
        <v>47148</v>
      </c>
      <c r="H40" s="36">
        <v>18000</v>
      </c>
      <c r="I40" s="30">
        <v>1.6207762557077625</v>
      </c>
      <c r="J40" s="30">
        <v>0.24722222222222223</v>
      </c>
      <c r="K40" s="30">
        <v>0.22936758741385202</v>
      </c>
      <c r="N40" s="37"/>
      <c r="O40" s="37"/>
      <c r="P40" s="37"/>
    </row>
    <row r="41" spans="3:16" outlineLevel="1" x14ac:dyDescent="0.2">
      <c r="C41" s="33" t="s">
        <v>57</v>
      </c>
      <c r="D41" s="25" t="s">
        <v>18</v>
      </c>
      <c r="E41" s="34" t="s">
        <v>58</v>
      </c>
      <c r="F41" s="35">
        <v>185965</v>
      </c>
      <c r="G41" s="28">
        <v>50302</v>
      </c>
      <c r="H41" s="36">
        <v>185965</v>
      </c>
      <c r="I41" s="30">
        <v>6.7608904109589059</v>
      </c>
      <c r="J41" s="30">
        <v>0.12876712328767123</v>
      </c>
      <c r="K41" s="30">
        <v>0.11582589593486838</v>
      </c>
      <c r="N41" s="37"/>
      <c r="O41" s="37"/>
      <c r="P41" s="37"/>
    </row>
    <row r="42" spans="3:16" outlineLevel="1" x14ac:dyDescent="0.2">
      <c r="C42" s="33" t="s">
        <v>59</v>
      </c>
      <c r="D42" s="25" t="s">
        <v>18</v>
      </c>
      <c r="E42" s="34" t="s">
        <v>45</v>
      </c>
      <c r="F42" s="35">
        <v>332145</v>
      </c>
      <c r="G42" s="28">
        <v>50302</v>
      </c>
      <c r="H42" s="36">
        <v>332145</v>
      </c>
      <c r="I42" s="30">
        <v>6.7608904109589032</v>
      </c>
      <c r="J42" s="30">
        <v>0.12876712328767123</v>
      </c>
      <c r="K42" s="30">
        <v>0.11582589593486838</v>
      </c>
      <c r="N42" s="37"/>
      <c r="O42" s="37"/>
      <c r="P42" s="37"/>
    </row>
    <row r="43" spans="3:16" outlineLevel="1" x14ac:dyDescent="0.2">
      <c r="C43" s="33" t="s">
        <v>60</v>
      </c>
      <c r="D43" s="25" t="s">
        <v>18</v>
      </c>
      <c r="E43" s="34" t="s">
        <v>61</v>
      </c>
      <c r="F43" s="35">
        <v>230000</v>
      </c>
      <c r="G43" s="28">
        <v>50302</v>
      </c>
      <c r="H43" s="36">
        <v>230000</v>
      </c>
      <c r="I43" s="30">
        <v>7.2611872146118719</v>
      </c>
      <c r="J43" s="30">
        <v>0.12876712328767123</v>
      </c>
      <c r="K43" s="30">
        <v>0.11599283263011649</v>
      </c>
      <c r="N43" s="37"/>
      <c r="O43" s="37"/>
      <c r="P43" s="37"/>
    </row>
    <row r="44" spans="3:16" outlineLevel="1" x14ac:dyDescent="0.2">
      <c r="C44" s="33" t="s">
        <v>62</v>
      </c>
      <c r="D44" s="25" t="s">
        <v>18</v>
      </c>
      <c r="E44" s="34" t="s">
        <v>63</v>
      </c>
      <c r="F44" s="35">
        <v>67855</v>
      </c>
      <c r="G44" s="28">
        <v>50302</v>
      </c>
      <c r="H44" s="36">
        <v>67855</v>
      </c>
      <c r="I44" s="30">
        <v>7.2611872146118728</v>
      </c>
      <c r="J44" s="30">
        <v>0.12876712328767123</v>
      </c>
      <c r="K44" s="30">
        <v>0.11600328215243842</v>
      </c>
      <c r="N44" s="37"/>
      <c r="O44" s="37"/>
      <c r="P44" s="37"/>
    </row>
    <row r="45" spans="3:16" outlineLevel="1" x14ac:dyDescent="0.2">
      <c r="C45" s="33" t="s">
        <v>64</v>
      </c>
      <c r="D45" s="25" t="s">
        <v>18</v>
      </c>
      <c r="E45" s="34" t="s">
        <v>65</v>
      </c>
      <c r="F45" s="35">
        <v>117855</v>
      </c>
      <c r="G45" s="28">
        <v>50301</v>
      </c>
      <c r="H45" s="36">
        <v>117855</v>
      </c>
      <c r="I45" s="30">
        <v>7.2584474885844745</v>
      </c>
      <c r="J45" s="30">
        <v>0.12602739726027398</v>
      </c>
      <c r="K45" s="30">
        <v>0.11336151517029672</v>
      </c>
      <c r="N45" s="37"/>
      <c r="O45" s="37"/>
      <c r="P45" s="37"/>
    </row>
    <row r="46" spans="3:16" outlineLevel="1" x14ac:dyDescent="0.2">
      <c r="C46" s="33" t="s">
        <v>66</v>
      </c>
      <c r="D46" s="25" t="s">
        <v>18</v>
      </c>
      <c r="E46" s="34" t="s">
        <v>67</v>
      </c>
      <c r="F46" s="35">
        <v>68145</v>
      </c>
      <c r="G46" s="28">
        <v>50301</v>
      </c>
      <c r="H46" s="36">
        <v>68145</v>
      </c>
      <c r="I46" s="30">
        <v>7.2584474885844745</v>
      </c>
      <c r="J46" s="30">
        <v>0.12602739726027398</v>
      </c>
      <c r="K46" s="30">
        <v>0.11353512721302485</v>
      </c>
      <c r="N46" s="37"/>
      <c r="O46" s="37"/>
      <c r="P46" s="37"/>
    </row>
    <row r="47" spans="3:16" outlineLevel="1" x14ac:dyDescent="0.2">
      <c r="C47" s="33" t="s">
        <v>68</v>
      </c>
      <c r="D47" s="25" t="s">
        <v>18</v>
      </c>
      <c r="E47" s="34" t="s">
        <v>45</v>
      </c>
      <c r="F47" s="35">
        <v>344000</v>
      </c>
      <c r="G47" s="28">
        <v>50301</v>
      </c>
      <c r="H47" s="36">
        <v>344000</v>
      </c>
      <c r="I47" s="30">
        <v>7.2584474885844728</v>
      </c>
      <c r="J47" s="30">
        <v>0.12602739726027398</v>
      </c>
      <c r="K47" s="30">
        <v>0.11336151517029672</v>
      </c>
      <c r="N47" s="37"/>
      <c r="O47" s="37"/>
      <c r="P47" s="37"/>
    </row>
    <row r="48" spans="3:16" outlineLevel="1" x14ac:dyDescent="0.2">
      <c r="C48" s="33" t="s">
        <v>69</v>
      </c>
      <c r="D48" s="25" t="s">
        <v>18</v>
      </c>
      <c r="E48" s="34" t="s">
        <v>45</v>
      </c>
      <c r="F48" s="35">
        <v>34035</v>
      </c>
      <c r="G48" s="28">
        <v>50301</v>
      </c>
      <c r="H48" s="36">
        <v>34035</v>
      </c>
      <c r="I48" s="30">
        <v>4.2701369863013694</v>
      </c>
      <c r="J48" s="30">
        <v>0.13972602739726028</v>
      </c>
      <c r="K48" s="30">
        <v>0.12568341899315505</v>
      </c>
      <c r="N48" s="37"/>
      <c r="O48" s="37"/>
      <c r="P48" s="37"/>
    </row>
    <row r="49" spans="3:16" outlineLevel="1" x14ac:dyDescent="0.2">
      <c r="C49" s="33" t="s">
        <v>164</v>
      </c>
      <c r="D49" s="25" t="s">
        <v>18</v>
      </c>
      <c r="E49" s="34" t="s">
        <v>70</v>
      </c>
      <c r="F49" s="35">
        <v>204444.44444400002</v>
      </c>
      <c r="G49" s="28">
        <v>48969</v>
      </c>
      <c r="H49" s="36">
        <v>204444.44444400002</v>
      </c>
      <c r="I49" s="30">
        <v>4.10890410958904</v>
      </c>
      <c r="J49" s="30">
        <v>0.23013698630136986</v>
      </c>
      <c r="K49" s="30">
        <v>0.20734743024332591</v>
      </c>
      <c r="N49" s="37"/>
      <c r="O49" s="37"/>
      <c r="P49" s="37"/>
    </row>
    <row r="50" spans="3:16" outlineLevel="1" x14ac:dyDescent="0.2">
      <c r="C50" s="33" t="s">
        <v>165</v>
      </c>
      <c r="D50" s="25" t="s">
        <v>18</v>
      </c>
      <c r="E50" s="34" t="s">
        <v>71</v>
      </c>
      <c r="F50" s="35">
        <v>293333.60000000009</v>
      </c>
      <c r="G50" s="28">
        <v>48969</v>
      </c>
      <c r="H50" s="36">
        <v>293333.60000000009</v>
      </c>
      <c r="I50" s="30">
        <v>4.1089041095890408</v>
      </c>
      <c r="J50" s="30">
        <v>0.23013698630136986</v>
      </c>
      <c r="K50" s="30">
        <v>0.20676991788157326</v>
      </c>
      <c r="N50" s="37"/>
      <c r="O50" s="37"/>
      <c r="P50" s="37"/>
    </row>
    <row r="51" spans="3:16" outlineLevel="1" x14ac:dyDescent="0.2">
      <c r="C51" s="33" t="s">
        <v>166</v>
      </c>
      <c r="D51" s="25" t="s">
        <v>18</v>
      </c>
      <c r="E51" s="34" t="s">
        <v>71</v>
      </c>
      <c r="F51" s="35">
        <v>176000</v>
      </c>
      <c r="G51" s="28">
        <v>48969</v>
      </c>
      <c r="H51" s="36">
        <v>176000</v>
      </c>
      <c r="I51" s="30">
        <v>4.1089041095890408</v>
      </c>
      <c r="J51" s="30">
        <v>0.23013698630136986</v>
      </c>
      <c r="K51" s="30">
        <v>0.20676991788157326</v>
      </c>
      <c r="N51" s="37"/>
      <c r="O51" s="37"/>
      <c r="P51" s="37"/>
    </row>
    <row r="52" spans="3:16" outlineLevel="1" x14ac:dyDescent="0.2">
      <c r="C52" s="33" t="s">
        <v>167</v>
      </c>
      <c r="D52" s="25" t="s">
        <v>18</v>
      </c>
      <c r="E52" s="34" t="s">
        <v>71</v>
      </c>
      <c r="F52" s="35">
        <v>76266.400000000023</v>
      </c>
      <c r="G52" s="28">
        <v>48969</v>
      </c>
      <c r="H52" s="36">
        <v>76266.400000000023</v>
      </c>
      <c r="I52" s="30">
        <v>4.10890410958904</v>
      </c>
      <c r="J52" s="30">
        <v>0.23013698630136986</v>
      </c>
      <c r="K52" s="30">
        <v>0.20676991788157326</v>
      </c>
      <c r="N52" s="37"/>
      <c r="O52" s="37"/>
      <c r="P52" s="37"/>
    </row>
    <row r="53" spans="3:16" ht="14.25" outlineLevel="1" x14ac:dyDescent="0.2">
      <c r="C53" s="33" t="s">
        <v>72</v>
      </c>
      <c r="D53" s="25" t="s">
        <v>18</v>
      </c>
      <c r="E53" s="34" t="s">
        <v>73</v>
      </c>
      <c r="F53" s="35">
        <v>120250</v>
      </c>
      <c r="G53" s="28">
        <v>49363</v>
      </c>
      <c r="H53" s="36">
        <v>120250</v>
      </c>
      <c r="I53" s="30">
        <v>4.5629766753054426</v>
      </c>
      <c r="J53" s="30">
        <v>6.3013698630136991E-2</v>
      </c>
      <c r="K53" s="30">
        <v>5.6909063399294656E-2</v>
      </c>
      <c r="N53" s="37"/>
      <c r="O53" s="37"/>
      <c r="P53" s="37"/>
    </row>
    <row r="54" spans="3:16" outlineLevel="1" x14ac:dyDescent="0.2">
      <c r="C54" s="33" t="s">
        <v>168</v>
      </c>
      <c r="D54" s="25" t="s">
        <v>18</v>
      </c>
      <c r="E54" s="34" t="s">
        <v>71</v>
      </c>
      <c r="F54" s="35">
        <v>70400</v>
      </c>
      <c r="G54" s="28">
        <v>48969</v>
      </c>
      <c r="H54" s="36">
        <v>70400</v>
      </c>
      <c r="I54" s="30">
        <v>4.1089041095890408</v>
      </c>
      <c r="J54" s="30">
        <v>0.23013698630136986</v>
      </c>
      <c r="K54" s="30">
        <v>0.20676991788157326</v>
      </c>
      <c r="N54" s="37"/>
      <c r="O54" s="37"/>
      <c r="P54" s="37"/>
    </row>
    <row r="55" spans="3:16" ht="14.25" outlineLevel="1" x14ac:dyDescent="0.2">
      <c r="C55" s="33" t="s">
        <v>74</v>
      </c>
      <c r="D55" s="25" t="s">
        <v>18</v>
      </c>
      <c r="E55" s="25" t="s">
        <v>45</v>
      </c>
      <c r="F55" s="35">
        <v>200000</v>
      </c>
      <c r="G55" s="28">
        <v>49307</v>
      </c>
      <c r="H55" s="36">
        <v>200000</v>
      </c>
      <c r="I55" s="52">
        <v>4.5366057838660581</v>
      </c>
      <c r="J55" s="52">
        <v>0.15616438356164383</v>
      </c>
      <c r="K55" s="52">
        <v>0.14080025927009146</v>
      </c>
      <c r="N55" s="37"/>
      <c r="O55" s="37"/>
      <c r="P55" s="37"/>
    </row>
    <row r="56" spans="3:16" ht="14.25" outlineLevel="1" x14ac:dyDescent="0.2">
      <c r="C56" s="33" t="s">
        <v>75</v>
      </c>
      <c r="D56" s="25" t="s">
        <v>18</v>
      </c>
      <c r="E56" s="25" t="s">
        <v>45</v>
      </c>
      <c r="F56" s="35">
        <v>254999.69999999995</v>
      </c>
      <c r="G56" s="28">
        <v>49304</v>
      </c>
      <c r="H56" s="36">
        <v>254999.69999999995</v>
      </c>
      <c r="I56" s="52">
        <v>4.5283866057838678</v>
      </c>
      <c r="J56" s="52">
        <v>0.14794520547945206</v>
      </c>
      <c r="K56" s="52">
        <v>0.13307656128687007</v>
      </c>
      <c r="N56" s="37"/>
      <c r="O56" s="37"/>
      <c r="P56" s="37"/>
    </row>
    <row r="57" spans="3:16" ht="14.25" outlineLevel="1" x14ac:dyDescent="0.2">
      <c r="C57" s="33" t="s">
        <v>72</v>
      </c>
      <c r="D57" s="25" t="s">
        <v>18</v>
      </c>
      <c r="E57" s="25" t="s">
        <v>73</v>
      </c>
      <c r="F57" s="35">
        <v>120000</v>
      </c>
      <c r="G57" s="28">
        <v>49304</v>
      </c>
      <c r="H57" s="36">
        <v>120000</v>
      </c>
      <c r="I57" s="52">
        <v>4.528386605783866</v>
      </c>
      <c r="J57" s="52">
        <v>0.14794520547945206</v>
      </c>
      <c r="K57" s="52">
        <v>0.13340054415070113</v>
      </c>
      <c r="N57" s="37"/>
      <c r="O57" s="37"/>
      <c r="P57" s="37"/>
    </row>
    <row r="58" spans="3:16" outlineLevel="1" x14ac:dyDescent="0.2">
      <c r="C58" s="33" t="s">
        <v>76</v>
      </c>
      <c r="D58" s="25" t="s">
        <v>18</v>
      </c>
      <c r="E58" s="25" t="s">
        <v>77</v>
      </c>
      <c r="F58" s="35">
        <v>753820</v>
      </c>
      <c r="G58" s="28">
        <v>50020</v>
      </c>
      <c r="H58" s="36">
        <v>753820</v>
      </c>
      <c r="I58" s="52">
        <v>6.90799086757991</v>
      </c>
      <c r="J58" s="52">
        <v>2.7232626667302098E-2</v>
      </c>
      <c r="K58" s="52">
        <v>2.7232626667302098E-2</v>
      </c>
      <c r="N58" s="37"/>
      <c r="O58" s="37"/>
      <c r="P58" s="37"/>
    </row>
    <row r="59" spans="3:16" outlineLevel="1" x14ac:dyDescent="0.2">
      <c r="C59" s="33" t="s">
        <v>78</v>
      </c>
      <c r="D59" s="25" t="s">
        <v>18</v>
      </c>
      <c r="E59" s="25" t="s">
        <v>79</v>
      </c>
      <c r="F59" s="35">
        <v>300000</v>
      </c>
      <c r="G59" s="28">
        <v>50020</v>
      </c>
      <c r="H59" s="36">
        <v>300000</v>
      </c>
      <c r="I59" s="52">
        <v>6.488812785388129</v>
      </c>
      <c r="J59" s="52">
        <v>0.10684931506849316</v>
      </c>
      <c r="K59" s="52">
        <v>9.7047515956851182E-2</v>
      </c>
      <c r="N59" s="37"/>
      <c r="O59" s="37"/>
      <c r="P59" s="37"/>
    </row>
    <row r="60" spans="3:16" outlineLevel="1" x14ac:dyDescent="0.2">
      <c r="C60" s="33" t="s">
        <v>80</v>
      </c>
      <c r="D60" s="25" t="s">
        <v>18</v>
      </c>
      <c r="E60" s="25" t="s">
        <v>81</v>
      </c>
      <c r="F60" s="35">
        <v>146180</v>
      </c>
      <c r="G60" s="28">
        <v>50028</v>
      </c>
      <c r="H60" s="36">
        <v>146180</v>
      </c>
      <c r="I60" s="52">
        <v>6.0102739726027377</v>
      </c>
      <c r="J60" s="52">
        <v>0.12876712328767123</v>
      </c>
      <c r="K60" s="52">
        <v>0.11676062791878281</v>
      </c>
      <c r="N60" s="37"/>
      <c r="O60" s="37"/>
      <c r="P60" s="37"/>
    </row>
    <row r="61" spans="3:16" outlineLevel="1" x14ac:dyDescent="0.2">
      <c r="C61" s="33" t="s">
        <v>82</v>
      </c>
      <c r="D61" s="25" t="s">
        <v>18</v>
      </c>
      <c r="E61" s="25" t="s">
        <v>83</v>
      </c>
      <c r="F61" s="35">
        <v>370035</v>
      </c>
      <c r="G61" s="28">
        <v>50432</v>
      </c>
      <c r="H61" s="36">
        <v>370035</v>
      </c>
      <c r="I61" s="52">
        <v>7.6168188736681888</v>
      </c>
      <c r="J61" s="52">
        <v>0.23561643835616439</v>
      </c>
      <c r="K61" s="52">
        <v>0.20578753513792253</v>
      </c>
      <c r="N61" s="37"/>
      <c r="O61" s="37"/>
      <c r="P61" s="37"/>
    </row>
    <row r="62" spans="3:16" outlineLevel="1" x14ac:dyDescent="0.2">
      <c r="C62" s="33" t="s">
        <v>84</v>
      </c>
      <c r="D62" s="25" t="s">
        <v>18</v>
      </c>
      <c r="E62" s="25" t="s">
        <v>83</v>
      </c>
      <c r="F62" s="35">
        <v>300000</v>
      </c>
      <c r="G62" s="28">
        <v>50432</v>
      </c>
      <c r="H62" s="36">
        <v>300000</v>
      </c>
      <c r="I62" s="52">
        <v>7.6168188736681905</v>
      </c>
      <c r="J62" s="52">
        <v>0.23561643835616439</v>
      </c>
      <c r="K62" s="52">
        <v>0.20578753513792253</v>
      </c>
      <c r="N62" s="37"/>
      <c r="O62" s="37"/>
      <c r="P62" s="37"/>
    </row>
    <row r="63" spans="3:16" ht="14.25" outlineLevel="1" x14ac:dyDescent="0.2">
      <c r="C63" s="53" t="s">
        <v>85</v>
      </c>
      <c r="D63" s="25" t="s">
        <v>18</v>
      </c>
      <c r="E63" s="25" t="s">
        <v>45</v>
      </c>
      <c r="F63" s="35">
        <v>800000</v>
      </c>
      <c r="G63" s="28">
        <v>49336</v>
      </c>
      <c r="H63" s="40">
        <v>800000</v>
      </c>
      <c r="I63" s="54">
        <v>4.6146879756468797</v>
      </c>
      <c r="J63" s="54">
        <v>0.23561643835616439</v>
      </c>
      <c r="K63" s="54">
        <v>0.21018284306535495</v>
      </c>
      <c r="N63" s="37"/>
      <c r="O63" s="37"/>
      <c r="P63" s="37"/>
    </row>
    <row r="64" spans="3:16" ht="14.25" outlineLevel="1" x14ac:dyDescent="0.2">
      <c r="C64" s="53" t="s">
        <v>86</v>
      </c>
      <c r="D64" s="25" t="s">
        <v>18</v>
      </c>
      <c r="E64" s="25" t="s">
        <v>45</v>
      </c>
      <c r="F64" s="35">
        <v>200000</v>
      </c>
      <c r="G64" s="28">
        <v>49336</v>
      </c>
      <c r="H64" s="40">
        <v>200000</v>
      </c>
      <c r="I64" s="54">
        <v>4.6146879756468806</v>
      </c>
      <c r="J64" s="54">
        <v>0.23561643835616439</v>
      </c>
      <c r="K64" s="54">
        <v>0.21018228058283545</v>
      </c>
      <c r="N64" s="37"/>
      <c r="O64" s="37"/>
      <c r="P64" s="37"/>
    </row>
    <row r="65" spans="3:16" x14ac:dyDescent="0.2">
      <c r="C65" s="42" t="s">
        <v>87</v>
      </c>
      <c r="D65" s="43"/>
      <c r="E65" s="55"/>
      <c r="F65" s="47">
        <v>6652627.8843028005</v>
      </c>
      <c r="G65" s="46"/>
      <c r="H65" s="56">
        <v>6652627.8843028005</v>
      </c>
      <c r="I65" s="48">
        <v>5.7600794257744221</v>
      </c>
      <c r="J65" s="48">
        <v>0.16214520884421268</v>
      </c>
      <c r="K65" s="48">
        <v>0.14529631504515708</v>
      </c>
      <c r="N65" s="37"/>
      <c r="O65" s="37"/>
      <c r="P65" s="37"/>
    </row>
    <row r="66" spans="3:16" x14ac:dyDescent="0.2">
      <c r="C66" s="24" t="s">
        <v>88</v>
      </c>
      <c r="D66" s="25"/>
      <c r="E66" s="57"/>
      <c r="F66" s="40"/>
      <c r="G66" s="28"/>
      <c r="H66" s="41"/>
      <c r="I66" s="30"/>
      <c r="J66" s="30"/>
      <c r="K66" s="30"/>
      <c r="N66" s="37"/>
      <c r="O66" s="37"/>
      <c r="P66" s="37"/>
    </row>
    <row r="67" spans="3:16" ht="15" x14ac:dyDescent="0.25">
      <c r="C67" s="33" t="s">
        <v>89</v>
      </c>
      <c r="D67" s="25" t="s">
        <v>18</v>
      </c>
      <c r="E67" s="58">
        <v>8.5300000000000001E-2</v>
      </c>
      <c r="F67" s="35">
        <v>499999.99999999983</v>
      </c>
      <c r="G67" s="28">
        <v>47074</v>
      </c>
      <c r="H67" s="36">
        <v>499999.99999999983</v>
      </c>
      <c r="I67" s="30">
        <v>1.54337899543379</v>
      </c>
      <c r="J67" s="30">
        <v>1.4584335233639412</v>
      </c>
      <c r="K67" s="30">
        <v>1.3438068030626935</v>
      </c>
      <c r="N67" s="37"/>
      <c r="O67" s="37"/>
      <c r="P67" s="37"/>
    </row>
    <row r="68" spans="3:16" x14ac:dyDescent="0.2">
      <c r="C68" s="42" t="s">
        <v>90</v>
      </c>
      <c r="D68" s="43"/>
      <c r="E68" s="59"/>
      <c r="F68" s="56">
        <v>499999.99999999983</v>
      </c>
      <c r="G68" s="46"/>
      <c r="H68" s="56">
        <v>499999.99999999983</v>
      </c>
      <c r="I68" s="48">
        <v>1.54337899543379</v>
      </c>
      <c r="J68" s="48">
        <v>1.4584335233639412</v>
      </c>
      <c r="K68" s="48">
        <v>1.3438068030626935</v>
      </c>
      <c r="N68" s="37"/>
      <c r="O68" s="37"/>
      <c r="P68" s="37"/>
    </row>
    <row r="69" spans="3:16" ht="12.75" hidden="1" customHeight="1" x14ac:dyDescent="0.2">
      <c r="C69" s="60"/>
      <c r="D69" s="60"/>
      <c r="E69" s="60"/>
      <c r="F69" s="61"/>
      <c r="G69" s="62"/>
      <c r="H69" s="61"/>
      <c r="I69" s="60"/>
      <c r="J69" s="60"/>
      <c r="K69" s="60"/>
      <c r="N69" s="37"/>
      <c r="O69" s="37"/>
      <c r="P69" s="37"/>
    </row>
    <row r="70" spans="3:16" x14ac:dyDescent="0.2">
      <c r="C70" s="24" t="s">
        <v>91</v>
      </c>
      <c r="D70" s="25"/>
      <c r="E70" s="63"/>
      <c r="F70" s="35"/>
      <c r="G70" s="28"/>
      <c r="H70" s="36"/>
      <c r="I70" s="30"/>
      <c r="J70" s="30"/>
      <c r="K70" s="30"/>
      <c r="N70" s="37"/>
      <c r="O70" s="37"/>
      <c r="P70" s="37"/>
    </row>
    <row r="71" spans="3:16" ht="14.25" x14ac:dyDescent="0.2">
      <c r="C71" s="33" t="s">
        <v>92</v>
      </c>
      <c r="D71" s="25" t="s">
        <v>18</v>
      </c>
      <c r="E71" s="64" t="s">
        <v>93</v>
      </c>
      <c r="F71" s="35">
        <v>21460.186088094775</v>
      </c>
      <c r="G71" s="28">
        <v>49293</v>
      </c>
      <c r="H71" s="36">
        <v>78768.969230769231</v>
      </c>
      <c r="I71" s="30">
        <v>4.6290715372907192</v>
      </c>
      <c r="J71" s="30">
        <v>0.37534246575342467</v>
      </c>
      <c r="K71" s="30">
        <v>0.36286827855450576</v>
      </c>
      <c r="N71" s="37"/>
      <c r="O71" s="37"/>
      <c r="P71" s="37"/>
    </row>
    <row r="72" spans="3:16" ht="14.25" x14ac:dyDescent="0.2">
      <c r="C72" s="33" t="s">
        <v>94</v>
      </c>
      <c r="D72" s="25" t="s">
        <v>18</v>
      </c>
      <c r="E72" s="65" t="s">
        <v>95</v>
      </c>
      <c r="F72" s="35">
        <v>97014.626192285999</v>
      </c>
      <c r="G72" s="28">
        <v>49293</v>
      </c>
      <c r="H72" s="36">
        <v>356089.27500000002</v>
      </c>
      <c r="I72" s="30">
        <v>4.6242513808077703</v>
      </c>
      <c r="J72" s="30">
        <v>0.37260273972602742</v>
      </c>
      <c r="K72" s="30">
        <v>0.35845916065562794</v>
      </c>
      <c r="N72" s="37"/>
      <c r="O72" s="37"/>
      <c r="P72" s="37"/>
    </row>
    <row r="73" spans="3:16" x14ac:dyDescent="0.2">
      <c r="C73" s="42" t="s">
        <v>96</v>
      </c>
      <c r="D73" s="43"/>
      <c r="E73" s="59"/>
      <c r="F73" s="66">
        <v>118474.81228038078</v>
      </c>
      <c r="G73" s="46"/>
      <c r="H73" s="56">
        <v>434858.24423076923</v>
      </c>
      <c r="I73" s="48">
        <v>4.6251244900628672</v>
      </c>
      <c r="J73" s="48">
        <v>0.37309900580357308</v>
      </c>
      <c r="K73" s="48">
        <v>0.35925781556609399</v>
      </c>
      <c r="N73" s="37"/>
      <c r="O73" s="37"/>
      <c r="P73" s="37"/>
    </row>
    <row r="74" spans="3:16" x14ac:dyDescent="0.2">
      <c r="C74" s="67" t="s">
        <v>97</v>
      </c>
      <c r="D74" s="68"/>
      <c r="E74" s="69"/>
      <c r="F74" s="70"/>
      <c r="G74" s="71"/>
      <c r="H74" s="72"/>
      <c r="I74" s="73"/>
      <c r="J74" s="73"/>
      <c r="K74" s="73"/>
      <c r="N74" s="37"/>
      <c r="O74" s="37"/>
      <c r="P74" s="37"/>
    </row>
    <row r="75" spans="3:16" ht="14.25" x14ac:dyDescent="0.2">
      <c r="C75" s="33" t="s">
        <v>98</v>
      </c>
      <c r="D75" s="25" t="s">
        <v>18</v>
      </c>
      <c r="E75" s="74" t="s">
        <v>99</v>
      </c>
      <c r="F75" s="35">
        <v>215800</v>
      </c>
      <c r="G75" s="28">
        <v>49633</v>
      </c>
      <c r="H75" s="36">
        <v>215800</v>
      </c>
      <c r="I75" s="30">
        <v>5.4302130898021312</v>
      </c>
      <c r="J75" s="30">
        <v>5.4794520547945202E-2</v>
      </c>
      <c r="K75" s="30">
        <v>4.9144390026588339E-2</v>
      </c>
      <c r="N75" s="37"/>
      <c r="O75" s="37"/>
      <c r="P75" s="37"/>
    </row>
    <row r="76" spans="3:16" ht="14.25" x14ac:dyDescent="0.2">
      <c r="C76" s="33" t="s">
        <v>100</v>
      </c>
      <c r="D76" s="25" t="s">
        <v>18</v>
      </c>
      <c r="E76" s="74" t="s">
        <v>101</v>
      </c>
      <c r="F76" s="35">
        <v>216150</v>
      </c>
      <c r="G76" s="28">
        <v>49633</v>
      </c>
      <c r="H76" s="36">
        <v>216150</v>
      </c>
      <c r="I76" s="30">
        <v>5.4302130898021304</v>
      </c>
      <c r="J76" s="30">
        <v>5.4794520547945202E-2</v>
      </c>
      <c r="K76" s="30">
        <v>4.9148798109147435E-2</v>
      </c>
      <c r="N76" s="37"/>
      <c r="O76" s="37"/>
      <c r="P76" s="37"/>
    </row>
    <row r="77" spans="3:16" ht="14.25" x14ac:dyDescent="0.2">
      <c r="C77" s="33" t="s">
        <v>102</v>
      </c>
      <c r="D77" s="25" t="s">
        <v>18</v>
      </c>
      <c r="E77" s="74" t="s">
        <v>103</v>
      </c>
      <c r="F77" s="35">
        <v>214450</v>
      </c>
      <c r="G77" s="28">
        <v>49633</v>
      </c>
      <c r="H77" s="36">
        <v>214450</v>
      </c>
      <c r="I77" s="30">
        <v>5.4302130898021304</v>
      </c>
      <c r="J77" s="30">
        <v>5.4794520547945202E-2</v>
      </c>
      <c r="K77" s="30">
        <v>4.9192922466665956E-2</v>
      </c>
      <c r="N77" s="37"/>
      <c r="O77" s="37"/>
      <c r="P77" s="37"/>
    </row>
    <row r="78" spans="3:16" x14ac:dyDescent="0.2">
      <c r="C78" s="42" t="s">
        <v>104</v>
      </c>
      <c r="D78" s="43"/>
      <c r="E78" s="59"/>
      <c r="F78" s="47">
        <v>646400</v>
      </c>
      <c r="G78" s="46"/>
      <c r="H78" s="47">
        <v>646400</v>
      </c>
      <c r="I78" s="48">
        <v>5.4302130898021304</v>
      </c>
      <c r="J78" s="48">
        <v>5.4794520547945202E-2</v>
      </c>
      <c r="K78" s="48">
        <v>4.9161965194935792E-2</v>
      </c>
      <c r="N78" s="37"/>
      <c r="O78" s="37"/>
      <c r="P78" s="37"/>
    </row>
    <row r="79" spans="3:16" x14ac:dyDescent="0.2">
      <c r="C79" s="75" t="s">
        <v>105</v>
      </c>
      <c r="D79" s="76"/>
      <c r="E79" s="77"/>
      <c r="F79" s="78"/>
      <c r="G79" s="79"/>
      <c r="H79" s="80">
        <v>15070974.88805357</v>
      </c>
      <c r="I79" s="81">
        <v>8.387423075367785</v>
      </c>
      <c r="J79" s="81">
        <v>3.5923734757982584</v>
      </c>
      <c r="K79" s="81">
        <v>3.3777074117787285</v>
      </c>
      <c r="N79" s="37"/>
      <c r="O79" s="37"/>
      <c r="P79" s="37"/>
    </row>
    <row r="80" spans="3:16" ht="15" hidden="1" customHeight="1" x14ac:dyDescent="0.2">
      <c r="C80" s="82"/>
      <c r="D80" s="23"/>
      <c r="E80" s="83"/>
      <c r="F80" s="84"/>
      <c r="G80" s="85"/>
      <c r="H80" s="86"/>
      <c r="I80" s="87"/>
      <c r="J80" s="87"/>
      <c r="K80" s="87"/>
      <c r="N80" s="37"/>
      <c r="O80" s="37"/>
      <c r="P80" s="37"/>
    </row>
    <row r="81" spans="3:16" ht="15" hidden="1" customHeight="1" x14ac:dyDescent="0.2">
      <c r="C81" s="88"/>
      <c r="D81" s="32"/>
      <c r="E81" s="89"/>
      <c r="F81" s="90"/>
      <c r="G81" s="91"/>
      <c r="H81" s="92"/>
      <c r="I81" s="93"/>
      <c r="J81" s="93"/>
      <c r="K81" s="93"/>
      <c r="N81" s="37"/>
      <c r="O81" s="37"/>
      <c r="P81" s="37"/>
    </row>
    <row r="82" spans="3:16" ht="15" hidden="1" customHeight="1" x14ac:dyDescent="0.2">
      <c r="C82" s="94"/>
      <c r="D82" s="95"/>
      <c r="E82" s="96"/>
      <c r="F82" s="97"/>
      <c r="G82" s="98"/>
      <c r="H82" s="99"/>
      <c r="I82" s="100"/>
      <c r="J82" s="100"/>
      <c r="K82" s="100"/>
      <c r="N82" s="37"/>
      <c r="O82" s="37"/>
      <c r="P82" s="37"/>
    </row>
    <row r="83" spans="3:16" x14ac:dyDescent="0.2">
      <c r="C83" s="24" t="s">
        <v>106</v>
      </c>
      <c r="D83" s="25"/>
      <c r="E83" s="57"/>
      <c r="F83" s="40"/>
      <c r="G83" s="28"/>
      <c r="H83" s="41"/>
      <c r="I83" s="30"/>
      <c r="J83" s="30"/>
      <c r="K83" s="30"/>
      <c r="N83" s="37"/>
      <c r="O83" s="37"/>
      <c r="P83" s="37"/>
    </row>
    <row r="84" spans="3:16" x14ac:dyDescent="0.2">
      <c r="C84" s="33" t="s">
        <v>107</v>
      </c>
      <c r="D84" s="25" t="s">
        <v>108</v>
      </c>
      <c r="E84" s="34" t="s">
        <v>109</v>
      </c>
      <c r="F84" s="38">
        <v>7369.5400000000172</v>
      </c>
      <c r="G84" s="28">
        <v>48197</v>
      </c>
      <c r="H84" s="36">
        <v>27049.67548380006</v>
      </c>
      <c r="I84" s="30">
        <v>3.1223743993537849</v>
      </c>
      <c r="J84" s="30">
        <v>0.36986301369863012</v>
      </c>
      <c r="K84" s="30">
        <v>0.35363133540360464</v>
      </c>
      <c r="N84" s="37"/>
      <c r="O84" s="37"/>
      <c r="P84" s="37"/>
    </row>
    <row r="85" spans="3:16" ht="14.25" x14ac:dyDescent="0.2">
      <c r="C85" s="101" t="s">
        <v>110</v>
      </c>
      <c r="D85" s="102" t="s">
        <v>108</v>
      </c>
      <c r="E85" s="65" t="s">
        <v>111</v>
      </c>
      <c r="F85" s="103">
        <v>10238.138529999978</v>
      </c>
      <c r="G85" s="104">
        <v>48197</v>
      </c>
      <c r="H85" s="105">
        <v>37578.780330209018</v>
      </c>
      <c r="I85" s="106">
        <v>3.1223743996601931</v>
      </c>
      <c r="J85" s="106">
        <v>0.36986301369863012</v>
      </c>
      <c r="K85" s="106">
        <v>0.36601980573837717</v>
      </c>
      <c r="N85" s="37"/>
      <c r="O85" s="37"/>
      <c r="P85" s="37"/>
    </row>
    <row r="86" spans="3:16" x14ac:dyDescent="0.2">
      <c r="C86" s="42" t="s">
        <v>112</v>
      </c>
      <c r="D86" s="43"/>
      <c r="E86" s="44"/>
      <c r="F86" s="107">
        <v>17607.678529999997</v>
      </c>
      <c r="G86" s="46"/>
      <c r="H86" s="108">
        <v>64628.455814009081</v>
      </c>
      <c r="I86" s="48">
        <v>3.1223743995319482</v>
      </c>
      <c r="J86" s="48">
        <v>0.36986301369863006</v>
      </c>
      <c r="K86" s="48">
        <v>0.36083471972517178</v>
      </c>
      <c r="N86" s="37"/>
      <c r="O86" s="37"/>
      <c r="P86" s="37"/>
    </row>
    <row r="87" spans="3:16" x14ac:dyDescent="0.2">
      <c r="C87" s="24" t="s">
        <v>113</v>
      </c>
      <c r="D87" s="25"/>
      <c r="E87" s="26"/>
      <c r="F87" s="40"/>
      <c r="G87" s="28"/>
      <c r="H87" s="41"/>
      <c r="I87" s="30"/>
      <c r="J87" s="30"/>
      <c r="K87" s="30"/>
      <c r="N87" s="37"/>
      <c r="O87" s="37"/>
      <c r="P87" s="37"/>
    </row>
    <row r="88" spans="3:16" x14ac:dyDescent="0.2">
      <c r="C88" s="33" t="s">
        <v>114</v>
      </c>
      <c r="D88" s="25" t="s">
        <v>108</v>
      </c>
      <c r="E88" s="34">
        <v>0.01</v>
      </c>
      <c r="F88" s="38">
        <v>1621.9486000000002</v>
      </c>
      <c r="G88" s="28">
        <v>47173</v>
      </c>
      <c r="H88" s="36">
        <v>5953.3136778420003</v>
      </c>
      <c r="I88" s="30">
        <v>1.5647750668463236</v>
      </c>
      <c r="J88" s="30">
        <v>1.5498044878291628</v>
      </c>
      <c r="K88" s="30">
        <v>1.5344598889397651</v>
      </c>
      <c r="N88" s="37"/>
      <c r="O88" s="37"/>
      <c r="P88" s="37"/>
    </row>
    <row r="89" spans="3:16" x14ac:dyDescent="0.2">
      <c r="C89" s="42" t="s">
        <v>115</v>
      </c>
      <c r="D89" s="43"/>
      <c r="E89" s="44"/>
      <c r="F89" s="38">
        <v>1621.9486000000002</v>
      </c>
      <c r="G89" s="46"/>
      <c r="H89" s="109">
        <v>5953.3136778420003</v>
      </c>
      <c r="I89" s="110">
        <v>1.5647750668463236</v>
      </c>
      <c r="J89" s="110">
        <v>1.5498044878291628</v>
      </c>
      <c r="K89" s="110">
        <v>1.5344598889397651</v>
      </c>
      <c r="N89" s="37"/>
      <c r="O89" s="37"/>
      <c r="P89" s="37"/>
    </row>
    <row r="90" spans="3:16" ht="15" hidden="1" customHeight="1" x14ac:dyDescent="0.2">
      <c r="C90" s="88" t="s">
        <v>41</v>
      </c>
      <c r="D90" s="32"/>
      <c r="E90" s="31"/>
      <c r="F90" s="90"/>
      <c r="G90" s="91"/>
      <c r="H90" s="111"/>
      <c r="I90" s="112"/>
      <c r="J90" s="112"/>
      <c r="K90" s="112"/>
      <c r="N90" s="37"/>
      <c r="O90" s="37"/>
      <c r="P90" s="37"/>
    </row>
    <row r="91" spans="3:16" ht="15" hidden="1" customHeight="1" x14ac:dyDescent="0.2">
      <c r="C91" s="94" t="s">
        <v>87</v>
      </c>
      <c r="D91" s="95"/>
      <c r="E91" s="113"/>
      <c r="F91" s="97">
        <v>0</v>
      </c>
      <c r="G91" s="98"/>
      <c r="H91" s="97">
        <v>0</v>
      </c>
      <c r="I91" s="114">
        <v>0</v>
      </c>
      <c r="J91" s="114">
        <v>0</v>
      </c>
      <c r="K91" s="114">
        <v>0</v>
      </c>
      <c r="N91" s="37"/>
      <c r="O91" s="37"/>
      <c r="P91" s="37"/>
    </row>
    <row r="92" spans="3:16" x14ac:dyDescent="0.2">
      <c r="C92" s="115" t="s">
        <v>116</v>
      </c>
      <c r="D92" s="116"/>
      <c r="E92" s="117"/>
      <c r="F92" s="118">
        <v>19229.627129999997</v>
      </c>
      <c r="G92" s="119"/>
      <c r="H92" s="120">
        <v>70581.769491851082</v>
      </c>
      <c r="I92" s="121">
        <v>2.9909966021398682</v>
      </c>
      <c r="J92" s="121">
        <v>0.46938675428443899</v>
      </c>
      <c r="K92" s="121">
        <v>0.45982570313132654</v>
      </c>
      <c r="N92" s="37"/>
      <c r="O92" s="37"/>
      <c r="P92" s="37"/>
    </row>
    <row r="93" spans="3:16" x14ac:dyDescent="0.2">
      <c r="C93" s="24" t="s">
        <v>117</v>
      </c>
      <c r="D93" s="25"/>
      <c r="E93" s="26"/>
      <c r="F93" s="122"/>
      <c r="G93" s="28"/>
      <c r="H93" s="122"/>
      <c r="I93" s="50"/>
      <c r="J93" s="50"/>
      <c r="K93" s="50"/>
      <c r="N93" s="37"/>
      <c r="O93" s="37"/>
      <c r="P93" s="37"/>
    </row>
    <row r="94" spans="3:16" x14ac:dyDescent="0.2">
      <c r="C94" s="33" t="s">
        <v>118</v>
      </c>
      <c r="D94" s="25" t="s">
        <v>119</v>
      </c>
      <c r="E94" s="34">
        <v>0.02</v>
      </c>
      <c r="F94" s="38">
        <v>1626.5110599999982</v>
      </c>
      <c r="G94" s="28">
        <v>50404</v>
      </c>
      <c r="H94" s="36">
        <v>7115.714574069606</v>
      </c>
      <c r="I94" s="30">
        <v>6.1780597895477296</v>
      </c>
      <c r="J94" s="30">
        <v>5.0871934695129903</v>
      </c>
      <c r="K94" s="30">
        <v>4.9858586017990598</v>
      </c>
      <c r="N94" s="37"/>
      <c r="O94" s="37"/>
      <c r="P94" s="37"/>
    </row>
    <row r="95" spans="3:16" x14ac:dyDescent="0.2">
      <c r="C95" s="42" t="s">
        <v>115</v>
      </c>
      <c r="D95" s="25"/>
      <c r="E95" s="57"/>
      <c r="F95" s="107">
        <v>1626.5110599999982</v>
      </c>
      <c r="G95" s="28"/>
      <c r="H95" s="122">
        <v>7115.714574069606</v>
      </c>
      <c r="I95" s="123">
        <v>6.1780597895477296</v>
      </c>
      <c r="J95" s="123">
        <v>5.0871934695129903</v>
      </c>
      <c r="K95" s="123">
        <v>4.9858586017990598</v>
      </c>
      <c r="N95" s="37"/>
      <c r="O95" s="37"/>
      <c r="P95" s="37"/>
    </row>
    <row r="96" spans="3:16" x14ac:dyDescent="0.2">
      <c r="C96" s="115" t="s">
        <v>120</v>
      </c>
      <c r="D96" s="116"/>
      <c r="E96" s="124"/>
      <c r="F96" s="118">
        <v>1626.5110599999982</v>
      </c>
      <c r="G96" s="119"/>
      <c r="H96" s="120">
        <v>7115.714574069606</v>
      </c>
      <c r="I96" s="121">
        <v>6.1780597895477296</v>
      </c>
      <c r="J96" s="121">
        <v>5.0871934695129903</v>
      </c>
      <c r="K96" s="121">
        <v>4.9858586017990598</v>
      </c>
      <c r="N96" s="37"/>
      <c r="O96" s="37"/>
      <c r="P96" s="37"/>
    </row>
    <row r="97" spans="3:16" ht="14.25" x14ac:dyDescent="0.2">
      <c r="C97" s="125" t="s">
        <v>121</v>
      </c>
      <c r="D97" s="126" t="s">
        <v>18</v>
      </c>
      <c r="E97" s="127"/>
      <c r="F97" s="128"/>
      <c r="G97" s="129"/>
      <c r="H97" s="130">
        <v>15148672.37211949</v>
      </c>
      <c r="I97" s="131">
        <v>8.3442438377333055</v>
      </c>
      <c r="J97" s="131">
        <v>3.5785247891717513</v>
      </c>
      <c r="K97" s="131">
        <v>3.3648675995149104</v>
      </c>
      <c r="N97" s="37"/>
      <c r="O97" s="132"/>
      <c r="P97" s="132"/>
    </row>
    <row r="98" spans="3:16" ht="13.5" thickBot="1" x14ac:dyDescent="0.25">
      <c r="C98" s="133" t="s">
        <v>123</v>
      </c>
      <c r="D98" s="134">
        <v>3670.47</v>
      </c>
    </row>
    <row r="99" spans="3:16" ht="15.75" thickTop="1" thickBot="1" x14ac:dyDescent="0.25">
      <c r="C99" s="135" t="s">
        <v>119</v>
      </c>
      <c r="D99" s="136">
        <v>1.1919</v>
      </c>
      <c r="F99" s="137" t="s">
        <v>124</v>
      </c>
      <c r="G99" s="137"/>
      <c r="H99" s="139"/>
      <c r="I99" s="138"/>
      <c r="J99" s="137"/>
      <c r="K99" s="137"/>
    </row>
    <row r="100" spans="3:16" ht="15" thickTop="1" x14ac:dyDescent="0.2">
      <c r="C100" s="140" t="s">
        <v>21</v>
      </c>
      <c r="D100" s="141">
        <v>397.81040000000002</v>
      </c>
      <c r="F100" s="137" t="s">
        <v>125</v>
      </c>
      <c r="G100" s="137"/>
      <c r="H100" s="137"/>
      <c r="I100" s="138"/>
      <c r="J100" s="142"/>
      <c r="K100" s="137"/>
    </row>
    <row r="101" spans="3:16" ht="26.25" customHeight="1" x14ac:dyDescent="0.2">
      <c r="C101" s="143" t="s">
        <v>126</v>
      </c>
      <c r="D101" s="144" t="s">
        <v>127</v>
      </c>
      <c r="F101" s="226" t="s">
        <v>128</v>
      </c>
      <c r="G101" s="226"/>
      <c r="H101" s="226"/>
      <c r="I101" s="226"/>
      <c r="J101" s="226"/>
      <c r="K101" s="226"/>
    </row>
    <row r="102" spans="3:16" ht="31.5" customHeight="1" x14ac:dyDescent="0.2">
      <c r="C102" s="144" t="s">
        <v>129</v>
      </c>
      <c r="D102" s="144" t="s">
        <v>130</v>
      </c>
      <c r="F102" s="145" t="s">
        <v>131</v>
      </c>
      <c r="G102" s="145"/>
      <c r="H102" s="145"/>
      <c r="I102" s="145"/>
      <c r="J102" s="145"/>
      <c r="K102" s="145"/>
    </row>
    <row r="103" spans="3:16" ht="15" customHeight="1" thickBot="1" x14ac:dyDescent="0.25">
      <c r="C103" s="144" t="s">
        <v>132</v>
      </c>
      <c r="D103" s="146"/>
      <c r="F103" s="225" t="s">
        <v>133</v>
      </c>
      <c r="G103" s="225"/>
      <c r="H103" s="225"/>
      <c r="I103" s="225"/>
      <c r="J103" s="225"/>
      <c r="K103" s="225"/>
    </row>
    <row r="104" spans="3:16" ht="13.15" customHeight="1" x14ac:dyDescent="0.2">
      <c r="C104" s="144" t="s">
        <v>134</v>
      </c>
      <c r="D104" s="147"/>
      <c r="F104" s="148"/>
      <c r="G104" s="148"/>
      <c r="H104" s="148"/>
      <c r="I104" s="148"/>
      <c r="J104" s="148"/>
      <c r="K104" s="148"/>
    </row>
    <row r="105" spans="3:16" ht="15" x14ac:dyDescent="0.25">
      <c r="F105"/>
      <c r="G105"/>
      <c r="H105"/>
      <c r="I105"/>
      <c r="J105"/>
      <c r="K105"/>
      <c r="L105"/>
      <c r="M105"/>
    </row>
    <row r="106" spans="3:16" ht="15" x14ac:dyDescent="0.25">
      <c r="F106"/>
      <c r="G106"/>
      <c r="H106"/>
      <c r="I106"/>
      <c r="J106"/>
      <c r="K106"/>
      <c r="L106"/>
      <c r="M106"/>
    </row>
    <row r="107" spans="3:16" x14ac:dyDescent="0.2">
      <c r="D107" s="149"/>
      <c r="H107" s="150"/>
    </row>
    <row r="108" spans="3:16" x14ac:dyDescent="0.2">
      <c r="D108" s="149"/>
    </row>
    <row r="109" spans="3:16" x14ac:dyDescent="0.2">
      <c r="H109" s="151"/>
    </row>
    <row r="110" spans="3:16" x14ac:dyDescent="0.2">
      <c r="H110" s="151"/>
    </row>
    <row r="111" spans="3:16" ht="15" x14ac:dyDescent="0.25">
      <c r="H111"/>
    </row>
    <row r="112" spans="3:16" x14ac:dyDescent="0.2">
      <c r="H112" s="151"/>
    </row>
    <row r="113" spans="8:8" x14ac:dyDescent="0.2">
      <c r="H113" s="151"/>
    </row>
    <row r="114" spans="8:8" x14ac:dyDescent="0.2">
      <c r="H114" s="151"/>
    </row>
  </sheetData>
  <mergeCells count="3">
    <mergeCell ref="F101:K101"/>
    <mergeCell ref="F102:K102"/>
    <mergeCell ref="F103:K103"/>
  </mergeCells>
  <conditionalFormatting sqref="H14:H21 I21:K23 H24:H27 I27:K29 H29 H30:K30 H32:I35 H67:K67 H71:K72 H75:K77 H84:K85 H94">
    <cfRule type="cellIs" dxfId="3" priority="4" stopIfTrue="1" operator="equal">
      <formula>0</formula>
    </cfRule>
  </conditionalFormatting>
  <conditionalFormatting sqref="H32:H38">
    <cfRule type="cellIs" dxfId="2" priority="2" stopIfTrue="1" operator="equal">
      <formula>0</formula>
    </cfRule>
  </conditionalFormatting>
  <conditionalFormatting sqref="H97">
    <cfRule type="expression" dxfId="1" priority="3" stopIfTrue="1">
      <formula>#REF!&lt;&gt;#REF!</formula>
    </cfRule>
  </conditionalFormatting>
  <conditionalFormatting sqref="H88:K88">
    <cfRule type="cellIs" dxfId="0" priority="1" stopIfTrue="1" operator="equal">
      <formula>0</formula>
    </cfRule>
  </conditionalFormatting>
  <hyperlinks>
    <hyperlink ref="C101" r:id="rId1" xr:uid="{4CDED5DE-4457-48DE-92B1-B39EB5FA56F0}"/>
  </hyperlinks>
  <printOptions horizontalCentered="1" verticalCentered="1"/>
  <pageMargins left="0.25" right="0.25" top="0.75" bottom="0.75" header="0.3" footer="0.3"/>
  <pageSetup paperSize="3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IDD</vt:lpstr>
      <vt:lpstr>IDC</vt:lpstr>
      <vt:lpstr>CARACT. PORT. PASIVOS Webpage</vt:lpstr>
      <vt:lpstr>'CARACT. PORT. PASIVOS Webpage'!Área_de_impresión</vt:lpstr>
      <vt:lpstr>IDC!Área_de_impresión</vt:lpstr>
      <vt:lpstr>IDD!Área_de_impresión</vt:lpstr>
      <vt:lpstr>'CARACT. PORT. PASIVOS Webpage'!Monedas</vt:lpstr>
      <vt:lpstr>'CARACT. PORT. PASIVOS Webpage'!Títulos_a_imprimir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Rocha Gahona</dc:creator>
  <cp:lastModifiedBy>Juan Pablo Rocha Gahona</cp:lastModifiedBy>
  <cp:lastPrinted>2026-02-10T02:49:41Z</cp:lastPrinted>
  <dcterms:created xsi:type="dcterms:W3CDTF">2026-02-10T02:45:24Z</dcterms:created>
  <dcterms:modified xsi:type="dcterms:W3CDTF">2026-02-10T02:50:30Z</dcterms:modified>
</cp:coreProperties>
</file>