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LENOVO\Documents\10 Sec Hacienda\01 Informes LTJ\09_WEB SDH Mes\"/>
    </mc:Choice>
  </mc:AlternateContent>
  <xr:revisionPtr revIDLastSave="0" documentId="13_ncr:1_{D0A01589-5B53-4FCB-955A-99650EC366C3}" xr6:coauthVersionLast="47" xr6:coauthVersionMax="47" xr10:uidLastSave="{00000000-0000-0000-0000-000000000000}"/>
  <bookViews>
    <workbookView xWindow="45" yWindow="135" windowWidth="16185" windowHeight="14610" xr2:uid="{B7CFDF70-6531-48D8-8174-FFED73F0DEEC}"/>
  </bookViews>
  <sheets>
    <sheet name="MODIFICADOS" sheetId="1" r:id="rId1"/>
  </sheets>
  <definedNames>
    <definedName name="_xlnm._FilterDatabase" localSheetId="0" hidden="1">MODIFICADOS!$B$6:$AC$119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119" i="1" l="1"/>
  <c r="T119" i="1"/>
  <c r="W114" i="1"/>
  <c r="K119" i="1"/>
  <c r="K114" i="1"/>
  <c r="K105" i="1"/>
  <c r="K104" i="1"/>
  <c r="K103" i="1"/>
  <c r="K102" i="1"/>
  <c r="K101" i="1"/>
  <c r="K100" i="1"/>
  <c r="K99" i="1"/>
  <c r="K97" i="1"/>
  <c r="K96" i="1"/>
  <c r="K95" i="1"/>
  <c r="K94" i="1"/>
  <c r="K92" i="1"/>
  <c r="V70" i="1" l="1"/>
  <c r="W70" i="1" s="1"/>
  <c r="V69" i="1"/>
  <c r="W69" i="1" s="1"/>
  <c r="W87" i="1"/>
  <c r="T87" i="1" s="1"/>
  <c r="W86" i="1"/>
  <c r="R86" i="1" s="1"/>
  <c r="W85" i="1"/>
  <c r="R85" i="1" s="1"/>
  <c r="W84" i="1"/>
  <c r="R84" i="1" s="1"/>
  <c r="W83" i="1"/>
  <c r="R83" i="1" s="1"/>
  <c r="W82" i="1"/>
  <c r="T82" i="1" s="1"/>
  <c r="W81" i="1"/>
  <c r="T81" i="1" s="1"/>
  <c r="W78" i="1"/>
  <c r="W77" i="1"/>
  <c r="T77" i="1" s="1"/>
  <c r="W75" i="1"/>
  <c r="R75" i="1" s="1"/>
  <c r="W74" i="1"/>
  <c r="R74" i="1" s="1"/>
  <c r="W73" i="1"/>
  <c r="R73" i="1" s="1"/>
  <c r="W72" i="1"/>
  <c r="R72" i="1" s="1"/>
  <c r="W71" i="1"/>
  <c r="R71" i="1" s="1"/>
  <c r="W68" i="1"/>
  <c r="R68" i="1" s="1"/>
  <c r="W67" i="1"/>
  <c r="T67" i="1" s="1"/>
  <c r="W64" i="1"/>
  <c r="T64" i="1" s="1"/>
  <c r="W63" i="1"/>
  <c r="R63" i="1" s="1"/>
  <c r="V61" i="1"/>
  <c r="W61" i="1" s="1"/>
  <c r="W60" i="1"/>
  <c r="R60" i="1" s="1"/>
  <c r="W59" i="1"/>
  <c r="T59" i="1" s="1"/>
  <c r="W58" i="1"/>
  <c r="T58" i="1" s="1"/>
  <c r="W57" i="1"/>
  <c r="T57" i="1" s="1"/>
  <c r="W56" i="1"/>
  <c r="T56" i="1" s="1"/>
  <c r="W55" i="1"/>
  <c r="R55" i="1" s="1"/>
  <c r="W52" i="1"/>
  <c r="T52" i="1" s="1"/>
  <c r="W51" i="1"/>
  <c r="T51" i="1" s="1"/>
  <c r="W50" i="1"/>
  <c r="T50" i="1" s="1"/>
  <c r="W49" i="1"/>
  <c r="T49" i="1" s="1"/>
  <c r="W48" i="1"/>
  <c r="R48" i="1" s="1"/>
  <c r="W47" i="1"/>
  <c r="T47" i="1" s="1"/>
  <c r="T46" i="1"/>
  <c r="T39" i="1"/>
  <c r="V40" i="1"/>
  <c r="W40" i="1" s="1"/>
  <c r="R40" i="1" s="1"/>
  <c r="V41" i="1"/>
  <c r="W41" i="1" s="1"/>
  <c r="R41" i="1" s="1"/>
  <c r="R46" i="1"/>
  <c r="R38" i="1"/>
  <c r="T38" i="1"/>
  <c r="W37" i="1"/>
  <c r="T37" i="1" s="1"/>
  <c r="W31" i="1"/>
  <c r="T31" i="1" s="1"/>
  <c r="W30" i="1"/>
  <c r="R30" i="1" s="1"/>
  <c r="W29" i="1"/>
  <c r="T29" i="1" s="1"/>
  <c r="W24" i="1"/>
  <c r="R24" i="1" s="1"/>
  <c r="W23" i="1"/>
  <c r="R23" i="1" s="1"/>
  <c r="T22" i="1"/>
  <c r="R21" i="1"/>
  <c r="W18" i="1"/>
  <c r="T18" i="1" s="1"/>
  <c r="R39" i="1"/>
  <c r="R22" i="1"/>
  <c r="W17" i="1"/>
  <c r="R17" i="1" s="1"/>
  <c r="T61" i="1" l="1"/>
  <c r="R61" i="1"/>
  <c r="T24" i="1"/>
  <c r="R47" i="1"/>
  <c r="R50" i="1"/>
  <c r="R56" i="1"/>
  <c r="T71" i="1"/>
  <c r="T41" i="1"/>
  <c r="R51" i="1"/>
  <c r="T55" i="1"/>
  <c r="R87" i="1"/>
  <c r="T40" i="1"/>
  <c r="T63" i="1"/>
  <c r="T75" i="1"/>
  <c r="T86" i="1"/>
  <c r="R67" i="1"/>
  <c r="R82" i="1"/>
  <c r="T83" i="1"/>
  <c r="R64" i="1"/>
  <c r="R77" i="1"/>
  <c r="R29" i="1"/>
  <c r="T30" i="1"/>
  <c r="R37" i="1"/>
  <c r="R59" i="1"/>
  <c r="T60" i="1"/>
  <c r="T85" i="1"/>
  <c r="T84" i="1"/>
  <c r="T78" i="1"/>
  <c r="T74" i="1"/>
  <c r="T73" i="1"/>
  <c r="T72" i="1"/>
  <c r="T70" i="1"/>
  <c r="R70" i="1"/>
  <c r="R69" i="1"/>
  <c r="T69" i="1"/>
  <c r="T68" i="1"/>
  <c r="R58" i="1"/>
  <c r="R57" i="1"/>
  <c r="R52" i="1"/>
  <c r="R49" i="1"/>
  <c r="T48" i="1"/>
  <c r="R31" i="1"/>
  <c r="T17" i="1"/>
  <c r="R18" i="1"/>
  <c r="R14" i="1" l="1"/>
  <c r="Q14" i="1"/>
  <c r="R11" i="1"/>
  <c r="Q11" i="1"/>
  <c r="Q10" i="1"/>
  <c r="Q9" i="1"/>
  <c r="W8" i="1"/>
  <c r="T13" i="1"/>
  <c r="R13" i="1"/>
  <c r="Q13" i="1"/>
  <c r="T12" i="1"/>
  <c r="R12" i="1"/>
  <c r="Q12" i="1"/>
  <c r="K24" i="1"/>
  <c r="K44" i="1"/>
  <c r="K49" i="1"/>
  <c r="K56" i="1"/>
  <c r="K73" i="1"/>
  <c r="K15" i="1"/>
  <c r="K19" i="1"/>
  <c r="K21" i="1"/>
  <c r="K23" i="1"/>
  <c r="K26" i="1"/>
  <c r="K30" i="1"/>
  <c r="K34" i="1"/>
  <c r="K40" i="1"/>
  <c r="K42" i="1"/>
  <c r="K47" i="1"/>
  <c r="K48" i="1"/>
  <c r="K52" i="1"/>
  <c r="K55" i="1"/>
  <c r="K59" i="1"/>
  <c r="K61" i="1"/>
  <c r="K63" i="1"/>
  <c r="K66" i="1"/>
  <c r="K71" i="1"/>
  <c r="K82" i="1"/>
  <c r="K83" i="1"/>
  <c r="K90" i="1"/>
  <c r="K111" i="1"/>
  <c r="K112" i="1"/>
  <c r="K115" i="1"/>
  <c r="K116" i="1"/>
  <c r="K10" i="1"/>
  <c r="K14" i="1"/>
  <c r="K69" i="1"/>
  <c r="K107" i="1"/>
</calcChain>
</file>

<file path=xl/sharedStrings.xml><?xml version="1.0" encoding="utf-8"?>
<sst xmlns="http://schemas.openxmlformats.org/spreadsheetml/2006/main" count="894" uniqueCount="324">
  <si>
    <t>DANIELA  GOZZI YANEZ</t>
  </si>
  <si>
    <t>Prestar los servicios profesionales para el diseño e implementación deservicios, experiencias y productos requeridos para los procesos deinnovación y participación ciudadana del laboratorio de innovación delConcejo de Bogotá D.C.</t>
  </si>
  <si>
    <t>Cesión</t>
  </si>
  <si>
    <t>Prestación Servicios Profesionales</t>
  </si>
  <si>
    <t>Directa Prestacion Servicios Profesionales y Apoyo a la Gestión</t>
  </si>
  <si>
    <t>FONDO CUENTA CONCEJO DE BOGOTA, D.C.</t>
  </si>
  <si>
    <t>Dir_Gestión_Cor_04</t>
  </si>
  <si>
    <t>HERNAN MAURICIO DUARTE MORALES</t>
  </si>
  <si>
    <t>Prestar servicios profesionales al despacho del Secretario Distrital deHacienda relacionados con las actividades necesarias para laconsolidación del canal de transferencias monetarias de la estrategiaintegral de Ingreso Mínimo Garantizado, la integración de distintosprogramas del distrito y la contabilización de sus recursos, generandoasí la información necesaria sobre el funcionamiento del sistemadistrital Bogotá Solidaria y la estrategia Ingreso Mínimo Garantizado enel marco de la estrategia de reducción de la pobreza en el distrito..</t>
  </si>
  <si>
    <t>DESPACHO SECRETARIO DISTRITAL DE HDA.</t>
  </si>
  <si>
    <t>Desp_Sec_Hacienda</t>
  </si>
  <si>
    <t>NATALIA ANDREA TORRES GALINDO</t>
  </si>
  <si>
    <t>Prestar servicios profesionales para apoyar la gestión administrativa deprocesos contractuales y la liquidación y cierre de contratos.</t>
  </si>
  <si>
    <t>SUBD. ASUNTOS CONTRACTUALES</t>
  </si>
  <si>
    <t>Dir_Jurídica</t>
  </si>
  <si>
    <t>ING SOLUTION S A S</t>
  </si>
  <si>
    <t>24/05/2022</t>
  </si>
  <si>
    <t>Realizar el diagnóstico, presurización y arranque del sistema contraincendio del parqueadero del Concejo de Bogotá D.C.</t>
  </si>
  <si>
    <t>Prestación de Servicios</t>
  </si>
  <si>
    <t>Mínima Cuantía</t>
  </si>
  <si>
    <t>TECNOPHONE COLOMBIA SAS</t>
  </si>
  <si>
    <t>03/05/2022</t>
  </si>
  <si>
    <t>Adquirir computadores y portátiles para el Conejo de Bogotá D.C.</t>
  </si>
  <si>
    <t>Compraventa</t>
  </si>
  <si>
    <t>Selección Abreviada - Acuerdo Marco</t>
  </si>
  <si>
    <t>Dir_Informática_04</t>
  </si>
  <si>
    <t>EMPRESA DE TELECOMUNICACIONES DE BOGOTÁ S.A. E.S.P. - ETB S.A. ESP</t>
  </si>
  <si>
    <t>26/05/2022</t>
  </si>
  <si>
    <t>Fase II del fortalecimiento de los servicios relacionados con laejecución del plan de analítica de datos para generación de respuestastipo de PQRS y solicitudes de servicio a través de redes sociales;agendamiento, chatbots para optimización de servicio, WhatsApp, Videollamadas para atención con lenguaje de señas. Estos servicios conectadosa través de la omnicanalidad de la operación de la Línea 195.</t>
  </si>
  <si>
    <t>Adición</t>
  </si>
  <si>
    <t>Interadministrativo</t>
  </si>
  <si>
    <t>Directa Otras Causales</t>
  </si>
  <si>
    <t>DESPACHO SUBSECRETARIO GENERAL</t>
  </si>
  <si>
    <t>Subs_General</t>
  </si>
  <si>
    <t>INVER-TRACK SAS</t>
  </si>
  <si>
    <t>19/05/2022</t>
  </si>
  <si>
    <t>PRESTAR LOS SERVICIOS DE UN INTERMEDIARIO, QUE REALICE EL PROCESO DEOFRECIMIENTO Y VENTA DE LOS BIENES MUEBLES QUE LA SECRETARIA DISTRITALDE HACIENDA LE INDIQUE, DE CONFORMIDAD CON LOS ESTUDIOS PREVIOS.</t>
  </si>
  <si>
    <t>SUBD. ADMINISTRATIVA Y FINANCIERA</t>
  </si>
  <si>
    <t>Dir_Gestión_Cor_01</t>
  </si>
  <si>
    <t>AXITY COLOMBIA SOCIEDAD POR ACCIONES SIM PLIFICADA</t>
  </si>
  <si>
    <t>09/05/2022</t>
  </si>
  <si>
    <t>Proveer el outsourcing integral para los servicios de gestión de mesa deayuda para la Secretaría Distrital de Hacienda, de conformidad con losestudios previos y el Acuerdo Marco de Precios No. CCE-183-AMP-2020 ysus anexos.</t>
  </si>
  <si>
    <t>SUBD. SERVICIOS TIC</t>
  </si>
  <si>
    <t>Dir_Informática_01</t>
  </si>
  <si>
    <t>ALMARCHIVOS S.A.</t>
  </si>
  <si>
    <t>Prestar los servicios de custodia, almacenamiento  y el transporte delos medios magnéticos correspondientes a las copias de respaldo de lossistemas de información de la Secretaría Distrital de Hacienda</t>
  </si>
  <si>
    <t>SUBD. INFRAESTRUCTURA TIC</t>
  </si>
  <si>
    <t>YUDY TATIANA VARGAS LOZANO</t>
  </si>
  <si>
    <t>Prestar los servicios de apoyo a la gestión en el desarrollo de lasactividades establecidas en los planes, programas y proyectos definidosen el proceso de talento humano del Concejo de Bogotá D.C.</t>
  </si>
  <si>
    <t>Prestación Servicio Apoyo a la Gestión</t>
  </si>
  <si>
    <t>SERVICIOS POSTALES NACIONALES S A</t>
  </si>
  <si>
    <t>31/05/2022</t>
  </si>
  <si>
    <t>Prestar servicios para la gestión de correspondencia y mensajeríaexpresa masiva para la Secretaría Distrital de Hacienda</t>
  </si>
  <si>
    <t>OF. OPERACION SISTEMA GESTION DOCUMENTAL</t>
  </si>
  <si>
    <t>SISTEMAS Y COMPUTADORES S.A.</t>
  </si>
  <si>
    <t>Prestar los servicios de outsourcing de sistematización y automatizaciónpara el control integral del impuesto al consumo.</t>
  </si>
  <si>
    <t>Selección Abreviada - Menor Cuantía</t>
  </si>
  <si>
    <t>SUBD. DETERMINACION</t>
  </si>
  <si>
    <t>Dir_Impuestos</t>
  </si>
  <si>
    <t>SEED EM S A S</t>
  </si>
  <si>
    <t>16/05/2022</t>
  </si>
  <si>
    <t>Prestar servicios para desarrollar el nuevo portal web para laSecretaria Distrital de Hacienda, de conformidad con lo establecido enel pliego de condiciones del proceso de Selección Abreviada de MenorCuantía No. SDH-SAMC-0008-2020 y la propuesta presentada por elcontratista.</t>
  </si>
  <si>
    <t>Prestar los servicios de custodia, consulta, préstamo y transporte dedocumentos de archivo de la Secretaría Distrital de Hacienda.</t>
  </si>
  <si>
    <t>Selección Abreviada - Subasta Inversa</t>
  </si>
  <si>
    <t>SUBD. GESTION DOCUMENTAL</t>
  </si>
  <si>
    <t>200164-0-2020</t>
  </si>
  <si>
    <t>ASEGURADORA SOLIDARIA DE COLOMBIA ENTIDA D COOPERATIVA</t>
  </si>
  <si>
    <t>Contratar los seguros que amparen los intereses patrimoniales actuales yfuturos, así como los bienes de propiedad del Concejo de Bogotá, D.C,que estén bajo su responsabilidad, custodia y aquellos que seanadquiridos para desarrollar las funciones inherentes a su actividad, ycualquier otra póliza de seguros que requiera el Concejo en eldesarrollo de su actividad siempre y cuando la aseguradora adjudicatariacuente con la autorización por parte de la Superintendencia Financierade Colombia, de conformidad con lo establecido en el pliego decondiciones de la Licitación Pública  No. SDH-LP-01-2020 y la propuestapresentada por el contratista. Los seguros objeto del presente contratocorresponden al Grupo II.</t>
  </si>
  <si>
    <t>Seguros</t>
  </si>
  <si>
    <t>Licitación Pública</t>
  </si>
  <si>
    <t>200109-0-2020</t>
  </si>
  <si>
    <t>INDUDATA SAS</t>
  </si>
  <si>
    <t>Realizar la interventoría del proceso de adquisición e implementacióndel CORE Tributario y el ERP para la Secretaría Distrital de Haciendacon el fin de optimizar los procesos de la Entidad.</t>
  </si>
  <si>
    <t>Consultoría</t>
  </si>
  <si>
    <t>Concurso de Méritos Abierto</t>
  </si>
  <si>
    <t>DESPACHO DIR. INFORMATICA Y TECNOLOGIA</t>
  </si>
  <si>
    <t>170363-0-2017</t>
  </si>
  <si>
    <t>ANA MILENA SOCARRAS VEGA</t>
  </si>
  <si>
    <t>Prestar los servicios de apoyo operativo para la ejecución de laboresrelacionadas con las actuaciones administrativas,recopilación de documentos, descargue de pruebas, atención al usuario,manejo del archivo y asignación y reparto de losradicados de las oficinas de la Subdirecciónde Cobro tributario</t>
  </si>
  <si>
    <t>SUBD. COBRO TRIBUTARIO</t>
  </si>
  <si>
    <t>Dir_Cobro</t>
  </si>
  <si>
    <t>JEYMY KATHERINE MUÑOZ MUÑOZ</t>
  </si>
  <si>
    <t>Prestar servicios de apoyo operativo en la formalización empresarialrelacionadas con las diligencias de registro en territorio de laSecretaria Distrital de Hacienda, con ocasión a  la actualización yvirtualizacion en el distrito capital.</t>
  </si>
  <si>
    <t>SUBD. EDUCACION TRIBUTARIA Y SERVICIO</t>
  </si>
  <si>
    <t>INGRID LORENA LOZANO RODRIGUEZ</t>
  </si>
  <si>
    <t>22/04/2022</t>
  </si>
  <si>
    <t>UNIVERSIDAD LA GRAN COLOMBIA</t>
  </si>
  <si>
    <t>11/04/2022</t>
  </si>
  <si>
    <t>Prestar servicios para realizar las actividades de capacitaciónprevistas en el Plan Institucional de Capacitación para los funcionarios del Concejo de Bogota</t>
  </si>
  <si>
    <t>KRIBA INGENIEROS LIMITADA</t>
  </si>
  <si>
    <t>20/04/2022</t>
  </si>
  <si>
    <t>Realizar el diagnóstico del estado de la piedra y ventanas de la fachadadel edificio del Concejo de Bogotá.</t>
  </si>
  <si>
    <t>IPSOS NAPOLEON FRANCO &amp; CIA S A S</t>
  </si>
  <si>
    <t>Prestar los servicios de consultoría especializada para laimplementación de la herramienta de medición de los niveles desatisfacción de la SDH del 2021, de conformidad con lo establecido en elpliego de condiciones.</t>
  </si>
  <si>
    <t>OF. ASESORA DE PLANEACION</t>
  </si>
  <si>
    <t>Of_Planeación</t>
  </si>
  <si>
    <t>FUNDACION TECNOLOGICA ALBERTO MERANI</t>
  </si>
  <si>
    <t>Desarrollar las jornadas de capacitación previstas en el PlanInstitucional de Capacitación - PIC dirigidas a los funcionarios de laSecretaría Distrital de Hacienda.</t>
  </si>
  <si>
    <t>SUBD. TALENTO HUMANO</t>
  </si>
  <si>
    <t>CAJA DE COMPENSACION FAMILIAR COMPENSAR</t>
  </si>
  <si>
    <t>29/04/2022</t>
  </si>
  <si>
    <t>Prestar los servicios de apoyo a la gestión para el desarrollo ylogística de las actividades enmarcadas en el Plan de Bienestar, Incentivos y mejoramiento del clima laboral para los servidores de la Secretaría Distrital de Hacienda y sus familias.</t>
  </si>
  <si>
    <t>LUIS FELIPE CRISTANCHO ROMERO</t>
  </si>
  <si>
    <t>Prestar los servicios profesionales en el proceso de  implementación yseguimiento de las intervenciones requeridas para el mejoramiento ymanteniemiento de la  infraestructura física del Concejo de Bogotá.</t>
  </si>
  <si>
    <t>ASEAR S.A. E.S.P</t>
  </si>
  <si>
    <t>01/04/2022</t>
  </si>
  <si>
    <t>Prestar los servicios integrales de aseo y cafetería y el servicio defumigación para las instalaciones del Concejo de Bogotá, D.C., deconformidad con lo establecido en los estudios previos y en el AcuerdoMarco de Precios No. CCE-972-AMP-2019.</t>
  </si>
  <si>
    <t>12/04/2022</t>
  </si>
  <si>
    <t>Prestar servicios para la gestión de correspondencia y mensajeríaexpresa masiva para el Concejo de Bogotá</t>
  </si>
  <si>
    <t>UT SDH BOGOTÁ 2021</t>
  </si>
  <si>
    <t>Contratar a precios unitarios la impresión fija y variable de losdocumentos requeridos por la Secretaría Distrital de Hacienda, así comoel empaque, alistamiento, distribución y/o notificación por mensajeríapuntual y masiva, de los citados documentos.</t>
  </si>
  <si>
    <t>PROVEEDOR INTEGRAL DE PRECIOS COLOMBIA P ROVEEDOR DE PRECIOS PARA VALORACION S.A</t>
  </si>
  <si>
    <t>18/04/2022</t>
  </si>
  <si>
    <t>Prestar el servicio para permitir el acceso a la información de losproductos publicados a través de Internet con el fin de utilizar lamisma  para realizar valoraciones, simulaciones, análisis, cálculos uotros.</t>
  </si>
  <si>
    <t>OF. OPERACIONES FINANCIERAS</t>
  </si>
  <si>
    <t>Dir_Tesorería</t>
  </si>
  <si>
    <t>ESRI COLOMBIA SAS</t>
  </si>
  <si>
    <t>25/04/2022</t>
  </si>
  <si>
    <t>Prestar los servicios de actualización, mantenimiento y soporte para laslicencias del Software de Georeferenciación</t>
  </si>
  <si>
    <t>BOLSA DE VALORES DE COLOMBIA S.A.</t>
  </si>
  <si>
    <t>Prestar los servicios de acceso a la plataforma integradora MasterTrader para operar en los mercados que administra la Bolsa de Valores deColombia como son: Sistema de Negociación y Registro de Operacionessobre Valores de Renta Fija ¿ MEC, Sistema de Negociación de RentaVariable, incluido el segmento del Mercado Integrado ¿ MILA (mercados deChile, Colombia, México y Perú) y al Mercado de Derivados, según elmercado al que se encuentre afiliado y a la modalidad de servicio queseleccione para cada uno de sus funcionarios.</t>
  </si>
  <si>
    <t>SUBD. PLANEACION FINANCIERA E INVERS.</t>
  </si>
  <si>
    <t>Prestar los servicios para acceder al Sistema Centralizado deOperaciones de Negociación y Registro del Mercado de Renta Fija administrado por la Bolsa de Valores de Colombia (MEC), y ejecutar a través del mismo, mediante estaciones de trabajo remotas,operaciones, contratos y transacciones sobre valores de renta fijainscritos en el Registro Nacional de Valores e Intermediarios; así comorealizar el registro de las operaciones realizadas.</t>
  </si>
  <si>
    <t>GPS ELECTRONICS LTDA</t>
  </si>
  <si>
    <t>Prestar servicios de mantenimiento para los tanques de almacenamiento yequipos de bombeo hidráulico de agua potable residual y aguas negras delConcejo de Bogotá</t>
  </si>
  <si>
    <t>RADDAR LIMITADA</t>
  </si>
  <si>
    <t>08/04/2022</t>
  </si>
  <si>
    <t>Suscripción a los resultados mensuales de la encuesta de consumo paraBogotá, desagregando por Unidades de Planeamiento Zonal con lametodología Pocketshare Nacional Consumo 2010.</t>
  </si>
  <si>
    <t>Suscripción</t>
  </si>
  <si>
    <t>SUBD. ANALISIS SECTORIAL</t>
  </si>
  <si>
    <t>Dir_Estadísticas</t>
  </si>
  <si>
    <t>UNIDAD NACIONAL DE PROTECCION - UNP</t>
  </si>
  <si>
    <t>Aunar esfuerzos humanos, técnicos, logísticos y administrativos paragarantizar el esquema de seguridad en su componente vehículos, requeridopor los concejales del Distrito Capital que cuenten con riesgoextraordinario y/o extremo como resultado de la evaluación del riesgoefectuada para los concejales de Bogotá D.C. por la Unidad Nacional deProtección.</t>
  </si>
  <si>
    <t>Otro sí</t>
  </si>
  <si>
    <t>ANA GABRIELA MORENO CADENA</t>
  </si>
  <si>
    <t>Prestar los servicios profesionales para realizar apoyo de creación ycargue de información en el sistema Web Center Content de losexpedientes digitales y aplicación de las TRD y TVD de los expedientesfísicos en la Subdirección de Asuntos Contractuales.</t>
  </si>
  <si>
    <t>UNION TEMPORAL CORE TRIBUTARIO SDH</t>
  </si>
  <si>
    <t>Adquirir e implementar el CORE Tributario y el ERP para la SecretaríaDistrital de Hacienda con el fin de optimizar los procesos de laEntidad.</t>
  </si>
  <si>
    <t>170351-0-2017</t>
  </si>
  <si>
    <t>GRAN IMAGEN S.A.S.</t>
  </si>
  <si>
    <t>Proveer el outsourcing integral para los servicios de gestión deimpresión para la Secretaría Distrital de Hacienda</t>
  </si>
  <si>
    <t>JUAN SEBASTIAN GOMEZ ALBA</t>
  </si>
  <si>
    <t>Prestar los servicios profesionales para desarrollar las actividadesrequeridas en el marco del plan de gestión ambiental de la Corporación,de conformidad con las normas y procedimientos establecidos sobre lamateria.</t>
  </si>
  <si>
    <t>Prestar servicios para desarrollar las actividades contenidas en losPlanes de Bienestar e Incentivos y Mejoramiento del Clima Laboral parael Concejo de Bogota D.C.</t>
  </si>
  <si>
    <t>RUTH CAROLINA ALVAREZ MOJICA</t>
  </si>
  <si>
    <t>Prestar los servicios profesionales para la implementación, seguimientoy evaluación de la política de gobierno digital en el marco de MIPG ylos lineamientos dados por MinTIC.</t>
  </si>
  <si>
    <t>JM SECURITY LTDA</t>
  </si>
  <si>
    <t>Prestar los servicios de vigilancia y seguridad privada para lapermanente y adecuada protección de los funcionarios, contratistas,visitantes, contribuyentes y usuarios de la Secretaría Distrital deHacienda, áreas comunes del Centro Administrativo Distrital . CAD y losbienes muebles e inmuebles objeto de esta contratación, de conformidadcon lo dispuesto en el pliego de condiciones.</t>
  </si>
  <si>
    <t>EMPRESA POWER SERVICES LTDA</t>
  </si>
  <si>
    <t>PRESTAR LOS SERVICIOS INTEGRALES DE ASEO Y CAFETERÍA Y EL SERVICIO DEFUMIGACIÓN PARA LAS INSTALACIONES DE LA SECRETARÍA DISTRITAL DE HACIENDADE BOGOTÁ, D.C. Y ZONAS COMUNES DEL CENTRO ADMINISTRATIVO DISTRITAL –CAD DE CONFORMIDAD CON LO ESTABLECIDO EN EL PLIEGO DE CONDICIONES</t>
  </si>
  <si>
    <t>GRUPO EDS AUTOGAS S.A.S</t>
  </si>
  <si>
    <t>Suministro de combustible para la Secretaria Distrital de Hacienda.</t>
  </si>
  <si>
    <t>Proveer los servicios de canales dedicados e Internet y los servicioscomplementarios para el Concejo de Bogotá.</t>
  </si>
  <si>
    <t>AXA COLPATRIA SEGUROS SA</t>
  </si>
  <si>
    <t>Contratar la POLIZA DE SEGURO DE MANEJO GLOBAL BANCARIO INFIDELIDAD IRFPARA AMPARAR LAS PÉRDIDAS, DAÑOS Y GASTOS EN QUE TENGA QUE INCURRIR LASECRETARIA DISTRITAL DE HACIENDA POR LA INFIDELIDAD. ACTOS DESHONESTOS OFRAUDULENTOS DE EMPLEADOS PÚBLICOS Y TRABAJADORES, A CONSECUENCIA DE LOSRIESGOS A QUE ESTÁ EXPUESTA EN EL GIRO DE SU ACTIVIDAD, CAUSADOS POREMPLEADOS SOLOS O EN COMPLICIDAD CON TERCEROS DE LA SECRETARÍA DISTRITALDE HACIENDA, DE CONFORMIDAD CON LO ESTABLECIDO EN EL PLIEGO DECONDICIONES.</t>
  </si>
  <si>
    <t>MARISOL  ORTEGA GUERRERO</t>
  </si>
  <si>
    <t>Prestar servicios profesionales para realizar la edición y corrección de estilo de las publicaciones, material gráfico y de información de la WEB y la intranet, que realiza la Secretaría.</t>
  </si>
  <si>
    <t>BANCO DAVIVIENDA SA</t>
  </si>
  <si>
    <t>DESPACHO TESORERO DISTRITAL</t>
  </si>
  <si>
    <t>170023-0-2017</t>
  </si>
  <si>
    <t>GLOBAL INDUSTRIA S.A.S.</t>
  </si>
  <si>
    <t>Suministro de papelería útiles de escritorio para la SecretaríaDistrital de Hacienda</t>
  </si>
  <si>
    <t>SOLUTION COPY LTDA</t>
  </si>
  <si>
    <t>Prestar los servicios integrales de fotocopiado y servicios afines parala Secretaría Distrital de Hacienda</t>
  </si>
  <si>
    <t>PURIFICADORES Y FILTROS INTERNACIONAL LI MITADA</t>
  </si>
  <si>
    <t>Prestar los servicios de mantenimiento preventivo con suministro derepuestos para plantas purificadoras Semi.industriales de agua delConcejo de Bogotá.</t>
  </si>
  <si>
    <t>EDWIN  PARADA CALVO</t>
  </si>
  <si>
    <t>Prestar servicios de mantenimiento correctivo correspondiente a lareparación y corrección del mobiliario existentes en el Concejo deBogotá con el suministro de repuestos necesarios para su correctofuncionamiento.</t>
  </si>
  <si>
    <t>MEDICAL PROTECTION LTDA SALUD OCUPACIONA L</t>
  </si>
  <si>
    <t>Realizar exámenes médicos ocupacionales y complementarios igualmente laaplicación de vacunas para funcionarios y contratistas de la SecretaríaDistrital de Hacienda.</t>
  </si>
  <si>
    <t>Proveer los servicios de canales dedicados e Internet y los servicioscomplementarios para la Secretaría Distrital de Hacienda.</t>
  </si>
  <si>
    <t>EVALUA SALUD IPS SAS</t>
  </si>
  <si>
    <t>Realizar exámenes médicos ocupacionales y complementarios igualmente laaplicación de vacunas para los funcionarios del Concejo de Bogotá.</t>
  </si>
  <si>
    <t>ANDREA  GONZALEZ PORRAS</t>
  </si>
  <si>
    <t>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t>
  </si>
  <si>
    <t>ELSA LILIANA QUEBRADA BAUTISTA</t>
  </si>
  <si>
    <t>Prestar lo servicios profesionales para el desarrollo de actividades derealizacion de informes, proyeccion de actos administrativos yrespuestas a peticionarios, mejoramiento de procesos y ejecucion delabores relacionadas con las actuaciones administrativas propias de lasOficinas de la Subdirección de Cobro Tributario.</t>
  </si>
  <si>
    <t>LEONARDO  PARDO DIAZ</t>
  </si>
  <si>
    <t>Realizar las acciones relacionadas con la gestión de acciones operativasy de control de los impuestos al consumo de cervezas nacionales yextranjeras y cigarrillos importados, dentro del plan anticontrabandodel convenio entre la SDH y la Federación Nacional de Departamentos.</t>
  </si>
  <si>
    <t>WHITMAN YESID LOPEZ PEDRAZA</t>
  </si>
  <si>
    <t>Prestar servicios profesionales para apoyar la gestión de la DirecciónDistrital de Tesorería, en aspectos relacionados con la asesoríafinanciera y administrativa que requiere el seguimiento y supervisión delos convenios suscritos para la dispersión de recursos asociados aIngreso Mínimo Garantizado a favor de la población beneficiaria delSistema Distrital Bogotá Solidaria, el plan estratégico y demásactividades financieras y administrativas que requiera el despacho de laTesorería.</t>
  </si>
  <si>
    <t>ADRIANA  HERNANDEZ CHAVES</t>
  </si>
  <si>
    <t>Prestar servicios profesionales para el acompañamiento, soporte y apoyotécnico a la supervision de las intervenciones a la infraestructura delas sedes de la SDH y el CAD.</t>
  </si>
  <si>
    <t>ANA MISSGROTH CARDENAS NARANJO</t>
  </si>
  <si>
    <t>Prestar los servicios profesionales a la Dirección de GestiónCorporativa para apoyar la gestión precontractual, de pagos y pos contractual frente al sistema SAP BOGDATA.</t>
  </si>
  <si>
    <t>DESPACHO DIR. GESTION CORPORATIVA</t>
  </si>
  <si>
    <t>LUZ ANGELA HOYOS SALCEDO</t>
  </si>
  <si>
    <t>Prestar los servicios de apoyo operativo en la atención presencial,virtual, y telefónica en los puntos dispuestos por la SecretariaDistrital de Hacienda, con ocasión a la virtualización de tramites, laentrada en producción de la solución SAP y en general para cubrir lassolicitudes de los ciudadanos relacionadas con los diferentes Impuestosadministrados por la entidad.</t>
  </si>
  <si>
    <t>CAMILO ALFREDO DAJOME NAVARRO</t>
  </si>
  <si>
    <t>Prestar los servicios profesionales para el seguimiento, análisis yactualización de los instrumentos de planeación definidos en el marco deModelo Integrado de Planeación y Gestión</t>
  </si>
  <si>
    <t>UT SDH COMUNEROS MATIZZO KEY MARKET</t>
  </si>
  <si>
    <t>Adquisición de una solución integral de conferencia y debate para el Concejo de Bogotá D.C., de conformidad con lo establecido en el pliego electrónico y su complemento de la Licitación Pública No. SDH-LP-04-2018_3 y la propuesta presentada por el contratista.</t>
  </si>
  <si>
    <t>200222-0-2020</t>
  </si>
  <si>
    <t>AGENCIA NACIONAL INMOBILIARIA VIRGILIO BARCO VARGAS</t>
  </si>
  <si>
    <t xml:space="preserve">Aunar esfuerzos para formular, estructurar y ejecutar proyectos de infraestructura física y usos complementarios que requiera LA SECRETARIA DISTRITAL DE HACIENDA para el CONCEJO DE BOGOTÁ D.C.  </t>
  </si>
  <si>
    <t>Directa Convenois</t>
  </si>
  <si>
    <t>180450-0-2018</t>
  </si>
  <si>
    <t>JORGE EDINSON CAÑON SANCHEZ</t>
  </si>
  <si>
    <t>Prestar los servicios profesionales en el soporte jurídico eimplementación de las políticas y los procedimientos requeridos para eldesarrollo y el fortalecimiento del proceso de servicio al ciudadano enla Corporación.</t>
  </si>
  <si>
    <t>ANDREA MILENA GONZALEZ ZULUAGA</t>
  </si>
  <si>
    <t>Prestar los servicios profesionales especializados a la Subdirección deGestión de la Información Presupuestal de la Secretaría Distrital deHacienda para la estabilización de las funcionalidades en producción,asesoría a los usuarios, respuesta a solicitudes de fallas yestructuración, configuración, implementación, soporte funcional de lossistemas de información presupuestal y apoyo al seguimiento de laimplementación del proyecto.</t>
  </si>
  <si>
    <t>SUBD. GESTION INFORMACION PPTAL.</t>
  </si>
  <si>
    <t>Dir_Presupuesto</t>
  </si>
  <si>
    <t>LUIS ALBERTO CARRILLO LAITON</t>
  </si>
  <si>
    <t>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t>
  </si>
  <si>
    <t>OF. DEPURACION CARTERA</t>
  </si>
  <si>
    <t>KATHERINE  MARRUGO SALDARRIAGA</t>
  </si>
  <si>
    <t>Prestar servicios profesionales jurídicos en temas administrativos ycontractuales de competencia de la Subdirección de Asuntos Contractualesde la Secretaría Distrital de Hacienda.</t>
  </si>
  <si>
    <t>CARLOS ANDRES PARDO SALINAS</t>
  </si>
  <si>
    <t>Prestar lo servicios profesionales para el desarrollo de actividades deevaluacion de programas, realizacion de informes y estudios, proyeccionde actos administrativos, mejoramiento de procesos y ejecucion delabores relacionadas con las actuaciones administrativas propias de laOficina de Cobro prejurídico</t>
  </si>
  <si>
    <t>OF. COBRO PREJURIDICO</t>
  </si>
  <si>
    <t>MEDIA AGENCY LTDA</t>
  </si>
  <si>
    <t>Objeto: Prestar los servicios para la publicación de los avisoscorrientes, edictos y notificaciones que requieran las distintas áreasde la Secretaria Distrital de Hacienda, en un periódico de ampliacirculación nacional.</t>
  </si>
  <si>
    <t>OF. ASESORA DE COMUNICACIONES</t>
  </si>
  <si>
    <t>Of_Comunicaciones</t>
  </si>
  <si>
    <t>MAP INGENIEROS Y/O MARIA FERNANDA CORTES E U</t>
  </si>
  <si>
    <t>Proveer de elementos ergonómicos para los puestos de trabajo de losservidores públicos de la Secretaría Distrital de Hacienda.</t>
  </si>
  <si>
    <t>COMWARE S A</t>
  </si>
  <si>
    <t>Adquirir una solución de respaldo (backup-restore) para todos lossistemas de información de la Secretaría Distrital de Hacienda</t>
  </si>
  <si>
    <t>FERREDISEÑOS DAES LIAL S.A.S.</t>
  </si>
  <si>
    <t>Prestar los servicios de mantenimiento preventivo y correctivo para lascajas fuertes de la Secretaría Distrital de Hacienda.</t>
  </si>
  <si>
    <t>BPM CONSULTING LTDA BUSINESS PROCESS MAN AGEMENT CONSULTING LTDA</t>
  </si>
  <si>
    <t>Contratar servicios de gestión multicanal y/o omnicanal para consolidarla interacción entre los contribuyentes y la SDH.</t>
  </si>
  <si>
    <t>Prestar los servicios de vigilancia y seguridad privada para lapermanente y adecuada protección de los funcionarios, contratistas,visitantes, contribuyentes y usuarios del Concejo de Bogotá D.C y losbienes muebles e inmuebles objeto de esta contratación, de conformidadcon lo dispuesto en el pliego de condiciones.</t>
  </si>
  <si>
    <t>CONTRACTUAL LEGAL ADVISERS SAS</t>
  </si>
  <si>
    <t>Prestar el servicio de vigilancia judicial de los procesos que cursan enlos diferentes despachos judiciales del país, en los que el DistritoCapital- Secretaría Distrital de Hacienda tenga interés, de conformidadcon las competencias delegadas y asignadas.</t>
  </si>
  <si>
    <t>SUBD. GESTION JUDICIAL</t>
  </si>
  <si>
    <t>ELDA MARINA RUEDA TOBON</t>
  </si>
  <si>
    <t>Prestar los servicios profesionales en la coordinación de los planes,programas y proyectos que se deben desarrollar en el marco de losprocesos definidos en el laboratorio de innovación y la AsambleaCiudadana del Concejo de Bogotá D.C.</t>
  </si>
  <si>
    <t>ANDREA CAROLINA MORENO FARIETA</t>
  </si>
  <si>
    <t>Prestar los servicios profesionales para la gestión, trámite yseguimiento para la consolidación y respuesta de los requerimientos recibidos en el marco de la misionalidad de la Corporación, generando mecanismos para la operatividad de la participación ciudadana.</t>
  </si>
  <si>
    <t>ORACLE COLOMBIA LIMITADA</t>
  </si>
  <si>
    <t>Prestar los servicios de soporte y mantenimiento para todos losproductos Oracle adquiridos por la Secretaría Distrital de Hacienda.Alcance del objeto: El contratista se compromete a renovar lossiguientes servicios para los productos Oracle a los que se refiere lapropuesta LIC-FY21-057, de propiedad de la Secretaría Distrital deHacienda: 1. Servicio Técnico de Hardware (Oracle premier Support forSystems). Número de Servicio de Soporte: 6321422. 2. Servicio Técnico deSoftware (Software Update License &lt;(&gt;&amp;&lt;)&gt; Support). Número de Serviciode Soporte: 9507461. 3. Servicios de Soporte Avanzado ACS discriminadosen servicios de alcance fijo y tiempo y materiales. Número del Documentode Pedido CO-10761863.</t>
  </si>
  <si>
    <t>ALFCOM S A</t>
  </si>
  <si>
    <t>Prestar servicios de soporte, mantenimiento y actualización del softwareespecializado en gestión de Riesgos de Mercado TRADE, fundamentado en lametodología VAR.</t>
  </si>
  <si>
    <t>OF. ANALISIS Y CONTROL RIESGO</t>
  </si>
  <si>
    <t>Of_Riesgos</t>
  </si>
  <si>
    <t>SOLUSOFT DE COLOMBIA SAS</t>
  </si>
  <si>
    <t>Prestar el servicio de soporte y mantenimiento del sistema deInformación V.I.G.I.A Riesgo</t>
  </si>
  <si>
    <t>ORGANIZACION TERPEL S A</t>
  </si>
  <si>
    <t>Suministro de combustible para los vehículos del Concejo de Bogotá</t>
  </si>
  <si>
    <t>MERCEDES AMPARO GUEVARA MOLINA</t>
  </si>
  <si>
    <t>Prestar los servicios técnicos para realizar el proceso de revisión yverificación de las actas sucintas y transcritas, tramitadas en el marcodel proceso de relatoría y en la transición al nuevo sistema del modelode gestión de información.</t>
  </si>
  <si>
    <t>ELIZABETH  AREVALO CANCINO</t>
  </si>
  <si>
    <t>Prestar los servicios profesionales como intérprete en lengua de señaspara las actividades y procesos que requiera el Concejo de Bogotá.</t>
  </si>
  <si>
    <t>Prestar Los Servicios Integrales De Aseo Y Cafetería Y El Servicio Defumigación Para Las Instalaciones De La Secretaría Distrital De Haciendade Bogotá, D.C. Y Zonas Comunes Del Centro Administrativo Distrital –Cad De Conformidad Con Lo Establecido En El Pliego De Condiciones</t>
  </si>
  <si>
    <t>RANDY DE JESUS ESPITIA PETRO</t>
  </si>
  <si>
    <t>Prestar  los servicios profesionales en la Oficina Asesora deComunicaciones en el desarrollo de los procesos relacionados con la administración de la plataforma tecnológica que permita la actualización, organización y publicación de contenidos informativos ycorporativos en el portal web del Concejo de Bogotá D.C., en el marco delos lineamientos establecidos en la estrategia de Gobierno en Línea y elSistema de Gestión de Calidad de la Corporación.</t>
  </si>
  <si>
    <t>RAZÓN SOCIAL</t>
  </si>
  <si>
    <t>IDENTIFICACIÓN CONTRATISTA</t>
  </si>
  <si>
    <t>PLAZO TOTAL
(DÍAS)</t>
  </si>
  <si>
    <t>PLAZO MODIFICACIÓN (Días)</t>
  </si>
  <si>
    <t>VALOR TOTAL</t>
  </si>
  <si>
    <t>VALOR ADICIÓN</t>
  </si>
  <si>
    <t>VALOR CONTRATO PRINCIPAL</t>
  </si>
  <si>
    <t>OBJETO</t>
  </si>
  <si>
    <t>CLASE MODIFICACIÓN</t>
  </si>
  <si>
    <t>CLASE CONTRATO</t>
  </si>
  <si>
    <t>PROCESO SELECCIÓN</t>
  </si>
  <si>
    <t>NOMBRE DEPENDENCIA</t>
  </si>
  <si>
    <t>DEPENDENCIA DESTINO</t>
  </si>
  <si>
    <t>NOMBRE UNIDAD EJECUTORA</t>
  </si>
  <si>
    <t>NÚMERO CONTRATO</t>
  </si>
  <si>
    <t>VIGENCIA</t>
  </si>
  <si>
    <t>Fuente: SECOP-II, TVEC, BogData - 012022, Informes supervisores</t>
  </si>
  <si>
    <t>Vigencia 2022</t>
  </si>
  <si>
    <t>Secretaría Distrital de Hacienda</t>
  </si>
  <si>
    <t>Convenio</t>
  </si>
  <si>
    <t>Orden de Compra</t>
  </si>
  <si>
    <t>Contrato Interadministrativo</t>
  </si>
  <si>
    <t>Suministros</t>
  </si>
  <si>
    <t>Fecha de suscripción</t>
  </si>
  <si>
    <t>Fecha de Inicio</t>
  </si>
  <si>
    <t>Fecha Finalizacion Programada</t>
  </si>
  <si>
    <t>Valor del Contrato
inical</t>
  </si>
  <si>
    <t>% Ejecución</t>
  </si>
  <si>
    <t>Recursos totales desembolsados o pagados.</t>
  </si>
  <si>
    <t>Recursos pendientes de ejecutar.</t>
  </si>
  <si>
    <t>Cantidad de Adiciones/
prórrogas</t>
  </si>
  <si>
    <t>Vr. Adiciones</t>
  </si>
  <si>
    <t>Vr. Total con Adiciones</t>
  </si>
  <si>
    <t>Plazo totsl prprrogas (días)</t>
  </si>
  <si>
    <t>13/01/2022</t>
  </si>
  <si>
    <t>19/01/2022</t>
  </si>
  <si>
    <t>20/01/2022</t>
  </si>
  <si>
    <t>01/02/2022</t>
  </si>
  <si>
    <t>18/01/2022</t>
  </si>
  <si>
    <t>24/01/2022</t>
  </si>
  <si>
    <t>28/01/2022</t>
  </si>
  <si>
    <t>26/01/2022</t>
  </si>
  <si>
    <t>27/01/2022</t>
  </si>
  <si>
    <t>25/01/2022</t>
  </si>
  <si>
    <t>31/01/2022</t>
  </si>
  <si>
    <t>02/02/2022</t>
  </si>
  <si>
    <t>07/02/2022</t>
  </si>
  <si>
    <t>INFORMACIÓN CONSOLIDADA DEL CONTRATO A LA FECHA CON TODAS LAS NOVEDADES/CAMBIOS Y/O MODIFICACIONES</t>
  </si>
  <si>
    <t>FECHA SUSCRIPCIÓN DE LA MODIFICACIÓN</t>
  </si>
  <si>
    <t>OTROS DATOS DEL CONTRATO</t>
  </si>
  <si>
    <t>DATOS DE LA MODIFICAION SUSCRITA EN EL PERIODO</t>
  </si>
  <si>
    <t>Adición/Prórroga/Otro sí</t>
  </si>
  <si>
    <t>Prórroga</t>
  </si>
  <si>
    <t>ANGEL DAVID ESPEJO LOPEZ</t>
  </si>
  <si>
    <t>ALEJANDRA  CHAVES GARCIA</t>
  </si>
  <si>
    <t>ANGIE LIZETH SERRANO CASTELLANOS</t>
  </si>
  <si>
    <t>CAROLINA  DAZA IBAÑEZ</t>
  </si>
  <si>
    <t>DANIELA DE LOS ANGELES SUAREZ BELTRAN</t>
  </si>
  <si>
    <t>HENRY  GARZON AVILA</t>
  </si>
  <si>
    <t>KATIA SOFIA SENA BERROCAL</t>
  </si>
  <si>
    <t>LINA FERNANDA SALAZAR ALVARADO</t>
  </si>
  <si>
    <t>LINDA GISELL SANCHEZ REYES</t>
  </si>
  <si>
    <t>LORENA PATRICIA FERNANDEZ PULIDO</t>
  </si>
  <si>
    <t>MAURICIO ALBERTO OSPINA RUIZ</t>
  </si>
  <si>
    <t>JOHN FREDY RAMIREZ</t>
  </si>
  <si>
    <t>JAIRO ENRIQUE GARCIA OLAYA</t>
  </si>
  <si>
    <t>21/01/2022</t>
  </si>
  <si>
    <t>09/02/2022</t>
  </si>
  <si>
    <t>Prestar servicios profesionales para el cumplimiento y apoyo a lasfunciones de la Oficina de Control Interno de la Secretaría Distrital deHacienda, en especial en temas de gestión administrativa, entre otros.</t>
  </si>
  <si>
    <t>Prestar los servicios profesionales para el apoyo en el desarrollo deactividades de seguimiento a las actuaciones administrativas,radicaciones virtuales, respuesta al SDQS y realización de informes.</t>
  </si>
  <si>
    <t>Prestar servicios profesionales para el apoyo a la gestión de Peticionesciudadanas (SDQS), teniendo en cuenta el marco jurídico aplicable y loslineamientos de servicio de la Secretaria Distrital de Hacienda.</t>
  </si>
  <si>
    <t>Prestar servicios profesionales para el cumplimiento y apoyo a los rolesde la Oficina de Control Interno de la Secretaría Distrital de Hacienda,en especial el relacionado con el enfoque hacia la prevención y larelación con Entes Externos de Control.</t>
  </si>
  <si>
    <t>Of_Control_Int</t>
  </si>
  <si>
    <t>OF. CONTROL INTERNO</t>
  </si>
  <si>
    <t>Convenio De Adhesión Con El Fin De Realizar El Pago De Los Subsidios Detransporte Escolar Otorgados Por La Secretaría De Educación Distrital,Suscrito Entre La Secretaría Distrital De Hacienda Y El Banco Davivienda</t>
  </si>
  <si>
    <t>Informe de Contratos Modificados ( Enero 1/2022  a Junio 30/2022 )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</si>
</sst>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164" formatCode="_-&quot;$&quot;\ * #,##0_-;\-&quot;$&quot;\ * #,##0_-;_-&quot;$&quot;\ * &quot;-&quot;??_-;_-@_-"/>
    <numFmt numFmtId="165" formatCode="0.0%"/>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9"/>
      <color theme="1"/>
      <name val="Calibri"/>
      <family val="2"/>
      <scheme val="minor"/>
    </font>
    <font>
      <b/>
      <sz val="14"/>
      <color theme="0"/>
      <name val="Calibri"/>
      <family val="2"/>
      <scheme val="minor"/>
    </font>
    <font>
      <b/>
      <sz val="12"/>
      <color theme="0"/>
      <name val="Calibri"/>
      <family val="2"/>
      <scheme val="minor"/>
    </font>
    <font>
      <sz val="11"/>
      <name val="Calibri"/>
      <family val="2"/>
      <scheme val="minor"/>
    </font>
    <font>
      <b/>
      <sz val="16"/>
      <color theme="1"/>
      <name val="Calibri"/>
      <family val="2"/>
      <scheme val="minor"/>
    </font>
  </fonts>
  <fills count="6">
    <fill>
      <patternFill patternType="none"/>
    </fill>
    <fill>
      <patternFill patternType="gray125"/>
    </fill>
    <fill>
      <patternFill patternType="solid">
        <fgColor theme="5" tint="-0.249977111117893"/>
        <bgColor indexed="64"/>
      </patternFill>
    </fill>
    <fill>
      <patternFill patternType="solid">
        <fgColor rgb="FF0070C0"/>
        <bgColor indexed="64"/>
      </patternFill>
    </fill>
    <fill>
      <patternFill patternType="solid">
        <fgColor theme="5" tint="0.79998168889431442"/>
        <bgColor indexed="64"/>
      </patternFill>
    </fill>
    <fill>
      <patternFill patternType="solid">
        <fgColor them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theme="4" tint="0.59996337778862885"/>
      </left>
      <right/>
      <top style="thin">
        <color theme="4" tint="0.59996337778862885"/>
      </top>
      <bottom style="thin">
        <color theme="4" tint="0.59996337778862885"/>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2"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7">
    <xf numFmtId="0" fontId="0" fillId="0" borderId="0" xfId="0"/>
    <xf numFmtId="0" fontId="0" fillId="0" borderId="1" xfId="0" applyBorder="1" applyAlignment="1">
      <alignment horizontal="center" vertical="center"/>
    </xf>
    <xf numFmtId="0" fontId="2" fillId="2" borderId="1" xfId="0" applyFont="1" applyFill="1" applyBorder="1" applyAlignment="1">
      <alignment horizontal="center" vertical="center" wrapText="1"/>
    </xf>
    <xf numFmtId="0" fontId="5" fillId="0" borderId="0" xfId="0" applyFont="1"/>
    <xf numFmtId="0" fontId="0" fillId="0" borderId="0" xfId="0" applyAlignment="1">
      <alignment vertical="center"/>
    </xf>
    <xf numFmtId="0" fontId="3" fillId="0" borderId="0" xfId="0" applyFont="1" applyAlignment="1">
      <alignment horizontal="left"/>
    </xf>
    <xf numFmtId="0" fontId="3" fillId="0" borderId="0" xfId="0" applyFont="1" applyAlignment="1">
      <alignment vertical="center"/>
    </xf>
    <xf numFmtId="0" fontId="0" fillId="0" borderId="1" xfId="0" applyBorder="1" applyAlignment="1">
      <alignment horizontal="center"/>
    </xf>
    <xf numFmtId="0" fontId="0" fillId="0" borderId="2" xfId="0" applyBorder="1" applyAlignment="1">
      <alignment horizontal="center" vertical="center"/>
    </xf>
    <xf numFmtId="0" fontId="6" fillId="3" borderId="4" xfId="0" applyFont="1" applyFill="1" applyBorder="1" applyAlignment="1">
      <alignment horizontal="centerContinuous" vertical="center"/>
    </xf>
    <xf numFmtId="0" fontId="6" fillId="3" borderId="5" xfId="0" applyFont="1" applyFill="1" applyBorder="1" applyAlignment="1">
      <alignment horizontal="centerContinuous" vertical="center"/>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7" fillId="3" borderId="3" xfId="0" applyFont="1" applyFill="1" applyBorder="1" applyAlignment="1">
      <alignment horizontal="centerContinuous" vertical="center"/>
    </xf>
    <xf numFmtId="15" fontId="0" fillId="0" borderId="0" xfId="0" applyNumberFormat="1"/>
    <xf numFmtId="0" fontId="0" fillId="0" borderId="0" xfId="0" applyNumberFormat="1"/>
    <xf numFmtId="165" fontId="0" fillId="0" borderId="0" xfId="3" applyNumberFormat="1" applyFont="1"/>
    <xf numFmtId="0" fontId="0" fillId="0" borderId="1" xfId="0" applyNumberFormat="1" applyBorder="1" applyAlignment="1">
      <alignment horizontal="center" vertical="center"/>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165" fontId="1" fillId="0" borderId="1" xfId="3" applyNumberFormat="1" applyFont="1" applyBorder="1" applyAlignment="1">
      <alignment horizontal="center" vertical="center"/>
    </xf>
    <xf numFmtId="0" fontId="0" fillId="0" borderId="1" xfId="0" applyBorder="1" applyAlignment="1">
      <alignment horizontal="left" indent="1"/>
    </xf>
    <xf numFmtId="0" fontId="8" fillId="4" borderId="1" xfId="0" applyFont="1" applyFill="1" applyBorder="1" applyAlignment="1">
      <alignment horizontal="left" indent="1"/>
    </xf>
    <xf numFmtId="14" fontId="8" fillId="4" borderId="1" xfId="0" applyNumberFormat="1" applyFont="1" applyFill="1" applyBorder="1" applyAlignment="1">
      <alignment horizontal="center" vertical="center"/>
    </xf>
    <xf numFmtId="0" fontId="0" fillId="0" borderId="1" xfId="0" applyBorder="1" applyAlignment="1">
      <alignment horizontal="left" vertical="center" indent="1"/>
    </xf>
    <xf numFmtId="0" fontId="4" fillId="5" borderId="9" xfId="0" applyFont="1" applyFill="1" applyBorder="1" applyAlignment="1">
      <alignment horizontal="center"/>
    </xf>
    <xf numFmtId="0" fontId="4" fillId="5" borderId="10" xfId="0" applyFont="1" applyFill="1" applyBorder="1" applyAlignment="1">
      <alignment horizontal="center"/>
    </xf>
    <xf numFmtId="0" fontId="4" fillId="5" borderId="11" xfId="0"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4" fillId="5" borderId="1" xfId="0" applyFont="1" applyFill="1" applyBorder="1" applyAlignment="1">
      <alignment horizontal="center" vertical="center" wrapText="1"/>
    </xf>
    <xf numFmtId="42" fontId="0" fillId="0" borderId="1" xfId="1" applyFont="1" applyBorder="1" applyAlignment="1">
      <alignment horizontal="center" vertical="center"/>
    </xf>
    <xf numFmtId="164" fontId="1" fillId="0" borderId="1" xfId="2" applyNumberFormat="1" applyFont="1" applyBorder="1" applyAlignment="1">
      <alignment horizontal="center" vertical="center"/>
    </xf>
    <xf numFmtId="42" fontId="0" fillId="0" borderId="1" xfId="1" applyFont="1" applyFill="1" applyBorder="1" applyAlignment="1">
      <alignment horizontal="center" vertical="center"/>
    </xf>
    <xf numFmtId="0" fontId="9" fillId="0" borderId="0" xfId="0" applyFont="1" applyAlignment="1">
      <alignment horizontal="left"/>
    </xf>
  </cellXfs>
  <cellStyles count="4">
    <cellStyle name="Moneda" xfId="2" builtinId="4"/>
    <cellStyle name="Moneda [0]" xfId="1" builtinId="7"/>
    <cellStyle name="Normal" xfId="0" builtinId="0"/>
    <cellStyle name="Porcentaje" xfId="3" builtinId="5"/>
  </cellStyles>
  <dxfs count="5">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28</xdr:col>
      <xdr:colOff>568421</xdr:colOff>
      <xdr:row>0</xdr:row>
      <xdr:rowOff>73115</xdr:rowOff>
    </xdr:from>
    <xdr:ext cx="1947213" cy="583528"/>
    <xdr:pic>
      <xdr:nvPicPr>
        <xdr:cNvPr id="2" name="Imagen 1">
          <a:extLst>
            <a:ext uri="{FF2B5EF4-FFF2-40B4-BE49-F238E27FC236}">
              <a16:creationId xmlns:a16="http://schemas.microsoft.com/office/drawing/2014/main" id="{1C829726-9CFB-4F52-AB39-800E9F6AB4E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9609" y="73115"/>
          <a:ext cx="1947213" cy="583528"/>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C95E3-244D-4A80-84D4-B220BFE6036B}">
  <dimension ref="B2:AC121"/>
  <sheetViews>
    <sheetView showGridLines="0" tabSelected="1" zoomScale="80" zoomScaleNormal="80" workbookViewId="0">
      <pane xSplit="5" ySplit="6" topLeftCell="F86" activePane="bottomRight" state="frozen"/>
      <selection pane="topRight" activeCell="F1" sqref="F1"/>
      <selection pane="bottomLeft" activeCell="A7" sqref="A7"/>
      <selection pane="bottomRight" activeCell="B2" sqref="B2"/>
    </sheetView>
  </sheetViews>
  <sheetFormatPr baseColWidth="10" defaultRowHeight="15" x14ac:dyDescent="0.25"/>
  <cols>
    <col min="1" max="1" width="2.7109375" customWidth="1"/>
    <col min="2" max="2" width="11.5703125" customWidth="1"/>
    <col min="3" max="3" width="16.28515625" customWidth="1"/>
    <col min="4" max="4" width="26.85546875" customWidth="1"/>
    <col min="5" max="5" width="21.7109375" customWidth="1"/>
    <col min="6" max="6" width="20" bestFit="1" customWidth="1"/>
    <col min="7" max="7" width="39.42578125" customWidth="1"/>
    <col min="8" max="8" width="39.7109375" customWidth="1"/>
    <col min="9" max="9" width="20.42578125" customWidth="1"/>
    <col min="10" max="10" width="21.28515625" bestFit="1" customWidth="1"/>
    <col min="11" max="11" width="17.5703125" bestFit="1" customWidth="1"/>
    <col min="12" max="12" width="13.28515625" customWidth="1"/>
    <col min="13" max="13" width="16.28515625" customWidth="1"/>
    <col min="14" max="14" width="14" customWidth="1"/>
    <col min="15" max="15" width="15.7109375" customWidth="1"/>
    <col min="16" max="16" width="13.85546875" customWidth="1"/>
    <col min="17" max="17" width="17.85546875" bestFit="1" customWidth="1"/>
    <col min="19" max="19" width="22.140625" bestFit="1" customWidth="1"/>
    <col min="20" max="20" width="19.28515625" bestFit="1" customWidth="1"/>
    <col min="22" max="22" width="18.42578125" bestFit="1" customWidth="1"/>
    <col min="23" max="23" width="18" bestFit="1" customWidth="1"/>
    <col min="25" max="25" width="23.42578125" customWidth="1"/>
    <col min="26" max="26" width="14.85546875" customWidth="1"/>
    <col min="27" max="27" width="31.5703125" customWidth="1"/>
    <col min="28" max="28" width="26.85546875" customWidth="1"/>
    <col min="29" max="29" width="40.140625" customWidth="1"/>
  </cols>
  <sheetData>
    <row r="2" spans="2:29" ht="21" x14ac:dyDescent="0.35">
      <c r="B2" s="36" t="s">
        <v>323</v>
      </c>
      <c r="C2" s="5"/>
      <c r="D2" s="6"/>
      <c r="E2" s="6"/>
      <c r="P2" s="15"/>
      <c r="Q2" s="16"/>
      <c r="Y2" s="4"/>
      <c r="Z2" s="6"/>
      <c r="AA2" s="6"/>
      <c r="AB2" s="6"/>
      <c r="AC2" s="6"/>
    </row>
    <row r="3" spans="2:29" ht="21" x14ac:dyDescent="0.35">
      <c r="B3" s="36" t="s">
        <v>266</v>
      </c>
      <c r="C3" s="5"/>
      <c r="Q3" s="16"/>
      <c r="R3" s="17"/>
      <c r="Y3" s="4"/>
    </row>
    <row r="4" spans="2:29" ht="21" x14ac:dyDescent="0.35">
      <c r="B4" s="36" t="s">
        <v>265</v>
      </c>
      <c r="C4" s="5"/>
      <c r="Y4" s="4"/>
    </row>
    <row r="5" spans="2:29" ht="18.75" customHeight="1" x14ac:dyDescent="0.25">
      <c r="B5" s="3"/>
      <c r="I5" s="29" t="s">
        <v>298</v>
      </c>
      <c r="J5" s="30"/>
      <c r="K5" s="30"/>
      <c r="L5" s="30"/>
      <c r="M5" s="31"/>
      <c r="N5" s="14" t="s">
        <v>295</v>
      </c>
      <c r="O5" s="9"/>
      <c r="P5" s="9"/>
      <c r="Q5" s="9"/>
      <c r="R5" s="9"/>
      <c r="S5" s="9"/>
      <c r="T5" s="9"/>
      <c r="U5" s="9"/>
      <c r="V5" s="9"/>
      <c r="W5" s="9"/>
      <c r="X5" s="10"/>
      <c r="Y5" s="26" t="s">
        <v>297</v>
      </c>
      <c r="Z5" s="27"/>
      <c r="AA5" s="27"/>
      <c r="AB5" s="27"/>
      <c r="AC5" s="28"/>
    </row>
    <row r="6" spans="2:29" ht="60" x14ac:dyDescent="0.25">
      <c r="B6" s="2" t="s">
        <v>263</v>
      </c>
      <c r="C6" s="2" t="s">
        <v>262</v>
      </c>
      <c r="D6" s="2" t="s">
        <v>256</v>
      </c>
      <c r="E6" s="2" t="s">
        <v>296</v>
      </c>
      <c r="F6" s="2" t="s">
        <v>249</v>
      </c>
      <c r="G6" s="2" t="s">
        <v>248</v>
      </c>
      <c r="H6" s="2" t="s">
        <v>255</v>
      </c>
      <c r="I6" s="2" t="s">
        <v>254</v>
      </c>
      <c r="J6" s="2" t="s">
        <v>253</v>
      </c>
      <c r="K6" s="2" t="s">
        <v>252</v>
      </c>
      <c r="L6" s="2" t="s">
        <v>251</v>
      </c>
      <c r="M6" s="2" t="s">
        <v>250</v>
      </c>
      <c r="N6" s="11" t="s">
        <v>271</v>
      </c>
      <c r="O6" s="12" t="s">
        <v>272</v>
      </c>
      <c r="P6" s="12" t="s">
        <v>273</v>
      </c>
      <c r="Q6" s="12" t="s">
        <v>274</v>
      </c>
      <c r="R6" s="12" t="s">
        <v>275</v>
      </c>
      <c r="S6" s="12" t="s">
        <v>276</v>
      </c>
      <c r="T6" s="12" t="s">
        <v>277</v>
      </c>
      <c r="U6" s="12" t="s">
        <v>278</v>
      </c>
      <c r="V6" s="12" t="s">
        <v>279</v>
      </c>
      <c r="W6" s="12" t="s">
        <v>280</v>
      </c>
      <c r="X6" s="13" t="s">
        <v>281</v>
      </c>
      <c r="Y6" s="32" t="s">
        <v>261</v>
      </c>
      <c r="Z6" s="32" t="s">
        <v>260</v>
      </c>
      <c r="AA6" s="32" t="s">
        <v>259</v>
      </c>
      <c r="AB6" s="32" t="s">
        <v>258</v>
      </c>
      <c r="AC6" s="32" t="s">
        <v>257</v>
      </c>
    </row>
    <row r="7" spans="2:29" x14ac:dyDescent="0.25">
      <c r="B7" s="1">
        <v>2017</v>
      </c>
      <c r="C7" s="1" t="s">
        <v>159</v>
      </c>
      <c r="D7" s="23" t="s">
        <v>300</v>
      </c>
      <c r="E7" s="24">
        <v>44631</v>
      </c>
      <c r="F7" s="1">
        <v>860034313</v>
      </c>
      <c r="G7" s="22" t="s">
        <v>157</v>
      </c>
      <c r="H7" s="25" t="s">
        <v>322</v>
      </c>
      <c r="I7" s="33">
        <v>0</v>
      </c>
      <c r="J7" s="33">
        <v>0</v>
      </c>
      <c r="K7" s="33">
        <v>0</v>
      </c>
      <c r="L7" s="1">
        <v>365</v>
      </c>
      <c r="M7" s="18">
        <v>2197</v>
      </c>
      <c r="N7" s="20">
        <v>42773</v>
      </c>
      <c r="O7" s="20">
        <v>42779</v>
      </c>
      <c r="P7" s="20">
        <v>44970</v>
      </c>
      <c r="Q7" s="34">
        <v>0</v>
      </c>
      <c r="R7" s="21">
        <v>0.89600000000000002</v>
      </c>
      <c r="S7" s="34">
        <v>0</v>
      </c>
      <c r="T7" s="34">
        <v>0</v>
      </c>
      <c r="U7" s="19">
        <v>1</v>
      </c>
      <c r="V7" s="34">
        <v>0</v>
      </c>
      <c r="W7" s="34">
        <v>0</v>
      </c>
      <c r="X7" s="19">
        <v>365</v>
      </c>
      <c r="Y7" s="25" t="s">
        <v>115</v>
      </c>
      <c r="Z7" s="1">
        <v>50001035</v>
      </c>
      <c r="AA7" s="25" t="s">
        <v>158</v>
      </c>
      <c r="AB7" s="25" t="s">
        <v>31</v>
      </c>
      <c r="AC7" s="22" t="s">
        <v>267</v>
      </c>
    </row>
    <row r="8" spans="2:29" x14ac:dyDescent="0.25">
      <c r="B8" s="1">
        <v>2017</v>
      </c>
      <c r="C8" s="1" t="s">
        <v>138</v>
      </c>
      <c r="D8" s="23" t="s">
        <v>299</v>
      </c>
      <c r="E8" s="24" t="s">
        <v>107</v>
      </c>
      <c r="F8" s="1">
        <v>901138972</v>
      </c>
      <c r="G8" s="22" t="s">
        <v>136</v>
      </c>
      <c r="H8" s="25" t="s">
        <v>137</v>
      </c>
      <c r="I8" s="33">
        <v>39828475000</v>
      </c>
      <c r="J8" s="33">
        <v>5150000000</v>
      </c>
      <c r="K8" s="33">
        <v>64349622763</v>
      </c>
      <c r="L8" s="1">
        <v>120</v>
      </c>
      <c r="M8" s="18">
        <v>1751</v>
      </c>
      <c r="N8" s="20">
        <v>43083</v>
      </c>
      <c r="O8" s="20">
        <v>43087</v>
      </c>
      <c r="P8" s="20">
        <v>44834</v>
      </c>
      <c r="Q8" s="34">
        <v>39828475000</v>
      </c>
      <c r="R8" s="21">
        <v>0.94</v>
      </c>
      <c r="S8" s="34">
        <v>36742877954</v>
      </c>
      <c r="T8" s="34">
        <v>27606744809</v>
      </c>
      <c r="U8" s="19">
        <v>10</v>
      </c>
      <c r="V8" s="34">
        <v>24521147763</v>
      </c>
      <c r="W8" s="34">
        <f>+Q8+V8</f>
        <v>64349622763</v>
      </c>
      <c r="X8" s="19">
        <v>961</v>
      </c>
      <c r="Y8" s="25" t="s">
        <v>43</v>
      </c>
      <c r="Z8" s="1">
        <v>50001062</v>
      </c>
      <c r="AA8" s="25" t="s">
        <v>75</v>
      </c>
      <c r="AB8" s="25" t="s">
        <v>69</v>
      </c>
      <c r="AC8" s="22" t="s">
        <v>23</v>
      </c>
    </row>
    <row r="9" spans="2:29" x14ac:dyDescent="0.25">
      <c r="B9" s="1">
        <v>2017</v>
      </c>
      <c r="C9" s="1" t="s">
        <v>76</v>
      </c>
      <c r="D9" s="23" t="s">
        <v>299</v>
      </c>
      <c r="E9" s="24">
        <v>44712</v>
      </c>
      <c r="F9" s="1">
        <v>800104672</v>
      </c>
      <c r="G9" s="22" t="s">
        <v>71</v>
      </c>
      <c r="H9" s="25" t="s">
        <v>72</v>
      </c>
      <c r="I9" s="33">
        <v>3922999000</v>
      </c>
      <c r="J9" s="33">
        <v>607201723</v>
      </c>
      <c r="K9" s="33">
        <v>8680325603</v>
      </c>
      <c r="L9" s="1">
        <v>120</v>
      </c>
      <c r="M9" s="18">
        <v>1739</v>
      </c>
      <c r="N9" s="20">
        <v>43095</v>
      </c>
      <c r="O9" s="20">
        <v>43105</v>
      </c>
      <c r="P9" s="20">
        <v>44834</v>
      </c>
      <c r="Q9" s="34">
        <f>+W9-V9</f>
        <v>3922999000</v>
      </c>
      <c r="R9" s="21">
        <v>0.94699999999999995</v>
      </c>
      <c r="S9" s="34">
        <v>7041633983</v>
      </c>
      <c r="T9" s="34">
        <v>1638691620</v>
      </c>
      <c r="U9" s="19">
        <v>5</v>
      </c>
      <c r="V9" s="34">
        <v>4757326603</v>
      </c>
      <c r="W9" s="34">
        <v>8680325603</v>
      </c>
      <c r="X9" s="19">
        <v>1001</v>
      </c>
      <c r="Y9" s="25" t="s">
        <v>43</v>
      </c>
      <c r="Z9" s="1">
        <v>50001062</v>
      </c>
      <c r="AA9" s="25" t="s">
        <v>75</v>
      </c>
      <c r="AB9" s="25" t="s">
        <v>74</v>
      </c>
      <c r="AC9" s="25" t="s">
        <v>73</v>
      </c>
    </row>
    <row r="10" spans="2:29" x14ac:dyDescent="0.25">
      <c r="B10" s="1">
        <v>2018</v>
      </c>
      <c r="C10" s="1" t="s">
        <v>196</v>
      </c>
      <c r="D10" s="23" t="s">
        <v>133</v>
      </c>
      <c r="E10" s="24">
        <v>44603</v>
      </c>
      <c r="F10" s="1">
        <v>900483991</v>
      </c>
      <c r="G10" s="22" t="s">
        <v>193</v>
      </c>
      <c r="H10" s="25" t="s">
        <v>194</v>
      </c>
      <c r="I10" s="33">
        <v>1235000000</v>
      </c>
      <c r="J10" s="33">
        <v>0</v>
      </c>
      <c r="K10" s="33">
        <f>+J10+I10</f>
        <v>1235000000</v>
      </c>
      <c r="L10" s="1">
        <v>0</v>
      </c>
      <c r="M10" s="18">
        <v>1461</v>
      </c>
      <c r="N10" s="20">
        <v>43461</v>
      </c>
      <c r="O10" s="20">
        <v>43461</v>
      </c>
      <c r="P10" s="20">
        <v>44922</v>
      </c>
      <c r="Q10" s="34">
        <f>+W10-V10</f>
        <v>1235000000</v>
      </c>
      <c r="R10" s="21">
        <v>1</v>
      </c>
      <c r="S10" s="34">
        <v>27596862664</v>
      </c>
      <c r="T10" s="34">
        <v>0</v>
      </c>
      <c r="U10" s="19">
        <v>9</v>
      </c>
      <c r="V10" s="34">
        <v>26361862664</v>
      </c>
      <c r="W10" s="34">
        <v>27596862664</v>
      </c>
      <c r="X10" s="19">
        <v>365</v>
      </c>
      <c r="Y10" s="25" t="s">
        <v>6</v>
      </c>
      <c r="Z10" s="1">
        <v>50001077</v>
      </c>
      <c r="AA10" s="25" t="s">
        <v>5</v>
      </c>
      <c r="AB10" s="25" t="s">
        <v>195</v>
      </c>
      <c r="AC10" s="22" t="s">
        <v>269</v>
      </c>
    </row>
    <row r="11" spans="2:29" x14ac:dyDescent="0.25">
      <c r="B11" s="1">
        <v>2020</v>
      </c>
      <c r="C11" s="1" t="s">
        <v>70</v>
      </c>
      <c r="D11" s="23" t="s">
        <v>299</v>
      </c>
      <c r="E11" s="24">
        <v>44686</v>
      </c>
      <c r="F11" s="7">
        <v>860524654</v>
      </c>
      <c r="G11" s="25" t="s">
        <v>66</v>
      </c>
      <c r="H11" s="25" t="s">
        <v>67</v>
      </c>
      <c r="I11" s="33">
        <v>33765812</v>
      </c>
      <c r="J11" s="33">
        <v>6613581</v>
      </c>
      <c r="K11" s="33">
        <v>56065393</v>
      </c>
      <c r="L11" s="1">
        <v>196</v>
      </c>
      <c r="M11" s="18">
        <v>974</v>
      </c>
      <c r="N11" s="20">
        <v>43908</v>
      </c>
      <c r="O11" s="20">
        <v>43952</v>
      </c>
      <c r="P11" s="20">
        <v>44882</v>
      </c>
      <c r="Q11" s="34">
        <f>+W11-V11</f>
        <v>33765812</v>
      </c>
      <c r="R11" s="21">
        <f>+S11/W11</f>
        <v>0.85040931410959442</v>
      </c>
      <c r="S11" s="34">
        <v>37817186</v>
      </c>
      <c r="T11" s="34">
        <v>6652207</v>
      </c>
      <c r="U11" s="19">
        <v>2</v>
      </c>
      <c r="V11" s="34">
        <v>10703581</v>
      </c>
      <c r="W11" s="34">
        <v>44469393</v>
      </c>
      <c r="X11" s="19">
        <v>196</v>
      </c>
      <c r="Y11" s="25" t="s">
        <v>6</v>
      </c>
      <c r="Z11" s="1">
        <v>50001077</v>
      </c>
      <c r="AA11" s="25" t="s">
        <v>5</v>
      </c>
      <c r="AB11" s="25" t="s">
        <v>69</v>
      </c>
      <c r="AC11" s="22" t="s">
        <v>68</v>
      </c>
    </row>
    <row r="12" spans="2:29" x14ac:dyDescent="0.25">
      <c r="B12" s="1">
        <v>2020</v>
      </c>
      <c r="C12" s="1" t="s">
        <v>65</v>
      </c>
      <c r="D12" s="23" t="s">
        <v>300</v>
      </c>
      <c r="E12" s="24">
        <v>44628</v>
      </c>
      <c r="F12" s="1">
        <v>51730285</v>
      </c>
      <c r="G12" s="22" t="s">
        <v>155</v>
      </c>
      <c r="H12" s="25" t="s">
        <v>156</v>
      </c>
      <c r="I12" s="33">
        <v>435000000</v>
      </c>
      <c r="J12" s="33">
        <v>0</v>
      </c>
      <c r="K12" s="33">
        <v>652500000</v>
      </c>
      <c r="L12" s="1">
        <v>90</v>
      </c>
      <c r="M12" s="18">
        <v>61</v>
      </c>
      <c r="N12" s="20">
        <v>44701</v>
      </c>
      <c r="O12" s="20">
        <v>44022</v>
      </c>
      <c r="P12" s="20">
        <v>44762</v>
      </c>
      <c r="Q12" s="34">
        <f>+W12-V12</f>
        <v>435000000</v>
      </c>
      <c r="R12" s="21">
        <f>+S12/W12</f>
        <v>0.85857645363984669</v>
      </c>
      <c r="S12" s="34">
        <v>560221136</v>
      </c>
      <c r="T12" s="34">
        <f>+W12-S12</f>
        <v>92278864</v>
      </c>
      <c r="U12" s="19">
        <v>5</v>
      </c>
      <c r="V12" s="34">
        <v>217500000</v>
      </c>
      <c r="W12" s="34">
        <v>652500000</v>
      </c>
      <c r="X12" s="19">
        <v>520</v>
      </c>
      <c r="Y12" s="25" t="s">
        <v>38</v>
      </c>
      <c r="Z12" s="1">
        <v>50001069</v>
      </c>
      <c r="AA12" s="25" t="s">
        <v>64</v>
      </c>
      <c r="AB12" s="25" t="s">
        <v>4</v>
      </c>
      <c r="AC12" s="22" t="s">
        <v>3</v>
      </c>
    </row>
    <row r="13" spans="2:29" x14ac:dyDescent="0.25">
      <c r="B13" s="1">
        <v>2020</v>
      </c>
      <c r="C13" s="1" t="s">
        <v>65</v>
      </c>
      <c r="D13" s="23" t="s">
        <v>300</v>
      </c>
      <c r="E13" s="24" t="s">
        <v>51</v>
      </c>
      <c r="F13" s="1">
        <v>860510669</v>
      </c>
      <c r="G13" s="22" t="s">
        <v>44</v>
      </c>
      <c r="H13" s="25" t="s">
        <v>62</v>
      </c>
      <c r="I13" s="33">
        <v>435000000</v>
      </c>
      <c r="J13" s="33">
        <v>0</v>
      </c>
      <c r="K13" s="33">
        <v>652500000</v>
      </c>
      <c r="L13" s="1">
        <v>40</v>
      </c>
      <c r="M13" s="18">
        <v>61</v>
      </c>
      <c r="N13" s="20">
        <v>44701</v>
      </c>
      <c r="O13" s="20">
        <v>44022</v>
      </c>
      <c r="P13" s="20">
        <v>44762</v>
      </c>
      <c r="Q13" s="34">
        <f>+W13-V13</f>
        <v>435000000</v>
      </c>
      <c r="R13" s="21">
        <f>+S13/W13</f>
        <v>0.85857645363984669</v>
      </c>
      <c r="S13" s="34">
        <v>560221136</v>
      </c>
      <c r="T13" s="34">
        <f>+W13-S13</f>
        <v>92278864</v>
      </c>
      <c r="U13" s="19">
        <v>5</v>
      </c>
      <c r="V13" s="34">
        <v>217500000</v>
      </c>
      <c r="W13" s="34">
        <v>652500000</v>
      </c>
      <c r="X13" s="19">
        <v>520</v>
      </c>
      <c r="Y13" s="25" t="s">
        <v>38</v>
      </c>
      <c r="Z13" s="1">
        <v>50001069</v>
      </c>
      <c r="AA13" s="25" t="s">
        <v>64</v>
      </c>
      <c r="AB13" s="25" t="s">
        <v>63</v>
      </c>
      <c r="AC13" s="22" t="s">
        <v>3</v>
      </c>
    </row>
    <row r="14" spans="2:29" x14ac:dyDescent="0.25">
      <c r="B14" s="1">
        <v>2020</v>
      </c>
      <c r="C14" s="1" t="s">
        <v>192</v>
      </c>
      <c r="D14" s="23" t="s">
        <v>300</v>
      </c>
      <c r="E14" s="24">
        <v>44609</v>
      </c>
      <c r="F14" s="1">
        <v>901241452</v>
      </c>
      <c r="G14" s="22" t="s">
        <v>190</v>
      </c>
      <c r="H14" s="25" t="s">
        <v>191</v>
      </c>
      <c r="I14" s="33">
        <v>2559764239</v>
      </c>
      <c r="J14" s="33">
        <v>0</v>
      </c>
      <c r="K14" s="33">
        <f>+J14+I14</f>
        <v>2559764239</v>
      </c>
      <c r="L14" s="1">
        <v>60</v>
      </c>
      <c r="M14" s="18">
        <v>648</v>
      </c>
      <c r="N14" s="20">
        <v>44022</v>
      </c>
      <c r="O14" s="20">
        <v>44063</v>
      </c>
      <c r="P14" s="20">
        <v>44670</v>
      </c>
      <c r="Q14" s="34">
        <f>+W14-V14</f>
        <v>39000000</v>
      </c>
      <c r="R14" s="21">
        <f>+S14/W14</f>
        <v>0.56735247863247862</v>
      </c>
      <c r="S14" s="34">
        <v>33190120</v>
      </c>
      <c r="T14" s="34">
        <v>25309880</v>
      </c>
      <c r="U14" s="19">
        <v>2</v>
      </c>
      <c r="V14" s="34">
        <v>19500000</v>
      </c>
      <c r="W14" s="34">
        <v>58500000</v>
      </c>
      <c r="X14" s="19">
        <v>240</v>
      </c>
      <c r="Y14" s="25" t="s">
        <v>6</v>
      </c>
      <c r="Z14" s="1">
        <v>50001077</v>
      </c>
      <c r="AA14" s="25" t="s">
        <v>5</v>
      </c>
      <c r="AB14" s="25" t="s">
        <v>69</v>
      </c>
      <c r="AC14" s="22" t="s">
        <v>18</v>
      </c>
    </row>
    <row r="15" spans="2:29" x14ac:dyDescent="0.25">
      <c r="B15" s="1">
        <v>2021</v>
      </c>
      <c r="C15" s="19">
        <v>210003</v>
      </c>
      <c r="D15" s="23" t="s">
        <v>2</v>
      </c>
      <c r="E15" s="24">
        <v>44617</v>
      </c>
      <c r="F15" s="1">
        <v>1020761113</v>
      </c>
      <c r="G15" s="22" t="s">
        <v>134</v>
      </c>
      <c r="H15" s="25" t="s">
        <v>135</v>
      </c>
      <c r="I15" s="33">
        <v>41756000</v>
      </c>
      <c r="J15" s="33">
        <v>0</v>
      </c>
      <c r="K15" s="33">
        <f>+J15+I15</f>
        <v>41756000</v>
      </c>
      <c r="L15" s="1">
        <v>0</v>
      </c>
      <c r="M15" s="18">
        <v>625</v>
      </c>
      <c r="N15" s="20">
        <v>44221</v>
      </c>
      <c r="O15" s="20">
        <v>44224</v>
      </c>
      <c r="P15" s="20">
        <v>44846</v>
      </c>
      <c r="Q15" s="34">
        <v>41756000</v>
      </c>
      <c r="R15" s="21">
        <v>0.71717167991825526</v>
      </c>
      <c r="S15" s="34">
        <v>44919331</v>
      </c>
      <c r="T15" s="34">
        <v>17714669</v>
      </c>
      <c r="U15" s="19">
        <v>1</v>
      </c>
      <c r="V15" s="34">
        <v>20878000</v>
      </c>
      <c r="W15" s="34">
        <v>62634000</v>
      </c>
      <c r="X15" s="19">
        <v>165</v>
      </c>
      <c r="Y15" s="25" t="s">
        <v>14</v>
      </c>
      <c r="Z15" s="1">
        <v>50001073</v>
      </c>
      <c r="AA15" s="25" t="s">
        <v>13</v>
      </c>
      <c r="AB15" s="25" t="s">
        <v>4</v>
      </c>
      <c r="AC15" s="22" t="s">
        <v>3</v>
      </c>
    </row>
    <row r="16" spans="2:29" x14ac:dyDescent="0.25">
      <c r="B16" s="1">
        <v>2021</v>
      </c>
      <c r="C16" s="19">
        <v>210003</v>
      </c>
      <c r="D16" s="23" t="s">
        <v>299</v>
      </c>
      <c r="E16" s="24" t="s">
        <v>126</v>
      </c>
      <c r="F16" s="1">
        <v>1020761113</v>
      </c>
      <c r="G16" s="22" t="s">
        <v>134</v>
      </c>
      <c r="H16" s="25" t="s">
        <v>135</v>
      </c>
      <c r="I16" s="33">
        <v>41756000</v>
      </c>
      <c r="J16" s="33">
        <v>20878000</v>
      </c>
      <c r="K16" s="33">
        <v>62634000</v>
      </c>
      <c r="L16" s="1">
        <v>165</v>
      </c>
      <c r="M16" s="18">
        <v>625</v>
      </c>
      <c r="N16" s="20">
        <v>44221</v>
      </c>
      <c r="O16" s="20">
        <v>44224</v>
      </c>
      <c r="P16" s="20">
        <v>44846</v>
      </c>
      <c r="Q16" s="34">
        <v>41756000</v>
      </c>
      <c r="R16" s="21">
        <v>0.71717167991825526</v>
      </c>
      <c r="S16" s="34">
        <v>44919331</v>
      </c>
      <c r="T16" s="34">
        <v>17714669</v>
      </c>
      <c r="U16" s="19">
        <v>1</v>
      </c>
      <c r="V16" s="34">
        <v>20878000</v>
      </c>
      <c r="W16" s="34">
        <v>62634000</v>
      </c>
      <c r="X16" s="19">
        <v>165</v>
      </c>
      <c r="Y16" s="25" t="s">
        <v>14</v>
      </c>
      <c r="Z16" s="1">
        <v>50001073</v>
      </c>
      <c r="AA16" s="25" t="s">
        <v>13</v>
      </c>
      <c r="AB16" s="25" t="s">
        <v>4</v>
      </c>
      <c r="AC16" s="22" t="s">
        <v>3</v>
      </c>
    </row>
    <row r="17" spans="2:29" x14ac:dyDescent="0.25">
      <c r="B17" s="1">
        <v>2021</v>
      </c>
      <c r="C17" s="19">
        <v>210031</v>
      </c>
      <c r="D17" s="23" t="s">
        <v>299</v>
      </c>
      <c r="E17" s="24">
        <v>44623</v>
      </c>
      <c r="F17" s="1">
        <v>900475780</v>
      </c>
      <c r="G17" s="22" t="s">
        <v>131</v>
      </c>
      <c r="H17" s="25" t="s">
        <v>132</v>
      </c>
      <c r="I17" s="33">
        <v>5768365900</v>
      </c>
      <c r="J17" s="33">
        <v>2000000000</v>
      </c>
      <c r="K17" s="33">
        <v>7768365900</v>
      </c>
      <c r="L17" s="1">
        <v>120</v>
      </c>
      <c r="M17" s="18">
        <v>517</v>
      </c>
      <c r="N17" s="20">
        <v>44232</v>
      </c>
      <c r="O17" s="20">
        <v>44235</v>
      </c>
      <c r="P17" s="20">
        <v>44749</v>
      </c>
      <c r="Q17" s="34">
        <v>5768365900</v>
      </c>
      <c r="R17" s="21">
        <f>+S17/W17</f>
        <v>0.65966029264919146</v>
      </c>
      <c r="S17" s="34">
        <v>5124482523</v>
      </c>
      <c r="T17" s="34">
        <f>+W17-S17</f>
        <v>2643883377</v>
      </c>
      <c r="U17" s="19">
        <v>3</v>
      </c>
      <c r="V17" s="34">
        <v>2000000000</v>
      </c>
      <c r="W17" s="34">
        <f>+V17+Q17</f>
        <v>7768365900</v>
      </c>
      <c r="X17" s="19">
        <v>180</v>
      </c>
      <c r="Y17" s="25" t="s">
        <v>6</v>
      </c>
      <c r="Z17" s="1">
        <v>50001077</v>
      </c>
      <c r="AA17" s="25" t="s">
        <v>5</v>
      </c>
      <c r="AB17" s="25" t="s">
        <v>31</v>
      </c>
      <c r="AC17" s="22" t="s">
        <v>267</v>
      </c>
    </row>
    <row r="18" spans="2:29" x14ac:dyDescent="0.25">
      <c r="B18" s="1">
        <v>2021</v>
      </c>
      <c r="C18" s="19">
        <v>210031</v>
      </c>
      <c r="D18" s="23" t="s">
        <v>133</v>
      </c>
      <c r="E18" s="24" t="s">
        <v>100</v>
      </c>
      <c r="F18" s="1">
        <v>900475780</v>
      </c>
      <c r="G18" s="22" t="s">
        <v>131</v>
      </c>
      <c r="H18" s="25" t="s">
        <v>132</v>
      </c>
      <c r="I18" s="33">
        <v>5768365900</v>
      </c>
      <c r="J18" s="33">
        <v>0</v>
      </c>
      <c r="K18" s="33">
        <v>7768365900</v>
      </c>
      <c r="L18" s="1">
        <v>0</v>
      </c>
      <c r="M18" s="18">
        <v>517</v>
      </c>
      <c r="N18" s="20">
        <v>44232</v>
      </c>
      <c r="O18" s="20">
        <v>44235</v>
      </c>
      <c r="P18" s="20">
        <v>44749</v>
      </c>
      <c r="Q18" s="34">
        <v>5768365900</v>
      </c>
      <c r="R18" s="21">
        <f>+S18/W18</f>
        <v>0.65966029264919146</v>
      </c>
      <c r="S18" s="34">
        <v>5124482523</v>
      </c>
      <c r="T18" s="34">
        <f>+W18-S18</f>
        <v>2643883377</v>
      </c>
      <c r="U18" s="19">
        <v>3</v>
      </c>
      <c r="V18" s="34">
        <v>2000000000</v>
      </c>
      <c r="W18" s="34">
        <f>+V18+Q18</f>
        <v>7768365900</v>
      </c>
      <c r="X18" s="19">
        <v>180</v>
      </c>
      <c r="Y18" s="25" t="s">
        <v>6</v>
      </c>
      <c r="Z18" s="1">
        <v>50001077</v>
      </c>
      <c r="AA18" s="25" t="s">
        <v>5</v>
      </c>
      <c r="AB18" s="25" t="s">
        <v>31</v>
      </c>
      <c r="AC18" s="22" t="s">
        <v>18</v>
      </c>
    </row>
    <row r="19" spans="2:29" x14ac:dyDescent="0.25">
      <c r="B19" s="1">
        <v>2021</v>
      </c>
      <c r="C19" s="19">
        <v>210047</v>
      </c>
      <c r="D19" s="23" t="s">
        <v>300</v>
      </c>
      <c r="E19" s="24">
        <v>44606</v>
      </c>
      <c r="F19" s="1">
        <v>900162407</v>
      </c>
      <c r="G19" s="22" t="s">
        <v>59</v>
      </c>
      <c r="H19" s="25" t="s">
        <v>61</v>
      </c>
      <c r="I19" s="33">
        <v>275000000</v>
      </c>
      <c r="J19" s="33">
        <v>0</v>
      </c>
      <c r="K19" s="33">
        <f>+J19+I19</f>
        <v>275000000</v>
      </c>
      <c r="L19" s="1">
        <v>166</v>
      </c>
      <c r="M19" s="18">
        <v>562</v>
      </c>
      <c r="N19" s="20">
        <v>44242</v>
      </c>
      <c r="O19" s="20">
        <v>44314</v>
      </c>
      <c r="P19" s="20">
        <v>44804</v>
      </c>
      <c r="Q19" s="34">
        <v>275000000</v>
      </c>
      <c r="R19" s="21">
        <v>0.68351120801173559</v>
      </c>
      <c r="S19" s="34">
        <v>220000000</v>
      </c>
      <c r="T19" s="34">
        <v>101867436</v>
      </c>
      <c r="U19" s="19">
        <v>1</v>
      </c>
      <c r="V19" s="34">
        <v>46867436</v>
      </c>
      <c r="W19" s="34">
        <v>321867436</v>
      </c>
      <c r="X19" s="19">
        <v>168</v>
      </c>
      <c r="Y19" s="25" t="s">
        <v>43</v>
      </c>
      <c r="Z19" s="1">
        <v>50001063</v>
      </c>
      <c r="AA19" s="25" t="s">
        <v>46</v>
      </c>
      <c r="AB19" s="25" t="s">
        <v>56</v>
      </c>
      <c r="AC19" s="22" t="s">
        <v>18</v>
      </c>
    </row>
    <row r="20" spans="2:29" x14ac:dyDescent="0.25">
      <c r="B20" s="1">
        <v>2021</v>
      </c>
      <c r="C20" s="19">
        <v>210047</v>
      </c>
      <c r="D20" s="23" t="s">
        <v>29</v>
      </c>
      <c r="E20" s="24" t="s">
        <v>60</v>
      </c>
      <c r="F20" s="1">
        <v>900162407</v>
      </c>
      <c r="G20" s="22" t="s">
        <v>59</v>
      </c>
      <c r="H20" s="25" t="s">
        <v>61</v>
      </c>
      <c r="I20" s="33">
        <v>275000000</v>
      </c>
      <c r="J20" s="33">
        <v>27203876</v>
      </c>
      <c r="K20" s="33">
        <v>321867436</v>
      </c>
      <c r="L20" s="1">
        <v>0</v>
      </c>
      <c r="M20" s="18">
        <v>562</v>
      </c>
      <c r="N20" s="20">
        <v>44242</v>
      </c>
      <c r="O20" s="20">
        <v>44314</v>
      </c>
      <c r="P20" s="20">
        <v>44804</v>
      </c>
      <c r="Q20" s="34">
        <v>275000000</v>
      </c>
      <c r="R20" s="21">
        <v>0.68351120801173559</v>
      </c>
      <c r="S20" s="34">
        <v>220000000</v>
      </c>
      <c r="T20" s="34">
        <v>101867436</v>
      </c>
      <c r="U20" s="19">
        <v>1</v>
      </c>
      <c r="V20" s="34">
        <v>46867436</v>
      </c>
      <c r="W20" s="34">
        <v>321867436</v>
      </c>
      <c r="X20" s="19">
        <v>168</v>
      </c>
      <c r="Y20" s="25" t="s">
        <v>43</v>
      </c>
      <c r="Z20" s="1">
        <v>50001063</v>
      </c>
      <c r="AA20" s="25" t="s">
        <v>46</v>
      </c>
      <c r="AB20" s="25" t="s">
        <v>56</v>
      </c>
      <c r="AC20" s="22" t="s">
        <v>18</v>
      </c>
    </row>
    <row r="21" spans="2:29" x14ac:dyDescent="0.25">
      <c r="B21" s="1">
        <v>2021</v>
      </c>
      <c r="C21" s="19">
        <v>210060</v>
      </c>
      <c r="D21" s="23" t="s">
        <v>300</v>
      </c>
      <c r="E21" s="24">
        <v>44607</v>
      </c>
      <c r="F21" s="1">
        <v>830095213</v>
      </c>
      <c r="G21" s="22" t="s">
        <v>239</v>
      </c>
      <c r="H21" s="25" t="s">
        <v>240</v>
      </c>
      <c r="I21" s="33">
        <v>38856000</v>
      </c>
      <c r="J21" s="33">
        <v>0</v>
      </c>
      <c r="K21" s="33">
        <f>+J21+I21</f>
        <v>38856000</v>
      </c>
      <c r="L21" s="1">
        <v>180</v>
      </c>
      <c r="M21" s="18">
        <v>545</v>
      </c>
      <c r="N21" s="20">
        <v>44243</v>
      </c>
      <c r="O21" s="20">
        <v>44243</v>
      </c>
      <c r="P21" s="20">
        <v>44788</v>
      </c>
      <c r="Q21" s="34">
        <v>38856000</v>
      </c>
      <c r="R21" s="21">
        <f>+S21/W21</f>
        <v>0.72627805229565578</v>
      </c>
      <c r="S21" s="34">
        <v>28220260</v>
      </c>
      <c r="T21" s="34">
        <v>37651609</v>
      </c>
      <c r="U21" s="19">
        <v>1</v>
      </c>
      <c r="V21" s="34">
        <v>0</v>
      </c>
      <c r="W21" s="34">
        <v>38856000</v>
      </c>
      <c r="X21" s="19">
        <v>180</v>
      </c>
      <c r="Y21" s="25" t="s">
        <v>6</v>
      </c>
      <c r="Z21" s="1">
        <v>50001077</v>
      </c>
      <c r="AA21" s="25" t="s">
        <v>5</v>
      </c>
      <c r="AB21" s="25" t="s">
        <v>24</v>
      </c>
      <c r="AC21" s="22" t="s">
        <v>270</v>
      </c>
    </row>
    <row r="22" spans="2:29" x14ac:dyDescent="0.25">
      <c r="B22" s="1">
        <v>2021</v>
      </c>
      <c r="C22" s="19">
        <v>210069</v>
      </c>
      <c r="D22" s="23" t="s">
        <v>300</v>
      </c>
      <c r="E22" s="24">
        <v>44630</v>
      </c>
      <c r="F22" s="1">
        <v>900380150</v>
      </c>
      <c r="G22" s="22" t="s">
        <v>171</v>
      </c>
      <c r="H22" s="25" t="s">
        <v>172</v>
      </c>
      <c r="I22" s="33">
        <v>80119302</v>
      </c>
      <c r="J22" s="33">
        <v>0</v>
      </c>
      <c r="K22" s="33">
        <v>80119302</v>
      </c>
      <c r="L22" s="1">
        <v>60</v>
      </c>
      <c r="M22" s="18">
        <v>462</v>
      </c>
      <c r="N22" s="20">
        <v>44250</v>
      </c>
      <c r="O22" s="20">
        <v>44256</v>
      </c>
      <c r="P22" s="20">
        <v>44712</v>
      </c>
      <c r="Q22" s="34">
        <v>80119302</v>
      </c>
      <c r="R22" s="21">
        <f>+S22/W22</f>
        <v>0.77565952833687946</v>
      </c>
      <c r="S22" s="34">
        <v>62145300</v>
      </c>
      <c r="T22" s="34">
        <f>+W22-S22</f>
        <v>17974002</v>
      </c>
      <c r="U22" s="19">
        <v>2</v>
      </c>
      <c r="V22" s="34">
        <v>0</v>
      </c>
      <c r="W22" s="34">
        <v>80119302</v>
      </c>
      <c r="X22" s="19">
        <v>120</v>
      </c>
      <c r="Y22" s="25" t="s">
        <v>6</v>
      </c>
      <c r="Z22" s="1">
        <v>50001077</v>
      </c>
      <c r="AA22" s="25" t="s">
        <v>5</v>
      </c>
      <c r="AB22" s="25" t="s">
        <v>19</v>
      </c>
      <c r="AC22" s="22" t="s">
        <v>18</v>
      </c>
    </row>
    <row r="23" spans="2:29" x14ac:dyDescent="0.25">
      <c r="B23" s="1">
        <v>2021</v>
      </c>
      <c r="C23" s="19">
        <v>210103</v>
      </c>
      <c r="D23" s="23" t="s">
        <v>299</v>
      </c>
      <c r="E23" s="24">
        <v>44610</v>
      </c>
      <c r="F23" s="1">
        <v>830020062</v>
      </c>
      <c r="G23" s="22" t="s">
        <v>237</v>
      </c>
      <c r="H23" s="25" t="s">
        <v>238</v>
      </c>
      <c r="I23" s="33">
        <v>37230000</v>
      </c>
      <c r="J23" s="33">
        <v>12410000</v>
      </c>
      <c r="K23" s="33">
        <f>+J23+I23</f>
        <v>49640000</v>
      </c>
      <c r="L23" s="1">
        <v>120</v>
      </c>
      <c r="M23" s="18">
        <v>493</v>
      </c>
      <c r="N23" s="20">
        <v>44260</v>
      </c>
      <c r="O23" s="20">
        <v>44266</v>
      </c>
      <c r="P23" s="20">
        <v>44753</v>
      </c>
      <c r="Q23" s="34">
        <v>37230000</v>
      </c>
      <c r="R23" s="21">
        <f>+S23/W23</f>
        <v>0.93749991941982269</v>
      </c>
      <c r="S23" s="34">
        <v>46537496</v>
      </c>
      <c r="T23" s="34">
        <v>3102504</v>
      </c>
      <c r="U23" s="19">
        <v>1</v>
      </c>
      <c r="V23" s="34">
        <v>12410000</v>
      </c>
      <c r="W23" s="34">
        <f>+Q23+V23</f>
        <v>49640000</v>
      </c>
      <c r="X23" s="19">
        <v>120</v>
      </c>
      <c r="Y23" s="25" t="s">
        <v>236</v>
      </c>
      <c r="Z23" s="1">
        <v>50001005</v>
      </c>
      <c r="AA23" s="25" t="s">
        <v>235</v>
      </c>
      <c r="AB23" s="25" t="s">
        <v>31</v>
      </c>
      <c r="AC23" s="22" t="s">
        <v>18</v>
      </c>
    </row>
    <row r="24" spans="2:29" x14ac:dyDescent="0.25">
      <c r="B24" s="1">
        <v>2021</v>
      </c>
      <c r="C24" s="19">
        <v>210142</v>
      </c>
      <c r="D24" s="23" t="s">
        <v>299</v>
      </c>
      <c r="E24" s="24">
        <v>44580</v>
      </c>
      <c r="F24" s="1">
        <v>1064991359</v>
      </c>
      <c r="G24" s="22" t="s">
        <v>246</v>
      </c>
      <c r="H24" s="25" t="s">
        <v>247</v>
      </c>
      <c r="I24" s="33">
        <v>52370000</v>
      </c>
      <c r="J24" s="33">
        <v>26185000</v>
      </c>
      <c r="K24" s="33">
        <f>+J24+I24</f>
        <v>78555000</v>
      </c>
      <c r="L24" s="1">
        <v>150</v>
      </c>
      <c r="M24" s="18">
        <v>463</v>
      </c>
      <c r="N24" s="20">
        <v>44272</v>
      </c>
      <c r="O24" s="20">
        <v>44278</v>
      </c>
      <c r="P24" s="20">
        <v>44735</v>
      </c>
      <c r="Q24" s="34">
        <v>52370000</v>
      </c>
      <c r="R24" s="21">
        <f>+S24/W24</f>
        <v>0.95111110686779965</v>
      </c>
      <c r="S24" s="34">
        <v>74714533</v>
      </c>
      <c r="T24" s="34">
        <f>+W24-S24</f>
        <v>3840467</v>
      </c>
      <c r="U24" s="19">
        <v>2</v>
      </c>
      <c r="V24" s="34">
        <v>26185000</v>
      </c>
      <c r="W24" s="34">
        <f>+Q24+V24</f>
        <v>78555000</v>
      </c>
      <c r="X24" s="19">
        <v>150</v>
      </c>
      <c r="Y24" s="25" t="s">
        <v>6</v>
      </c>
      <c r="Z24" s="1">
        <v>50001077</v>
      </c>
      <c r="AA24" s="25" t="s">
        <v>5</v>
      </c>
      <c r="AB24" s="25" t="s">
        <v>4</v>
      </c>
      <c r="AC24" s="22" t="s">
        <v>3</v>
      </c>
    </row>
    <row r="25" spans="2:29" x14ac:dyDescent="0.25">
      <c r="B25" s="1">
        <v>2021</v>
      </c>
      <c r="C25" s="19">
        <v>210170</v>
      </c>
      <c r="D25" s="23" t="s">
        <v>299</v>
      </c>
      <c r="E25" s="24">
        <v>44643</v>
      </c>
      <c r="F25" s="1">
        <v>860002184</v>
      </c>
      <c r="G25" s="22" t="s">
        <v>153</v>
      </c>
      <c r="H25" s="25" t="s">
        <v>154</v>
      </c>
      <c r="I25" s="33">
        <v>1833609120</v>
      </c>
      <c r="J25" s="33">
        <v>945835868</v>
      </c>
      <c r="K25" s="33">
        <v>2779444988</v>
      </c>
      <c r="L25" s="1">
        <v>182</v>
      </c>
      <c r="M25" s="18">
        <v>552</v>
      </c>
      <c r="N25" s="20">
        <v>44274</v>
      </c>
      <c r="O25" s="20">
        <v>44279</v>
      </c>
      <c r="P25" s="20">
        <v>44826</v>
      </c>
      <c r="Q25" s="34">
        <v>1833609120</v>
      </c>
      <c r="R25" s="21">
        <v>0.99999999964021591</v>
      </c>
      <c r="S25" s="34">
        <v>2779444987</v>
      </c>
      <c r="T25" s="34">
        <v>0</v>
      </c>
      <c r="U25" s="19">
        <v>1</v>
      </c>
      <c r="V25" s="34">
        <v>945835868</v>
      </c>
      <c r="W25" s="34">
        <v>2779444988</v>
      </c>
      <c r="X25" s="19">
        <v>182</v>
      </c>
      <c r="Y25" s="25" t="s">
        <v>38</v>
      </c>
      <c r="Z25" s="1">
        <v>50001067</v>
      </c>
      <c r="AA25" s="25" t="s">
        <v>37</v>
      </c>
      <c r="AB25" s="25" t="s">
        <v>69</v>
      </c>
      <c r="AC25" s="22" t="s">
        <v>18</v>
      </c>
    </row>
    <row r="26" spans="2:29" x14ac:dyDescent="0.25">
      <c r="B26" s="1">
        <v>2021</v>
      </c>
      <c r="C26" s="19">
        <v>210175</v>
      </c>
      <c r="D26" s="23" t="s">
        <v>299</v>
      </c>
      <c r="E26" s="24">
        <v>44602</v>
      </c>
      <c r="F26" s="1">
        <v>830067907</v>
      </c>
      <c r="G26" s="22" t="s">
        <v>233</v>
      </c>
      <c r="H26" s="25" t="s">
        <v>234</v>
      </c>
      <c r="I26" s="33">
        <v>12060000</v>
      </c>
      <c r="J26" s="33">
        <v>3015000</v>
      </c>
      <c r="K26" s="33">
        <f>+J26+I26</f>
        <v>15075000</v>
      </c>
      <c r="L26" s="1">
        <v>90</v>
      </c>
      <c r="M26" s="18">
        <v>474</v>
      </c>
      <c r="N26" s="20">
        <v>44275</v>
      </c>
      <c r="O26" s="20">
        <v>44293</v>
      </c>
      <c r="P26" s="20">
        <v>44749</v>
      </c>
      <c r="Q26" s="34">
        <v>12060000</v>
      </c>
      <c r="R26" s="21">
        <v>0.86666653399668325</v>
      </c>
      <c r="S26" s="34">
        <v>13064998</v>
      </c>
      <c r="T26" s="34">
        <v>2010002</v>
      </c>
      <c r="U26" s="19">
        <v>1</v>
      </c>
      <c r="V26" s="34">
        <v>3015000</v>
      </c>
      <c r="W26" s="34">
        <v>15075000</v>
      </c>
      <c r="X26" s="19">
        <v>90</v>
      </c>
      <c r="Y26" s="25" t="s">
        <v>236</v>
      </c>
      <c r="Z26" s="1">
        <v>50001005</v>
      </c>
      <c r="AA26" s="25" t="s">
        <v>235</v>
      </c>
      <c r="AB26" s="25" t="s">
        <v>31</v>
      </c>
      <c r="AC26" s="22" t="s">
        <v>18</v>
      </c>
    </row>
    <row r="27" spans="2:29" x14ac:dyDescent="0.25">
      <c r="B27" s="1">
        <v>2021</v>
      </c>
      <c r="C27" s="19">
        <v>210176</v>
      </c>
      <c r="D27" s="23" t="s">
        <v>299</v>
      </c>
      <c r="E27" s="24" t="s">
        <v>126</v>
      </c>
      <c r="F27" s="1">
        <v>900078820</v>
      </c>
      <c r="G27" s="22" t="s">
        <v>125</v>
      </c>
      <c r="H27" s="25" t="s">
        <v>127</v>
      </c>
      <c r="I27" s="33">
        <v>42366000</v>
      </c>
      <c r="J27" s="33">
        <v>10591500</v>
      </c>
      <c r="K27" s="33">
        <v>52957500</v>
      </c>
      <c r="L27" s="1">
        <v>90</v>
      </c>
      <c r="M27" s="18">
        <v>479</v>
      </c>
      <c r="N27" s="20">
        <v>44278</v>
      </c>
      <c r="O27" s="20">
        <v>44301</v>
      </c>
      <c r="P27" s="20">
        <v>44757</v>
      </c>
      <c r="Q27" s="34">
        <v>42366000</v>
      </c>
      <c r="R27" s="21">
        <v>0.8</v>
      </c>
      <c r="S27" s="34">
        <v>42366000</v>
      </c>
      <c r="T27" s="34">
        <v>10591500</v>
      </c>
      <c r="U27" s="19">
        <v>1</v>
      </c>
      <c r="V27" s="34">
        <v>10591500</v>
      </c>
      <c r="W27" s="34">
        <v>52957500</v>
      </c>
      <c r="X27" s="19">
        <v>90</v>
      </c>
      <c r="Y27" s="25" t="s">
        <v>130</v>
      </c>
      <c r="Z27" s="1">
        <v>50001049</v>
      </c>
      <c r="AA27" s="25" t="s">
        <v>129</v>
      </c>
      <c r="AB27" s="25" t="s">
        <v>31</v>
      </c>
      <c r="AC27" s="22" t="s">
        <v>128</v>
      </c>
    </row>
    <row r="28" spans="2:29" x14ac:dyDescent="0.25">
      <c r="B28" s="1">
        <v>2021</v>
      </c>
      <c r="C28" s="19">
        <v>210184</v>
      </c>
      <c r="D28" s="23" t="s">
        <v>300</v>
      </c>
      <c r="E28" s="24">
        <v>44645</v>
      </c>
      <c r="F28" s="1">
        <v>899999115</v>
      </c>
      <c r="G28" s="22" t="s">
        <v>26</v>
      </c>
      <c r="H28" s="25" t="s">
        <v>170</v>
      </c>
      <c r="I28" s="33">
        <v>843303972</v>
      </c>
      <c r="J28" s="33">
        <v>0</v>
      </c>
      <c r="K28" s="33">
        <v>843303972</v>
      </c>
      <c r="L28" s="1">
        <v>34</v>
      </c>
      <c r="M28" s="18">
        <v>406</v>
      </c>
      <c r="N28" s="20">
        <v>44274</v>
      </c>
      <c r="O28" s="20">
        <v>44280</v>
      </c>
      <c r="P28" s="20">
        <v>44680</v>
      </c>
      <c r="Q28" s="34">
        <v>843303972</v>
      </c>
      <c r="R28" s="21">
        <v>0.99942912572281539</v>
      </c>
      <c r="S28" s="34">
        <v>843063193</v>
      </c>
      <c r="T28" s="34">
        <v>481558</v>
      </c>
      <c r="U28" s="19">
        <v>1</v>
      </c>
      <c r="V28" s="34">
        <v>240779</v>
      </c>
      <c r="W28" s="34">
        <v>843544751</v>
      </c>
      <c r="X28" s="19">
        <v>34</v>
      </c>
      <c r="Y28" s="25" t="s">
        <v>43</v>
      </c>
      <c r="Z28" s="1">
        <v>50001063</v>
      </c>
      <c r="AA28" s="25" t="s">
        <v>46</v>
      </c>
      <c r="AB28" s="25" t="s">
        <v>31</v>
      </c>
      <c r="AC28" s="22" t="s">
        <v>18</v>
      </c>
    </row>
    <row r="29" spans="2:29" x14ac:dyDescent="0.25">
      <c r="B29" s="1">
        <v>2021</v>
      </c>
      <c r="C29" s="19">
        <v>210185</v>
      </c>
      <c r="D29" s="23" t="s">
        <v>299</v>
      </c>
      <c r="E29" s="24">
        <v>44645</v>
      </c>
      <c r="F29" s="1">
        <v>899999115</v>
      </c>
      <c r="G29" s="22" t="s">
        <v>26</v>
      </c>
      <c r="H29" s="25" t="s">
        <v>152</v>
      </c>
      <c r="I29" s="33">
        <v>146698440</v>
      </c>
      <c r="J29" s="33">
        <v>36674610</v>
      </c>
      <c r="K29" s="33">
        <v>183373050</v>
      </c>
      <c r="L29" s="1">
        <v>90</v>
      </c>
      <c r="M29" s="18">
        <v>463</v>
      </c>
      <c r="N29" s="20">
        <v>44274</v>
      </c>
      <c r="O29" s="20">
        <v>44280</v>
      </c>
      <c r="P29" s="20">
        <v>44737</v>
      </c>
      <c r="Q29" s="34">
        <v>146698440</v>
      </c>
      <c r="R29" s="21">
        <f>+S29/W29</f>
        <v>0.83554471608559711</v>
      </c>
      <c r="S29" s="34">
        <v>153216383</v>
      </c>
      <c r="T29" s="34">
        <f>+W29-S29</f>
        <v>30156667</v>
      </c>
      <c r="U29" s="19">
        <v>1</v>
      </c>
      <c r="V29" s="34">
        <v>36674610</v>
      </c>
      <c r="W29" s="34">
        <f>+Q29+V29</f>
        <v>183373050</v>
      </c>
      <c r="X29" s="19">
        <v>90</v>
      </c>
      <c r="Y29" s="25" t="s">
        <v>25</v>
      </c>
      <c r="Z29" s="1">
        <v>50001077</v>
      </c>
      <c r="AA29" s="25" t="s">
        <v>5</v>
      </c>
      <c r="AB29" s="25" t="s">
        <v>31</v>
      </c>
      <c r="AC29" s="22" t="s">
        <v>18</v>
      </c>
    </row>
    <row r="30" spans="2:29" x14ac:dyDescent="0.25">
      <c r="B30" s="1">
        <v>2021</v>
      </c>
      <c r="C30" s="19">
        <v>210220</v>
      </c>
      <c r="D30" s="23" t="s">
        <v>300</v>
      </c>
      <c r="E30" s="24">
        <v>44603</v>
      </c>
      <c r="F30" s="1">
        <v>900092491</v>
      </c>
      <c r="G30" s="22" t="s">
        <v>123</v>
      </c>
      <c r="H30" s="25" t="s">
        <v>124</v>
      </c>
      <c r="I30" s="33">
        <v>7130690</v>
      </c>
      <c r="J30" s="33">
        <v>0</v>
      </c>
      <c r="K30" s="33">
        <f>+J30+I30</f>
        <v>7130690</v>
      </c>
      <c r="L30" s="1">
        <v>60</v>
      </c>
      <c r="M30" s="18">
        <v>440</v>
      </c>
      <c r="N30" s="20">
        <v>44284</v>
      </c>
      <c r="O30" s="20">
        <v>44298</v>
      </c>
      <c r="P30" s="20">
        <v>44724</v>
      </c>
      <c r="Q30" s="34">
        <v>7130690</v>
      </c>
      <c r="R30" s="21">
        <f>+S30/W30</f>
        <v>8.4143329747892556E-2</v>
      </c>
      <c r="S30" s="34">
        <v>600000</v>
      </c>
      <c r="T30" s="34">
        <f>+W30-S30</f>
        <v>6530690</v>
      </c>
      <c r="U30" s="19">
        <v>2</v>
      </c>
      <c r="V30" s="34">
        <v>0</v>
      </c>
      <c r="W30" s="34">
        <f>+Q30+V30</f>
        <v>7130690</v>
      </c>
      <c r="X30" s="19">
        <v>120</v>
      </c>
      <c r="Y30" s="25" t="s">
        <v>6</v>
      </c>
      <c r="Z30" s="1">
        <v>50001077</v>
      </c>
      <c r="AA30" s="25" t="s">
        <v>5</v>
      </c>
      <c r="AB30" s="25" t="s">
        <v>19</v>
      </c>
      <c r="AC30" s="22" t="s">
        <v>18</v>
      </c>
    </row>
    <row r="31" spans="2:29" x14ac:dyDescent="0.25">
      <c r="B31" s="1">
        <v>2021</v>
      </c>
      <c r="C31" s="19">
        <v>210220</v>
      </c>
      <c r="D31" s="23" t="s">
        <v>300</v>
      </c>
      <c r="E31" s="24" t="s">
        <v>87</v>
      </c>
      <c r="F31" s="1">
        <v>900092491</v>
      </c>
      <c r="G31" s="22" t="s">
        <v>123</v>
      </c>
      <c r="H31" s="25" t="s">
        <v>124</v>
      </c>
      <c r="I31" s="33">
        <v>7130690</v>
      </c>
      <c r="J31" s="33">
        <v>0</v>
      </c>
      <c r="K31" s="33">
        <v>7130690</v>
      </c>
      <c r="L31" s="1">
        <v>60</v>
      </c>
      <c r="M31" s="18">
        <v>440</v>
      </c>
      <c r="N31" s="20">
        <v>44284</v>
      </c>
      <c r="O31" s="20">
        <v>44298</v>
      </c>
      <c r="P31" s="20">
        <v>44724</v>
      </c>
      <c r="Q31" s="34">
        <v>7130690</v>
      </c>
      <c r="R31" s="21">
        <f>+S31/W31</f>
        <v>8.4143329747892556E-2</v>
      </c>
      <c r="S31" s="34">
        <v>600000</v>
      </c>
      <c r="T31" s="34">
        <f>+W31-S31</f>
        <v>6530690</v>
      </c>
      <c r="U31" s="19">
        <v>2</v>
      </c>
      <c r="V31" s="34">
        <v>0</v>
      </c>
      <c r="W31" s="34">
        <f>+Q31+V31</f>
        <v>7130690</v>
      </c>
      <c r="X31" s="19">
        <v>120</v>
      </c>
      <c r="Y31" s="25" t="s">
        <v>6</v>
      </c>
      <c r="Z31" s="1">
        <v>50001077</v>
      </c>
      <c r="AA31" s="25" t="s">
        <v>5</v>
      </c>
      <c r="AB31" s="25" t="s">
        <v>19</v>
      </c>
      <c r="AC31" s="22" t="s">
        <v>18</v>
      </c>
    </row>
    <row r="32" spans="2:29" x14ac:dyDescent="0.25">
      <c r="B32" s="1">
        <v>2021</v>
      </c>
      <c r="C32" s="19">
        <v>210222</v>
      </c>
      <c r="D32" s="23" t="s">
        <v>300</v>
      </c>
      <c r="E32" s="24">
        <v>44636</v>
      </c>
      <c r="F32" s="1">
        <v>900170405</v>
      </c>
      <c r="G32" s="22" t="s">
        <v>168</v>
      </c>
      <c r="H32" s="25" t="s">
        <v>169</v>
      </c>
      <c r="I32" s="33">
        <v>66236451</v>
      </c>
      <c r="J32" s="33">
        <v>0</v>
      </c>
      <c r="K32" s="33">
        <v>91236451</v>
      </c>
      <c r="L32" s="1">
        <v>30</v>
      </c>
      <c r="M32" s="18">
        <v>387</v>
      </c>
      <c r="N32" s="20">
        <v>44293</v>
      </c>
      <c r="O32" s="20">
        <v>44306</v>
      </c>
      <c r="P32" s="20">
        <v>44680</v>
      </c>
      <c r="Q32" s="34">
        <v>66236451</v>
      </c>
      <c r="R32" s="21">
        <v>1</v>
      </c>
      <c r="S32" s="34">
        <v>82909924</v>
      </c>
      <c r="T32" s="34">
        <v>8326527</v>
      </c>
      <c r="U32" s="19">
        <v>1</v>
      </c>
      <c r="V32" s="34">
        <v>25000000</v>
      </c>
      <c r="W32" s="34">
        <v>91236451</v>
      </c>
      <c r="X32" s="19">
        <v>160</v>
      </c>
      <c r="Y32" s="25" t="s">
        <v>38</v>
      </c>
      <c r="Z32" s="1">
        <v>50001068</v>
      </c>
      <c r="AA32" s="25" t="s">
        <v>98</v>
      </c>
      <c r="AB32" s="25" t="s">
        <v>19</v>
      </c>
      <c r="AC32" s="22" t="s">
        <v>3</v>
      </c>
    </row>
    <row r="33" spans="2:29" x14ac:dyDescent="0.25">
      <c r="B33" s="1">
        <v>2021</v>
      </c>
      <c r="C33" s="19">
        <v>210224</v>
      </c>
      <c r="D33" s="23" t="s">
        <v>300</v>
      </c>
      <c r="E33" s="24" t="s">
        <v>40</v>
      </c>
      <c r="F33" s="1">
        <v>890206351</v>
      </c>
      <c r="G33" s="22" t="s">
        <v>54</v>
      </c>
      <c r="H33" s="25" t="s">
        <v>55</v>
      </c>
      <c r="I33" s="33">
        <v>624727643</v>
      </c>
      <c r="J33" s="33">
        <v>0</v>
      </c>
      <c r="K33" s="33">
        <v>624727643</v>
      </c>
      <c r="L33" s="1">
        <v>66</v>
      </c>
      <c r="M33" s="18">
        <v>407</v>
      </c>
      <c r="N33" s="20">
        <v>44292</v>
      </c>
      <c r="O33" s="20">
        <v>44298</v>
      </c>
      <c r="P33" s="20">
        <v>44699</v>
      </c>
      <c r="Q33" s="34">
        <v>624727643</v>
      </c>
      <c r="R33" s="21">
        <v>0.8810449147997762</v>
      </c>
      <c r="S33" s="34">
        <v>550413113</v>
      </c>
      <c r="T33" s="34">
        <v>550413113</v>
      </c>
      <c r="U33" s="19">
        <v>1</v>
      </c>
      <c r="V33" s="34">
        <v>0</v>
      </c>
      <c r="W33" s="34">
        <v>624727643</v>
      </c>
      <c r="X33" s="19">
        <v>137</v>
      </c>
      <c r="Y33" s="25" t="s">
        <v>58</v>
      </c>
      <c r="Z33" s="1">
        <v>50001023</v>
      </c>
      <c r="AA33" s="25" t="s">
        <v>57</v>
      </c>
      <c r="AB33" s="25" t="s">
        <v>56</v>
      </c>
      <c r="AC33" s="22" t="s">
        <v>18</v>
      </c>
    </row>
    <row r="34" spans="2:29" x14ac:dyDescent="0.25">
      <c r="B34" s="1">
        <v>2021</v>
      </c>
      <c r="C34" s="19">
        <v>210228</v>
      </c>
      <c r="D34" s="23" t="s">
        <v>299</v>
      </c>
      <c r="E34" s="24">
        <v>44620</v>
      </c>
      <c r="F34" s="1">
        <v>800103052</v>
      </c>
      <c r="G34" s="22" t="s">
        <v>231</v>
      </c>
      <c r="H34" s="25" t="s">
        <v>232</v>
      </c>
      <c r="I34" s="33">
        <v>3827499476</v>
      </c>
      <c r="J34" s="33">
        <v>1765965772</v>
      </c>
      <c r="K34" s="33">
        <f>+J34+I34</f>
        <v>5593465248</v>
      </c>
      <c r="L34" s="1">
        <v>180</v>
      </c>
      <c r="M34" s="18">
        <v>325</v>
      </c>
      <c r="N34" s="20">
        <v>44295</v>
      </c>
      <c r="O34" s="20">
        <v>44314</v>
      </c>
      <c r="P34" s="20">
        <v>44620</v>
      </c>
      <c r="Q34" s="34">
        <v>3827499476</v>
      </c>
      <c r="R34" s="21">
        <v>1</v>
      </c>
      <c r="S34" s="34">
        <v>5476460293</v>
      </c>
      <c r="T34" s="34">
        <v>117004955</v>
      </c>
      <c r="U34" s="19">
        <v>1</v>
      </c>
      <c r="V34" s="34">
        <v>1765965772</v>
      </c>
      <c r="W34" s="34">
        <v>5593465248</v>
      </c>
      <c r="X34" s="19">
        <v>180</v>
      </c>
      <c r="Y34" s="25" t="s">
        <v>43</v>
      </c>
      <c r="Z34" s="1">
        <v>50001063</v>
      </c>
      <c r="AA34" s="25" t="s">
        <v>46</v>
      </c>
      <c r="AB34" s="25" t="s">
        <v>31</v>
      </c>
      <c r="AC34" s="22" t="s">
        <v>18</v>
      </c>
    </row>
    <row r="35" spans="2:29" x14ac:dyDescent="0.25">
      <c r="B35" s="1">
        <v>2021</v>
      </c>
      <c r="C35" s="19">
        <v>210230</v>
      </c>
      <c r="D35" s="23" t="s">
        <v>299</v>
      </c>
      <c r="E35" s="24" t="s">
        <v>112</v>
      </c>
      <c r="F35" s="1">
        <v>830085426</v>
      </c>
      <c r="G35" s="22" t="s">
        <v>119</v>
      </c>
      <c r="H35" s="25" t="s">
        <v>122</v>
      </c>
      <c r="I35" s="33">
        <v>81000000</v>
      </c>
      <c r="J35" s="33">
        <v>20829500</v>
      </c>
      <c r="K35" s="33">
        <v>101829500</v>
      </c>
      <c r="L35" s="1">
        <v>90</v>
      </c>
      <c r="M35" s="18">
        <v>473</v>
      </c>
      <c r="N35" s="20">
        <v>44301</v>
      </c>
      <c r="O35" s="20">
        <v>44317</v>
      </c>
      <c r="P35" s="20">
        <v>44774</v>
      </c>
      <c r="Q35" s="34">
        <v>81000000</v>
      </c>
      <c r="R35" s="21">
        <v>0.76184213808375767</v>
      </c>
      <c r="S35" s="34">
        <v>77578004</v>
      </c>
      <c r="T35" s="34">
        <v>24251496</v>
      </c>
      <c r="U35" s="19">
        <v>1</v>
      </c>
      <c r="V35" s="34">
        <v>20829500</v>
      </c>
      <c r="W35" s="34">
        <v>101829500</v>
      </c>
      <c r="X35" s="19">
        <v>90</v>
      </c>
      <c r="Y35" s="25" t="s">
        <v>115</v>
      </c>
      <c r="Z35" s="1">
        <v>50001036</v>
      </c>
      <c r="AA35" s="25" t="s">
        <v>121</v>
      </c>
      <c r="AB35" s="25" t="s">
        <v>31</v>
      </c>
      <c r="AC35" s="22" t="s">
        <v>18</v>
      </c>
    </row>
    <row r="36" spans="2:29" x14ac:dyDescent="0.25">
      <c r="B36" s="1">
        <v>2021</v>
      </c>
      <c r="C36" s="19">
        <v>210231</v>
      </c>
      <c r="D36" s="23" t="s">
        <v>299</v>
      </c>
      <c r="E36" s="24" t="s">
        <v>112</v>
      </c>
      <c r="F36" s="1">
        <v>830085426</v>
      </c>
      <c r="G36" s="22" t="s">
        <v>119</v>
      </c>
      <c r="H36" s="25" t="s">
        <v>120</v>
      </c>
      <c r="I36" s="33">
        <v>49000000</v>
      </c>
      <c r="J36" s="33">
        <v>12538750</v>
      </c>
      <c r="K36" s="33">
        <v>61538750</v>
      </c>
      <c r="L36" s="1">
        <v>90</v>
      </c>
      <c r="M36" s="18">
        <v>469</v>
      </c>
      <c r="N36" s="20">
        <v>44305</v>
      </c>
      <c r="O36" s="20">
        <v>44317</v>
      </c>
      <c r="P36" s="20">
        <v>44774</v>
      </c>
      <c r="Q36" s="34">
        <v>49000000</v>
      </c>
      <c r="R36" s="21">
        <v>0.6430268733115313</v>
      </c>
      <c r="S36" s="34">
        <v>39571070</v>
      </c>
      <c r="T36" s="34">
        <v>21967680</v>
      </c>
      <c r="U36" s="19">
        <v>1</v>
      </c>
      <c r="V36" s="34">
        <v>12538750</v>
      </c>
      <c r="W36" s="34">
        <v>61538750</v>
      </c>
      <c r="X36" s="19">
        <v>90</v>
      </c>
      <c r="Y36" s="25" t="s">
        <v>115</v>
      </c>
      <c r="Z36" s="1">
        <v>50001036</v>
      </c>
      <c r="AA36" s="25" t="s">
        <v>121</v>
      </c>
      <c r="AB36" s="25" t="s">
        <v>31</v>
      </c>
      <c r="AC36" s="22" t="s">
        <v>18</v>
      </c>
    </row>
    <row r="37" spans="2:29" x14ac:dyDescent="0.25">
      <c r="B37" s="1">
        <v>2021</v>
      </c>
      <c r="C37" s="19">
        <v>210232</v>
      </c>
      <c r="D37" s="23" t="s">
        <v>299</v>
      </c>
      <c r="E37" s="24" t="s">
        <v>117</v>
      </c>
      <c r="F37" s="1">
        <v>830122983</v>
      </c>
      <c r="G37" s="22" t="s">
        <v>116</v>
      </c>
      <c r="H37" s="25" t="s">
        <v>118</v>
      </c>
      <c r="I37" s="33">
        <v>8420808</v>
      </c>
      <c r="J37" s="33">
        <v>3540359</v>
      </c>
      <c r="K37" s="33">
        <v>11961167</v>
      </c>
      <c r="L37" s="1">
        <v>120</v>
      </c>
      <c r="M37" s="18">
        <v>390</v>
      </c>
      <c r="N37" s="20">
        <v>44286</v>
      </c>
      <c r="O37" s="20">
        <v>44312</v>
      </c>
      <c r="P37" s="20">
        <v>44676</v>
      </c>
      <c r="Q37" s="34">
        <v>8420808</v>
      </c>
      <c r="R37" s="21">
        <f>+S37/W37</f>
        <v>0.70401224228371695</v>
      </c>
      <c r="S37" s="34">
        <v>8420808</v>
      </c>
      <c r="T37" s="34">
        <f>+W37-S37</f>
        <v>3540359</v>
      </c>
      <c r="U37" s="19">
        <v>1</v>
      </c>
      <c r="V37" s="34">
        <v>3540359</v>
      </c>
      <c r="W37" s="34">
        <f>+Q37+V37</f>
        <v>11961167</v>
      </c>
      <c r="X37" s="19">
        <v>0</v>
      </c>
      <c r="Y37" s="25" t="s">
        <v>43</v>
      </c>
      <c r="Z37" s="1">
        <v>50001063</v>
      </c>
      <c r="AA37" s="25" t="s">
        <v>46</v>
      </c>
      <c r="AB37" s="25" t="s">
        <v>31</v>
      </c>
      <c r="AC37" s="22" t="s">
        <v>18</v>
      </c>
    </row>
    <row r="38" spans="2:29" x14ac:dyDescent="0.25">
      <c r="B38" s="1">
        <v>2021</v>
      </c>
      <c r="C38" s="19">
        <v>210247</v>
      </c>
      <c r="D38" s="23" t="s">
        <v>299</v>
      </c>
      <c r="E38" s="24" t="s">
        <v>112</v>
      </c>
      <c r="F38" s="1">
        <v>900307711</v>
      </c>
      <c r="G38" s="22" t="s">
        <v>111</v>
      </c>
      <c r="H38" s="25" t="s">
        <v>113</v>
      </c>
      <c r="I38" s="33">
        <v>15289572</v>
      </c>
      <c r="J38" s="33">
        <v>4459459</v>
      </c>
      <c r="K38" s="33">
        <v>19749031</v>
      </c>
      <c r="L38" s="1">
        <v>105</v>
      </c>
      <c r="M38" s="18">
        <v>492</v>
      </c>
      <c r="N38" s="20">
        <v>44302</v>
      </c>
      <c r="O38" s="20">
        <v>44322</v>
      </c>
      <c r="P38" s="20">
        <v>44794</v>
      </c>
      <c r="Q38" s="34">
        <v>15289572</v>
      </c>
      <c r="R38" s="21">
        <f>+S38/W38</f>
        <v>0.76344084932572132</v>
      </c>
      <c r="S38" s="34">
        <v>15077217</v>
      </c>
      <c r="T38" s="34">
        <f>+W38-S38</f>
        <v>4671814</v>
      </c>
      <c r="U38" s="19">
        <v>1</v>
      </c>
      <c r="V38" s="34">
        <v>4459459</v>
      </c>
      <c r="W38" s="34">
        <v>19749031</v>
      </c>
      <c r="X38" s="19">
        <v>105</v>
      </c>
      <c r="Y38" s="25" t="s">
        <v>115</v>
      </c>
      <c r="Z38" s="1">
        <v>50001043</v>
      </c>
      <c r="AA38" s="25" t="s">
        <v>114</v>
      </c>
      <c r="AB38" s="25" t="s">
        <v>19</v>
      </c>
      <c r="AC38" s="22" t="s">
        <v>18</v>
      </c>
    </row>
    <row r="39" spans="2:29" x14ac:dyDescent="0.25">
      <c r="B39" s="1">
        <v>2021</v>
      </c>
      <c r="C39" s="19">
        <v>210273</v>
      </c>
      <c r="D39" s="23" t="s">
        <v>300</v>
      </c>
      <c r="E39" s="24">
        <v>44621</v>
      </c>
      <c r="F39" s="1">
        <v>79809979</v>
      </c>
      <c r="G39" s="22" t="s">
        <v>166</v>
      </c>
      <c r="H39" s="25" t="s">
        <v>167</v>
      </c>
      <c r="I39" s="33">
        <v>85119200</v>
      </c>
      <c r="J39" s="33">
        <v>0</v>
      </c>
      <c r="K39" s="33">
        <v>85119200</v>
      </c>
      <c r="L39" s="1">
        <v>60</v>
      </c>
      <c r="M39" s="18">
        <v>355</v>
      </c>
      <c r="N39" s="20">
        <v>44327</v>
      </c>
      <c r="O39" s="20">
        <v>44348</v>
      </c>
      <c r="P39" s="20">
        <v>44682</v>
      </c>
      <c r="Q39" s="34">
        <v>85119200</v>
      </c>
      <c r="R39" s="21">
        <f>+S39/W39</f>
        <v>1</v>
      </c>
      <c r="S39" s="34">
        <v>85119200</v>
      </c>
      <c r="T39" s="34">
        <f>+W39-S39</f>
        <v>0</v>
      </c>
      <c r="U39" s="19">
        <v>1</v>
      </c>
      <c r="V39" s="34">
        <v>0</v>
      </c>
      <c r="W39" s="34">
        <v>85119200</v>
      </c>
      <c r="X39" s="19">
        <v>60</v>
      </c>
      <c r="Y39" s="25" t="s">
        <v>6</v>
      </c>
      <c r="Z39" s="1">
        <v>50001077</v>
      </c>
      <c r="AA39" s="25" t="s">
        <v>5</v>
      </c>
      <c r="AB39" s="25" t="s">
        <v>19</v>
      </c>
      <c r="AC39" s="22" t="s">
        <v>18</v>
      </c>
    </row>
    <row r="40" spans="2:29" x14ac:dyDescent="0.25">
      <c r="B40" s="1">
        <v>2021</v>
      </c>
      <c r="C40" s="19">
        <v>210278</v>
      </c>
      <c r="D40" s="23" t="s">
        <v>300</v>
      </c>
      <c r="E40" s="24">
        <v>44595</v>
      </c>
      <c r="F40" s="1">
        <v>900459737</v>
      </c>
      <c r="G40" s="22" t="s">
        <v>150</v>
      </c>
      <c r="H40" s="25" t="s">
        <v>151</v>
      </c>
      <c r="I40" s="33">
        <v>20000000</v>
      </c>
      <c r="J40" s="33">
        <v>0</v>
      </c>
      <c r="K40" s="33">
        <f>+J40+I40</f>
        <v>20000000</v>
      </c>
      <c r="L40" s="1">
        <v>30</v>
      </c>
      <c r="M40" s="18">
        <v>339</v>
      </c>
      <c r="N40" s="20">
        <v>44315</v>
      </c>
      <c r="O40" s="20">
        <v>44319</v>
      </c>
      <c r="P40" s="20">
        <v>44654</v>
      </c>
      <c r="Q40" s="34">
        <v>20000000</v>
      </c>
      <c r="R40" s="21">
        <f>+S40/W40</f>
        <v>1</v>
      </c>
      <c r="S40" s="34">
        <v>30201368</v>
      </c>
      <c r="T40" s="34">
        <f>+W40-S40</f>
        <v>0</v>
      </c>
      <c r="U40" s="19">
        <v>4</v>
      </c>
      <c r="V40" s="34">
        <f>8000000+2201368</f>
        <v>10201368</v>
      </c>
      <c r="W40" s="34">
        <f>+Q40+V40</f>
        <v>30201368</v>
      </c>
      <c r="X40" s="19">
        <v>150</v>
      </c>
      <c r="Y40" s="25" t="s">
        <v>38</v>
      </c>
      <c r="Z40" s="1">
        <v>50001067</v>
      </c>
      <c r="AA40" s="25" t="s">
        <v>37</v>
      </c>
      <c r="AB40" s="25" t="s">
        <v>24</v>
      </c>
      <c r="AC40" s="22" t="s">
        <v>270</v>
      </c>
    </row>
    <row r="41" spans="2:29" x14ac:dyDescent="0.25">
      <c r="B41" s="1">
        <v>2021</v>
      </c>
      <c r="C41" s="19">
        <v>210278</v>
      </c>
      <c r="D41" s="23" t="s">
        <v>299</v>
      </c>
      <c r="E41" s="24">
        <v>44622</v>
      </c>
      <c r="F41" s="1">
        <v>900459737</v>
      </c>
      <c r="G41" s="22" t="s">
        <v>150</v>
      </c>
      <c r="H41" s="25" t="s">
        <v>151</v>
      </c>
      <c r="I41" s="33">
        <v>20000000</v>
      </c>
      <c r="J41" s="33">
        <v>2201368</v>
      </c>
      <c r="K41" s="33">
        <v>30201368</v>
      </c>
      <c r="L41" s="1">
        <v>30</v>
      </c>
      <c r="M41" s="18">
        <v>339</v>
      </c>
      <c r="N41" s="20">
        <v>44315</v>
      </c>
      <c r="O41" s="20">
        <v>44319</v>
      </c>
      <c r="P41" s="20">
        <v>44654</v>
      </c>
      <c r="Q41" s="34">
        <v>20000000</v>
      </c>
      <c r="R41" s="21">
        <f>+S41/W41</f>
        <v>1</v>
      </c>
      <c r="S41" s="34">
        <v>30201368</v>
      </c>
      <c r="T41" s="34">
        <f>+W41-S41</f>
        <v>0</v>
      </c>
      <c r="U41" s="19">
        <v>4</v>
      </c>
      <c r="V41" s="34">
        <f>8000000+2201368</f>
        <v>10201368</v>
      </c>
      <c r="W41" s="34">
        <f>+Q41+V41</f>
        <v>30201368</v>
      </c>
      <c r="X41" s="19">
        <v>150</v>
      </c>
      <c r="Y41" s="25" t="s">
        <v>38</v>
      </c>
      <c r="Z41" s="1">
        <v>50001067</v>
      </c>
      <c r="AA41" s="25" t="s">
        <v>37</v>
      </c>
      <c r="AB41" s="25" t="s">
        <v>24</v>
      </c>
      <c r="AC41" s="22" t="s">
        <v>18</v>
      </c>
    </row>
    <row r="42" spans="2:29" x14ac:dyDescent="0.25">
      <c r="B42" s="1">
        <v>2021</v>
      </c>
      <c r="C42" s="19">
        <v>210282</v>
      </c>
      <c r="D42" s="23" t="s">
        <v>299</v>
      </c>
      <c r="E42" s="24">
        <v>44601</v>
      </c>
      <c r="F42" s="1">
        <v>900062917</v>
      </c>
      <c r="G42" s="22" t="s">
        <v>50</v>
      </c>
      <c r="H42" s="25" t="s">
        <v>52</v>
      </c>
      <c r="I42" s="33">
        <v>925679374</v>
      </c>
      <c r="J42" s="33">
        <v>420665906</v>
      </c>
      <c r="K42" s="33">
        <f>+J42+I42</f>
        <v>1346345280</v>
      </c>
      <c r="L42" s="1">
        <v>107</v>
      </c>
      <c r="M42" s="18">
        <v>416</v>
      </c>
      <c r="N42" s="20">
        <v>44320</v>
      </c>
      <c r="O42" s="20">
        <v>44323</v>
      </c>
      <c r="P42" s="20">
        <v>44736</v>
      </c>
      <c r="Q42" s="34">
        <v>925679374</v>
      </c>
      <c r="R42" s="21">
        <v>0.86588239865348859</v>
      </c>
      <c r="S42" s="34">
        <v>1235508353</v>
      </c>
      <c r="T42" s="34">
        <v>191369425</v>
      </c>
      <c r="U42" s="19">
        <v>1</v>
      </c>
      <c r="V42" s="34">
        <v>501198404</v>
      </c>
      <c r="W42" s="34">
        <v>1426877778</v>
      </c>
      <c r="X42" s="19">
        <v>128</v>
      </c>
      <c r="Y42" s="25" t="s">
        <v>38</v>
      </c>
      <c r="Z42" s="1">
        <v>50001070</v>
      </c>
      <c r="AA42" s="25" t="s">
        <v>53</v>
      </c>
      <c r="AB42" s="25" t="s">
        <v>31</v>
      </c>
      <c r="AC42" s="22" t="s">
        <v>269</v>
      </c>
    </row>
    <row r="43" spans="2:29" x14ac:dyDescent="0.25">
      <c r="B43" s="1">
        <v>2021</v>
      </c>
      <c r="C43" s="19">
        <v>210282</v>
      </c>
      <c r="D43" s="23" t="s">
        <v>300</v>
      </c>
      <c r="E43" s="24" t="s">
        <v>51</v>
      </c>
      <c r="F43" s="1">
        <v>900062917</v>
      </c>
      <c r="G43" s="22" t="s">
        <v>50</v>
      </c>
      <c r="H43" s="25" t="s">
        <v>52</v>
      </c>
      <c r="I43" s="33">
        <v>925679374</v>
      </c>
      <c r="J43" s="33">
        <v>0</v>
      </c>
      <c r="K43" s="33">
        <v>1426877778</v>
      </c>
      <c r="L43" s="1">
        <v>21</v>
      </c>
      <c r="M43" s="18">
        <v>416</v>
      </c>
      <c r="N43" s="20">
        <v>44320</v>
      </c>
      <c r="O43" s="20">
        <v>44323</v>
      </c>
      <c r="P43" s="20">
        <v>44736</v>
      </c>
      <c r="Q43" s="34">
        <v>925679374</v>
      </c>
      <c r="R43" s="21">
        <v>0.86588239865348859</v>
      </c>
      <c r="S43" s="34">
        <v>1235508353</v>
      </c>
      <c r="T43" s="34">
        <v>191369425</v>
      </c>
      <c r="U43" s="19">
        <v>1</v>
      </c>
      <c r="V43" s="34">
        <v>501198404</v>
      </c>
      <c r="W43" s="34">
        <v>1426877778</v>
      </c>
      <c r="X43" s="19">
        <v>128</v>
      </c>
      <c r="Y43" s="25" t="s">
        <v>38</v>
      </c>
      <c r="Z43" s="1">
        <v>50001070</v>
      </c>
      <c r="AA43" s="25" t="s">
        <v>53</v>
      </c>
      <c r="AB43" s="25" t="s">
        <v>31</v>
      </c>
      <c r="AC43" s="22" t="s">
        <v>18</v>
      </c>
    </row>
    <row r="44" spans="2:29" x14ac:dyDescent="0.25">
      <c r="B44" s="1">
        <v>2021</v>
      </c>
      <c r="C44" s="19">
        <v>210283</v>
      </c>
      <c r="D44" s="23" t="s">
        <v>300</v>
      </c>
      <c r="E44" s="24">
        <v>44579</v>
      </c>
      <c r="F44" s="1">
        <v>900008662</v>
      </c>
      <c r="G44" s="22" t="s">
        <v>148</v>
      </c>
      <c r="H44" s="25" t="s">
        <v>245</v>
      </c>
      <c r="I44" s="33">
        <v>1080414548</v>
      </c>
      <c r="J44" s="33">
        <v>0</v>
      </c>
      <c r="K44" s="33">
        <f>+J44+I44</f>
        <v>1080414548</v>
      </c>
      <c r="L44" s="1">
        <v>70</v>
      </c>
      <c r="M44" s="18">
        <v>436</v>
      </c>
      <c r="N44" s="20">
        <v>44322</v>
      </c>
      <c r="O44" s="20">
        <v>44336</v>
      </c>
      <c r="P44" s="20">
        <v>44758</v>
      </c>
      <c r="Q44" s="34">
        <v>1080414548</v>
      </c>
      <c r="R44" s="21">
        <v>0.8137914981854889</v>
      </c>
      <c r="S44" s="34">
        <v>1363110551</v>
      </c>
      <c r="T44" s="34">
        <v>311901481</v>
      </c>
      <c r="U44" s="19">
        <v>3</v>
      </c>
      <c r="V44" s="34">
        <v>594597484</v>
      </c>
      <c r="W44" s="34">
        <v>1675012032</v>
      </c>
      <c r="X44" s="19">
        <v>176</v>
      </c>
      <c r="Y44" s="25" t="s">
        <v>38</v>
      </c>
      <c r="Z44" s="1">
        <v>50001067</v>
      </c>
      <c r="AA44" s="25" t="s">
        <v>37</v>
      </c>
      <c r="AB44" s="25" t="s">
        <v>69</v>
      </c>
      <c r="AC44" s="22" t="s">
        <v>18</v>
      </c>
    </row>
    <row r="45" spans="2:29" x14ac:dyDescent="0.25">
      <c r="B45" s="1">
        <v>2021</v>
      </c>
      <c r="C45" s="19">
        <v>210283</v>
      </c>
      <c r="D45" s="23" t="s">
        <v>299</v>
      </c>
      <c r="E45" s="24">
        <v>44643</v>
      </c>
      <c r="F45" s="1">
        <v>900008662</v>
      </c>
      <c r="G45" s="22" t="s">
        <v>148</v>
      </c>
      <c r="H45" s="25" t="s">
        <v>149</v>
      </c>
      <c r="I45" s="33">
        <v>1080414548</v>
      </c>
      <c r="J45" s="33">
        <v>416327800</v>
      </c>
      <c r="K45" s="33">
        <v>1496742348</v>
      </c>
      <c r="L45" s="1">
        <v>90</v>
      </c>
      <c r="M45" s="18">
        <v>436</v>
      </c>
      <c r="N45" s="20">
        <v>44322</v>
      </c>
      <c r="O45" s="20">
        <v>44336</v>
      </c>
      <c r="P45" s="20">
        <v>44758</v>
      </c>
      <c r="Q45" s="34">
        <v>1080414548</v>
      </c>
      <c r="R45" s="21">
        <v>0.8137914981854889</v>
      </c>
      <c r="S45" s="34">
        <v>1363110551</v>
      </c>
      <c r="T45" s="34">
        <v>311901481</v>
      </c>
      <c r="U45" s="19">
        <v>3</v>
      </c>
      <c r="V45" s="34">
        <v>594597484</v>
      </c>
      <c r="W45" s="34">
        <v>1675012032</v>
      </c>
      <c r="X45" s="19">
        <v>176</v>
      </c>
      <c r="Y45" s="25" t="s">
        <v>38</v>
      </c>
      <c r="Z45" s="1">
        <v>50001067</v>
      </c>
      <c r="AA45" s="25" t="s">
        <v>37</v>
      </c>
      <c r="AB45" s="25" t="s">
        <v>69</v>
      </c>
      <c r="AC45" s="22" t="s">
        <v>18</v>
      </c>
    </row>
    <row r="46" spans="2:29" x14ac:dyDescent="0.25">
      <c r="B46" s="1">
        <v>2021</v>
      </c>
      <c r="C46" s="19">
        <v>210286</v>
      </c>
      <c r="D46" s="23" t="s">
        <v>2</v>
      </c>
      <c r="E46" s="24">
        <v>44637</v>
      </c>
      <c r="F46" s="1">
        <v>1020773234</v>
      </c>
      <c r="G46" s="22" t="s">
        <v>188</v>
      </c>
      <c r="H46" s="25" t="s">
        <v>189</v>
      </c>
      <c r="I46" s="33">
        <v>28323000</v>
      </c>
      <c r="J46" s="33">
        <v>0</v>
      </c>
      <c r="K46" s="33">
        <v>28323000</v>
      </c>
      <c r="L46" s="1">
        <v>0</v>
      </c>
      <c r="M46" s="18">
        <v>342</v>
      </c>
      <c r="N46" s="20">
        <v>44322</v>
      </c>
      <c r="O46" s="20">
        <v>44329</v>
      </c>
      <c r="P46" s="20">
        <v>44664</v>
      </c>
      <c r="Q46" s="34">
        <v>28323000</v>
      </c>
      <c r="R46" s="21">
        <f>+S46/W46</f>
        <v>0.87272727272727268</v>
      </c>
      <c r="S46" s="34">
        <v>30211200</v>
      </c>
      <c r="T46" s="34">
        <f>+W46-S46</f>
        <v>4405800</v>
      </c>
      <c r="U46" s="19">
        <v>1</v>
      </c>
      <c r="V46" s="34">
        <v>6294000</v>
      </c>
      <c r="W46" s="34">
        <v>34617000</v>
      </c>
      <c r="X46" s="19">
        <v>120</v>
      </c>
      <c r="Y46" s="25" t="s">
        <v>6</v>
      </c>
      <c r="Z46" s="1">
        <v>50001077</v>
      </c>
      <c r="AA46" s="25" t="s">
        <v>5</v>
      </c>
      <c r="AB46" s="25" t="s">
        <v>4</v>
      </c>
      <c r="AC46" s="22" t="s">
        <v>3</v>
      </c>
    </row>
    <row r="47" spans="2:29" x14ac:dyDescent="0.25">
      <c r="B47" s="1">
        <v>2021</v>
      </c>
      <c r="C47" s="19">
        <v>210294</v>
      </c>
      <c r="D47" s="23" t="s">
        <v>299</v>
      </c>
      <c r="E47" s="24">
        <v>44617</v>
      </c>
      <c r="F47" s="1">
        <v>52862994</v>
      </c>
      <c r="G47" s="22" t="s">
        <v>229</v>
      </c>
      <c r="H47" s="25" t="s">
        <v>230</v>
      </c>
      <c r="I47" s="33">
        <v>33560000</v>
      </c>
      <c r="J47" s="33">
        <v>16780000</v>
      </c>
      <c r="K47" s="33">
        <f>+J47+I47</f>
        <v>50340000</v>
      </c>
      <c r="L47" s="1">
        <v>120</v>
      </c>
      <c r="M47" s="18">
        <v>399</v>
      </c>
      <c r="N47" s="20">
        <v>44338</v>
      </c>
      <c r="O47" s="20">
        <v>44350</v>
      </c>
      <c r="P47" s="20">
        <v>44737</v>
      </c>
      <c r="Q47" s="34">
        <v>33560000</v>
      </c>
      <c r="R47" s="21">
        <f>+S47/W47</f>
        <v>0.66111110448947163</v>
      </c>
      <c r="S47" s="34">
        <v>33280333</v>
      </c>
      <c r="T47" s="34">
        <f>+W47-S47</f>
        <v>17059667</v>
      </c>
      <c r="U47" s="19">
        <v>2</v>
      </c>
      <c r="V47" s="34">
        <v>16780000</v>
      </c>
      <c r="W47" s="34">
        <f>+Q47+V47</f>
        <v>50340000</v>
      </c>
      <c r="X47" s="19">
        <v>120</v>
      </c>
      <c r="Y47" s="25" t="s">
        <v>6</v>
      </c>
      <c r="Z47" s="1">
        <v>50001077</v>
      </c>
      <c r="AA47" s="25" t="s">
        <v>5</v>
      </c>
      <c r="AB47" s="25" t="s">
        <v>4</v>
      </c>
      <c r="AC47" s="22" t="s">
        <v>3</v>
      </c>
    </row>
    <row r="48" spans="2:29" x14ac:dyDescent="0.25">
      <c r="B48" s="1">
        <v>2021</v>
      </c>
      <c r="C48" s="19">
        <v>210295</v>
      </c>
      <c r="D48" s="23" t="s">
        <v>299</v>
      </c>
      <c r="E48" s="24">
        <v>44595</v>
      </c>
      <c r="F48" s="1">
        <v>37915950</v>
      </c>
      <c r="G48" s="22" t="s">
        <v>227</v>
      </c>
      <c r="H48" s="25" t="s">
        <v>228</v>
      </c>
      <c r="I48" s="33">
        <v>68160000</v>
      </c>
      <c r="J48" s="33">
        <v>34080000</v>
      </c>
      <c r="K48" s="33">
        <f>+J48+I48</f>
        <v>102240000</v>
      </c>
      <c r="L48" s="1">
        <v>120</v>
      </c>
      <c r="M48" s="18">
        <v>377</v>
      </c>
      <c r="N48" s="20">
        <v>44338</v>
      </c>
      <c r="O48" s="20">
        <v>44342</v>
      </c>
      <c r="P48" s="20">
        <v>44715</v>
      </c>
      <c r="Q48" s="34">
        <v>68160000</v>
      </c>
      <c r="R48" s="21">
        <f>+S48/W48</f>
        <v>0.91111111111111109</v>
      </c>
      <c r="S48" s="34">
        <v>93152000</v>
      </c>
      <c r="T48" s="34">
        <f>+W48-S48</f>
        <v>9088000</v>
      </c>
      <c r="U48" s="19">
        <v>2</v>
      </c>
      <c r="V48" s="34">
        <v>34080000</v>
      </c>
      <c r="W48" s="34">
        <f>+Q48+V48</f>
        <v>102240000</v>
      </c>
      <c r="X48" s="19">
        <v>120</v>
      </c>
      <c r="Y48" s="25" t="s">
        <v>6</v>
      </c>
      <c r="Z48" s="1">
        <v>50001077</v>
      </c>
      <c r="AA48" s="25" t="s">
        <v>5</v>
      </c>
      <c r="AB48" s="25" t="s">
        <v>4</v>
      </c>
      <c r="AC48" s="22" t="s">
        <v>3</v>
      </c>
    </row>
    <row r="49" spans="2:29" x14ac:dyDescent="0.25">
      <c r="B49" s="1">
        <v>2021</v>
      </c>
      <c r="C49" s="19">
        <v>210299</v>
      </c>
      <c r="D49" s="23" t="s">
        <v>299</v>
      </c>
      <c r="E49" s="24">
        <v>44580</v>
      </c>
      <c r="F49" s="1">
        <v>52424532</v>
      </c>
      <c r="G49" s="22" t="s">
        <v>243</v>
      </c>
      <c r="H49" s="25" t="s">
        <v>244</v>
      </c>
      <c r="I49" s="33">
        <v>38144000</v>
      </c>
      <c r="J49" s="33">
        <v>19072000</v>
      </c>
      <c r="K49" s="33">
        <f>+J49+I49</f>
        <v>57216000</v>
      </c>
      <c r="L49" s="1">
        <v>120</v>
      </c>
      <c r="M49" s="18">
        <v>395</v>
      </c>
      <c r="N49" s="20">
        <v>44347</v>
      </c>
      <c r="O49" s="20">
        <v>44378</v>
      </c>
      <c r="P49" s="20">
        <v>44742</v>
      </c>
      <c r="Q49" s="34">
        <v>38144000</v>
      </c>
      <c r="R49" s="21">
        <f>+S49/W49</f>
        <v>0.83333333333333337</v>
      </c>
      <c r="S49" s="34">
        <v>47680000</v>
      </c>
      <c r="T49" s="34">
        <f>+W49-S49</f>
        <v>9536000</v>
      </c>
      <c r="U49" s="19">
        <v>2</v>
      </c>
      <c r="V49" s="34">
        <v>19072000</v>
      </c>
      <c r="W49" s="34">
        <f>+Q49+V49</f>
        <v>57216000</v>
      </c>
      <c r="X49" s="19">
        <v>120</v>
      </c>
      <c r="Y49" s="25" t="s">
        <v>6</v>
      </c>
      <c r="Z49" s="1">
        <v>50001077</v>
      </c>
      <c r="AA49" s="25" t="s">
        <v>5</v>
      </c>
      <c r="AB49" s="25" t="s">
        <v>4</v>
      </c>
      <c r="AC49" s="22" t="s">
        <v>3</v>
      </c>
    </row>
    <row r="50" spans="2:29" x14ac:dyDescent="0.25">
      <c r="B50" s="1">
        <v>2021</v>
      </c>
      <c r="C50" s="19">
        <v>210303</v>
      </c>
      <c r="D50" s="23" t="s">
        <v>299</v>
      </c>
      <c r="E50" s="24" t="s">
        <v>40</v>
      </c>
      <c r="F50" s="1">
        <v>1026583870</v>
      </c>
      <c r="G50" s="22" t="s">
        <v>47</v>
      </c>
      <c r="H50" s="25" t="s">
        <v>48</v>
      </c>
      <c r="I50" s="33">
        <v>17289000</v>
      </c>
      <c r="J50" s="33">
        <v>8644500</v>
      </c>
      <c r="K50" s="33">
        <v>25933500</v>
      </c>
      <c r="L50" s="1">
        <v>135</v>
      </c>
      <c r="M50" s="18">
        <v>478</v>
      </c>
      <c r="N50" s="20">
        <v>44350</v>
      </c>
      <c r="O50" s="20">
        <v>44378</v>
      </c>
      <c r="P50" s="20">
        <v>44828</v>
      </c>
      <c r="Q50" s="34">
        <v>17289000</v>
      </c>
      <c r="R50" s="21">
        <f>+S50/W50</f>
        <v>0.66172838220834052</v>
      </c>
      <c r="S50" s="34">
        <v>17160933</v>
      </c>
      <c r="T50" s="34">
        <f>+W50-S50</f>
        <v>8772567</v>
      </c>
      <c r="U50" s="19">
        <v>2</v>
      </c>
      <c r="V50" s="34">
        <v>8644500</v>
      </c>
      <c r="W50" s="34">
        <f>+Q50+V50</f>
        <v>25933500</v>
      </c>
      <c r="X50" s="19">
        <v>135</v>
      </c>
      <c r="Y50" s="25" t="s">
        <v>6</v>
      </c>
      <c r="Z50" s="1">
        <v>50001077</v>
      </c>
      <c r="AA50" s="25" t="s">
        <v>5</v>
      </c>
      <c r="AB50" s="25" t="s">
        <v>4</v>
      </c>
      <c r="AC50" s="22" t="s">
        <v>49</v>
      </c>
    </row>
    <row r="51" spans="2:29" x14ac:dyDescent="0.25">
      <c r="B51" s="1">
        <v>2021</v>
      </c>
      <c r="C51" s="19">
        <v>210305</v>
      </c>
      <c r="D51" s="23" t="s">
        <v>300</v>
      </c>
      <c r="E51" s="24">
        <v>44644</v>
      </c>
      <c r="F51" s="1">
        <v>830021842</v>
      </c>
      <c r="G51" s="22" t="s">
        <v>164</v>
      </c>
      <c r="H51" s="25" t="s">
        <v>165</v>
      </c>
      <c r="I51" s="33">
        <v>4946470</v>
      </c>
      <c r="J51" s="33">
        <v>0</v>
      </c>
      <c r="K51" s="33">
        <v>4946470</v>
      </c>
      <c r="L51" s="1">
        <v>75</v>
      </c>
      <c r="M51" s="18">
        <v>372</v>
      </c>
      <c r="N51" s="20">
        <v>44356</v>
      </c>
      <c r="O51" s="20">
        <v>44378</v>
      </c>
      <c r="P51" s="20">
        <v>44728</v>
      </c>
      <c r="Q51" s="34">
        <v>4946470</v>
      </c>
      <c r="R51" s="21">
        <f>+S51/W51</f>
        <v>0.63821169440024905</v>
      </c>
      <c r="S51" s="34">
        <v>3156895</v>
      </c>
      <c r="T51" s="34">
        <f>+W51-S51</f>
        <v>1789575</v>
      </c>
      <c r="U51" s="19">
        <v>1</v>
      </c>
      <c r="V51" s="34">
        <v>0</v>
      </c>
      <c r="W51" s="34">
        <f>+Q51+V51</f>
        <v>4946470</v>
      </c>
      <c r="X51" s="19">
        <v>75</v>
      </c>
      <c r="Y51" s="25" t="s">
        <v>6</v>
      </c>
      <c r="Z51" s="1">
        <v>50001077</v>
      </c>
      <c r="AA51" s="25" t="s">
        <v>5</v>
      </c>
      <c r="AB51" s="25" t="s">
        <v>19</v>
      </c>
      <c r="AC51" s="22" t="s">
        <v>18</v>
      </c>
    </row>
    <row r="52" spans="2:29" x14ac:dyDescent="0.25">
      <c r="B52" s="1">
        <v>2021</v>
      </c>
      <c r="C52" s="19">
        <v>210307</v>
      </c>
      <c r="D52" s="23" t="s">
        <v>300</v>
      </c>
      <c r="E52" s="24">
        <v>44614</v>
      </c>
      <c r="F52" s="1">
        <v>900978353</v>
      </c>
      <c r="G52" s="22" t="s">
        <v>224</v>
      </c>
      <c r="H52" s="25" t="s">
        <v>225</v>
      </c>
      <c r="I52" s="33">
        <v>32988000</v>
      </c>
      <c r="J52" s="33">
        <v>0</v>
      </c>
      <c r="K52" s="33">
        <f>+J52+I52</f>
        <v>32988000</v>
      </c>
      <c r="L52" s="1">
        <v>30</v>
      </c>
      <c r="M52" s="18">
        <v>285</v>
      </c>
      <c r="N52" s="20">
        <v>44358</v>
      </c>
      <c r="O52" s="20">
        <v>44370</v>
      </c>
      <c r="P52" s="20">
        <v>44643</v>
      </c>
      <c r="Q52" s="34">
        <v>32988000</v>
      </c>
      <c r="R52" s="21">
        <f>+S52/W52</f>
        <v>0.39447808293925063</v>
      </c>
      <c r="S52" s="34">
        <v>13013043</v>
      </c>
      <c r="T52" s="34">
        <f>+W52-S52</f>
        <v>19974957</v>
      </c>
      <c r="U52" s="19">
        <v>1</v>
      </c>
      <c r="V52" s="34">
        <v>0</v>
      </c>
      <c r="W52" s="34">
        <f>+Q52+V52</f>
        <v>32988000</v>
      </c>
      <c r="X52" s="19">
        <v>30</v>
      </c>
      <c r="Y52" s="25" t="s">
        <v>14</v>
      </c>
      <c r="Z52" s="1">
        <v>50001075</v>
      </c>
      <c r="AA52" s="25" t="s">
        <v>226</v>
      </c>
      <c r="AB52" s="25" t="s">
        <v>19</v>
      </c>
      <c r="AC52" s="22" t="s">
        <v>3</v>
      </c>
    </row>
    <row r="53" spans="2:29" x14ac:dyDescent="0.25">
      <c r="B53" s="1">
        <v>2021</v>
      </c>
      <c r="C53" s="19">
        <v>210308</v>
      </c>
      <c r="D53" s="23" t="s">
        <v>300</v>
      </c>
      <c r="E53" s="24">
        <v>44624</v>
      </c>
      <c r="F53" s="1">
        <v>830053669</v>
      </c>
      <c r="G53" s="22" t="s">
        <v>162</v>
      </c>
      <c r="H53" s="25" t="s">
        <v>163</v>
      </c>
      <c r="I53" s="33">
        <v>30000000</v>
      </c>
      <c r="J53" s="33">
        <v>0</v>
      </c>
      <c r="K53" s="33">
        <v>30000000</v>
      </c>
      <c r="L53" s="1">
        <v>240</v>
      </c>
      <c r="M53" s="18">
        <v>267</v>
      </c>
      <c r="N53" s="20">
        <v>44368</v>
      </c>
      <c r="O53" s="20">
        <v>44372</v>
      </c>
      <c r="P53" s="20">
        <v>44635</v>
      </c>
      <c r="Q53" s="34">
        <v>30000000</v>
      </c>
      <c r="R53" s="21">
        <v>0.17861546666666667</v>
      </c>
      <c r="S53" s="34">
        <v>5358464</v>
      </c>
      <c r="T53" s="34">
        <v>24641536</v>
      </c>
      <c r="U53" s="19">
        <v>0</v>
      </c>
      <c r="V53" s="34">
        <v>0</v>
      </c>
      <c r="W53" s="34">
        <v>30000000</v>
      </c>
      <c r="X53" s="19">
        <v>0</v>
      </c>
      <c r="Y53" s="25" t="s">
        <v>38</v>
      </c>
      <c r="Z53" s="1">
        <v>50001067</v>
      </c>
      <c r="AA53" s="25" t="s">
        <v>37</v>
      </c>
      <c r="AB53" s="25" t="s">
        <v>19</v>
      </c>
      <c r="AC53" s="22" t="s">
        <v>18</v>
      </c>
    </row>
    <row r="54" spans="2:29" x14ac:dyDescent="0.25">
      <c r="B54" s="1">
        <v>2021</v>
      </c>
      <c r="C54" s="19">
        <v>210310</v>
      </c>
      <c r="D54" s="23" t="s">
        <v>300</v>
      </c>
      <c r="E54" s="24" t="s">
        <v>27</v>
      </c>
      <c r="F54" s="1">
        <v>860510669</v>
      </c>
      <c r="G54" s="22" t="s">
        <v>44</v>
      </c>
      <c r="H54" s="25" t="s">
        <v>45</v>
      </c>
      <c r="I54" s="33">
        <v>4109953</v>
      </c>
      <c r="J54" s="33">
        <v>0</v>
      </c>
      <c r="K54" s="33">
        <v>4109953</v>
      </c>
      <c r="L54" s="1">
        <v>60</v>
      </c>
      <c r="M54" s="18">
        <v>375</v>
      </c>
      <c r="N54" s="20">
        <v>44362</v>
      </c>
      <c r="O54" s="20">
        <v>44372</v>
      </c>
      <c r="P54" s="20">
        <v>44737</v>
      </c>
      <c r="Q54" s="34">
        <v>4109953</v>
      </c>
      <c r="R54" s="21">
        <v>0.497591578297854</v>
      </c>
      <c r="S54" s="34">
        <v>2045078</v>
      </c>
      <c r="T54" s="34">
        <v>2064875</v>
      </c>
      <c r="U54" s="19">
        <v>0</v>
      </c>
      <c r="V54" s="34">
        <v>0</v>
      </c>
      <c r="W54" s="34">
        <v>4109953</v>
      </c>
      <c r="X54" s="19">
        <v>0</v>
      </c>
      <c r="Y54" s="25" t="s">
        <v>43</v>
      </c>
      <c r="Z54" s="1">
        <v>50001063</v>
      </c>
      <c r="AA54" s="25" t="s">
        <v>46</v>
      </c>
      <c r="AB54" s="25" t="s">
        <v>19</v>
      </c>
      <c r="AC54" s="22" t="s">
        <v>18</v>
      </c>
    </row>
    <row r="55" spans="2:29" x14ac:dyDescent="0.25">
      <c r="B55" s="1">
        <v>2021</v>
      </c>
      <c r="C55" s="19">
        <v>210312</v>
      </c>
      <c r="D55" s="23" t="s">
        <v>300</v>
      </c>
      <c r="E55" s="24">
        <v>44617</v>
      </c>
      <c r="F55" s="1">
        <v>860067378</v>
      </c>
      <c r="G55" s="22" t="s">
        <v>146</v>
      </c>
      <c r="H55" s="25" t="s">
        <v>223</v>
      </c>
      <c r="I55" s="33">
        <v>806653396</v>
      </c>
      <c r="J55" s="33">
        <v>0</v>
      </c>
      <c r="K55" s="33">
        <f>+J55+I55</f>
        <v>806653396</v>
      </c>
      <c r="L55" s="1">
        <v>74</v>
      </c>
      <c r="M55" s="18">
        <v>327</v>
      </c>
      <c r="N55" s="20">
        <v>44369</v>
      </c>
      <c r="O55" s="20">
        <v>44378</v>
      </c>
      <c r="P55" s="20">
        <v>44696</v>
      </c>
      <c r="Q55" s="34">
        <v>806653396</v>
      </c>
      <c r="R55" s="21">
        <f>+S55/W55</f>
        <v>0.9559903347754718</v>
      </c>
      <c r="S55" s="34">
        <v>1153548984</v>
      </c>
      <c r="T55" s="34">
        <f>+W55-S55</f>
        <v>53104412</v>
      </c>
      <c r="U55" s="19">
        <v>2</v>
      </c>
      <c r="V55" s="34">
        <v>400000000</v>
      </c>
      <c r="W55" s="34">
        <f>+Q55+V55</f>
        <v>1206653396</v>
      </c>
      <c r="X55" s="19">
        <v>134</v>
      </c>
      <c r="Y55" s="25" t="s">
        <v>6</v>
      </c>
      <c r="Z55" s="1">
        <v>50001077</v>
      </c>
      <c r="AA55" s="25" t="s">
        <v>5</v>
      </c>
      <c r="AB55" s="25" t="s">
        <v>56</v>
      </c>
      <c r="AC55" s="22" t="s">
        <v>3</v>
      </c>
    </row>
    <row r="56" spans="2:29" x14ac:dyDescent="0.25">
      <c r="B56" s="1">
        <v>2021</v>
      </c>
      <c r="C56" s="19">
        <v>210317</v>
      </c>
      <c r="D56" s="23" t="s">
        <v>300</v>
      </c>
      <c r="E56" s="24">
        <v>44585</v>
      </c>
      <c r="F56" s="1">
        <v>901494495</v>
      </c>
      <c r="G56" s="22" t="s">
        <v>109</v>
      </c>
      <c r="H56" s="25" t="s">
        <v>110</v>
      </c>
      <c r="I56" s="33">
        <v>2248627697</v>
      </c>
      <c r="J56" s="33">
        <v>0</v>
      </c>
      <c r="K56" s="33">
        <f>+J56+I56</f>
        <v>2248627697</v>
      </c>
      <c r="L56" s="1">
        <v>45</v>
      </c>
      <c r="M56" s="18">
        <v>311</v>
      </c>
      <c r="N56" s="20">
        <v>44370</v>
      </c>
      <c r="O56" s="20">
        <v>44375</v>
      </c>
      <c r="P56" s="20">
        <v>44681</v>
      </c>
      <c r="Q56" s="34">
        <v>2248627697</v>
      </c>
      <c r="R56" s="21">
        <f>+S56/W56</f>
        <v>0.78473089406158203</v>
      </c>
      <c r="S56" s="34">
        <v>2039223436</v>
      </c>
      <c r="T56" s="34">
        <f>+W56-S56</f>
        <v>559404261</v>
      </c>
      <c r="U56" s="19">
        <v>4</v>
      </c>
      <c r="V56" s="34">
        <v>350000000</v>
      </c>
      <c r="W56" s="34">
        <f>+Q56+V56</f>
        <v>2598627697</v>
      </c>
      <c r="X56" s="19">
        <v>90</v>
      </c>
      <c r="Y56" s="25" t="s">
        <v>58</v>
      </c>
      <c r="Z56" s="1">
        <v>50001018</v>
      </c>
      <c r="AA56" s="25" t="s">
        <v>83</v>
      </c>
      <c r="AB56" s="25" t="s">
        <v>63</v>
      </c>
      <c r="AC56" s="22" t="s">
        <v>18</v>
      </c>
    </row>
    <row r="57" spans="2:29" x14ac:dyDescent="0.25">
      <c r="B57" s="1">
        <v>2021</v>
      </c>
      <c r="C57" s="19">
        <v>210317</v>
      </c>
      <c r="D57" s="23" t="s">
        <v>300</v>
      </c>
      <c r="E57" s="24">
        <v>44627</v>
      </c>
      <c r="F57" s="1">
        <v>901494495</v>
      </c>
      <c r="G57" s="22" t="s">
        <v>109</v>
      </c>
      <c r="H57" s="25" t="s">
        <v>110</v>
      </c>
      <c r="I57" s="33">
        <v>2248627697</v>
      </c>
      <c r="J57" s="33">
        <v>0</v>
      </c>
      <c r="K57" s="33">
        <v>2248627697</v>
      </c>
      <c r="L57" s="1">
        <v>30</v>
      </c>
      <c r="M57" s="18">
        <v>311</v>
      </c>
      <c r="N57" s="20">
        <v>44370</v>
      </c>
      <c r="O57" s="20">
        <v>44375</v>
      </c>
      <c r="P57" s="20">
        <v>44681</v>
      </c>
      <c r="Q57" s="34">
        <v>2248627697</v>
      </c>
      <c r="R57" s="21">
        <f>+S57/W57</f>
        <v>0.78473089406158203</v>
      </c>
      <c r="S57" s="34">
        <v>2039223436</v>
      </c>
      <c r="T57" s="34">
        <f>+W57-S57</f>
        <v>559404261</v>
      </c>
      <c r="U57" s="19">
        <v>4</v>
      </c>
      <c r="V57" s="34">
        <v>350000000</v>
      </c>
      <c r="W57" s="34">
        <f>+Q57+V57</f>
        <v>2598627697</v>
      </c>
      <c r="X57" s="19">
        <v>90</v>
      </c>
      <c r="Y57" s="25" t="s">
        <v>58</v>
      </c>
      <c r="Z57" s="1">
        <v>50001018</v>
      </c>
      <c r="AA57" s="25" t="s">
        <v>83</v>
      </c>
      <c r="AB57" s="25" t="s">
        <v>63</v>
      </c>
      <c r="AC57" s="22" t="s">
        <v>18</v>
      </c>
    </row>
    <row r="58" spans="2:29" x14ac:dyDescent="0.25">
      <c r="B58" s="1">
        <v>2021</v>
      </c>
      <c r="C58" s="19">
        <v>210317</v>
      </c>
      <c r="D58" s="23" t="s">
        <v>299</v>
      </c>
      <c r="E58" s="24" t="s">
        <v>107</v>
      </c>
      <c r="F58" s="1">
        <v>901494495</v>
      </c>
      <c r="G58" s="22" t="s">
        <v>109</v>
      </c>
      <c r="H58" s="25" t="s">
        <v>110</v>
      </c>
      <c r="I58" s="33">
        <v>2248627697</v>
      </c>
      <c r="J58" s="33">
        <v>350000000</v>
      </c>
      <c r="K58" s="33">
        <v>2598627697</v>
      </c>
      <c r="L58" s="1">
        <v>15</v>
      </c>
      <c r="M58" s="18">
        <v>311</v>
      </c>
      <c r="N58" s="20">
        <v>44370</v>
      </c>
      <c r="O58" s="20">
        <v>44375</v>
      </c>
      <c r="P58" s="20">
        <v>44681</v>
      </c>
      <c r="Q58" s="34">
        <v>2248627697</v>
      </c>
      <c r="R58" s="21">
        <f>+S58/W58</f>
        <v>0.78473089406158203</v>
      </c>
      <c r="S58" s="34">
        <v>2039223436</v>
      </c>
      <c r="T58" s="34">
        <f>+W58-S58</f>
        <v>559404261</v>
      </c>
      <c r="U58" s="19">
        <v>4</v>
      </c>
      <c r="V58" s="34">
        <v>350000000</v>
      </c>
      <c r="W58" s="34">
        <f>+Q58+V58</f>
        <v>2598627697</v>
      </c>
      <c r="X58" s="19">
        <v>90</v>
      </c>
      <c r="Y58" s="25" t="s">
        <v>58</v>
      </c>
      <c r="Z58" s="1">
        <v>50001018</v>
      </c>
      <c r="AA58" s="25" t="s">
        <v>83</v>
      </c>
      <c r="AB58" s="25" t="s">
        <v>63</v>
      </c>
      <c r="AC58" s="22" t="s">
        <v>18</v>
      </c>
    </row>
    <row r="59" spans="2:29" x14ac:dyDescent="0.25">
      <c r="B59" s="1">
        <v>2021</v>
      </c>
      <c r="C59" s="19">
        <v>210319</v>
      </c>
      <c r="D59" s="23" t="s">
        <v>300</v>
      </c>
      <c r="E59" s="24">
        <v>44608</v>
      </c>
      <c r="F59" s="1">
        <v>900062917</v>
      </c>
      <c r="G59" s="22" t="s">
        <v>50</v>
      </c>
      <c r="H59" s="25" t="s">
        <v>108</v>
      </c>
      <c r="I59" s="33">
        <v>62133995</v>
      </c>
      <c r="J59" s="33">
        <v>0</v>
      </c>
      <c r="K59" s="33">
        <f>+J59+I59</f>
        <v>62133995</v>
      </c>
      <c r="L59" s="1">
        <v>60</v>
      </c>
      <c r="M59" s="18">
        <v>379</v>
      </c>
      <c r="N59" s="20">
        <v>44379</v>
      </c>
      <c r="O59" s="20">
        <v>44393</v>
      </c>
      <c r="P59" s="20">
        <v>44758</v>
      </c>
      <c r="Q59" s="34">
        <v>62133995</v>
      </c>
      <c r="R59" s="21">
        <f>+S59/W59</f>
        <v>0.67672584482437059</v>
      </c>
      <c r="S59" s="34">
        <v>56258923</v>
      </c>
      <c r="T59" s="34">
        <f>+W59-S59</f>
        <v>26875072</v>
      </c>
      <c r="U59" s="19">
        <v>2</v>
      </c>
      <c r="V59" s="34">
        <v>21000000</v>
      </c>
      <c r="W59" s="34">
        <f>+Q59+V59</f>
        <v>83133995</v>
      </c>
      <c r="X59" s="19">
        <v>150</v>
      </c>
      <c r="Y59" s="25" t="s">
        <v>6</v>
      </c>
      <c r="Z59" s="1">
        <v>50001077</v>
      </c>
      <c r="AA59" s="25" t="s">
        <v>5</v>
      </c>
      <c r="AB59" s="25" t="s">
        <v>31</v>
      </c>
      <c r="AC59" s="22" t="s">
        <v>49</v>
      </c>
    </row>
    <row r="60" spans="2:29" x14ac:dyDescent="0.25">
      <c r="B60" s="1">
        <v>2021</v>
      </c>
      <c r="C60" s="19">
        <v>210319</v>
      </c>
      <c r="D60" s="23" t="s">
        <v>299</v>
      </c>
      <c r="E60" s="24" t="s">
        <v>107</v>
      </c>
      <c r="F60" s="1">
        <v>900062917</v>
      </c>
      <c r="G60" s="22" t="s">
        <v>50</v>
      </c>
      <c r="H60" s="25" t="s">
        <v>108</v>
      </c>
      <c r="I60" s="33">
        <v>62133995</v>
      </c>
      <c r="J60" s="33">
        <v>21000000</v>
      </c>
      <c r="K60" s="33">
        <v>83133995</v>
      </c>
      <c r="L60" s="1">
        <v>90</v>
      </c>
      <c r="M60" s="18">
        <v>379</v>
      </c>
      <c r="N60" s="20">
        <v>44379</v>
      </c>
      <c r="O60" s="20">
        <v>44393</v>
      </c>
      <c r="P60" s="20">
        <v>44758</v>
      </c>
      <c r="Q60" s="34">
        <v>62133995</v>
      </c>
      <c r="R60" s="21">
        <f>+S60/W60</f>
        <v>0.67672584482437059</v>
      </c>
      <c r="S60" s="34">
        <v>56258923</v>
      </c>
      <c r="T60" s="34">
        <f>+W60-S60</f>
        <v>26875072</v>
      </c>
      <c r="U60" s="19">
        <v>2</v>
      </c>
      <c r="V60" s="34">
        <v>21000000</v>
      </c>
      <c r="W60" s="34">
        <f>+Q60+V60</f>
        <v>83133995</v>
      </c>
      <c r="X60" s="19">
        <v>150</v>
      </c>
      <c r="Y60" s="25" t="s">
        <v>6</v>
      </c>
      <c r="Z60" s="1">
        <v>50001077</v>
      </c>
      <c r="AA60" s="25" t="s">
        <v>5</v>
      </c>
      <c r="AB60" s="25" t="s">
        <v>31</v>
      </c>
      <c r="AC60" s="22" t="s">
        <v>30</v>
      </c>
    </row>
    <row r="61" spans="2:29" x14ac:dyDescent="0.25">
      <c r="B61" s="1">
        <v>2021</v>
      </c>
      <c r="C61" s="19">
        <v>210330</v>
      </c>
      <c r="D61" s="23" t="s">
        <v>299</v>
      </c>
      <c r="E61" s="24">
        <v>44617</v>
      </c>
      <c r="F61" s="1">
        <v>900011395</v>
      </c>
      <c r="G61" s="22" t="s">
        <v>221</v>
      </c>
      <c r="H61" s="25" t="s">
        <v>222</v>
      </c>
      <c r="I61" s="33">
        <v>1306413084</v>
      </c>
      <c r="J61" s="33">
        <v>204000000</v>
      </c>
      <c r="K61" s="33">
        <f>+J61+I61</f>
        <v>1510413084</v>
      </c>
      <c r="L61" s="1">
        <v>30</v>
      </c>
      <c r="M61" s="18">
        <v>280</v>
      </c>
      <c r="N61" s="20">
        <v>44371</v>
      </c>
      <c r="O61" s="20">
        <v>44392</v>
      </c>
      <c r="P61" s="20">
        <v>44651</v>
      </c>
      <c r="Q61" s="34">
        <v>1306413084</v>
      </c>
      <c r="R61" s="21">
        <f>+S61/W61</f>
        <v>0.99541187427490363</v>
      </c>
      <c r="S61" s="34">
        <v>1909582868</v>
      </c>
      <c r="T61" s="34">
        <f>+W61-S61</f>
        <v>8801790</v>
      </c>
      <c r="U61" s="19">
        <v>2</v>
      </c>
      <c r="V61" s="34">
        <f>407971574+204000000</f>
        <v>611971574</v>
      </c>
      <c r="W61" s="34">
        <f>+Q61+V61</f>
        <v>1918384658</v>
      </c>
      <c r="X61" s="19">
        <v>45</v>
      </c>
      <c r="Y61" s="25" t="s">
        <v>58</v>
      </c>
      <c r="Z61" s="1">
        <v>50001018</v>
      </c>
      <c r="AA61" s="25" t="s">
        <v>83</v>
      </c>
      <c r="AB61" s="25" t="s">
        <v>24</v>
      </c>
      <c r="AC61" s="22" t="s">
        <v>270</v>
      </c>
    </row>
    <row r="62" spans="2:29" x14ac:dyDescent="0.25">
      <c r="B62" s="1">
        <v>2021</v>
      </c>
      <c r="C62" s="19">
        <v>210351</v>
      </c>
      <c r="D62" s="23" t="s">
        <v>299</v>
      </c>
      <c r="E62" s="24">
        <v>44631</v>
      </c>
      <c r="F62" s="1">
        <v>860067378</v>
      </c>
      <c r="G62" s="22" t="s">
        <v>146</v>
      </c>
      <c r="H62" s="25" t="s">
        <v>147</v>
      </c>
      <c r="I62" s="33">
        <v>1517016917</v>
      </c>
      <c r="J62" s="33">
        <v>671941609</v>
      </c>
      <c r="K62" s="33">
        <v>2188958526</v>
      </c>
      <c r="L62" s="1">
        <v>88</v>
      </c>
      <c r="M62" s="18">
        <v>319</v>
      </c>
      <c r="N62" s="20">
        <v>44407</v>
      </c>
      <c r="O62" s="20">
        <v>44411</v>
      </c>
      <c r="P62" s="20">
        <v>44726</v>
      </c>
      <c r="Q62" s="34">
        <v>1517016917</v>
      </c>
      <c r="R62" s="21">
        <v>0.92692816464993177</v>
      </c>
      <c r="S62" s="34">
        <v>2029007309</v>
      </c>
      <c r="T62" s="34">
        <v>159951217</v>
      </c>
      <c r="U62" s="19">
        <v>1</v>
      </c>
      <c r="V62" s="34">
        <v>671941609</v>
      </c>
      <c r="W62" s="34">
        <v>2188958526</v>
      </c>
      <c r="X62" s="19">
        <v>88</v>
      </c>
      <c r="Y62" s="25" t="s">
        <v>38</v>
      </c>
      <c r="Z62" s="1">
        <v>50001067</v>
      </c>
      <c r="AA62" s="25" t="s">
        <v>37</v>
      </c>
      <c r="AB62" s="25" t="s">
        <v>69</v>
      </c>
      <c r="AC62" s="22" t="s">
        <v>18</v>
      </c>
    </row>
    <row r="63" spans="2:29" x14ac:dyDescent="0.25">
      <c r="B63" s="1">
        <v>2021</v>
      </c>
      <c r="C63" s="19">
        <v>210352</v>
      </c>
      <c r="D63" s="23" t="s">
        <v>300</v>
      </c>
      <c r="E63" s="24">
        <v>44616</v>
      </c>
      <c r="F63" s="1">
        <v>811044253</v>
      </c>
      <c r="G63" s="22" t="s">
        <v>104</v>
      </c>
      <c r="H63" s="25" t="s">
        <v>106</v>
      </c>
      <c r="I63" s="33">
        <v>242695947</v>
      </c>
      <c r="J63" s="33">
        <v>0</v>
      </c>
      <c r="K63" s="33">
        <f>+J63+I63</f>
        <v>242695947</v>
      </c>
      <c r="L63" s="1">
        <v>60</v>
      </c>
      <c r="M63" s="18">
        <v>311</v>
      </c>
      <c r="N63" s="20">
        <v>44406</v>
      </c>
      <c r="O63" s="20">
        <v>44413</v>
      </c>
      <c r="P63" s="20">
        <v>44717</v>
      </c>
      <c r="Q63" s="34">
        <v>242695947</v>
      </c>
      <c r="R63" s="21">
        <f>+S63/W63</f>
        <v>0.17432194499117107</v>
      </c>
      <c r="S63" s="34">
        <v>59728831</v>
      </c>
      <c r="T63" s="34">
        <f>+W63-S63</f>
        <v>282906349</v>
      </c>
      <c r="U63" s="19">
        <v>2</v>
      </c>
      <c r="V63" s="34">
        <v>99939233</v>
      </c>
      <c r="W63" s="34">
        <f>+Q63+V63</f>
        <v>342635180</v>
      </c>
      <c r="X63" s="19">
        <v>120</v>
      </c>
      <c r="Y63" s="25" t="s">
        <v>6</v>
      </c>
      <c r="Z63" s="1">
        <v>50001077</v>
      </c>
      <c r="AA63" s="25" t="s">
        <v>5</v>
      </c>
      <c r="AB63" s="25" t="s">
        <v>24</v>
      </c>
      <c r="AC63" s="22" t="s">
        <v>270</v>
      </c>
    </row>
    <row r="64" spans="2:29" x14ac:dyDescent="0.25">
      <c r="B64" s="1">
        <v>2021</v>
      </c>
      <c r="C64" s="19">
        <v>210352</v>
      </c>
      <c r="D64" s="23" t="s">
        <v>299</v>
      </c>
      <c r="E64" s="24" t="s">
        <v>105</v>
      </c>
      <c r="F64" s="1">
        <v>811044253</v>
      </c>
      <c r="G64" s="22" t="s">
        <v>104</v>
      </c>
      <c r="H64" s="25" t="s">
        <v>106</v>
      </c>
      <c r="I64" s="33">
        <v>242695947</v>
      </c>
      <c r="J64" s="33">
        <v>99939233</v>
      </c>
      <c r="K64" s="33">
        <v>342635180</v>
      </c>
      <c r="L64" s="1">
        <v>60</v>
      </c>
      <c r="M64" s="18">
        <v>311</v>
      </c>
      <c r="N64" s="20">
        <v>44406</v>
      </c>
      <c r="O64" s="20">
        <v>44413</v>
      </c>
      <c r="P64" s="20">
        <v>44717</v>
      </c>
      <c r="Q64" s="34">
        <v>242695947</v>
      </c>
      <c r="R64" s="21">
        <f>+S64/W64</f>
        <v>0.17432194499117107</v>
      </c>
      <c r="S64" s="34">
        <v>59728831</v>
      </c>
      <c r="T64" s="34">
        <f>+W64-S64</f>
        <v>282906349</v>
      </c>
      <c r="U64" s="19">
        <v>2</v>
      </c>
      <c r="V64" s="34">
        <v>99939233</v>
      </c>
      <c r="W64" s="34">
        <f>+Q64+V64</f>
        <v>342635180</v>
      </c>
      <c r="X64" s="19">
        <v>120</v>
      </c>
      <c r="Y64" s="25" t="s">
        <v>6</v>
      </c>
      <c r="Z64" s="1">
        <v>50001077</v>
      </c>
      <c r="AA64" s="25" t="s">
        <v>5</v>
      </c>
      <c r="AB64" s="25" t="s">
        <v>24</v>
      </c>
      <c r="AC64" s="22" t="s">
        <v>18</v>
      </c>
    </row>
    <row r="65" spans="2:29" x14ac:dyDescent="0.25">
      <c r="B65" s="1">
        <v>2021</v>
      </c>
      <c r="C65" s="19">
        <v>210353</v>
      </c>
      <c r="D65" s="23" t="s">
        <v>299</v>
      </c>
      <c r="E65" s="24" t="s">
        <v>40</v>
      </c>
      <c r="F65" s="1">
        <v>830055791</v>
      </c>
      <c r="G65" s="22" t="s">
        <v>39</v>
      </c>
      <c r="H65" s="25" t="s">
        <v>41</v>
      </c>
      <c r="I65" s="33">
        <v>561962969</v>
      </c>
      <c r="J65" s="33">
        <v>7775000</v>
      </c>
      <c r="K65" s="33">
        <v>569737969</v>
      </c>
      <c r="L65" s="1">
        <v>4</v>
      </c>
      <c r="M65" s="18">
        <v>288</v>
      </c>
      <c r="N65" s="20">
        <v>44406</v>
      </c>
      <c r="O65" s="20">
        <v>44417</v>
      </c>
      <c r="P65" s="20">
        <v>44694</v>
      </c>
      <c r="Q65" s="34">
        <v>561962969</v>
      </c>
      <c r="R65" s="21">
        <v>0.99792295921214969</v>
      </c>
      <c r="S65" s="34">
        <v>568554600</v>
      </c>
      <c r="T65" s="34">
        <v>1183369</v>
      </c>
      <c r="U65" s="19">
        <v>1</v>
      </c>
      <c r="V65" s="34">
        <v>7775000</v>
      </c>
      <c r="W65" s="34">
        <v>569737969</v>
      </c>
      <c r="X65" s="19">
        <v>4</v>
      </c>
      <c r="Y65" s="25" t="s">
        <v>43</v>
      </c>
      <c r="Z65" s="1">
        <v>50001065</v>
      </c>
      <c r="AA65" s="25" t="s">
        <v>42</v>
      </c>
      <c r="AB65" s="25" t="s">
        <v>24</v>
      </c>
      <c r="AC65" s="22" t="s">
        <v>18</v>
      </c>
    </row>
    <row r="66" spans="2:29" x14ac:dyDescent="0.25">
      <c r="B66" s="1">
        <v>2021</v>
      </c>
      <c r="C66" s="19">
        <v>210401</v>
      </c>
      <c r="D66" s="23" t="s">
        <v>300</v>
      </c>
      <c r="E66" s="24">
        <v>44602</v>
      </c>
      <c r="F66" s="1">
        <v>900753920</v>
      </c>
      <c r="G66" s="22" t="s">
        <v>219</v>
      </c>
      <c r="H66" s="25" t="s">
        <v>220</v>
      </c>
      <c r="I66" s="33">
        <v>6727000</v>
      </c>
      <c r="J66" s="33">
        <v>0</v>
      </c>
      <c r="K66" s="33">
        <f>+J66+I66</f>
        <v>6727000</v>
      </c>
      <c r="L66" s="1">
        <v>90</v>
      </c>
      <c r="M66" s="18">
        <v>165</v>
      </c>
      <c r="N66" s="20">
        <v>44441</v>
      </c>
      <c r="O66" s="20">
        <v>44453</v>
      </c>
      <c r="P66" s="20">
        <v>44606</v>
      </c>
      <c r="Q66" s="34">
        <v>6727000</v>
      </c>
      <c r="R66" s="21">
        <v>0.63512709974728709</v>
      </c>
      <c r="S66" s="34">
        <v>4272500</v>
      </c>
      <c r="T66" s="34">
        <v>2454500</v>
      </c>
      <c r="U66" s="19">
        <v>0</v>
      </c>
      <c r="V66" s="34">
        <v>0</v>
      </c>
      <c r="W66" s="34">
        <v>6727000</v>
      </c>
      <c r="X66" s="19">
        <v>0</v>
      </c>
      <c r="Y66" s="25" t="s">
        <v>38</v>
      </c>
      <c r="Z66" s="1">
        <v>50001067</v>
      </c>
      <c r="AA66" s="25" t="s">
        <v>37</v>
      </c>
      <c r="AB66" s="25" t="s">
        <v>19</v>
      </c>
      <c r="AC66" s="22" t="s">
        <v>49</v>
      </c>
    </row>
    <row r="67" spans="2:29" x14ac:dyDescent="0.25">
      <c r="B67" s="1">
        <v>2021</v>
      </c>
      <c r="C67" s="19">
        <v>210420</v>
      </c>
      <c r="D67" s="23" t="s">
        <v>300</v>
      </c>
      <c r="E67" s="24" t="s">
        <v>35</v>
      </c>
      <c r="F67" s="1">
        <v>901363291</v>
      </c>
      <c r="G67" s="22" t="s">
        <v>34</v>
      </c>
      <c r="H67" s="25" t="s">
        <v>36</v>
      </c>
      <c r="I67" s="33">
        <v>12000000</v>
      </c>
      <c r="J67" s="33">
        <v>0</v>
      </c>
      <c r="K67" s="33">
        <v>12000000</v>
      </c>
      <c r="L67" s="1">
        <v>161</v>
      </c>
      <c r="M67" s="18">
        <v>412</v>
      </c>
      <c r="N67" s="20">
        <v>44453</v>
      </c>
      <c r="O67" s="20">
        <v>44459</v>
      </c>
      <c r="P67" s="20">
        <v>44865</v>
      </c>
      <c r="Q67" s="34">
        <v>12000000</v>
      </c>
      <c r="R67" s="21">
        <f>+S67/W67</f>
        <v>0.15097916666666666</v>
      </c>
      <c r="S67" s="34">
        <v>1811750</v>
      </c>
      <c r="T67" s="34">
        <f>+W67-S67</f>
        <v>10188250</v>
      </c>
      <c r="U67" s="19">
        <v>1</v>
      </c>
      <c r="V67" s="34">
        <v>0</v>
      </c>
      <c r="W67" s="34">
        <f>+Q67+V67</f>
        <v>12000000</v>
      </c>
      <c r="X67" s="19">
        <v>150</v>
      </c>
      <c r="Y67" s="25" t="s">
        <v>38</v>
      </c>
      <c r="Z67" s="1">
        <v>50001067</v>
      </c>
      <c r="AA67" s="25" t="s">
        <v>37</v>
      </c>
      <c r="AB67" s="25" t="s">
        <v>19</v>
      </c>
      <c r="AC67" s="22" t="s">
        <v>18</v>
      </c>
    </row>
    <row r="68" spans="2:29" x14ac:dyDescent="0.25">
      <c r="B68" s="1">
        <v>2021</v>
      </c>
      <c r="C68" s="19">
        <v>210424</v>
      </c>
      <c r="D68" s="23" t="s">
        <v>299</v>
      </c>
      <c r="E68" s="24">
        <v>44634</v>
      </c>
      <c r="F68" s="1">
        <v>24081830</v>
      </c>
      <c r="G68" s="22" t="s">
        <v>144</v>
      </c>
      <c r="H68" s="25" t="s">
        <v>145</v>
      </c>
      <c r="I68" s="33">
        <v>22475000</v>
      </c>
      <c r="J68" s="33">
        <v>11237500</v>
      </c>
      <c r="K68" s="33">
        <v>33712500</v>
      </c>
      <c r="L68" s="1">
        <v>60</v>
      </c>
      <c r="M68" s="18">
        <v>261</v>
      </c>
      <c r="N68" s="20">
        <v>44449</v>
      </c>
      <c r="O68" s="20">
        <v>44462</v>
      </c>
      <c r="P68" s="20">
        <v>44710</v>
      </c>
      <c r="Q68" s="34">
        <v>22475000</v>
      </c>
      <c r="R68" s="21">
        <f>+S68/W68</f>
        <v>0.66666666666666663</v>
      </c>
      <c r="S68" s="34">
        <v>22475000</v>
      </c>
      <c r="T68" s="34">
        <f>+W68-S68</f>
        <v>11237500</v>
      </c>
      <c r="U68" s="19">
        <v>2</v>
      </c>
      <c r="V68" s="34">
        <v>11237500</v>
      </c>
      <c r="W68" s="34">
        <f>+Q68+V68</f>
        <v>33712500</v>
      </c>
      <c r="X68" s="19">
        <v>75</v>
      </c>
      <c r="Y68" s="25" t="s">
        <v>25</v>
      </c>
      <c r="Z68" s="1">
        <v>50001077</v>
      </c>
      <c r="AA68" s="25" t="s">
        <v>5</v>
      </c>
      <c r="AB68" s="25" t="s">
        <v>4</v>
      </c>
      <c r="AC68" s="22" t="s">
        <v>3</v>
      </c>
    </row>
    <row r="69" spans="2:29" x14ac:dyDescent="0.25">
      <c r="B69" s="1">
        <v>2021</v>
      </c>
      <c r="C69" s="19">
        <v>210453</v>
      </c>
      <c r="D69" s="23" t="s">
        <v>299</v>
      </c>
      <c r="E69" s="24">
        <v>44652</v>
      </c>
      <c r="F69" s="1">
        <v>899999115</v>
      </c>
      <c r="G69" s="22" t="s">
        <v>26</v>
      </c>
      <c r="H69" s="25" t="s">
        <v>28</v>
      </c>
      <c r="I69" s="33">
        <v>1018000000</v>
      </c>
      <c r="J69" s="33">
        <v>311054276</v>
      </c>
      <c r="K69" s="33">
        <f>+I69+J69</f>
        <v>1329054276</v>
      </c>
      <c r="L69" s="1">
        <v>90</v>
      </c>
      <c r="M69" s="18">
        <v>283</v>
      </c>
      <c r="N69" s="20">
        <v>44459</v>
      </c>
      <c r="O69" s="20">
        <v>44460</v>
      </c>
      <c r="P69" s="20">
        <v>44742</v>
      </c>
      <c r="Q69" s="34">
        <v>1018000000</v>
      </c>
      <c r="R69" s="21">
        <f>+S69/W69</f>
        <v>0.34061665937944846</v>
      </c>
      <c r="S69" s="34">
        <v>484302782</v>
      </c>
      <c r="T69" s="34">
        <f>+W69-S69</f>
        <v>937538366</v>
      </c>
      <c r="U69" s="19">
        <v>2</v>
      </c>
      <c r="V69" s="34">
        <f>311054276+92786872</f>
        <v>403841148</v>
      </c>
      <c r="W69" s="34">
        <f>+Q69+V69</f>
        <v>1421841148</v>
      </c>
      <c r="X69" s="19">
        <v>90</v>
      </c>
      <c r="Y69" s="25" t="s">
        <v>33</v>
      </c>
      <c r="Z69" s="1">
        <v>50001059</v>
      </c>
      <c r="AA69" s="25" t="s">
        <v>32</v>
      </c>
      <c r="AB69" s="25" t="s">
        <v>31</v>
      </c>
      <c r="AC69" s="22" t="s">
        <v>30</v>
      </c>
    </row>
    <row r="70" spans="2:29" x14ac:dyDescent="0.25">
      <c r="B70" s="1">
        <v>2021</v>
      </c>
      <c r="C70" s="19">
        <v>210453</v>
      </c>
      <c r="D70" s="23" t="s">
        <v>29</v>
      </c>
      <c r="E70" s="24" t="s">
        <v>27</v>
      </c>
      <c r="F70" s="1">
        <v>899999115</v>
      </c>
      <c r="G70" s="22" t="s">
        <v>26</v>
      </c>
      <c r="H70" s="25" t="s">
        <v>28</v>
      </c>
      <c r="I70" s="33">
        <v>1018000000</v>
      </c>
      <c r="J70" s="33">
        <v>92786872</v>
      </c>
      <c r="K70" s="33">
        <v>1421841148</v>
      </c>
      <c r="L70" s="1">
        <v>0</v>
      </c>
      <c r="M70" s="18">
        <v>283</v>
      </c>
      <c r="N70" s="20">
        <v>44459</v>
      </c>
      <c r="O70" s="20">
        <v>44460</v>
      </c>
      <c r="P70" s="20">
        <v>44742</v>
      </c>
      <c r="Q70" s="34">
        <v>1018000000</v>
      </c>
      <c r="R70" s="21">
        <f>+S70/W70</f>
        <v>0.34061665937944846</v>
      </c>
      <c r="S70" s="34">
        <v>484302782</v>
      </c>
      <c r="T70" s="34">
        <f>+W70-S70</f>
        <v>937538366</v>
      </c>
      <c r="U70" s="19">
        <v>2</v>
      </c>
      <c r="V70" s="34">
        <f>311054276+92786872</f>
        <v>403841148</v>
      </c>
      <c r="W70" s="34">
        <f>+Q70+V70</f>
        <v>1421841148</v>
      </c>
      <c r="X70" s="19">
        <v>90</v>
      </c>
      <c r="Y70" s="25" t="s">
        <v>33</v>
      </c>
      <c r="Z70" s="1">
        <v>50001059</v>
      </c>
      <c r="AA70" s="25" t="s">
        <v>32</v>
      </c>
      <c r="AB70" s="25" t="s">
        <v>31</v>
      </c>
      <c r="AC70" s="22" t="s">
        <v>30</v>
      </c>
    </row>
    <row r="71" spans="2:29" x14ac:dyDescent="0.25">
      <c r="B71" s="1">
        <v>2021</v>
      </c>
      <c r="C71" s="19">
        <v>210469</v>
      </c>
      <c r="D71" s="23" t="s">
        <v>300</v>
      </c>
      <c r="E71" s="24">
        <v>44599</v>
      </c>
      <c r="F71" s="1">
        <v>860045379</v>
      </c>
      <c r="G71" s="22" t="s">
        <v>217</v>
      </c>
      <c r="H71" s="25" t="s">
        <v>218</v>
      </c>
      <c r="I71" s="33">
        <v>362000000</v>
      </c>
      <c r="J71" s="33">
        <v>0</v>
      </c>
      <c r="K71" s="33">
        <f>+J71+I71</f>
        <v>362000000</v>
      </c>
      <c r="L71" s="1">
        <v>60</v>
      </c>
      <c r="M71" s="18">
        <v>188</v>
      </c>
      <c r="N71" s="20">
        <v>44470</v>
      </c>
      <c r="O71" s="20">
        <v>44476</v>
      </c>
      <c r="P71" s="20">
        <v>44658</v>
      </c>
      <c r="Q71" s="34">
        <v>362000000</v>
      </c>
      <c r="R71" s="21">
        <f>+S71/W71</f>
        <v>1</v>
      </c>
      <c r="S71" s="34">
        <v>362000000</v>
      </c>
      <c r="T71" s="34">
        <f>+W71-S71</f>
        <v>0</v>
      </c>
      <c r="U71" s="19">
        <v>1</v>
      </c>
      <c r="V71" s="34">
        <v>0</v>
      </c>
      <c r="W71" s="34">
        <f>+Q71+V71</f>
        <v>362000000</v>
      </c>
      <c r="X71" s="19">
        <v>60</v>
      </c>
      <c r="Y71" s="25" t="s">
        <v>43</v>
      </c>
      <c r="Z71" s="1">
        <v>50001063</v>
      </c>
      <c r="AA71" s="25" t="s">
        <v>46</v>
      </c>
      <c r="AB71" s="25" t="s">
        <v>63</v>
      </c>
      <c r="AC71" s="22" t="s">
        <v>18</v>
      </c>
    </row>
    <row r="72" spans="2:29" x14ac:dyDescent="0.25">
      <c r="B72" s="1">
        <v>2021</v>
      </c>
      <c r="C72" s="19">
        <v>210476</v>
      </c>
      <c r="D72" s="23" t="s">
        <v>29</v>
      </c>
      <c r="E72" s="24">
        <v>44676</v>
      </c>
      <c r="F72" s="1">
        <v>79245304</v>
      </c>
      <c r="G72" s="22" t="s">
        <v>102</v>
      </c>
      <c r="H72" s="25" t="s">
        <v>103</v>
      </c>
      <c r="I72" s="33">
        <v>22475000</v>
      </c>
      <c r="J72" s="33">
        <v>11237500</v>
      </c>
      <c r="K72" s="33">
        <v>33712500</v>
      </c>
      <c r="L72" s="1">
        <v>0</v>
      </c>
      <c r="M72" s="18">
        <v>272</v>
      </c>
      <c r="N72" s="20">
        <v>44477</v>
      </c>
      <c r="O72" s="20">
        <v>44483</v>
      </c>
      <c r="P72" s="20">
        <v>44749</v>
      </c>
      <c r="Q72" s="34">
        <v>22475000</v>
      </c>
      <c r="R72" s="21">
        <f>+S72/W72</f>
        <v>0.70666666666666667</v>
      </c>
      <c r="S72" s="34">
        <v>23823500</v>
      </c>
      <c r="T72" s="34">
        <f>+W72-S72</f>
        <v>9889000</v>
      </c>
      <c r="U72" s="19">
        <v>2</v>
      </c>
      <c r="V72" s="34">
        <v>11237500</v>
      </c>
      <c r="W72" s="34">
        <f>+Q72+V72</f>
        <v>33712500</v>
      </c>
      <c r="X72" s="19">
        <v>60</v>
      </c>
      <c r="Y72" s="25" t="s">
        <v>6</v>
      </c>
      <c r="Z72" s="1">
        <v>50001077</v>
      </c>
      <c r="AA72" s="25" t="s">
        <v>5</v>
      </c>
      <c r="AB72" s="25" t="s">
        <v>4</v>
      </c>
      <c r="AC72" s="22" t="s">
        <v>3</v>
      </c>
    </row>
    <row r="73" spans="2:29" x14ac:dyDescent="0.25">
      <c r="B73" s="1">
        <v>2021</v>
      </c>
      <c r="C73" s="19">
        <v>210501</v>
      </c>
      <c r="D73" s="23" t="s">
        <v>299</v>
      </c>
      <c r="E73" s="24">
        <v>44587</v>
      </c>
      <c r="F73" s="1">
        <v>52520392</v>
      </c>
      <c r="G73" s="22" t="s">
        <v>241</v>
      </c>
      <c r="H73" s="25" t="s">
        <v>242</v>
      </c>
      <c r="I73" s="33">
        <v>10188000</v>
      </c>
      <c r="J73" s="33">
        <v>5094000</v>
      </c>
      <c r="K73" s="33">
        <f>+J73+I73</f>
        <v>15282000</v>
      </c>
      <c r="L73" s="1">
        <v>60</v>
      </c>
      <c r="M73" s="18">
        <v>194</v>
      </c>
      <c r="N73" s="20">
        <v>44496</v>
      </c>
      <c r="O73" s="20">
        <v>44509</v>
      </c>
      <c r="P73" s="20">
        <v>44690</v>
      </c>
      <c r="Q73" s="34">
        <v>10188000</v>
      </c>
      <c r="R73" s="21">
        <f>+S73/W73</f>
        <v>0.9555555555555556</v>
      </c>
      <c r="S73" s="34">
        <v>14602800</v>
      </c>
      <c r="T73" s="34">
        <f>+W73-S73</f>
        <v>679200</v>
      </c>
      <c r="U73" s="19">
        <v>2</v>
      </c>
      <c r="V73" s="34">
        <v>5094000</v>
      </c>
      <c r="W73" s="34">
        <f>+Q73+V73</f>
        <v>15282000</v>
      </c>
      <c r="X73" s="19">
        <v>60</v>
      </c>
      <c r="Y73" s="25" t="s">
        <v>6</v>
      </c>
      <c r="Z73" s="1">
        <v>50001077</v>
      </c>
      <c r="AA73" s="25" t="s">
        <v>5</v>
      </c>
      <c r="AB73" s="25" t="s">
        <v>4</v>
      </c>
      <c r="AC73" s="22" t="s">
        <v>49</v>
      </c>
    </row>
    <row r="74" spans="2:29" x14ac:dyDescent="0.25">
      <c r="B74" s="1">
        <v>2021</v>
      </c>
      <c r="C74" s="19">
        <v>210510</v>
      </c>
      <c r="D74" s="23" t="s">
        <v>299</v>
      </c>
      <c r="E74" s="24">
        <v>44636</v>
      </c>
      <c r="F74" s="1">
        <v>860066942</v>
      </c>
      <c r="G74" s="22" t="s">
        <v>99</v>
      </c>
      <c r="H74" s="25" t="s">
        <v>143</v>
      </c>
      <c r="I74" s="33">
        <v>697721309</v>
      </c>
      <c r="J74" s="33">
        <v>340000000</v>
      </c>
      <c r="K74" s="33">
        <v>1037721309</v>
      </c>
      <c r="L74" s="1">
        <v>90</v>
      </c>
      <c r="M74" s="18">
        <v>247</v>
      </c>
      <c r="N74" s="20">
        <v>44511</v>
      </c>
      <c r="O74" s="20">
        <v>44516</v>
      </c>
      <c r="P74" s="20">
        <v>44758</v>
      </c>
      <c r="Q74" s="34">
        <v>697721309</v>
      </c>
      <c r="R74" s="21">
        <f>+S74/W74</f>
        <v>0.53344856966794729</v>
      </c>
      <c r="S74" s="34">
        <v>553570948</v>
      </c>
      <c r="T74" s="34">
        <f>+W74-S74</f>
        <v>484150361</v>
      </c>
      <c r="U74" s="19">
        <v>2</v>
      </c>
      <c r="V74" s="34">
        <v>340000000</v>
      </c>
      <c r="W74" s="34">
        <f>+Q74+V74</f>
        <v>1037721309</v>
      </c>
      <c r="X74" s="19">
        <v>90</v>
      </c>
      <c r="Y74" s="25" t="s">
        <v>6</v>
      </c>
      <c r="Z74" s="1">
        <v>50001077</v>
      </c>
      <c r="AA74" s="25" t="s">
        <v>5</v>
      </c>
      <c r="AB74" s="25" t="s">
        <v>4</v>
      </c>
      <c r="AC74" s="22" t="s">
        <v>18</v>
      </c>
    </row>
    <row r="75" spans="2:29" x14ac:dyDescent="0.25">
      <c r="B75" s="1">
        <v>2021</v>
      </c>
      <c r="C75" s="19">
        <v>210518</v>
      </c>
      <c r="D75" s="23" t="s">
        <v>299</v>
      </c>
      <c r="E75" s="24">
        <v>44643</v>
      </c>
      <c r="F75" s="1">
        <v>1015460614</v>
      </c>
      <c r="G75" s="22" t="s">
        <v>141</v>
      </c>
      <c r="H75" s="25" t="s">
        <v>142</v>
      </c>
      <c r="I75" s="33">
        <v>14084000</v>
      </c>
      <c r="J75" s="33">
        <v>7042000</v>
      </c>
      <c r="K75" s="33">
        <v>21126000</v>
      </c>
      <c r="L75" s="1">
        <v>60</v>
      </c>
      <c r="M75" s="18">
        <v>189</v>
      </c>
      <c r="N75" s="20">
        <v>44516</v>
      </c>
      <c r="O75" s="20">
        <v>44524</v>
      </c>
      <c r="P75" s="20">
        <v>44705</v>
      </c>
      <c r="Q75" s="34">
        <v>14084000</v>
      </c>
      <c r="R75" s="21">
        <f>+S75/W75</f>
        <v>0.87222223800056797</v>
      </c>
      <c r="S75" s="34">
        <v>18426567</v>
      </c>
      <c r="T75" s="34">
        <f>+W75-S75</f>
        <v>2699433</v>
      </c>
      <c r="U75" s="19">
        <v>2</v>
      </c>
      <c r="V75" s="34">
        <v>7042000</v>
      </c>
      <c r="W75" s="34">
        <f>+Q75+V75</f>
        <v>21126000</v>
      </c>
      <c r="X75" s="19">
        <v>60</v>
      </c>
      <c r="Y75" s="25" t="s">
        <v>6</v>
      </c>
      <c r="Z75" s="1">
        <v>50001077</v>
      </c>
      <c r="AA75" s="25" t="s">
        <v>5</v>
      </c>
      <c r="AB75" s="25" t="s">
        <v>4</v>
      </c>
      <c r="AC75" s="22" t="s">
        <v>3</v>
      </c>
    </row>
    <row r="76" spans="2:29" x14ac:dyDescent="0.25">
      <c r="B76" s="1">
        <v>2021</v>
      </c>
      <c r="C76" s="19">
        <v>210524</v>
      </c>
      <c r="D76" s="23" t="s">
        <v>300</v>
      </c>
      <c r="E76" s="24" t="s">
        <v>100</v>
      </c>
      <c r="F76" s="1">
        <v>860066942</v>
      </c>
      <c r="G76" s="22" t="s">
        <v>99</v>
      </c>
      <c r="H76" s="25" t="s">
        <v>101</v>
      </c>
      <c r="I76" s="33">
        <v>1081117864</v>
      </c>
      <c r="J76" s="33">
        <v>0</v>
      </c>
      <c r="K76" s="33">
        <v>1081117864</v>
      </c>
      <c r="L76" s="1">
        <v>60</v>
      </c>
      <c r="M76" s="18">
        <v>160</v>
      </c>
      <c r="N76" s="20">
        <v>44522</v>
      </c>
      <c r="O76" s="20">
        <v>44531</v>
      </c>
      <c r="P76" s="20">
        <v>44682</v>
      </c>
      <c r="Q76" s="34">
        <v>1081117864</v>
      </c>
      <c r="R76" s="21">
        <v>0.56592397403952244</v>
      </c>
      <c r="S76" s="34">
        <v>611830518</v>
      </c>
      <c r="T76" s="34">
        <v>469287346</v>
      </c>
      <c r="U76" s="19">
        <v>0</v>
      </c>
      <c r="V76" s="34">
        <v>0</v>
      </c>
      <c r="W76" s="34">
        <v>1081117864</v>
      </c>
      <c r="X76" s="19">
        <v>0</v>
      </c>
      <c r="Y76" s="25" t="s">
        <v>38</v>
      </c>
      <c r="Z76" s="1">
        <v>50001068</v>
      </c>
      <c r="AA76" s="25" t="s">
        <v>98</v>
      </c>
      <c r="AB76" s="25" t="s">
        <v>4</v>
      </c>
      <c r="AC76" s="22" t="s">
        <v>49</v>
      </c>
    </row>
    <row r="77" spans="2:29" x14ac:dyDescent="0.25">
      <c r="B77" s="1">
        <v>2021</v>
      </c>
      <c r="C77" s="19">
        <v>210529</v>
      </c>
      <c r="D77" s="23" t="s">
        <v>300</v>
      </c>
      <c r="E77" s="24" t="s">
        <v>85</v>
      </c>
      <c r="F77" s="1">
        <v>900019885</v>
      </c>
      <c r="G77" s="22" t="s">
        <v>96</v>
      </c>
      <c r="H77" s="25" t="s">
        <v>97</v>
      </c>
      <c r="I77" s="33">
        <v>215783180</v>
      </c>
      <c r="J77" s="33">
        <v>0</v>
      </c>
      <c r="K77" s="33">
        <v>215783180</v>
      </c>
      <c r="L77" s="1">
        <v>90</v>
      </c>
      <c r="M77" s="18">
        <v>249</v>
      </c>
      <c r="N77" s="20">
        <v>44519</v>
      </c>
      <c r="O77" s="20">
        <v>44526</v>
      </c>
      <c r="P77" s="20">
        <v>44768</v>
      </c>
      <c r="Q77" s="34">
        <v>215783180</v>
      </c>
      <c r="R77" s="21">
        <f>+S77/W77</f>
        <v>0.41601634566697926</v>
      </c>
      <c r="S77" s="34">
        <v>89769330</v>
      </c>
      <c r="T77" s="34">
        <f>+W77-S77</f>
        <v>126013850</v>
      </c>
      <c r="U77" s="19">
        <v>1</v>
      </c>
      <c r="V77" s="34">
        <v>0</v>
      </c>
      <c r="W77" s="34">
        <f>+Q77+V77</f>
        <v>215783180</v>
      </c>
      <c r="X77" s="19">
        <v>90</v>
      </c>
      <c r="Y77" s="25" t="s">
        <v>38</v>
      </c>
      <c r="Z77" s="1">
        <v>50001068</v>
      </c>
      <c r="AA77" s="25" t="s">
        <v>98</v>
      </c>
      <c r="AB77" s="25" t="s">
        <v>56</v>
      </c>
      <c r="AC77" s="22" t="s">
        <v>18</v>
      </c>
    </row>
    <row r="78" spans="2:29" x14ac:dyDescent="0.25">
      <c r="B78" s="1">
        <v>2021</v>
      </c>
      <c r="C78" s="19">
        <v>210535</v>
      </c>
      <c r="D78" s="23" t="s">
        <v>300</v>
      </c>
      <c r="E78" s="24" t="s">
        <v>21</v>
      </c>
      <c r="F78" s="1">
        <v>900741497</v>
      </c>
      <c r="G78" s="22" t="s">
        <v>20</v>
      </c>
      <c r="H78" s="25" t="s">
        <v>22</v>
      </c>
      <c r="I78" s="33">
        <v>439085311</v>
      </c>
      <c r="J78" s="33">
        <v>0</v>
      </c>
      <c r="K78" s="33">
        <v>439085311</v>
      </c>
      <c r="L78" s="1">
        <v>90</v>
      </c>
      <c r="M78" s="18">
        <v>254</v>
      </c>
      <c r="N78" s="20">
        <v>44522</v>
      </c>
      <c r="O78" s="20">
        <v>44533</v>
      </c>
      <c r="P78" s="20">
        <v>44776</v>
      </c>
      <c r="Q78" s="34">
        <v>439085311</v>
      </c>
      <c r="R78" s="21">
        <v>0.05</v>
      </c>
      <c r="S78" s="34">
        <v>0</v>
      </c>
      <c r="T78" s="34">
        <f>+W78-S78</f>
        <v>439085311</v>
      </c>
      <c r="U78" s="19">
        <v>1</v>
      </c>
      <c r="V78" s="34">
        <v>0</v>
      </c>
      <c r="W78" s="34">
        <f>+Q78+V78</f>
        <v>439085311</v>
      </c>
      <c r="X78" s="19">
        <v>90</v>
      </c>
      <c r="Y78" s="25" t="s">
        <v>25</v>
      </c>
      <c r="Z78" s="1">
        <v>50001077</v>
      </c>
      <c r="AA78" s="25" t="s">
        <v>5</v>
      </c>
      <c r="AB78" s="25" t="s">
        <v>24</v>
      </c>
      <c r="AC78" s="22" t="s">
        <v>23</v>
      </c>
    </row>
    <row r="79" spans="2:29" x14ac:dyDescent="0.25">
      <c r="B79" s="1">
        <v>2021</v>
      </c>
      <c r="C79" s="19">
        <v>210538</v>
      </c>
      <c r="D79" s="23" t="s">
        <v>299</v>
      </c>
      <c r="E79" s="24">
        <v>44622</v>
      </c>
      <c r="F79" s="1">
        <v>830023178</v>
      </c>
      <c r="G79" s="22" t="s">
        <v>139</v>
      </c>
      <c r="H79" s="25" t="s">
        <v>140</v>
      </c>
      <c r="I79" s="33">
        <v>60582948</v>
      </c>
      <c r="J79" s="33">
        <v>30291474</v>
      </c>
      <c r="K79" s="33">
        <v>90874422</v>
      </c>
      <c r="L79" s="1">
        <v>50</v>
      </c>
      <c r="M79" s="18">
        <v>158</v>
      </c>
      <c r="N79" s="20">
        <v>44522</v>
      </c>
      <c r="O79" s="20">
        <v>44539</v>
      </c>
      <c r="P79" s="20">
        <v>44680</v>
      </c>
      <c r="Q79" s="34">
        <v>60582948</v>
      </c>
      <c r="R79" s="21">
        <v>0.6925</v>
      </c>
      <c r="S79" s="34">
        <v>62927086</v>
      </c>
      <c r="T79" s="34">
        <v>27947336</v>
      </c>
      <c r="U79" s="19">
        <v>1</v>
      </c>
      <c r="V79" s="34">
        <v>30291474</v>
      </c>
      <c r="W79" s="34">
        <v>90874422</v>
      </c>
      <c r="X79" s="19">
        <v>50</v>
      </c>
      <c r="Y79" s="25" t="s">
        <v>43</v>
      </c>
      <c r="Z79" s="1">
        <v>50001065</v>
      </c>
      <c r="AA79" s="25" t="s">
        <v>42</v>
      </c>
      <c r="AB79" s="25" t="s">
        <v>24</v>
      </c>
      <c r="AC79" s="22" t="s">
        <v>268</v>
      </c>
    </row>
    <row r="80" spans="2:29" x14ac:dyDescent="0.25">
      <c r="B80" s="1">
        <v>2021</v>
      </c>
      <c r="C80" s="19">
        <v>210540</v>
      </c>
      <c r="D80" s="23" t="s">
        <v>300</v>
      </c>
      <c r="E80" s="24" t="s">
        <v>87</v>
      </c>
      <c r="F80" s="1">
        <v>890319494</v>
      </c>
      <c r="G80" s="22" t="s">
        <v>92</v>
      </c>
      <c r="H80" s="25" t="s">
        <v>93</v>
      </c>
      <c r="I80" s="33">
        <v>338549048</v>
      </c>
      <c r="J80" s="33">
        <v>0</v>
      </c>
      <c r="K80" s="33">
        <v>338549048</v>
      </c>
      <c r="L80" s="1">
        <v>75</v>
      </c>
      <c r="M80" s="18">
        <v>141</v>
      </c>
      <c r="N80" s="20">
        <v>44525</v>
      </c>
      <c r="O80" s="20">
        <v>44531</v>
      </c>
      <c r="P80" s="20">
        <v>44666</v>
      </c>
      <c r="Q80" s="34">
        <v>338549048</v>
      </c>
      <c r="R80" s="21">
        <v>0.34999999763697459</v>
      </c>
      <c r="S80" s="34">
        <v>118492166</v>
      </c>
      <c r="T80" s="34">
        <v>220056882</v>
      </c>
      <c r="U80" s="19">
        <v>0</v>
      </c>
      <c r="V80" s="34">
        <v>0</v>
      </c>
      <c r="W80" s="34">
        <v>338549048</v>
      </c>
      <c r="X80" s="19">
        <v>0</v>
      </c>
      <c r="Y80" s="25" t="s">
        <v>95</v>
      </c>
      <c r="Z80" s="1">
        <v>50001004</v>
      </c>
      <c r="AA80" s="25" t="s">
        <v>94</v>
      </c>
      <c r="AB80" s="25" t="s">
        <v>74</v>
      </c>
      <c r="AC80" s="22" t="s">
        <v>73</v>
      </c>
    </row>
    <row r="81" spans="2:29" x14ac:dyDescent="0.25">
      <c r="B81" s="1">
        <v>2021</v>
      </c>
      <c r="C81" s="19">
        <v>210544</v>
      </c>
      <c r="D81" s="23" t="s">
        <v>300</v>
      </c>
      <c r="E81" s="24" t="s">
        <v>90</v>
      </c>
      <c r="F81" s="1">
        <v>830514979</v>
      </c>
      <c r="G81" s="22" t="s">
        <v>89</v>
      </c>
      <c r="H81" s="25" t="s">
        <v>91</v>
      </c>
      <c r="I81" s="33">
        <v>21903045</v>
      </c>
      <c r="J81" s="33">
        <v>0</v>
      </c>
      <c r="K81" s="33">
        <v>21903045</v>
      </c>
      <c r="L81" s="1">
        <v>15</v>
      </c>
      <c r="M81" s="18">
        <v>154</v>
      </c>
      <c r="N81" s="20">
        <v>44533</v>
      </c>
      <c r="O81" s="20">
        <v>44560</v>
      </c>
      <c r="P81" s="20">
        <v>44687</v>
      </c>
      <c r="Q81" s="34">
        <v>21903045</v>
      </c>
      <c r="R81" s="21">
        <v>0.05</v>
      </c>
      <c r="S81" s="34">
        <v>0</v>
      </c>
      <c r="T81" s="34">
        <f>+W81-S81</f>
        <v>21903045</v>
      </c>
      <c r="U81" s="19">
        <v>1</v>
      </c>
      <c r="V81" s="34">
        <v>0</v>
      </c>
      <c r="W81" s="34">
        <f>+Q81+V81</f>
        <v>21903045</v>
      </c>
      <c r="X81" s="19">
        <v>15</v>
      </c>
      <c r="Y81" s="25" t="s">
        <v>6</v>
      </c>
      <c r="Z81" s="1">
        <v>50001077</v>
      </c>
      <c r="AA81" s="25" t="s">
        <v>5</v>
      </c>
      <c r="AB81" s="25" t="s">
        <v>19</v>
      </c>
      <c r="AC81" s="22" t="s">
        <v>73</v>
      </c>
    </row>
    <row r="82" spans="2:29" x14ac:dyDescent="0.25">
      <c r="B82" s="1">
        <v>2021</v>
      </c>
      <c r="C82" s="19">
        <v>210545</v>
      </c>
      <c r="D82" s="23" t="s">
        <v>300</v>
      </c>
      <c r="E82" s="24">
        <v>44602</v>
      </c>
      <c r="F82" s="1">
        <v>830135234</v>
      </c>
      <c r="G82" s="22" t="s">
        <v>215</v>
      </c>
      <c r="H82" s="25" t="s">
        <v>216</v>
      </c>
      <c r="I82" s="33">
        <v>14671460</v>
      </c>
      <c r="J82" s="33">
        <v>0</v>
      </c>
      <c r="K82" s="33">
        <f>+J82+I82</f>
        <v>14671460</v>
      </c>
      <c r="L82" s="1">
        <v>30</v>
      </c>
      <c r="M82" s="18">
        <v>102</v>
      </c>
      <c r="N82" s="20">
        <v>44533</v>
      </c>
      <c r="O82" s="20">
        <v>44543</v>
      </c>
      <c r="P82" s="20">
        <v>44635</v>
      </c>
      <c r="Q82" s="34">
        <v>14671460</v>
      </c>
      <c r="R82" s="21">
        <f>+S82/W82</f>
        <v>1</v>
      </c>
      <c r="S82" s="34">
        <v>14671460</v>
      </c>
      <c r="T82" s="34">
        <f>+W82-S82</f>
        <v>0</v>
      </c>
      <c r="U82" s="19">
        <v>1</v>
      </c>
      <c r="V82" s="34">
        <v>0</v>
      </c>
      <c r="W82" s="34">
        <f>+Q82+V82</f>
        <v>14671460</v>
      </c>
      <c r="X82" s="19">
        <v>30</v>
      </c>
      <c r="Y82" s="25" t="s">
        <v>38</v>
      </c>
      <c r="Z82" s="1">
        <v>50001068</v>
      </c>
      <c r="AA82" s="25" t="s">
        <v>98</v>
      </c>
      <c r="AB82" s="25" t="s">
        <v>19</v>
      </c>
      <c r="AC82" s="22" t="s">
        <v>270</v>
      </c>
    </row>
    <row r="83" spans="2:29" x14ac:dyDescent="0.25">
      <c r="B83" s="1">
        <v>2021</v>
      </c>
      <c r="C83" s="19">
        <v>210550</v>
      </c>
      <c r="D83" s="23" t="s">
        <v>300</v>
      </c>
      <c r="E83" s="24">
        <v>44610</v>
      </c>
      <c r="F83" s="1">
        <v>900185196</v>
      </c>
      <c r="G83" s="22" t="s">
        <v>211</v>
      </c>
      <c r="H83" s="25" t="s">
        <v>212</v>
      </c>
      <c r="I83" s="33">
        <v>297127540</v>
      </c>
      <c r="J83" s="33">
        <v>0</v>
      </c>
      <c r="K83" s="33">
        <f>+J83+I83</f>
        <v>297127540</v>
      </c>
      <c r="L83" s="1">
        <v>220</v>
      </c>
      <c r="M83" s="18">
        <v>356</v>
      </c>
      <c r="N83" s="20">
        <v>44539</v>
      </c>
      <c r="O83" s="20">
        <v>44550</v>
      </c>
      <c r="P83" s="20">
        <v>44895</v>
      </c>
      <c r="Q83" s="34">
        <v>297127540</v>
      </c>
      <c r="R83" s="21">
        <f>+S83/W83</f>
        <v>0.24954166483524212</v>
      </c>
      <c r="S83" s="34">
        <v>74145701</v>
      </c>
      <c r="T83" s="34">
        <f>+W83-S83</f>
        <v>222981839</v>
      </c>
      <c r="U83" s="19">
        <v>1</v>
      </c>
      <c r="V83" s="34">
        <v>0</v>
      </c>
      <c r="W83" s="34">
        <f>+Q83+V83</f>
        <v>297127540</v>
      </c>
      <c r="X83" s="19">
        <v>220</v>
      </c>
      <c r="Y83" s="25" t="s">
        <v>214</v>
      </c>
      <c r="Z83" s="1">
        <v>50001003</v>
      </c>
      <c r="AA83" s="25" t="s">
        <v>213</v>
      </c>
      <c r="AB83" s="25" t="s">
        <v>63</v>
      </c>
      <c r="AC83" s="22" t="s">
        <v>18</v>
      </c>
    </row>
    <row r="84" spans="2:29" x14ac:dyDescent="0.25">
      <c r="B84" s="1">
        <v>2021</v>
      </c>
      <c r="C84" s="19">
        <v>210552</v>
      </c>
      <c r="D84" s="23" t="s">
        <v>300</v>
      </c>
      <c r="E84" s="24">
        <v>44638</v>
      </c>
      <c r="F84" s="1">
        <v>900192896</v>
      </c>
      <c r="G84" s="22" t="s">
        <v>160</v>
      </c>
      <c r="H84" s="25" t="s">
        <v>161</v>
      </c>
      <c r="I84" s="33">
        <v>30212594</v>
      </c>
      <c r="J84" s="33">
        <v>0</v>
      </c>
      <c r="K84" s="33">
        <v>30212594</v>
      </c>
      <c r="L84" s="1">
        <v>45</v>
      </c>
      <c r="M84" s="18">
        <v>142</v>
      </c>
      <c r="N84" s="20">
        <v>44544</v>
      </c>
      <c r="O84" s="20">
        <v>44551</v>
      </c>
      <c r="P84" s="20">
        <v>44686</v>
      </c>
      <c r="Q84" s="34">
        <v>30212594</v>
      </c>
      <c r="R84" s="21">
        <f>+S84/W84</f>
        <v>0.99968602497355907</v>
      </c>
      <c r="S84" s="34">
        <v>30203108</v>
      </c>
      <c r="T84" s="34">
        <f>+W84-S84</f>
        <v>9486</v>
      </c>
      <c r="U84" s="19">
        <v>1</v>
      </c>
      <c r="V84" s="34">
        <v>0</v>
      </c>
      <c r="W84" s="34">
        <f>+Q84+V84</f>
        <v>30212594</v>
      </c>
      <c r="X84" s="19">
        <v>45</v>
      </c>
      <c r="Y84" s="25" t="s">
        <v>38</v>
      </c>
      <c r="Z84" s="1">
        <v>50001067</v>
      </c>
      <c r="AA84" s="25" t="s">
        <v>37</v>
      </c>
      <c r="AB84" s="25" t="s">
        <v>19</v>
      </c>
      <c r="AC84" s="22" t="s">
        <v>18</v>
      </c>
    </row>
    <row r="85" spans="2:29" x14ac:dyDescent="0.25">
      <c r="B85" s="1">
        <v>2021</v>
      </c>
      <c r="C85" s="19">
        <v>210571</v>
      </c>
      <c r="D85" s="23" t="s">
        <v>300</v>
      </c>
      <c r="E85" s="24" t="s">
        <v>87</v>
      </c>
      <c r="F85" s="1">
        <v>860015685</v>
      </c>
      <c r="G85" s="22" t="s">
        <v>86</v>
      </c>
      <c r="H85" s="25" t="s">
        <v>88</v>
      </c>
      <c r="I85" s="33">
        <v>317000000</v>
      </c>
      <c r="J85" s="33">
        <v>0</v>
      </c>
      <c r="K85" s="33">
        <v>317000000</v>
      </c>
      <c r="L85" s="1">
        <v>60</v>
      </c>
      <c r="M85" s="18">
        <v>179</v>
      </c>
      <c r="N85" s="20">
        <v>44557</v>
      </c>
      <c r="O85" s="20">
        <v>44564</v>
      </c>
      <c r="P85" s="20">
        <v>44736</v>
      </c>
      <c r="Q85" s="34">
        <v>317000000</v>
      </c>
      <c r="R85" s="21">
        <f>+S85/W85</f>
        <v>0</v>
      </c>
      <c r="S85" s="34">
        <v>0</v>
      </c>
      <c r="T85" s="34">
        <f>+W85-S85</f>
        <v>317000000</v>
      </c>
      <c r="U85" s="19">
        <v>1</v>
      </c>
      <c r="V85" s="34">
        <v>0</v>
      </c>
      <c r="W85" s="34">
        <f>+Q85+V85</f>
        <v>317000000</v>
      </c>
      <c r="X85" s="19">
        <v>60</v>
      </c>
      <c r="Y85" s="25" t="s">
        <v>6</v>
      </c>
      <c r="Z85" s="1">
        <v>50001077</v>
      </c>
      <c r="AA85" s="25" t="s">
        <v>5</v>
      </c>
      <c r="AB85" s="25" t="s">
        <v>56</v>
      </c>
      <c r="AC85" s="22" t="s">
        <v>18</v>
      </c>
    </row>
    <row r="86" spans="2:29" x14ac:dyDescent="0.25">
      <c r="B86" s="1">
        <v>2021</v>
      </c>
      <c r="C86" s="19">
        <v>210572</v>
      </c>
      <c r="D86" s="23" t="s">
        <v>300</v>
      </c>
      <c r="E86" s="24" t="s">
        <v>85</v>
      </c>
      <c r="F86" s="1">
        <v>900361477</v>
      </c>
      <c r="G86" s="22" t="s">
        <v>15</v>
      </c>
      <c r="H86" s="25" t="s">
        <v>17</v>
      </c>
      <c r="I86" s="33">
        <v>47751690</v>
      </c>
      <c r="J86" s="33">
        <v>0</v>
      </c>
      <c r="K86" s="33">
        <v>47751690</v>
      </c>
      <c r="L86" s="1">
        <v>30</v>
      </c>
      <c r="M86" s="18">
        <v>207</v>
      </c>
      <c r="N86" s="20">
        <v>44559</v>
      </c>
      <c r="O86" s="20">
        <v>44585</v>
      </c>
      <c r="P86" s="20">
        <v>44766</v>
      </c>
      <c r="Q86" s="34">
        <v>47751690</v>
      </c>
      <c r="R86" s="21">
        <f>+S86/W86</f>
        <v>0.40859433456700694</v>
      </c>
      <c r="S86" s="34">
        <v>19511070</v>
      </c>
      <c r="T86" s="34">
        <f>+W86-S86</f>
        <v>28240620</v>
      </c>
      <c r="U86" s="19">
        <v>1</v>
      </c>
      <c r="V86" s="34">
        <v>0</v>
      </c>
      <c r="W86" s="34">
        <f>+Q86+V86</f>
        <v>47751690</v>
      </c>
      <c r="X86" s="19">
        <v>90</v>
      </c>
      <c r="Y86" s="25" t="s">
        <v>6</v>
      </c>
      <c r="Z86" s="1">
        <v>50001077</v>
      </c>
      <c r="AA86" s="25" t="s">
        <v>5</v>
      </c>
      <c r="AB86" s="25" t="s">
        <v>19</v>
      </c>
      <c r="AC86" s="22" t="s">
        <v>18</v>
      </c>
    </row>
    <row r="87" spans="2:29" x14ac:dyDescent="0.25">
      <c r="B87" s="1">
        <v>2021</v>
      </c>
      <c r="C87" s="19">
        <v>210572</v>
      </c>
      <c r="D87" s="23" t="s">
        <v>300</v>
      </c>
      <c r="E87" s="24" t="s">
        <v>16</v>
      </c>
      <c r="F87" s="1">
        <v>900361477</v>
      </c>
      <c r="G87" s="22" t="s">
        <v>15</v>
      </c>
      <c r="H87" s="25" t="s">
        <v>17</v>
      </c>
      <c r="I87" s="35">
        <v>47751690</v>
      </c>
      <c r="J87" s="35">
        <v>0</v>
      </c>
      <c r="K87" s="35">
        <v>47751690</v>
      </c>
      <c r="L87" s="1">
        <v>60</v>
      </c>
      <c r="M87" s="18">
        <v>207</v>
      </c>
      <c r="N87" s="20">
        <v>44559</v>
      </c>
      <c r="O87" s="20">
        <v>44585</v>
      </c>
      <c r="P87" s="20">
        <v>44766</v>
      </c>
      <c r="Q87" s="34">
        <v>47751690</v>
      </c>
      <c r="R87" s="21">
        <f>+S87/W87</f>
        <v>0.40859433456700694</v>
      </c>
      <c r="S87" s="34">
        <v>19511070</v>
      </c>
      <c r="T87" s="34">
        <f>+W87-S87</f>
        <v>28240620</v>
      </c>
      <c r="U87" s="19">
        <v>1</v>
      </c>
      <c r="V87" s="34">
        <v>0</v>
      </c>
      <c r="W87" s="34">
        <f>+Q87+V87</f>
        <v>47751690</v>
      </c>
      <c r="X87" s="19">
        <v>90</v>
      </c>
      <c r="Y87" s="25" t="s">
        <v>6</v>
      </c>
      <c r="Z87" s="1">
        <v>50001077</v>
      </c>
      <c r="AA87" s="25" t="s">
        <v>5</v>
      </c>
      <c r="AB87" s="25" t="s">
        <v>19</v>
      </c>
      <c r="AC87" s="22" t="s">
        <v>18</v>
      </c>
    </row>
    <row r="88" spans="2:29" x14ac:dyDescent="0.25">
      <c r="B88" s="1">
        <v>2022</v>
      </c>
      <c r="C88" s="19">
        <v>220018</v>
      </c>
      <c r="D88" s="23" t="s">
        <v>2</v>
      </c>
      <c r="E88" s="24">
        <v>44686</v>
      </c>
      <c r="F88" s="1">
        <v>1018504720</v>
      </c>
      <c r="G88" s="22" t="s">
        <v>11</v>
      </c>
      <c r="H88" s="25" t="s">
        <v>12</v>
      </c>
      <c r="I88" s="33">
        <v>23574000</v>
      </c>
      <c r="J88" s="33">
        <v>0</v>
      </c>
      <c r="K88" s="33">
        <v>23574000</v>
      </c>
      <c r="L88" s="1">
        <v>0</v>
      </c>
      <c r="M88" s="18">
        <v>182</v>
      </c>
      <c r="N88" s="20">
        <v>44572</v>
      </c>
      <c r="O88" s="20" t="s">
        <v>282</v>
      </c>
      <c r="P88" s="20">
        <v>44754</v>
      </c>
      <c r="Q88" s="34">
        <v>23574000</v>
      </c>
      <c r="R88" s="21">
        <v>0.6</v>
      </c>
      <c r="S88" s="34">
        <v>14144400</v>
      </c>
      <c r="T88" s="34">
        <v>9429600</v>
      </c>
      <c r="U88" s="19">
        <v>0</v>
      </c>
      <c r="V88" s="34">
        <v>0</v>
      </c>
      <c r="W88" s="34">
        <v>23574000</v>
      </c>
      <c r="X88" s="19">
        <v>0</v>
      </c>
      <c r="Y88" s="25" t="s">
        <v>14</v>
      </c>
      <c r="Z88" s="1">
        <v>50001073</v>
      </c>
      <c r="AA88" s="25" t="s">
        <v>13</v>
      </c>
      <c r="AB88" s="25" t="s">
        <v>4</v>
      </c>
      <c r="AC88" s="22" t="s">
        <v>3</v>
      </c>
    </row>
    <row r="89" spans="2:29" x14ac:dyDescent="0.25">
      <c r="B89" s="1">
        <v>2022</v>
      </c>
      <c r="C89" s="19">
        <v>220036</v>
      </c>
      <c r="D89" s="23" t="s">
        <v>2</v>
      </c>
      <c r="E89" s="24">
        <v>44623</v>
      </c>
      <c r="F89" s="1">
        <v>1024591996</v>
      </c>
      <c r="G89" s="22" t="s">
        <v>186</v>
      </c>
      <c r="H89" s="25" t="s">
        <v>187</v>
      </c>
      <c r="I89" s="33">
        <v>12438000</v>
      </c>
      <c r="J89" s="33">
        <v>0</v>
      </c>
      <c r="K89" s="33">
        <v>12438000</v>
      </c>
      <c r="L89" s="1">
        <v>0</v>
      </c>
      <c r="M89" s="18">
        <v>188</v>
      </c>
      <c r="N89" s="20">
        <v>44573</v>
      </c>
      <c r="O89" s="20" t="s">
        <v>283</v>
      </c>
      <c r="P89" s="20">
        <v>44761</v>
      </c>
      <c r="Q89" s="34">
        <v>12438000</v>
      </c>
      <c r="R89" s="21">
        <v>0.56666666666666665</v>
      </c>
      <c r="S89" s="34">
        <v>7048200</v>
      </c>
      <c r="T89" s="34">
        <v>5389800</v>
      </c>
      <c r="U89" s="19">
        <v>0</v>
      </c>
      <c r="V89" s="34">
        <v>0</v>
      </c>
      <c r="W89" s="34">
        <v>12438000</v>
      </c>
      <c r="X89" s="19">
        <v>0</v>
      </c>
      <c r="Y89" s="25" t="s">
        <v>58</v>
      </c>
      <c r="Z89" s="1">
        <v>50001018</v>
      </c>
      <c r="AA89" s="25" t="s">
        <v>83</v>
      </c>
      <c r="AB89" s="25" t="s">
        <v>4</v>
      </c>
      <c r="AC89" s="22" t="s">
        <v>3</v>
      </c>
    </row>
    <row r="90" spans="2:29" x14ac:dyDescent="0.25">
      <c r="B90" s="1">
        <v>2022</v>
      </c>
      <c r="C90" s="19">
        <v>220045</v>
      </c>
      <c r="D90" s="23" t="s">
        <v>2</v>
      </c>
      <c r="E90" s="24">
        <v>44620</v>
      </c>
      <c r="F90" s="1">
        <v>80224135</v>
      </c>
      <c r="G90" s="22" t="s">
        <v>208</v>
      </c>
      <c r="H90" s="25" t="s">
        <v>209</v>
      </c>
      <c r="I90" s="33">
        <v>24192000</v>
      </c>
      <c r="J90" s="33">
        <v>0</v>
      </c>
      <c r="K90" s="33">
        <f>+J90+I90</f>
        <v>24192000</v>
      </c>
      <c r="L90" s="1">
        <v>0</v>
      </c>
      <c r="M90" s="18">
        <v>189</v>
      </c>
      <c r="N90" s="20">
        <v>44573</v>
      </c>
      <c r="O90" s="20" t="s">
        <v>284</v>
      </c>
      <c r="P90" s="20">
        <v>44762</v>
      </c>
      <c r="Q90" s="34">
        <v>24192000</v>
      </c>
      <c r="R90" s="21">
        <v>0.56111111111111112</v>
      </c>
      <c r="S90" s="34">
        <v>13574400</v>
      </c>
      <c r="T90" s="34">
        <v>10617600</v>
      </c>
      <c r="U90" s="19">
        <v>0</v>
      </c>
      <c r="V90" s="34">
        <v>0</v>
      </c>
      <c r="W90" s="34">
        <v>24192000</v>
      </c>
      <c r="X90" s="19">
        <v>0</v>
      </c>
      <c r="Y90" s="25" t="s">
        <v>80</v>
      </c>
      <c r="Z90" s="1">
        <v>50001056</v>
      </c>
      <c r="AA90" s="25" t="s">
        <v>210</v>
      </c>
      <c r="AB90" s="25" t="s">
        <v>4</v>
      </c>
      <c r="AC90" s="22" t="s">
        <v>3</v>
      </c>
    </row>
    <row r="91" spans="2:29" x14ac:dyDescent="0.25">
      <c r="B91" s="1">
        <v>2022</v>
      </c>
      <c r="C91" s="19">
        <v>220062</v>
      </c>
      <c r="D91" s="23" t="s">
        <v>2</v>
      </c>
      <c r="E91" s="24">
        <v>44629</v>
      </c>
      <c r="F91" s="8">
        <v>52701557</v>
      </c>
      <c r="G91" s="22" t="s">
        <v>183</v>
      </c>
      <c r="H91" s="25" t="s">
        <v>184</v>
      </c>
      <c r="I91" s="33">
        <v>60480000</v>
      </c>
      <c r="J91" s="33">
        <v>0</v>
      </c>
      <c r="K91" s="33">
        <v>60480000</v>
      </c>
      <c r="L91" s="1">
        <v>0</v>
      </c>
      <c r="M91" s="18">
        <v>323</v>
      </c>
      <c r="N91" s="20">
        <v>44573</v>
      </c>
      <c r="O91" s="20" t="s">
        <v>285</v>
      </c>
      <c r="P91" s="20">
        <v>44896</v>
      </c>
      <c r="Q91" s="34">
        <v>60480000</v>
      </c>
      <c r="R91" s="21">
        <v>0.29666666666666669</v>
      </c>
      <c r="S91" s="34">
        <v>17942400</v>
      </c>
      <c r="T91" s="34">
        <v>42537600</v>
      </c>
      <c r="U91" s="19">
        <v>0</v>
      </c>
      <c r="V91" s="34">
        <v>0</v>
      </c>
      <c r="W91" s="34">
        <v>60480000</v>
      </c>
      <c r="X91" s="19">
        <v>0</v>
      </c>
      <c r="Y91" s="25" t="s">
        <v>38</v>
      </c>
      <c r="Z91" s="1">
        <v>50001066</v>
      </c>
      <c r="AA91" s="25" t="s">
        <v>185</v>
      </c>
      <c r="AB91" s="25" t="s">
        <v>4</v>
      </c>
      <c r="AC91" s="22" t="s">
        <v>3</v>
      </c>
    </row>
    <row r="92" spans="2:29" x14ac:dyDescent="0.25">
      <c r="B92" s="1">
        <v>2022</v>
      </c>
      <c r="C92" s="19">
        <v>220078</v>
      </c>
      <c r="D92" s="23" t="s">
        <v>299</v>
      </c>
      <c r="E92" s="24">
        <v>44735</v>
      </c>
      <c r="F92" s="1">
        <v>1032471756</v>
      </c>
      <c r="G92" s="22" t="s">
        <v>301</v>
      </c>
      <c r="H92" s="25" t="s">
        <v>316</v>
      </c>
      <c r="I92" s="34">
        <v>21609500</v>
      </c>
      <c r="J92" s="33">
        <v>10739267</v>
      </c>
      <c r="K92" s="33">
        <f>+I92+J92</f>
        <v>32348767</v>
      </c>
      <c r="L92" s="1">
        <v>82</v>
      </c>
      <c r="M92" s="18">
        <v>257</v>
      </c>
      <c r="N92" s="20">
        <v>44574</v>
      </c>
      <c r="O92" s="20" t="s">
        <v>284</v>
      </c>
      <c r="P92" s="20">
        <v>44831</v>
      </c>
      <c r="Q92" s="34">
        <v>21609500</v>
      </c>
      <c r="R92" s="21">
        <v>0.6121211966958976</v>
      </c>
      <c r="S92" s="34">
        <v>13227633</v>
      </c>
      <c r="T92" s="34">
        <v>8381867</v>
      </c>
      <c r="U92" s="19">
        <v>1</v>
      </c>
      <c r="V92" s="34">
        <v>10739267</v>
      </c>
      <c r="W92" s="34">
        <v>32348767</v>
      </c>
      <c r="X92" s="19">
        <v>88</v>
      </c>
      <c r="Y92" s="25" t="s">
        <v>320</v>
      </c>
      <c r="Z92" s="18">
        <v>50001002</v>
      </c>
      <c r="AA92" s="25" t="s">
        <v>321</v>
      </c>
      <c r="AB92" s="25" t="s">
        <v>4</v>
      </c>
      <c r="AC92" s="22" t="s">
        <v>3</v>
      </c>
    </row>
    <row r="93" spans="2:29" x14ac:dyDescent="0.25">
      <c r="B93" s="1">
        <v>2022</v>
      </c>
      <c r="C93" s="19">
        <v>220080</v>
      </c>
      <c r="D93" s="23" t="s">
        <v>2</v>
      </c>
      <c r="E93" s="24">
        <v>44645</v>
      </c>
      <c r="F93" s="1">
        <v>39668640</v>
      </c>
      <c r="G93" s="22" t="s">
        <v>181</v>
      </c>
      <c r="H93" s="25" t="s">
        <v>182</v>
      </c>
      <c r="I93" s="33">
        <v>86024400</v>
      </c>
      <c r="J93" s="33">
        <v>0</v>
      </c>
      <c r="K93" s="33">
        <v>86024400</v>
      </c>
      <c r="L93" s="1">
        <v>0</v>
      </c>
      <c r="M93" s="18">
        <v>352</v>
      </c>
      <c r="N93" s="20">
        <v>44574</v>
      </c>
      <c r="O93" s="20" t="s">
        <v>286</v>
      </c>
      <c r="P93" s="20">
        <v>44926</v>
      </c>
      <c r="Q93" s="34">
        <v>86024400</v>
      </c>
      <c r="R93" s="21">
        <v>0.38775510204081631</v>
      </c>
      <c r="S93" s="34">
        <v>33356400</v>
      </c>
      <c r="T93" s="34">
        <v>52668000</v>
      </c>
      <c r="U93" s="19">
        <v>0</v>
      </c>
      <c r="V93" s="34">
        <v>0</v>
      </c>
      <c r="W93" s="34">
        <v>86024400</v>
      </c>
      <c r="X93" s="19">
        <v>0</v>
      </c>
      <c r="Y93" s="25" t="s">
        <v>38</v>
      </c>
      <c r="Z93" s="1">
        <v>50001067</v>
      </c>
      <c r="AA93" s="25" t="s">
        <v>37</v>
      </c>
      <c r="AB93" s="25" t="s">
        <v>4</v>
      </c>
      <c r="AC93" s="22" t="s">
        <v>3</v>
      </c>
    </row>
    <row r="94" spans="2:29" x14ac:dyDescent="0.25">
      <c r="B94" s="1">
        <v>2022</v>
      </c>
      <c r="C94" s="19">
        <v>220090</v>
      </c>
      <c r="D94" s="23" t="s">
        <v>299</v>
      </c>
      <c r="E94" s="24">
        <v>44729</v>
      </c>
      <c r="F94" s="1">
        <v>51933372</v>
      </c>
      <c r="G94" s="22" t="s">
        <v>302</v>
      </c>
      <c r="H94" s="25" t="s">
        <v>317</v>
      </c>
      <c r="I94" s="34">
        <v>17060000</v>
      </c>
      <c r="J94" s="34">
        <v>8530000</v>
      </c>
      <c r="K94" s="33">
        <f>+I94+J94</f>
        <v>25590000</v>
      </c>
      <c r="L94" s="19">
        <v>75</v>
      </c>
      <c r="M94" s="18">
        <v>233</v>
      </c>
      <c r="N94" s="20">
        <v>44574</v>
      </c>
      <c r="O94" s="20" t="s">
        <v>283</v>
      </c>
      <c r="P94" s="20">
        <v>44807</v>
      </c>
      <c r="Q94" s="34">
        <v>17060000</v>
      </c>
      <c r="R94" s="21">
        <v>0.88</v>
      </c>
      <c r="S94" s="34">
        <v>15012800</v>
      </c>
      <c r="T94" s="34">
        <v>2047200</v>
      </c>
      <c r="U94" s="19">
        <v>1</v>
      </c>
      <c r="V94" s="34">
        <v>8530000</v>
      </c>
      <c r="W94" s="34">
        <v>25590000</v>
      </c>
      <c r="X94" s="19">
        <v>75</v>
      </c>
      <c r="Y94" s="25" t="s">
        <v>58</v>
      </c>
      <c r="Z94" s="18">
        <v>50001018</v>
      </c>
      <c r="AA94" s="25" t="s">
        <v>83</v>
      </c>
      <c r="AB94" s="25" t="s">
        <v>4</v>
      </c>
      <c r="AC94" s="22" t="s">
        <v>3</v>
      </c>
    </row>
    <row r="95" spans="2:29" x14ac:dyDescent="0.25">
      <c r="B95" s="1">
        <v>2022</v>
      </c>
      <c r="C95" s="19">
        <v>220091</v>
      </c>
      <c r="D95" s="23" t="s">
        <v>299</v>
      </c>
      <c r="E95" s="24">
        <v>44729</v>
      </c>
      <c r="F95" s="1">
        <v>1014255083</v>
      </c>
      <c r="G95" s="22" t="s">
        <v>303</v>
      </c>
      <c r="H95" s="25" t="s">
        <v>317</v>
      </c>
      <c r="I95" s="34">
        <v>17060000</v>
      </c>
      <c r="J95" s="34">
        <v>8530000</v>
      </c>
      <c r="K95" s="33">
        <f>+I95+J95</f>
        <v>25590000</v>
      </c>
      <c r="L95" s="19">
        <v>75</v>
      </c>
      <c r="M95" s="18">
        <v>233</v>
      </c>
      <c r="N95" s="20">
        <v>44574</v>
      </c>
      <c r="O95" s="20" t="s">
        <v>283</v>
      </c>
      <c r="P95" s="20">
        <v>44807</v>
      </c>
      <c r="Q95" s="34">
        <v>17060000</v>
      </c>
      <c r="R95" s="21">
        <v>0.88</v>
      </c>
      <c r="S95" s="34">
        <v>15012800</v>
      </c>
      <c r="T95" s="34">
        <v>2047200</v>
      </c>
      <c r="U95" s="19">
        <v>1</v>
      </c>
      <c r="V95" s="34">
        <v>8530000</v>
      </c>
      <c r="W95" s="34">
        <v>25590000</v>
      </c>
      <c r="X95" s="19">
        <v>75</v>
      </c>
      <c r="Y95" s="25" t="s">
        <v>58</v>
      </c>
      <c r="Z95" s="18">
        <v>50001018</v>
      </c>
      <c r="AA95" s="25" t="s">
        <v>83</v>
      </c>
      <c r="AB95" s="25" t="s">
        <v>4</v>
      </c>
      <c r="AC95" s="22" t="s">
        <v>3</v>
      </c>
    </row>
    <row r="96" spans="2:29" x14ac:dyDescent="0.25">
      <c r="B96" s="1">
        <v>2022</v>
      </c>
      <c r="C96" s="19">
        <v>220092</v>
      </c>
      <c r="D96" s="23" t="s">
        <v>299</v>
      </c>
      <c r="E96" s="24">
        <v>44728</v>
      </c>
      <c r="F96" s="1">
        <v>52738032</v>
      </c>
      <c r="G96" s="22" t="s">
        <v>304</v>
      </c>
      <c r="H96" s="25" t="s">
        <v>317</v>
      </c>
      <c r="I96" s="34">
        <v>17060000</v>
      </c>
      <c r="J96" s="34">
        <v>8530000</v>
      </c>
      <c r="K96" s="33">
        <f>+I96+J96</f>
        <v>25590000</v>
      </c>
      <c r="L96" s="19">
        <v>75</v>
      </c>
      <c r="M96" s="18">
        <v>233</v>
      </c>
      <c r="N96" s="20">
        <v>44574</v>
      </c>
      <c r="O96" s="20" t="s">
        <v>283</v>
      </c>
      <c r="P96" s="20">
        <v>44807</v>
      </c>
      <c r="Q96" s="34">
        <v>17060000</v>
      </c>
      <c r="R96" s="21">
        <v>0.88</v>
      </c>
      <c r="S96" s="34">
        <v>15012800</v>
      </c>
      <c r="T96" s="34">
        <v>2047200</v>
      </c>
      <c r="U96" s="19">
        <v>1</v>
      </c>
      <c r="V96" s="34">
        <v>8530000</v>
      </c>
      <c r="W96" s="34">
        <v>25590000</v>
      </c>
      <c r="X96" s="19">
        <v>75</v>
      </c>
      <c r="Y96" s="25" t="s">
        <v>58</v>
      </c>
      <c r="Z96" s="18">
        <v>50001018</v>
      </c>
      <c r="AA96" s="25" t="s">
        <v>83</v>
      </c>
      <c r="AB96" s="25" t="s">
        <v>4</v>
      </c>
      <c r="AC96" s="22" t="s">
        <v>3</v>
      </c>
    </row>
    <row r="97" spans="2:29" x14ac:dyDescent="0.25">
      <c r="B97" s="1">
        <v>2022</v>
      </c>
      <c r="C97" s="19">
        <v>220093</v>
      </c>
      <c r="D97" s="23" t="s">
        <v>299</v>
      </c>
      <c r="E97" s="24">
        <v>44728</v>
      </c>
      <c r="F97" s="1">
        <v>1033809255</v>
      </c>
      <c r="G97" s="22" t="s">
        <v>305</v>
      </c>
      <c r="H97" s="25" t="s">
        <v>317</v>
      </c>
      <c r="I97" s="34">
        <v>17060000</v>
      </c>
      <c r="J97" s="34">
        <v>8530000</v>
      </c>
      <c r="K97" s="33">
        <f>+I97+J97</f>
        <v>25590000</v>
      </c>
      <c r="L97" s="19">
        <v>75</v>
      </c>
      <c r="M97" s="18">
        <v>233</v>
      </c>
      <c r="N97" s="20">
        <v>44574</v>
      </c>
      <c r="O97" s="20" t="s">
        <v>283</v>
      </c>
      <c r="P97" s="20">
        <v>44807</v>
      </c>
      <c r="Q97" s="34">
        <v>17060000</v>
      </c>
      <c r="R97" s="21">
        <v>0.88</v>
      </c>
      <c r="S97" s="34">
        <v>15012800</v>
      </c>
      <c r="T97" s="34">
        <v>2047200</v>
      </c>
      <c r="U97" s="19">
        <v>1</v>
      </c>
      <c r="V97" s="34">
        <v>8530000</v>
      </c>
      <c r="W97" s="34">
        <v>25590000</v>
      </c>
      <c r="X97" s="19">
        <v>75</v>
      </c>
      <c r="Y97" s="25" t="s">
        <v>58</v>
      </c>
      <c r="Z97" s="18">
        <v>50001018</v>
      </c>
      <c r="AA97" s="25" t="s">
        <v>83</v>
      </c>
      <c r="AB97" s="25" t="s">
        <v>4</v>
      </c>
      <c r="AC97" s="22" t="s">
        <v>3</v>
      </c>
    </row>
    <row r="98" spans="2:29" x14ac:dyDescent="0.25">
      <c r="B98" s="1">
        <v>2022</v>
      </c>
      <c r="C98" s="19">
        <v>220099</v>
      </c>
      <c r="D98" s="23" t="s">
        <v>2</v>
      </c>
      <c r="E98" s="24">
        <v>44687</v>
      </c>
      <c r="F98" s="1">
        <v>1144070352</v>
      </c>
      <c r="G98" s="22" t="s">
        <v>7</v>
      </c>
      <c r="H98" s="25" t="s">
        <v>8</v>
      </c>
      <c r="I98" s="33">
        <v>64193000</v>
      </c>
      <c r="J98" s="33">
        <v>0</v>
      </c>
      <c r="K98" s="33">
        <v>64193000</v>
      </c>
      <c r="L98" s="1">
        <v>0</v>
      </c>
      <c r="M98" s="18">
        <v>352</v>
      </c>
      <c r="N98" s="20">
        <v>44574</v>
      </c>
      <c r="O98" s="20" t="s">
        <v>283</v>
      </c>
      <c r="P98" s="20">
        <v>44926</v>
      </c>
      <c r="Q98" s="34">
        <v>64193000</v>
      </c>
      <c r="R98" s="21">
        <v>0.30434782608695654</v>
      </c>
      <c r="S98" s="34">
        <v>19537000</v>
      </c>
      <c r="T98" s="34">
        <v>44656000</v>
      </c>
      <c r="U98" s="19">
        <v>0</v>
      </c>
      <c r="V98" s="34">
        <v>0</v>
      </c>
      <c r="W98" s="34">
        <v>64193000</v>
      </c>
      <c r="X98" s="19">
        <v>0</v>
      </c>
      <c r="Y98" s="25" t="s">
        <v>10</v>
      </c>
      <c r="Z98" s="1">
        <v>50001000</v>
      </c>
      <c r="AA98" s="25" t="s">
        <v>9</v>
      </c>
      <c r="AB98" s="25" t="s">
        <v>4</v>
      </c>
      <c r="AC98" s="22" t="s">
        <v>3</v>
      </c>
    </row>
    <row r="99" spans="2:29" x14ac:dyDescent="0.25">
      <c r="B99" s="1">
        <v>2022</v>
      </c>
      <c r="C99" s="19">
        <v>220106</v>
      </c>
      <c r="D99" s="23" t="s">
        <v>299</v>
      </c>
      <c r="E99" s="24">
        <v>44728</v>
      </c>
      <c r="F99" s="1">
        <v>80815185</v>
      </c>
      <c r="G99" s="22" t="s">
        <v>306</v>
      </c>
      <c r="H99" s="25" t="s">
        <v>317</v>
      </c>
      <c r="I99" s="34">
        <v>17060000</v>
      </c>
      <c r="J99" s="34">
        <v>8530000</v>
      </c>
      <c r="K99" s="33">
        <f>+I99+J99</f>
        <v>25590000</v>
      </c>
      <c r="L99" s="19">
        <v>75</v>
      </c>
      <c r="M99" s="18">
        <v>233</v>
      </c>
      <c r="N99" s="20">
        <v>44574</v>
      </c>
      <c r="O99" s="20">
        <v>44580</v>
      </c>
      <c r="P99" s="20">
        <v>44807</v>
      </c>
      <c r="Q99" s="34">
        <v>17060000</v>
      </c>
      <c r="R99" s="21">
        <v>0.88</v>
      </c>
      <c r="S99" s="34">
        <v>15012800</v>
      </c>
      <c r="T99" s="34">
        <v>2047200</v>
      </c>
      <c r="U99" s="19">
        <v>1</v>
      </c>
      <c r="V99" s="34">
        <v>8530000</v>
      </c>
      <c r="W99" s="34">
        <v>25590000</v>
      </c>
      <c r="X99" s="19">
        <v>75</v>
      </c>
      <c r="Y99" s="25" t="s">
        <v>58</v>
      </c>
      <c r="Z99" s="18">
        <v>50001018</v>
      </c>
      <c r="AA99" s="25" t="s">
        <v>83</v>
      </c>
      <c r="AB99" s="25" t="s">
        <v>4</v>
      </c>
      <c r="AC99" s="22" t="s">
        <v>3</v>
      </c>
    </row>
    <row r="100" spans="2:29" x14ac:dyDescent="0.25">
      <c r="B100" s="1">
        <v>2022</v>
      </c>
      <c r="C100" s="19">
        <v>220107</v>
      </c>
      <c r="D100" s="23" t="s">
        <v>299</v>
      </c>
      <c r="E100" s="24">
        <v>44727</v>
      </c>
      <c r="F100" s="1">
        <v>1067866395</v>
      </c>
      <c r="G100" s="22" t="s">
        <v>307</v>
      </c>
      <c r="H100" s="25" t="s">
        <v>317</v>
      </c>
      <c r="I100" s="34">
        <v>17060000</v>
      </c>
      <c r="J100" s="34">
        <v>8530000</v>
      </c>
      <c r="K100" s="33">
        <f>+I100+J100</f>
        <v>25590000</v>
      </c>
      <c r="L100" s="19">
        <v>75</v>
      </c>
      <c r="M100" s="18">
        <v>233</v>
      </c>
      <c r="N100" s="20">
        <v>44574</v>
      </c>
      <c r="O100" s="20" t="s">
        <v>283</v>
      </c>
      <c r="P100" s="20">
        <v>44807</v>
      </c>
      <c r="Q100" s="34">
        <v>17060000</v>
      </c>
      <c r="R100" s="21">
        <v>0.88</v>
      </c>
      <c r="S100" s="34">
        <v>15012800</v>
      </c>
      <c r="T100" s="34">
        <v>2047200</v>
      </c>
      <c r="U100" s="19">
        <v>1</v>
      </c>
      <c r="V100" s="34">
        <v>8530000</v>
      </c>
      <c r="W100" s="34">
        <v>25590000</v>
      </c>
      <c r="X100" s="19">
        <v>75</v>
      </c>
      <c r="Y100" s="25" t="s">
        <v>58</v>
      </c>
      <c r="Z100" s="18">
        <v>50001018</v>
      </c>
      <c r="AA100" s="25" t="s">
        <v>83</v>
      </c>
      <c r="AB100" s="25" t="s">
        <v>4</v>
      </c>
      <c r="AC100" s="22" t="s">
        <v>3</v>
      </c>
    </row>
    <row r="101" spans="2:29" x14ac:dyDescent="0.25">
      <c r="B101" s="1">
        <v>2022</v>
      </c>
      <c r="C101" s="19">
        <v>220108</v>
      </c>
      <c r="D101" s="23" t="s">
        <v>299</v>
      </c>
      <c r="E101" s="24">
        <v>44697</v>
      </c>
      <c r="F101" s="1">
        <v>1018464848</v>
      </c>
      <c r="G101" s="22" t="s">
        <v>308</v>
      </c>
      <c r="H101" s="25" t="s">
        <v>317</v>
      </c>
      <c r="I101" s="34">
        <v>17060000</v>
      </c>
      <c r="J101" s="34">
        <v>8530000</v>
      </c>
      <c r="K101" s="33">
        <f>+I101+J101</f>
        <v>25590000</v>
      </c>
      <c r="L101" s="19">
        <v>75</v>
      </c>
      <c r="M101" s="18">
        <v>233</v>
      </c>
      <c r="N101" s="20">
        <v>44574</v>
      </c>
      <c r="O101" s="20" t="s">
        <v>284</v>
      </c>
      <c r="P101" s="20">
        <v>44807</v>
      </c>
      <c r="Q101" s="34">
        <v>17060000</v>
      </c>
      <c r="R101" s="21">
        <v>0.8733333528722157</v>
      </c>
      <c r="S101" s="34">
        <v>14899067</v>
      </c>
      <c r="T101" s="34">
        <v>2160933</v>
      </c>
      <c r="U101" s="19">
        <v>1</v>
      </c>
      <c r="V101" s="34">
        <v>8530000</v>
      </c>
      <c r="W101" s="34">
        <v>25590000</v>
      </c>
      <c r="X101" s="19">
        <v>75</v>
      </c>
      <c r="Y101" s="25" t="s">
        <v>58</v>
      </c>
      <c r="Z101" s="18">
        <v>50001018</v>
      </c>
      <c r="AA101" s="25" t="s">
        <v>83</v>
      </c>
      <c r="AB101" s="25" t="s">
        <v>4</v>
      </c>
      <c r="AC101" s="22" t="s">
        <v>3</v>
      </c>
    </row>
    <row r="102" spans="2:29" x14ac:dyDescent="0.25">
      <c r="B102" s="1">
        <v>2022</v>
      </c>
      <c r="C102" s="19">
        <v>220109</v>
      </c>
      <c r="D102" s="23" t="s">
        <v>299</v>
      </c>
      <c r="E102" s="24">
        <v>44728</v>
      </c>
      <c r="F102" s="1">
        <v>1110540481</v>
      </c>
      <c r="G102" s="22" t="s">
        <v>309</v>
      </c>
      <c r="H102" s="25" t="s">
        <v>317</v>
      </c>
      <c r="I102" s="34">
        <v>17060000</v>
      </c>
      <c r="J102" s="34">
        <v>8530000</v>
      </c>
      <c r="K102" s="33">
        <f>+I102+J102</f>
        <v>25590000</v>
      </c>
      <c r="L102" s="19">
        <v>75</v>
      </c>
      <c r="M102" s="18">
        <v>233</v>
      </c>
      <c r="N102" s="20">
        <v>44574</v>
      </c>
      <c r="O102" s="20" t="s">
        <v>283</v>
      </c>
      <c r="P102" s="20">
        <v>44807</v>
      </c>
      <c r="Q102" s="34">
        <v>17060000</v>
      </c>
      <c r="R102" s="21">
        <v>0.88</v>
      </c>
      <c r="S102" s="34">
        <v>15012800</v>
      </c>
      <c r="T102" s="34">
        <v>2047200</v>
      </c>
      <c r="U102" s="19">
        <v>1</v>
      </c>
      <c r="V102" s="34">
        <v>8530000</v>
      </c>
      <c r="W102" s="34">
        <v>25590000</v>
      </c>
      <c r="X102" s="19">
        <v>75</v>
      </c>
      <c r="Y102" s="25" t="s">
        <v>58</v>
      </c>
      <c r="Z102" s="18">
        <v>50001018</v>
      </c>
      <c r="AA102" s="25" t="s">
        <v>83</v>
      </c>
      <c r="AB102" s="25" t="s">
        <v>4</v>
      </c>
      <c r="AC102" s="22" t="s">
        <v>3</v>
      </c>
    </row>
    <row r="103" spans="2:29" x14ac:dyDescent="0.25">
      <c r="B103" s="1">
        <v>2022</v>
      </c>
      <c r="C103" s="19">
        <v>220110</v>
      </c>
      <c r="D103" s="23" t="s">
        <v>299</v>
      </c>
      <c r="E103" s="24">
        <v>44728</v>
      </c>
      <c r="F103" s="1">
        <v>39813555</v>
      </c>
      <c r="G103" s="22" t="s">
        <v>310</v>
      </c>
      <c r="H103" s="25" t="s">
        <v>317</v>
      </c>
      <c r="I103" s="34">
        <v>17060000</v>
      </c>
      <c r="J103" s="34">
        <v>8530000</v>
      </c>
      <c r="K103" s="33">
        <f>+I103+J103</f>
        <v>25590000</v>
      </c>
      <c r="L103" s="19">
        <v>75</v>
      </c>
      <c r="M103" s="18">
        <v>233</v>
      </c>
      <c r="N103" s="20">
        <v>44574</v>
      </c>
      <c r="O103" s="20" t="s">
        <v>284</v>
      </c>
      <c r="P103" s="20">
        <v>44807</v>
      </c>
      <c r="Q103" s="34">
        <v>17060000</v>
      </c>
      <c r="R103" s="21">
        <v>0.8733333528722157</v>
      </c>
      <c r="S103" s="34">
        <v>14899067</v>
      </c>
      <c r="T103" s="34">
        <v>2160933</v>
      </c>
      <c r="U103" s="19">
        <v>1</v>
      </c>
      <c r="V103" s="34">
        <v>8530000</v>
      </c>
      <c r="W103" s="34">
        <v>25590000</v>
      </c>
      <c r="X103" s="19">
        <v>75</v>
      </c>
      <c r="Y103" s="25" t="s">
        <v>58</v>
      </c>
      <c r="Z103" s="18">
        <v>50001018</v>
      </c>
      <c r="AA103" s="25" t="s">
        <v>83</v>
      </c>
      <c r="AB103" s="25" t="s">
        <v>4</v>
      </c>
      <c r="AC103" s="22" t="s">
        <v>3</v>
      </c>
    </row>
    <row r="104" spans="2:29" x14ac:dyDescent="0.25">
      <c r="B104" s="1">
        <v>2022</v>
      </c>
      <c r="C104" s="19">
        <v>220111</v>
      </c>
      <c r="D104" s="23" t="s">
        <v>299</v>
      </c>
      <c r="E104" s="24">
        <v>44697</v>
      </c>
      <c r="F104" s="1">
        <v>11227684</v>
      </c>
      <c r="G104" s="22" t="s">
        <v>311</v>
      </c>
      <c r="H104" s="25" t="s">
        <v>317</v>
      </c>
      <c r="I104" s="34">
        <v>17060000</v>
      </c>
      <c r="J104" s="34">
        <v>8530000</v>
      </c>
      <c r="K104" s="33">
        <f>+I104+J104</f>
        <v>25590000</v>
      </c>
      <c r="L104" s="19">
        <v>75</v>
      </c>
      <c r="M104" s="18">
        <v>233</v>
      </c>
      <c r="N104" s="20">
        <v>44574</v>
      </c>
      <c r="O104" s="20" t="s">
        <v>283</v>
      </c>
      <c r="P104" s="20">
        <v>44807</v>
      </c>
      <c r="Q104" s="34">
        <v>17060000</v>
      </c>
      <c r="R104" s="21">
        <v>0.88</v>
      </c>
      <c r="S104" s="34">
        <v>15012800</v>
      </c>
      <c r="T104" s="34">
        <v>2047200</v>
      </c>
      <c r="U104" s="19">
        <v>1</v>
      </c>
      <c r="V104" s="34">
        <v>8530000</v>
      </c>
      <c r="W104" s="34">
        <v>25590000</v>
      </c>
      <c r="X104" s="19">
        <v>75</v>
      </c>
      <c r="Y104" s="25" t="s">
        <v>58</v>
      </c>
      <c r="Z104" s="18">
        <v>50001018</v>
      </c>
      <c r="AA104" s="25" t="s">
        <v>83</v>
      </c>
      <c r="AB104" s="25" t="s">
        <v>4</v>
      </c>
      <c r="AC104" s="22" t="s">
        <v>3</v>
      </c>
    </row>
    <row r="105" spans="2:29" x14ac:dyDescent="0.25">
      <c r="B105" s="1">
        <v>2022</v>
      </c>
      <c r="C105" s="19">
        <v>220125</v>
      </c>
      <c r="D105" s="23" t="s">
        <v>299</v>
      </c>
      <c r="E105" s="24">
        <v>44728</v>
      </c>
      <c r="F105" s="1">
        <v>14398194</v>
      </c>
      <c r="G105" s="22" t="s">
        <v>312</v>
      </c>
      <c r="H105" s="25" t="s">
        <v>318</v>
      </c>
      <c r="I105" s="34">
        <v>17060000</v>
      </c>
      <c r="J105" s="34">
        <v>8530000</v>
      </c>
      <c r="K105" s="33">
        <f>+I105+J105</f>
        <v>25590000</v>
      </c>
      <c r="L105" s="19">
        <v>75</v>
      </c>
      <c r="M105" s="18">
        <v>229</v>
      </c>
      <c r="N105" s="20">
        <v>44578</v>
      </c>
      <c r="O105" s="20" t="s">
        <v>314</v>
      </c>
      <c r="P105" s="20">
        <v>44807</v>
      </c>
      <c r="Q105" s="34">
        <v>17060000</v>
      </c>
      <c r="R105" s="21">
        <v>0.86666471277842905</v>
      </c>
      <c r="S105" s="34">
        <v>14785300</v>
      </c>
      <c r="T105" s="34">
        <v>2274700</v>
      </c>
      <c r="U105" s="19">
        <v>1</v>
      </c>
      <c r="V105" s="34">
        <v>8530000</v>
      </c>
      <c r="W105" s="34">
        <v>25590000</v>
      </c>
      <c r="X105" s="19">
        <v>75</v>
      </c>
      <c r="Y105" s="25" t="s">
        <v>58</v>
      </c>
      <c r="Z105" s="18">
        <v>50001018</v>
      </c>
      <c r="AA105" s="25" t="s">
        <v>83</v>
      </c>
      <c r="AB105" s="25" t="s">
        <v>4</v>
      </c>
      <c r="AC105" s="22" t="s">
        <v>3</v>
      </c>
    </row>
    <row r="106" spans="2:29" x14ac:dyDescent="0.25">
      <c r="B106" s="1">
        <v>2022</v>
      </c>
      <c r="C106" s="19">
        <v>220141</v>
      </c>
      <c r="D106" s="23" t="s">
        <v>2</v>
      </c>
      <c r="E106" s="24">
        <v>44649</v>
      </c>
      <c r="F106" s="1">
        <v>79959394</v>
      </c>
      <c r="G106" s="22" t="s">
        <v>179</v>
      </c>
      <c r="H106" s="25" t="s">
        <v>180</v>
      </c>
      <c r="I106" s="33">
        <v>86066000</v>
      </c>
      <c r="J106" s="33">
        <v>0</v>
      </c>
      <c r="K106" s="33">
        <v>86066000</v>
      </c>
      <c r="L106" s="1">
        <v>0</v>
      </c>
      <c r="M106" s="18">
        <v>351</v>
      </c>
      <c r="N106" s="20">
        <v>44575</v>
      </c>
      <c r="O106" s="20" t="s">
        <v>287</v>
      </c>
      <c r="P106" s="20">
        <v>44926</v>
      </c>
      <c r="Q106" s="34">
        <v>86066000</v>
      </c>
      <c r="R106" s="21">
        <v>0.1971014570213557</v>
      </c>
      <c r="S106" s="34">
        <v>16963734</v>
      </c>
      <c r="T106" s="34">
        <v>69102266</v>
      </c>
      <c r="U106" s="19">
        <v>0</v>
      </c>
      <c r="V106" s="34">
        <v>0</v>
      </c>
      <c r="W106" s="34">
        <v>86066000</v>
      </c>
      <c r="X106" s="19">
        <v>0</v>
      </c>
      <c r="Y106" s="25" t="s">
        <v>10</v>
      </c>
      <c r="Z106" s="1">
        <v>50001000</v>
      </c>
      <c r="AA106" s="25" t="s">
        <v>9</v>
      </c>
      <c r="AB106" s="25" t="s">
        <v>4</v>
      </c>
      <c r="AC106" s="22" t="s">
        <v>3</v>
      </c>
    </row>
    <row r="107" spans="2:29" x14ac:dyDescent="0.25">
      <c r="B107" s="1">
        <v>2022</v>
      </c>
      <c r="C107" s="19">
        <v>220179</v>
      </c>
      <c r="D107" s="23" t="s">
        <v>2</v>
      </c>
      <c r="E107" s="24">
        <v>44664</v>
      </c>
      <c r="F107" s="1">
        <v>1014203365</v>
      </c>
      <c r="G107" s="22" t="s">
        <v>84</v>
      </c>
      <c r="H107" s="25" t="s">
        <v>82</v>
      </c>
      <c r="I107" s="33">
        <v>27291000</v>
      </c>
      <c r="J107" s="33">
        <v>0</v>
      </c>
      <c r="K107" s="33">
        <f>+I107+J107</f>
        <v>27291000</v>
      </c>
      <c r="L107" s="1">
        <v>0</v>
      </c>
      <c r="M107" s="18">
        <v>343</v>
      </c>
      <c r="N107" s="20">
        <v>44580</v>
      </c>
      <c r="O107" s="20" t="s">
        <v>288</v>
      </c>
      <c r="P107" s="20">
        <v>44923</v>
      </c>
      <c r="Q107" s="34">
        <v>27291000</v>
      </c>
      <c r="R107" s="21">
        <v>0.19090909090909092</v>
      </c>
      <c r="S107" s="34">
        <v>5210100</v>
      </c>
      <c r="T107" s="34">
        <v>22080900</v>
      </c>
      <c r="U107" s="19">
        <v>0</v>
      </c>
      <c r="V107" s="34">
        <v>0</v>
      </c>
      <c r="W107" s="34">
        <v>27291000</v>
      </c>
      <c r="X107" s="19">
        <v>0</v>
      </c>
      <c r="Y107" s="25" t="s">
        <v>58</v>
      </c>
      <c r="Z107" s="1">
        <v>50001018</v>
      </c>
      <c r="AA107" s="25" t="s">
        <v>83</v>
      </c>
      <c r="AB107" s="25" t="s">
        <v>4</v>
      </c>
      <c r="AC107" s="22" t="s">
        <v>49</v>
      </c>
    </row>
    <row r="108" spans="2:29" x14ac:dyDescent="0.25">
      <c r="B108" s="1">
        <v>2022</v>
      </c>
      <c r="C108" s="19">
        <v>220184</v>
      </c>
      <c r="D108" s="23" t="s">
        <v>2</v>
      </c>
      <c r="E108" s="24">
        <v>44671</v>
      </c>
      <c r="F108" s="1">
        <v>1019029437</v>
      </c>
      <c r="G108" s="22" t="s">
        <v>81</v>
      </c>
      <c r="H108" s="25" t="s">
        <v>82</v>
      </c>
      <c r="I108" s="33">
        <v>27291000</v>
      </c>
      <c r="J108" s="33">
        <v>0</v>
      </c>
      <c r="K108" s="33">
        <v>27291000</v>
      </c>
      <c r="L108" s="1">
        <v>0</v>
      </c>
      <c r="M108" s="18">
        <v>343</v>
      </c>
      <c r="N108" s="20">
        <v>44580</v>
      </c>
      <c r="O108" s="20" t="s">
        <v>288</v>
      </c>
      <c r="P108" s="20">
        <v>44923</v>
      </c>
      <c r="Q108" s="34">
        <v>27291000</v>
      </c>
      <c r="R108" s="21">
        <v>0.26666666666666666</v>
      </c>
      <c r="S108" s="34">
        <v>7277600</v>
      </c>
      <c r="T108" s="34">
        <v>20013400</v>
      </c>
      <c r="U108" s="19">
        <v>0</v>
      </c>
      <c r="V108" s="34">
        <v>0</v>
      </c>
      <c r="W108" s="34">
        <v>27291000</v>
      </c>
      <c r="X108" s="19">
        <v>0</v>
      </c>
      <c r="Y108" s="25" t="s">
        <v>58</v>
      </c>
      <c r="Z108" s="1">
        <v>50001018</v>
      </c>
      <c r="AA108" s="25" t="s">
        <v>83</v>
      </c>
      <c r="AB108" s="25" t="s">
        <v>4</v>
      </c>
      <c r="AC108" s="22" t="s">
        <v>49</v>
      </c>
    </row>
    <row r="109" spans="2:29" x14ac:dyDescent="0.25">
      <c r="B109" s="1">
        <v>2022</v>
      </c>
      <c r="C109" s="19">
        <v>220185</v>
      </c>
      <c r="D109" s="23" t="s">
        <v>2</v>
      </c>
      <c r="E109" s="24">
        <v>44627</v>
      </c>
      <c r="F109" s="1">
        <v>79740633</v>
      </c>
      <c r="G109" s="22" t="s">
        <v>177</v>
      </c>
      <c r="H109" s="25" t="s">
        <v>178</v>
      </c>
      <c r="I109" s="33">
        <v>25586000</v>
      </c>
      <c r="J109" s="33">
        <v>0</v>
      </c>
      <c r="K109" s="33">
        <v>25586000</v>
      </c>
      <c r="L109" s="1">
        <v>0</v>
      </c>
      <c r="M109" s="18">
        <v>339</v>
      </c>
      <c r="N109" s="20">
        <v>44582</v>
      </c>
      <c r="O109" s="20" t="s">
        <v>289</v>
      </c>
      <c r="P109" s="20">
        <v>44921</v>
      </c>
      <c r="Q109" s="34">
        <v>25586000</v>
      </c>
      <c r="R109" s="21">
        <v>0.37878789181583677</v>
      </c>
      <c r="S109" s="34">
        <v>9691667</v>
      </c>
      <c r="T109" s="34">
        <v>15894333</v>
      </c>
      <c r="U109" s="19">
        <v>0</v>
      </c>
      <c r="V109" s="34">
        <v>0</v>
      </c>
      <c r="W109" s="34">
        <v>25586000</v>
      </c>
      <c r="X109" s="19">
        <v>0</v>
      </c>
      <c r="Y109" s="25" t="s">
        <v>58</v>
      </c>
      <c r="Z109" s="1">
        <v>50001023</v>
      </c>
      <c r="AA109" s="25" t="s">
        <v>57</v>
      </c>
      <c r="AB109" s="25" t="s">
        <v>4</v>
      </c>
      <c r="AC109" s="22" t="s">
        <v>18</v>
      </c>
    </row>
    <row r="110" spans="2:29" x14ac:dyDescent="0.25">
      <c r="B110" s="1">
        <v>2022</v>
      </c>
      <c r="C110" s="19">
        <v>220198</v>
      </c>
      <c r="D110" s="23" t="s">
        <v>2</v>
      </c>
      <c r="E110" s="24">
        <v>44671</v>
      </c>
      <c r="F110" s="1">
        <v>49769180</v>
      </c>
      <c r="G110" s="22" t="s">
        <v>77</v>
      </c>
      <c r="H110" s="25" t="s">
        <v>78</v>
      </c>
      <c r="I110" s="33">
        <v>11166000</v>
      </c>
      <c r="J110" s="33">
        <v>0</v>
      </c>
      <c r="K110" s="33">
        <v>11166000</v>
      </c>
      <c r="L110" s="1">
        <v>0</v>
      </c>
      <c r="M110" s="18">
        <v>187</v>
      </c>
      <c r="N110" s="20">
        <v>44582</v>
      </c>
      <c r="O110" s="20" t="s">
        <v>290</v>
      </c>
      <c r="P110" s="20">
        <v>44769</v>
      </c>
      <c r="Q110" s="34">
        <v>11166000</v>
      </c>
      <c r="R110" s="21">
        <v>0.52222219236969369</v>
      </c>
      <c r="S110" s="34">
        <v>5831133</v>
      </c>
      <c r="T110" s="34">
        <v>5334867</v>
      </c>
      <c r="U110" s="19">
        <v>0</v>
      </c>
      <c r="V110" s="34">
        <v>0</v>
      </c>
      <c r="W110" s="34">
        <v>11166000</v>
      </c>
      <c r="X110" s="19">
        <v>0</v>
      </c>
      <c r="Y110" s="25" t="s">
        <v>80</v>
      </c>
      <c r="Z110" s="1">
        <v>50001055</v>
      </c>
      <c r="AA110" s="25" t="s">
        <v>79</v>
      </c>
      <c r="AB110" s="25" t="s">
        <v>4</v>
      </c>
      <c r="AC110" s="22" t="s">
        <v>49</v>
      </c>
    </row>
    <row r="111" spans="2:29" x14ac:dyDescent="0.25">
      <c r="B111" s="1">
        <v>2022</v>
      </c>
      <c r="C111" s="19">
        <v>220206</v>
      </c>
      <c r="D111" s="23" t="s">
        <v>2</v>
      </c>
      <c r="E111" s="24">
        <v>44610</v>
      </c>
      <c r="F111" s="1">
        <v>50937353</v>
      </c>
      <c r="G111" s="22" t="s">
        <v>206</v>
      </c>
      <c r="H111" s="25" t="s">
        <v>207</v>
      </c>
      <c r="I111" s="33">
        <v>47328000</v>
      </c>
      <c r="J111" s="33">
        <v>0</v>
      </c>
      <c r="K111" s="33">
        <f>+J111+I111</f>
        <v>47328000</v>
      </c>
      <c r="L111" s="1">
        <v>0</v>
      </c>
      <c r="M111" s="18">
        <v>181</v>
      </c>
      <c r="N111" s="20">
        <v>44580</v>
      </c>
      <c r="O111" s="20" t="s">
        <v>284</v>
      </c>
      <c r="P111" s="20">
        <v>44761</v>
      </c>
      <c r="Q111" s="34">
        <v>47328000</v>
      </c>
      <c r="R111" s="21">
        <v>0.55000002112914126</v>
      </c>
      <c r="S111" s="34">
        <v>26030401</v>
      </c>
      <c r="T111" s="34">
        <v>21297599</v>
      </c>
      <c r="U111" s="19">
        <v>0</v>
      </c>
      <c r="V111" s="34">
        <v>0</v>
      </c>
      <c r="W111" s="34">
        <v>47328000</v>
      </c>
      <c r="X111" s="19">
        <v>0</v>
      </c>
      <c r="Y111" s="25" t="s">
        <v>14</v>
      </c>
      <c r="Z111" s="1">
        <v>50001073</v>
      </c>
      <c r="AA111" s="25" t="s">
        <v>13</v>
      </c>
      <c r="AB111" s="25" t="s">
        <v>4</v>
      </c>
      <c r="AC111" s="22" t="s">
        <v>3</v>
      </c>
    </row>
    <row r="112" spans="2:29" x14ac:dyDescent="0.25">
      <c r="B112" s="1">
        <v>2022</v>
      </c>
      <c r="C112" s="19">
        <v>220257</v>
      </c>
      <c r="D112" s="23" t="s">
        <v>2</v>
      </c>
      <c r="E112" s="24">
        <v>44616</v>
      </c>
      <c r="F112" s="1">
        <v>80173124</v>
      </c>
      <c r="G112" s="22" t="s">
        <v>203</v>
      </c>
      <c r="H112" s="25" t="s">
        <v>204</v>
      </c>
      <c r="I112" s="33">
        <v>36288000</v>
      </c>
      <c r="J112" s="33">
        <v>0</v>
      </c>
      <c r="K112" s="33">
        <f>+J112+I112</f>
        <v>36288000</v>
      </c>
      <c r="L112" s="1">
        <v>0</v>
      </c>
      <c r="M112" s="18">
        <v>277</v>
      </c>
      <c r="N112" s="20">
        <v>44582</v>
      </c>
      <c r="O112" s="20" t="s">
        <v>291</v>
      </c>
      <c r="P112" s="20">
        <v>44859</v>
      </c>
      <c r="Q112" s="34">
        <v>36288000</v>
      </c>
      <c r="R112" s="21">
        <v>0.44444444444444442</v>
      </c>
      <c r="S112" s="34">
        <v>16128000</v>
      </c>
      <c r="T112" s="34">
        <v>20160000</v>
      </c>
      <c r="U112" s="19">
        <v>0</v>
      </c>
      <c r="V112" s="34">
        <v>0</v>
      </c>
      <c r="W112" s="34">
        <v>36288000</v>
      </c>
      <c r="X112" s="19">
        <v>0</v>
      </c>
      <c r="Y112" s="25" t="s">
        <v>80</v>
      </c>
      <c r="Z112" s="1">
        <v>50001052</v>
      </c>
      <c r="AA112" s="25" t="s">
        <v>205</v>
      </c>
      <c r="AB112" s="25" t="s">
        <v>4</v>
      </c>
      <c r="AC112" s="22" t="s">
        <v>3</v>
      </c>
    </row>
    <row r="113" spans="2:29" x14ac:dyDescent="0.25">
      <c r="B113" s="1">
        <v>2022</v>
      </c>
      <c r="C113" s="19">
        <v>220298</v>
      </c>
      <c r="D113" s="23" t="s">
        <v>2</v>
      </c>
      <c r="E113" s="24">
        <v>44623</v>
      </c>
      <c r="F113" s="1">
        <v>37948831</v>
      </c>
      <c r="G113" s="22" t="s">
        <v>175</v>
      </c>
      <c r="H113" s="25" t="s">
        <v>176</v>
      </c>
      <c r="I113" s="33">
        <v>24192000</v>
      </c>
      <c r="J113" s="33">
        <v>0</v>
      </c>
      <c r="K113" s="33">
        <v>24192000</v>
      </c>
      <c r="L113" s="1">
        <v>0</v>
      </c>
      <c r="M113" s="18">
        <v>186</v>
      </c>
      <c r="N113" s="20">
        <v>44587</v>
      </c>
      <c r="O113" s="20" t="s">
        <v>292</v>
      </c>
      <c r="P113" s="20">
        <v>44773</v>
      </c>
      <c r="Q113" s="34">
        <v>24192000</v>
      </c>
      <c r="R113" s="21">
        <v>0.50555555555555554</v>
      </c>
      <c r="S113" s="34">
        <v>12230400</v>
      </c>
      <c r="T113" s="34">
        <v>11961600</v>
      </c>
      <c r="U113" s="19">
        <v>0</v>
      </c>
      <c r="V113" s="34">
        <v>0</v>
      </c>
      <c r="W113" s="34">
        <v>24192000</v>
      </c>
      <c r="X113" s="19">
        <v>0</v>
      </c>
      <c r="Y113" s="25" t="s">
        <v>80</v>
      </c>
      <c r="Z113" s="1">
        <v>50001055</v>
      </c>
      <c r="AA113" s="25" t="s">
        <v>79</v>
      </c>
      <c r="AB113" s="25" t="s">
        <v>4</v>
      </c>
      <c r="AC113" s="22" t="s">
        <v>3</v>
      </c>
    </row>
    <row r="114" spans="2:29" x14ac:dyDescent="0.25">
      <c r="B114" s="1">
        <v>2022</v>
      </c>
      <c r="C114" s="19">
        <v>220303</v>
      </c>
      <c r="D114" s="23" t="s">
        <v>299</v>
      </c>
      <c r="E114" s="24">
        <v>44736</v>
      </c>
      <c r="F114" s="1">
        <v>19424321</v>
      </c>
      <c r="G114" s="22" t="s">
        <v>313</v>
      </c>
      <c r="H114" s="25" t="s">
        <v>319</v>
      </c>
      <c r="I114" s="34">
        <v>29655000</v>
      </c>
      <c r="J114" s="34">
        <v>14498000</v>
      </c>
      <c r="K114" s="33">
        <f>+I114+J114</f>
        <v>44153000</v>
      </c>
      <c r="L114" s="19">
        <v>60</v>
      </c>
      <c r="M114" s="18">
        <v>215</v>
      </c>
      <c r="N114" s="20">
        <v>44588</v>
      </c>
      <c r="O114" s="20" t="s">
        <v>315</v>
      </c>
      <c r="P114" s="20">
        <v>44803</v>
      </c>
      <c r="Q114" s="34">
        <v>29655000</v>
      </c>
      <c r="R114" s="21">
        <v>0.6074074186477828</v>
      </c>
      <c r="S114" s="34">
        <v>18012667</v>
      </c>
      <c r="T114" s="34">
        <v>11642333</v>
      </c>
      <c r="U114" s="19">
        <v>0</v>
      </c>
      <c r="V114" s="34">
        <v>14498000</v>
      </c>
      <c r="W114" s="34">
        <f>+V114+Q114</f>
        <v>44153000</v>
      </c>
      <c r="X114" s="19">
        <v>66</v>
      </c>
      <c r="Y114" s="25" t="s">
        <v>320</v>
      </c>
      <c r="Z114" s="18">
        <v>50001002</v>
      </c>
      <c r="AA114" s="25" t="s">
        <v>321</v>
      </c>
      <c r="AB114" s="25" t="s">
        <v>4</v>
      </c>
      <c r="AC114" s="22" t="s">
        <v>3</v>
      </c>
    </row>
    <row r="115" spans="2:29" x14ac:dyDescent="0.25">
      <c r="B115" s="1">
        <v>2022</v>
      </c>
      <c r="C115" s="19">
        <v>220308</v>
      </c>
      <c r="D115" s="23" t="s">
        <v>2</v>
      </c>
      <c r="E115" s="24">
        <v>44616</v>
      </c>
      <c r="F115" s="1">
        <v>52478358</v>
      </c>
      <c r="G115" s="22" t="s">
        <v>199</v>
      </c>
      <c r="H115" s="25" t="s">
        <v>200</v>
      </c>
      <c r="I115" s="33">
        <v>83730000</v>
      </c>
      <c r="J115" s="33">
        <v>0</v>
      </c>
      <c r="K115" s="33">
        <f>+J115+I115</f>
        <v>83730000</v>
      </c>
      <c r="L115" s="1">
        <v>0</v>
      </c>
      <c r="M115" s="18">
        <v>306</v>
      </c>
      <c r="N115" s="20">
        <v>44589</v>
      </c>
      <c r="O115" s="20" t="s">
        <v>285</v>
      </c>
      <c r="P115" s="20">
        <v>44895</v>
      </c>
      <c r="Q115" s="34">
        <v>83730000</v>
      </c>
      <c r="R115" s="21">
        <v>0.19333333333333333</v>
      </c>
      <c r="S115" s="34">
        <v>16187800</v>
      </c>
      <c r="T115" s="34">
        <v>67542200</v>
      </c>
      <c r="U115" s="19">
        <v>0</v>
      </c>
      <c r="V115" s="34">
        <v>0</v>
      </c>
      <c r="W115" s="34">
        <v>83730000</v>
      </c>
      <c r="X115" s="19">
        <v>0</v>
      </c>
      <c r="Y115" s="25" t="s">
        <v>202</v>
      </c>
      <c r="Z115" s="1">
        <v>50001012</v>
      </c>
      <c r="AA115" s="25" t="s">
        <v>201</v>
      </c>
      <c r="AB115" s="25" t="s">
        <v>4</v>
      </c>
      <c r="AC115" s="22" t="s">
        <v>3</v>
      </c>
    </row>
    <row r="116" spans="2:29" x14ac:dyDescent="0.25">
      <c r="B116" s="1">
        <v>2022</v>
      </c>
      <c r="C116" s="19">
        <v>220315</v>
      </c>
      <c r="D116" s="23" t="s">
        <v>2</v>
      </c>
      <c r="E116" s="24">
        <v>44603</v>
      </c>
      <c r="F116" s="1">
        <v>1020739588</v>
      </c>
      <c r="G116" s="22" t="s">
        <v>197</v>
      </c>
      <c r="H116" s="25" t="s">
        <v>198</v>
      </c>
      <c r="I116" s="33">
        <v>27912000</v>
      </c>
      <c r="J116" s="33">
        <v>0</v>
      </c>
      <c r="K116" s="33">
        <f>+J116+I116</f>
        <v>27912000</v>
      </c>
      <c r="L116" s="1">
        <v>0</v>
      </c>
      <c r="M116" s="18">
        <v>187</v>
      </c>
      <c r="N116" s="20">
        <v>44588</v>
      </c>
      <c r="O116" s="20" t="s">
        <v>293</v>
      </c>
      <c r="P116" s="20">
        <v>44775</v>
      </c>
      <c r="Q116" s="34">
        <v>27912000</v>
      </c>
      <c r="R116" s="21">
        <v>0</v>
      </c>
      <c r="S116" s="34">
        <v>0</v>
      </c>
      <c r="T116" s="34">
        <v>27912000</v>
      </c>
      <c r="U116" s="19">
        <v>0</v>
      </c>
      <c r="V116" s="34">
        <v>0</v>
      </c>
      <c r="W116" s="34">
        <v>27912000</v>
      </c>
      <c r="X116" s="19">
        <v>0</v>
      </c>
      <c r="Y116" s="25" t="s">
        <v>6</v>
      </c>
      <c r="Z116" s="1">
        <v>50001077</v>
      </c>
      <c r="AA116" s="25" t="s">
        <v>5</v>
      </c>
      <c r="AB116" s="25" t="s">
        <v>4</v>
      </c>
      <c r="AC116" s="22" t="s">
        <v>3</v>
      </c>
    </row>
    <row r="117" spans="2:29" x14ac:dyDescent="0.25">
      <c r="B117" s="1">
        <v>2022</v>
      </c>
      <c r="C117" s="19">
        <v>220330</v>
      </c>
      <c r="D117" s="23" t="s">
        <v>2</v>
      </c>
      <c r="E117" s="24">
        <v>44637</v>
      </c>
      <c r="F117" s="1">
        <v>52915802</v>
      </c>
      <c r="G117" s="22" t="s">
        <v>173</v>
      </c>
      <c r="H117" s="25" t="s">
        <v>174</v>
      </c>
      <c r="I117" s="33">
        <v>86768000</v>
      </c>
      <c r="J117" s="33">
        <v>0</v>
      </c>
      <c r="K117" s="33">
        <v>86768000</v>
      </c>
      <c r="L117" s="1">
        <v>0</v>
      </c>
      <c r="M117" s="18">
        <v>337</v>
      </c>
      <c r="N117" s="20">
        <v>44589</v>
      </c>
      <c r="O117" s="20" t="s">
        <v>285</v>
      </c>
      <c r="P117" s="20">
        <v>44926</v>
      </c>
      <c r="Q117" s="34">
        <v>86768000</v>
      </c>
      <c r="R117" s="21">
        <v>9.0909090909090912E-2</v>
      </c>
      <c r="S117" s="34">
        <v>7888000</v>
      </c>
      <c r="T117" s="34">
        <v>78880000</v>
      </c>
      <c r="U117" s="19">
        <v>0</v>
      </c>
      <c r="V117" s="34">
        <v>0</v>
      </c>
      <c r="W117" s="34">
        <v>86768000</v>
      </c>
      <c r="X117" s="19">
        <v>0</v>
      </c>
      <c r="Y117" s="25" t="s">
        <v>38</v>
      </c>
      <c r="Z117" s="1">
        <v>50001068</v>
      </c>
      <c r="AA117" s="25" t="s">
        <v>98</v>
      </c>
      <c r="AB117" s="25" t="s">
        <v>4</v>
      </c>
      <c r="AC117" s="22" t="s">
        <v>3</v>
      </c>
    </row>
    <row r="118" spans="2:29" x14ac:dyDescent="0.25">
      <c r="B118" s="1">
        <v>2022</v>
      </c>
      <c r="C118" s="19">
        <v>220344</v>
      </c>
      <c r="D118" s="23" t="s">
        <v>2</v>
      </c>
      <c r="E118" s="24">
        <v>44697</v>
      </c>
      <c r="F118" s="1">
        <v>1007020061</v>
      </c>
      <c r="G118" s="22" t="s">
        <v>0</v>
      </c>
      <c r="H118" s="25" t="s">
        <v>1</v>
      </c>
      <c r="I118" s="33">
        <v>33080000</v>
      </c>
      <c r="J118" s="33">
        <v>0</v>
      </c>
      <c r="K118" s="33">
        <v>33080000</v>
      </c>
      <c r="L118" s="1">
        <v>0</v>
      </c>
      <c r="M118" s="18">
        <v>252</v>
      </c>
      <c r="N118" s="20">
        <v>44589</v>
      </c>
      <c r="O118" s="20" t="s">
        <v>294</v>
      </c>
      <c r="P118" s="20">
        <v>44841</v>
      </c>
      <c r="Q118" s="34">
        <v>33080000</v>
      </c>
      <c r="R118" s="21">
        <v>0</v>
      </c>
      <c r="S118" s="34">
        <v>0</v>
      </c>
      <c r="T118" s="34">
        <v>33080000</v>
      </c>
      <c r="U118" s="19">
        <v>0</v>
      </c>
      <c r="V118" s="34">
        <v>0</v>
      </c>
      <c r="W118" s="34">
        <v>33080000</v>
      </c>
      <c r="X118" s="19">
        <v>0</v>
      </c>
      <c r="Y118" s="25" t="s">
        <v>6</v>
      </c>
      <c r="Z118" s="1">
        <v>50001077</v>
      </c>
      <c r="AA118" s="25" t="s">
        <v>5</v>
      </c>
      <c r="AB118" s="25" t="s">
        <v>4</v>
      </c>
      <c r="AC118" s="22" t="s">
        <v>3</v>
      </c>
    </row>
    <row r="119" spans="2:29" x14ac:dyDescent="0.25">
      <c r="B119" s="1">
        <v>2022</v>
      </c>
      <c r="C119" s="19">
        <v>220371</v>
      </c>
      <c r="D119" s="23" t="s">
        <v>29</v>
      </c>
      <c r="E119" s="24">
        <v>44727</v>
      </c>
      <c r="F119" s="1">
        <v>900011395</v>
      </c>
      <c r="G119" s="22" t="s">
        <v>221</v>
      </c>
      <c r="H119" s="25" t="s">
        <v>222</v>
      </c>
      <c r="I119" s="34">
        <v>266678925</v>
      </c>
      <c r="J119" s="34">
        <v>105390137</v>
      </c>
      <c r="K119" s="33">
        <f>+I119+J119</f>
        <v>372069062</v>
      </c>
      <c r="L119" s="1">
        <v>0</v>
      </c>
      <c r="M119" s="18">
        <v>95</v>
      </c>
      <c r="N119" s="20">
        <v>44648</v>
      </c>
      <c r="O119" s="20" t="s">
        <v>105</v>
      </c>
      <c r="P119" s="20">
        <v>44743</v>
      </c>
      <c r="Q119" s="34">
        <v>266678925</v>
      </c>
      <c r="R119" s="21">
        <f>+S119/W119</f>
        <v>0.66297918368714037</v>
      </c>
      <c r="S119" s="34">
        <v>246674043</v>
      </c>
      <c r="T119" s="34">
        <f>+W119-S119</f>
        <v>125395019</v>
      </c>
      <c r="U119" s="19">
        <v>1</v>
      </c>
      <c r="V119" s="34">
        <v>105390137</v>
      </c>
      <c r="W119" s="34">
        <v>372069062</v>
      </c>
      <c r="X119" s="19">
        <v>0</v>
      </c>
      <c r="Y119" s="25" t="s">
        <v>58</v>
      </c>
      <c r="Z119" s="18">
        <v>50001018</v>
      </c>
      <c r="AA119" s="25" t="s">
        <v>83</v>
      </c>
      <c r="AB119" s="25" t="s">
        <v>24</v>
      </c>
      <c r="AC119" s="22" t="s">
        <v>18</v>
      </c>
    </row>
    <row r="121" spans="2:29" x14ac:dyDescent="0.25">
      <c r="B121" s="3" t="s">
        <v>264</v>
      </c>
    </row>
  </sheetData>
  <autoFilter ref="B6:AC119" xr:uid="{372C95E3-244D-4A80-84D4-B220BFE6036B}"/>
  <sortState xmlns:xlrd2="http://schemas.microsoft.com/office/spreadsheetml/2017/richdata2" ref="B7:AC119">
    <sortCondition ref="B7:B119"/>
    <sortCondition ref="C7:C119"/>
  </sortState>
  <mergeCells count="2">
    <mergeCell ref="I5:M5"/>
    <mergeCell ref="Y5:AC5"/>
  </mergeCells>
  <conditionalFormatting sqref="C88:C119">
    <cfRule type="duplicateValues" dxfId="0" priority="1"/>
  </conditionalFormatting>
  <dataValidations count="1">
    <dataValidation allowBlank="1" showInputMessage="1" showErrorMessage="1" errorTitle="Entrada no válida" error="Por favor seleccione un elemento de la lista" promptTitle="Seleccione un elemento de la lista" sqref="D79:G79 D68:G70 D64:G65 D58:G58 D47:G50 D45:G45 D41:G42 D34:G38 D23:G27 D16:G17 D8:G11 D29:G29 D60:G62 D73:G75 D106:D118" xr:uid="{F624A8EB-266A-4C42-BC9A-78FE8258393E}"/>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MODIFICADOS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JARAMILLO</dc:creator>
  <cp:lastModifiedBy>LUCIA JARAMILLO</cp:lastModifiedBy>
  <dcterms:created xsi:type="dcterms:W3CDTF">2022-07-05T19:32:40Z</dcterms:created>
  <dcterms:modified xsi:type="dcterms:W3CDTF">2022-07-06T16:28:02Z</dcterms:modified>
</cp:coreProperties>
</file>