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mc:AlternateContent xmlns:mc="http://schemas.openxmlformats.org/markup-compatibility/2006">
    <mc:Choice Requires="x15">
      <x15ac:absPath xmlns:x15ac="http://schemas.microsoft.com/office/spreadsheetml/2010/11/ac" url="D:\SDH\1_Informes_SDH\9_Pagina_web\"/>
    </mc:Choice>
  </mc:AlternateContent>
  <xr:revisionPtr revIDLastSave="0" documentId="13_ncr:1_{03049DBB-7861-4EB9-970C-6A265E8EBFDE}" xr6:coauthVersionLast="41" xr6:coauthVersionMax="41" xr10:uidLastSave="{00000000-0000-0000-0000-000000000000}"/>
  <workbookProtection lockStructure="1"/>
  <bookViews>
    <workbookView xWindow="-120" yWindow="-120" windowWidth="20730" windowHeight="11160" xr2:uid="{00000000-000D-0000-FFFF-FFFF00000000}"/>
  </bookViews>
  <sheets>
    <sheet name="resumen" sheetId="1" r:id="rId1"/>
    <sheet name="Detalle" sheetId="2" r:id="rId2"/>
  </sheets>
  <definedNames>
    <definedName name="_xlnm._FilterDatabase" localSheetId="1" hidden="1">Detalle!$B$10:$L$80</definedName>
  </definedNames>
  <calcPr calcId="191029"/>
  <pivotCaches>
    <pivotCache cacheId="8"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54" i="2" l="1"/>
  <c r="Y79" i="2"/>
  <c r="Z79" i="2" s="1"/>
  <c r="Y80" i="2"/>
  <c r="Z80" i="2" s="1"/>
  <c r="Y77" i="2"/>
  <c r="Z77" i="2" s="1"/>
  <c r="Y78" i="2"/>
  <c r="Z78" i="2" s="1"/>
  <c r="Y76" i="2"/>
  <c r="Z76" i="2" s="1"/>
  <c r="Y75" i="2"/>
  <c r="Z75" i="2" s="1"/>
  <c r="Y74" i="2"/>
  <c r="Z74" i="2" s="1"/>
  <c r="Y70" i="2"/>
  <c r="Y71" i="2"/>
  <c r="Z71" i="2" s="1"/>
  <c r="Y72" i="2"/>
  <c r="Z72" i="2" s="1"/>
  <c r="Y73" i="2"/>
  <c r="Z73" i="2" s="1"/>
  <c r="Z70" i="2"/>
  <c r="Y69" i="2"/>
  <c r="Z69" i="2" s="1"/>
  <c r="Y65" i="2"/>
  <c r="Z65" i="2" s="1"/>
  <c r="Y66" i="2"/>
  <c r="Z66" i="2" s="1"/>
  <c r="Y67" i="2"/>
  <c r="Z67" i="2" s="1"/>
  <c r="Y68" i="2"/>
  <c r="Z68" i="2" s="1"/>
  <c r="Y63" i="2"/>
  <c r="Z63" i="2" s="1"/>
  <c r="Y64" i="2"/>
  <c r="Z64" i="2" s="1"/>
  <c r="Z62" i="2"/>
  <c r="Y61" i="2"/>
  <c r="Z61" i="2" s="1"/>
  <c r="Y60" i="2"/>
  <c r="Z60" i="2" s="1"/>
  <c r="Y57" i="2"/>
  <c r="Z57" i="2" s="1"/>
  <c r="Y58" i="2"/>
  <c r="Z58" i="2" s="1"/>
  <c r="Y59" i="2"/>
  <c r="Z59" i="2" s="1"/>
  <c r="Y56" i="2"/>
  <c r="Z56" i="2" s="1"/>
  <c r="Y55" i="2"/>
  <c r="Z55" i="2" s="1"/>
  <c r="Y12" i="2"/>
  <c r="Z12" i="2" s="1"/>
  <c r="Y13" i="2"/>
  <c r="Z13" i="2" s="1"/>
  <c r="Y14" i="2"/>
  <c r="Z14" i="2" s="1"/>
  <c r="Y15" i="2"/>
  <c r="Z15" i="2" s="1"/>
  <c r="Y16" i="2"/>
  <c r="Z16" i="2" s="1"/>
  <c r="Y17" i="2"/>
  <c r="Z17" i="2" s="1"/>
  <c r="Y18" i="2"/>
  <c r="Z18" i="2" s="1"/>
  <c r="Y19" i="2"/>
  <c r="Z19" i="2" s="1"/>
  <c r="Z20" i="2"/>
  <c r="Y21" i="2"/>
  <c r="Z21" i="2" s="1"/>
  <c r="Y22" i="2"/>
  <c r="Z22" i="2" s="1"/>
  <c r="Y23" i="2"/>
  <c r="Z23" i="2" s="1"/>
  <c r="Y24" i="2"/>
  <c r="Z24" i="2" s="1"/>
  <c r="Y25" i="2"/>
  <c r="Z25" i="2" s="1"/>
  <c r="Y26" i="2"/>
  <c r="Z26" i="2" s="1"/>
  <c r="Y27" i="2"/>
  <c r="Z27" i="2" s="1"/>
  <c r="Y28" i="2"/>
  <c r="Z28" i="2" s="1"/>
  <c r="Y29" i="2"/>
  <c r="Z29" i="2" s="1"/>
  <c r="Y30" i="2"/>
  <c r="Z30" i="2" s="1"/>
  <c r="Y31" i="2"/>
  <c r="Z31" i="2" s="1"/>
  <c r="Y32" i="2"/>
  <c r="Z32" i="2" s="1"/>
  <c r="Y33" i="2"/>
  <c r="Z33" i="2" s="1"/>
  <c r="Y34" i="2"/>
  <c r="Z34" i="2" s="1"/>
  <c r="Y35" i="2"/>
  <c r="Z35" i="2" s="1"/>
  <c r="Y36" i="2"/>
  <c r="Z36" i="2" s="1"/>
  <c r="Y37" i="2"/>
  <c r="Z37" i="2" s="1"/>
  <c r="Y38" i="2"/>
  <c r="Z38" i="2" s="1"/>
  <c r="Y39" i="2"/>
  <c r="Z39" i="2" s="1"/>
  <c r="Y40" i="2"/>
  <c r="Z40" i="2" s="1"/>
  <c r="Y41" i="2"/>
  <c r="Z41" i="2" s="1"/>
  <c r="Y42" i="2"/>
  <c r="Z42" i="2" s="1"/>
  <c r="Y43" i="2"/>
  <c r="Z43" i="2" s="1"/>
  <c r="Y44" i="2"/>
  <c r="Z44" i="2" s="1"/>
  <c r="Y45" i="2"/>
  <c r="Z45" i="2" s="1"/>
  <c r="Y46" i="2"/>
  <c r="Z46" i="2" s="1"/>
  <c r="Y47" i="2"/>
  <c r="Z47" i="2" s="1"/>
  <c r="Y48" i="2"/>
  <c r="Z48" i="2" s="1"/>
  <c r="Y49" i="2"/>
  <c r="Z49" i="2" s="1"/>
  <c r="Y50" i="2"/>
  <c r="Z50" i="2" s="1"/>
  <c r="Y51" i="2"/>
  <c r="Z51" i="2" s="1"/>
  <c r="Y52" i="2"/>
  <c r="Z52" i="2" s="1"/>
  <c r="Y53" i="2"/>
  <c r="Z53" i="2" s="1"/>
  <c r="Z54" i="2" l="1"/>
  <c r="Y11" i="2"/>
  <c r="Z11" i="2" s="1"/>
</calcChain>
</file>

<file path=xl/sharedStrings.xml><?xml version="1.0" encoding="utf-8"?>
<sst xmlns="http://schemas.openxmlformats.org/spreadsheetml/2006/main" count="806" uniqueCount="222">
  <si>
    <t>Total general</t>
  </si>
  <si>
    <t>Fuente: Datos Abiertos, BogData</t>
  </si>
  <si>
    <t>No. Contratos/Conv</t>
  </si>
  <si>
    <t>VIGENCIA</t>
  </si>
  <si>
    <t>NÚMERO CONTRATO</t>
  </si>
  <si>
    <t>CLASE MODIFICACIÓN</t>
  </si>
  <si>
    <t>FECHA SUSCRIPCIÓN DE LA MODIFICACIÓN</t>
  </si>
  <si>
    <t>IDENTIFICACIÓN CONTRATISTA</t>
  </si>
  <si>
    <t>OBJETO</t>
  </si>
  <si>
    <t>VALOR CONTRATO PRINCIPAL</t>
  </si>
  <si>
    <t>VALOR ADICIÓN</t>
  </si>
  <si>
    <t>VALOR TOTAL</t>
  </si>
  <si>
    <t>PLAZO MODIFICACIÓN (Días)</t>
  </si>
  <si>
    <t>Fecha de suscripción</t>
  </si>
  <si>
    <t>Fecha de Inicio</t>
  </si>
  <si>
    <t>Plazo Inicial (dias)</t>
  </si>
  <si>
    <t>Fecha Finalizacion Programada</t>
  </si>
  <si>
    <t>Valor del Contrato
inical</t>
  </si>
  <si>
    <t>dias ejecutados</t>
  </si>
  <si>
    <t>% Ejecución</t>
  </si>
  <si>
    <t>Recursos pendientes de ejecutar.</t>
  </si>
  <si>
    <t>Cantidad de Adiciones/
prórrogas</t>
  </si>
  <si>
    <t>Vr. Adiciones</t>
  </si>
  <si>
    <t>Vr. Total con Adiciones</t>
  </si>
  <si>
    <t>NOMBRE UNIDAD EJECUTORA</t>
  </si>
  <si>
    <t>DEPENDENCIA DESTINO</t>
  </si>
  <si>
    <t>PROCESO SELECCIÓN</t>
  </si>
  <si>
    <t>CLASE CONTRATO</t>
  </si>
  <si>
    <t>DATOS DE LA MODIFICAION SUSCRITA EN EL PERIODO</t>
  </si>
  <si>
    <t>INFORMACIÓN CONSOLIDADA DEL CONTRATO A LA FECHA CON TODAS LAS NOVEDADES/CAMBIOS Y/O MODIFICACIONES</t>
  </si>
  <si>
    <t>INFORMACIÓN GENERAL DEL CONTRATO MODIFICADO</t>
  </si>
  <si>
    <t>Cesión</t>
  </si>
  <si>
    <t>Prorroga</t>
  </si>
  <si>
    <t>Adición</t>
  </si>
  <si>
    <t>PORTAL CONTRATACION</t>
  </si>
  <si>
    <t>URL SECOP</t>
  </si>
  <si>
    <t>Selección Abreviada - Subasta Inversa</t>
  </si>
  <si>
    <t>Licitación Pública</t>
  </si>
  <si>
    <t>PLAZO TOTAL
(DÍAS)*</t>
  </si>
  <si>
    <t>* Los plazos en días se contabilizan a partir de meses contables de 30 días</t>
  </si>
  <si>
    <t xml:space="preserve">Corte: </t>
  </si>
  <si>
    <t>Del</t>
  </si>
  <si>
    <t>Hasta</t>
  </si>
  <si>
    <t>RAZÓN SOCIAL
CESIONARIO</t>
  </si>
  <si>
    <t>Recursos totales Ejecutados o pagados</t>
  </si>
  <si>
    <t>Tipo Modificaciones</t>
  </si>
  <si>
    <t>Modalidad / Clase Contrato - Conve</t>
  </si>
  <si>
    <t/>
  </si>
  <si>
    <t>Directa Prestacion Servicios Profesionales y Apoyo a la Gestión</t>
  </si>
  <si>
    <t>Prestación Servicio Apoyo a la Gestión</t>
  </si>
  <si>
    <t>Prestación de Servicios</t>
  </si>
  <si>
    <t>Prestación Servicios Profesionales</t>
  </si>
  <si>
    <t>Adición / Prórroga</t>
  </si>
  <si>
    <t>200109-0-2020</t>
  </si>
  <si>
    <t>No aplica</t>
  </si>
  <si>
    <t>Mínima Cuantía</t>
  </si>
  <si>
    <t>Prestar servicios profesionales para el apoyo en temas administrativos,tributarios, radicaciones virtuales, respuesta a PQRS, realización deinformes teniendo en cuenta el marco jurídico aplicable y loslineamientos de competencia de la Dirección Distrital de Impuestos deBogotá.</t>
  </si>
  <si>
    <t>Directa Otras Causales</t>
  </si>
  <si>
    <t>Seguros</t>
  </si>
  <si>
    <t>Convenio Interadministrativo</t>
  </si>
  <si>
    <t>Suministro de certificados para servidor y sitio seguro, firma digitalde personas, así como el servicio de estampado cronológico y correoelectrónico certificado, para garantizar el firmado electrónico dedocumentos generados por la Secretaria Distrital de Hacienda</t>
  </si>
  <si>
    <t>Selección Abreviada - Menor Cuantía</t>
  </si>
  <si>
    <t>SECOP_II</t>
  </si>
  <si>
    <t>0111-01</t>
  </si>
  <si>
    <t>SUBD. INFRAESTRUCTURA TIC</t>
  </si>
  <si>
    <t>SUBD. EDUCACION TRIBUTARIA Y SERVICIO</t>
  </si>
  <si>
    <t>DESPACHO SECRETARIO DISTRITAL DE HDA.</t>
  </si>
  <si>
    <t>SUBD. TALENTO HUMANO</t>
  </si>
  <si>
    <t>SUBD. ADMINISTRATIVA Y FINANCIERA</t>
  </si>
  <si>
    <t>OF. ASESORA DE PLANEACION</t>
  </si>
  <si>
    <t>SUBD. FINANZAS DISTRITALES</t>
  </si>
  <si>
    <t>https://community.secop.gov.co/Public/Tendering/OpportunityDetail/Index?noticeUID=CO1.NTC.2143740&amp;isFromPublicArea=True&amp;isModal=true&amp;asPopupView=true</t>
  </si>
  <si>
    <t>https://community.secop.gov.co/Public/Tendering/OpportunityDetail/Index?noticeUID=CO1.NTC.3217579&amp;isFromPublicArea=True&amp;isModal=true&amp;asPopupView=true</t>
  </si>
  <si>
    <t>https://community.secop.gov.co/Public/Tendering/OpportunityDetail/Index?noticeUID=CO1.NTC.1073440&amp;isFromPublicArea=True&amp;isModal=true&amp;asPopupView=true</t>
  </si>
  <si>
    <t>FONDO CUENTA CONCEJO DE BOGOTA, D.C.</t>
  </si>
  <si>
    <t>0111-04</t>
  </si>
  <si>
    <t>Contratar los seguros que amparen los intereses patrimoniales actuales yfuturos, así como los bienes de propiedad del Concejo de Bogotá, D.C,que estén bajo su responsabilidad, custodia y aquellos que seanadquiridos para desarrollar las funciones inherentes a su actividad, ycualquier otra póliza de seguros que requiera el Concejo en eldesarrollo de su actividad siempre y cuando la aseguradora adjudicatariacuente con la autorización por parte de la Superintendencia Financierade Colombia, de conformidad con lo establecido en el pliego decondiciones de la Licitación Pública  No. SDH-LP-01-2020 y la propuestapresentada por el contratista. Los seguros objeto del presente contratocorresponden al Grupo II.</t>
  </si>
  <si>
    <t>DESPACHO DIR. GESTION CORPORATIVA</t>
  </si>
  <si>
    <t>Secretaría Distrital de Hacienda
Gestión Contractual Diciembre 2022 - Modificaciones</t>
  </si>
  <si>
    <t>Otro sí</t>
  </si>
  <si>
    <t>1 Mes(es) 16 Día(s)</t>
  </si>
  <si>
    <t>21 Mes(es)  3 Día(s)</t>
  </si>
  <si>
    <t>2 Mes(es) 14 Día(s)</t>
  </si>
  <si>
    <t>17 Mes(es) 21 Día(s)</t>
  </si>
  <si>
    <t>2 Mes(es)</t>
  </si>
  <si>
    <t>14 Mes(es)  6 Día(s)</t>
  </si>
  <si>
    <t>15 Día(s)</t>
  </si>
  <si>
    <t>11 Mes(es) 27 Día(s)</t>
  </si>
  <si>
    <t>8 Mes(es)</t>
  </si>
  <si>
    <t>1 Mes(es)</t>
  </si>
  <si>
    <t>7 Mes(es)</t>
  </si>
  <si>
    <t>3 Mes(es) 15 Día(s)</t>
  </si>
  <si>
    <t>7 Mes(es) 15 Día(s)</t>
  </si>
  <si>
    <t>6 Mes(es)</t>
  </si>
  <si>
    <t>Plazo total con prorrogas (días)</t>
  </si>
  <si>
    <t>https://community.secop.gov.co/Public/Tendering/OpportunityDetail/Index?noticeUID=CO1.NTC.2347319&amp;isFromPublicArea=True&amp;isModal=true&amp;asPopupView=true</t>
  </si>
  <si>
    <t>https://community.secop.gov.co/Public/Tendering/OpportunityDetail/Index?noticeUID=CO1.NTC.2340724&amp;isFromPublicArea=True&amp;isModal=true&amp;asPopupView=true</t>
  </si>
  <si>
    <t>https://community.secop.gov.co/Public/Tendering/OpportunityDetail/Index?noticeUID=CO1.NTC.2516764&amp;isFromPublicArea=True&amp;isModal=true&amp;asPopupView=true</t>
  </si>
  <si>
    <t>https://community.secop.gov.co/Public/Tendering/OpportunityDetail/Index?noticeUID=CO1.NTC.2527519&amp;isFromPublicArea=True&amp;isModal=true&amp;asPopupView=true</t>
  </si>
  <si>
    <t>https://community.secop.gov.co/Public/Tendering/OpportunityDetail/Index?noticeUID=CO1.NTC.2539621&amp;isFromPublicArea=True&amp;isModal=true&amp;asPopupView=true</t>
  </si>
  <si>
    <t>https://community.secop.gov.co/Public/Tendering/OpportunityDetail/Index?noticeUID=CO1.NTC.2550380&amp;isFromPublicArea=True&amp;isModal=true&amp;asPopupView=true</t>
  </si>
  <si>
    <t>https://community.secop.gov.co/Public/Tendering/OpportunityDetail/Index?noticeUID=CO1.NTC.2557863&amp;isFromPublicArea=True&amp;isModal=true&amp;asPopupView=true</t>
  </si>
  <si>
    <t>https://community.secop.gov.co/Public/Tendering/OpportunityDetail/Index?noticeUID=CO1.NTC.2610238&amp;isFromPublicArea=True&amp;isModal=true&amp;asPopupView=true</t>
  </si>
  <si>
    <t>https://community.secop.gov.co/Public/Tendering/OpportunityDetail/Index?noticeUID=CO1.NTC.2607212&amp;isFromPublicArea=True&amp;isModal=true&amp;asPopupView=true</t>
  </si>
  <si>
    <t>https://community.secop.gov.co/Public/Tendering/OpportunityDetail/Index?noticeUID=CO1.NTC.2644986&amp;isFromPublicArea=True&amp;isModal=true&amp;asPopupView=true</t>
  </si>
  <si>
    <t>https://community.secop.gov.co/Public/Tendering/OpportunityDetail/Index?noticeUID=CO1.NTC.2645695&amp;isFromPublicArea=True&amp;isModal=true&amp;asPopupView=true</t>
  </si>
  <si>
    <t>https://community.secop.gov.co/Public/Tendering/OpportunityDetail/Index?noticeUID=CO1.NTC.2687590&amp;isFromPublicArea=True&amp;isModal=true&amp;asPopupView=true</t>
  </si>
  <si>
    <t>https://community.secop.gov.co/Public/Tendering/OpportunityDetail/Index?noticeUID=CO1.NTC.2791583&amp;isFromPublicArea=True&amp;isModal=true&amp;asPopupView=true</t>
  </si>
  <si>
    <t>https://community.secop.gov.co/Public/Tendering/OpportunityDetail/Index?noticeUID=CO1.NTC.2920821&amp;isFromPublicArea=True&amp;isModal=true&amp;asPopupView=true</t>
  </si>
  <si>
    <t>https://community.secop.gov.co/Public/Tendering/OpportunityDetail/Index?noticeUID=CO1.NTC.2928652&amp;isFromPublicArea=True&amp;isModal=true&amp;asPopupView=true</t>
  </si>
  <si>
    <t>https://community.secop.gov.co/Public/Tendering/OpportunityDetail/Index?noticeUID=CO1.NTC.2961318&amp;isFromPublicArea=True&amp;isModal=true&amp;asPopupView=true</t>
  </si>
  <si>
    <t>https://community.secop.gov.co/Public/Tendering/OpportunityDetail/Index?noticeUID=CO1.NTC.2999913&amp;isFromPublicArea=True&amp;isModal=true&amp;asPopupView=true</t>
  </si>
  <si>
    <t>https://community.secop.gov.co/Public/Tendering/OpportunityDetail/Index?noticeUID=CO1.NTC.2983063&amp;isFromPublicArea=True&amp;isModal=true&amp;asPopupView=true</t>
  </si>
  <si>
    <t>https://community.secop.gov.co/Public/Tendering/OpportunityDetail/Index?noticeUID=CO1.NTC.3075291&amp;isFromPublicArea=True&amp;isModal=true&amp;asPopupView=true</t>
  </si>
  <si>
    <t>https://community.secop.gov.co/Public/Tendering/OpportunityDetail/Index?noticeUID=CO1.NTC.3102006&amp;isFromPublicArea=True&amp;isModal=true&amp;asPopupView=true</t>
  </si>
  <si>
    <t>https://community.secop.gov.co/Public/Tendering/OpportunityDetail/Index?noticeUID=CO1.NTC.3159990&amp;isFromPublicArea=True&amp;isModal=true&amp;asPopupView=true</t>
  </si>
  <si>
    <t>https://community.secop.gov.co/Public/Tendering/OpportunityDetail/Index?noticeUID=CO1.NTC.3155081&amp;isFromPublicArea=True&amp;isModal=true&amp;asPopupView=true</t>
  </si>
  <si>
    <t>https://community.secop.gov.co/Public/Tendering/OpportunityDetail/Index?noticeUID=CO1.NTC.3261442&amp;isFromPublicArea=True&amp;isModal=true&amp;asPopupView=true</t>
  </si>
  <si>
    <t>https://community.secop.gov.co/Public/Tendering/OpportunityDetail/Index?noticeUID=CO1.NTC.3288115&amp;isFromPublicArea=True&amp;isModal=true&amp;asPopupView=true</t>
  </si>
  <si>
    <t>https://community.secop.gov.co/Public/Tendering/OpportunityDetail/Index?noticeUID=CO1.NTC.3259936&amp;isFromPublicArea=True&amp;isModal=true&amp;asPopupView=true</t>
  </si>
  <si>
    <t>https://community.secop.gov.co/Public/Tendering/OpportunityDetail/Index?noticeUID=CO1.NTC.3338627&amp;isFromPublicArea=True&amp;isModal=true&amp;asPopupView=true</t>
  </si>
  <si>
    <t>https://community.secop.gov.co/Public/Tendering/OpportunityDetail/Index?noticeUID=CO1.NTC.1627204&amp;isFromPublicArea=True&amp;isModal=true&amp;asPopupView=true</t>
  </si>
  <si>
    <t>https://community.secop.gov.co/Public/Tendering/OpportunityDetail/Index?noticeUID=CO1.NTC.2517639&amp;isFromPublicArea=True&amp;isModal=true&amp;asPopupView=true</t>
  </si>
  <si>
    <t>https://community.secop.gov.co/Public/Tendering/OpportunityDetail/Index?noticeUID=CO1.NTC.2790875&amp;isFromPublicArea=True&amp;isModal=true&amp;asPopupView=true</t>
  </si>
  <si>
    <t>https://community.secop.gov.co/Public/Tendering/OpportunityDetail/Index?noticeUID=CO1.NTC.2292587&amp;isFromPublicArea=True&amp;isModal=true&amp;asPopupView=true</t>
  </si>
  <si>
    <t>https://community.secop.gov.co/Public/Tendering/OpportunityDetail/Index?noticeUID=CO1.NTC.2348780&amp;isFromPublicArea=True&amp;isModal=true&amp;asPopupView=true</t>
  </si>
  <si>
    <t>https://community.secop.gov.co/Public/Tendering/OpportunityDetail/Index?noticeUID=CO1.NTC.2420710&amp;isFromPublicArea=True&amp;isModal=true&amp;asPopupView=true</t>
  </si>
  <si>
    <t>https://community.secop.gov.co/Public/Tendering/OpportunityDetail/Index?noticeUID=CO1.NTC.3017181&amp;isFromPublicArea=True&amp;isModal=true&amp;asPopupView=true</t>
  </si>
  <si>
    <t>https://community.secop.gov.co/Public/Tendering/OpportunityDetail/Index?noticeUID=CO1.NTC.3072735&amp;isFromPublicArea=True&amp;isModal=true&amp;asPopupView=true</t>
  </si>
  <si>
    <t>https://community.secop.gov.co/Public/Tendering/OpportunityDetail/Index?noticeUID=CO1.NTC.3110287&amp;isFromPublicArea=True&amp;isModal=true&amp;asPopupView=true</t>
  </si>
  <si>
    <t>https://community.secop.gov.co/Public/Tendering/OpportunityDetail/Index?noticeUID=CO1.NTC.3144606&amp;isFromPublicArea=True&amp;isModal=true&amp;asPopupView=true</t>
  </si>
  <si>
    <t>https://community.secop.gov.co/Public/Tendering/OpportunityDetail/Index?noticeUID=CO1.NTC.3170870&amp;isFromPublicArea=True&amp;isModal=true&amp;asPopupView=true</t>
  </si>
  <si>
    <t>https://community.secop.gov.co/Public/Tendering/OpportunityDetail/Index?noticeUID=CO1.NTC.3248987&amp;isFromPublicArea=True&amp;isModal=true&amp;asPopupView=true</t>
  </si>
  <si>
    <t>https://community.secop.gov.co/Public/Tendering/OpportunityDetail/Index?noticeUID=CO1.NTC.3338305&amp;isFromPublicArea=True&amp;isModal=true&amp;asPopupView=true</t>
  </si>
  <si>
    <t>https://community.secop.gov.co/Public/Tendering/OpportunityDetail/Index?noticeUID=CO1.NTC.3286930&amp;isFromPublicArea=True&amp;isModal=true&amp;asPopupView=true</t>
  </si>
  <si>
    <t>https://community.secop.gov.co/Public/Tendering/OpportunityDetail/Index?noticeUID=CO1.NTC.3306946&amp;isFromPublicArea=True&amp;isModal=true&amp;asPopupView=true</t>
  </si>
  <si>
    <t>https://community.secop.gov.co/Public/Tendering/OpportunityDetail/Index?noticeUID=CO1.NTC.3372933&amp;isFromPublicArea=True&amp;isModal=true&amp;asPopupView=true</t>
  </si>
  <si>
    <t>https://community.secop.gov.co/Public/Tendering/OpportunityDetail/Index?noticeUID=CO1.NTC.3376700&amp;isFromPublicArea=True&amp;isModal=true&amp;asPopupView=true</t>
  </si>
  <si>
    <t>https://community.secop.gov.co/Public/Tendering/OpportunityDetail/Index?noticeUID=CO1.NTC.3503478&amp;isFromPublicArea=True&amp;isModal=true&amp;asPopupView=true</t>
  </si>
  <si>
    <t>https://community.secop.gov.co/Public/Tendering/OpportunityDetail/Index?noticeUID=CO1.NTC.3430174&amp;isFromPublicArea=True&amp;isModal=true&amp;asPopupView=true</t>
  </si>
  <si>
    <t>https://www.colombiacompra.gov.co/tienda-virtual-del-estado-colombiano/ordenes-compra/88897</t>
  </si>
  <si>
    <t>https://www.colombiacompra.gov.co/tienda-virtual-del-estado-colombiano/ordenes-compra/91012</t>
  </si>
  <si>
    <t>https://community.secop.gov.co/Public/Tendering/OpportunityDetail/Index?noticeUID=CO1.NTC.3199270&amp;isFromPublicArea=True&amp;isModal=true&amp;asPopupView=true</t>
  </si>
  <si>
    <t>https://www.colombiacompra.gov.co/tienda-virtual-del-estado-colombiano/ordenes-compra/96432</t>
  </si>
  <si>
    <t>https://www.colombiacompra.gov.co/tienda-virtual-del-estado-colombiano/ordenes-compra/97551</t>
  </si>
  <si>
    <t>https://www.colombiacompra.gov.co/tienda-virtual-del-estado-colombiano/ordenes-compra/97677</t>
  </si>
  <si>
    <t>https://www.colombiacompra.gov.co/tienda-virtual-del-estado-colombiano/ordenes-compra/98219</t>
  </si>
  <si>
    <t>https://community.secop.gov.co/Public/Tendering/OpportunityDetail/Index?noticeUID=CO1.NTC.3002068&amp;isFromPublicArea=True&amp;isModal=true&amp;asPopupView=true</t>
  </si>
  <si>
    <t>https://www.colombiacompra.gov.co/tienda-virtual-del-estado-colombiano/ordenes-compra/95280</t>
  </si>
  <si>
    <t>Prestar los servicios de soporte técnico para todos los productosMicrosoft instalados o por instalar en la Secretaría Distrital deHacienda</t>
  </si>
  <si>
    <t>OF. ASESORA DE COMUNICACIONES</t>
  </si>
  <si>
    <t>Objeto: Prestar los servicios para la publicación de los avisoscorrientes, edictos y notificaciones que requieran las distintas áreasde la Secretaria Distrital de Hacienda, en un periódico de ampliacirculación nacional.</t>
  </si>
  <si>
    <t>Prestar los servicios profesionales para apoyar las actividadesrelacionadas con el plan de mejoramiento y optimización de procesos dela Dirección de Gestión Corporativa en materia Administrativa,Financiera, de Gestión Documental y del Talento Humano, y de seguimientoal Plan Anual de Adquisiciones y la actividad contractual de laSecretaría Distrital de Hacienda.</t>
  </si>
  <si>
    <t>DESPACHO DIR. INFORMATICA Y TECNOLOGIA</t>
  </si>
  <si>
    <t>Prestar servicios profesionales en el seguimiento, acompañamiento,recibo de los desarrollos y transferencias de conocimiento ABAP a losingenieros de la Secretaría Distrital de Hacienda con ocasión de laimplementación del CORE Tributario y ERP -Bogdata-</t>
  </si>
  <si>
    <t>Prestar los servicios profesionales en temas administrativos y degestión de competencia de la Dirección de Informática y Tecnología deconformidad a los procedimientos, guías y normas vigentes</t>
  </si>
  <si>
    <t>DESPACHO SUBSECRETARIO GENERAL</t>
  </si>
  <si>
    <t>Prestar los servicios profesionales en el fortalecimiento, gestión yapoyo a la contratación, además de acompañar y mantener seguimiento alas diferentes contratos, planes y programas relacionados.</t>
  </si>
  <si>
    <t>PRESTAR SERVICIOS PROFESIONALES DE APOYO EN SEGUIMIENTO Y GESTIÓN DELPLAN ANUAL DE ADQUISICIONES DE LA SDH COMO EN LA EJECUCIÓN PRESUPUESTALY APOYO RELACIONADO CON EL SISTEMA DE INFORMACIÓN BOGDATA EN LO QUE LASUBDIRECCIÓN ADMINISTRATIVA Y FINANCIERA TENGA A SU CARGO, DECONFORMIDAD A LOS PROCEDIMIENTOS, GUÍAS Y NORMATIVIDAD VIGENTES.</t>
  </si>
  <si>
    <t>Prestar los servicios profesionales para apoyar el fortalecimiento delas políticas de Planeación Institucional, Seguimiento y Evaluación yControl Interno en la SDH.</t>
  </si>
  <si>
    <t>PRESTAR SERVICIOS PROFESIONALES PARA APOYAR LAS ACTIVIDADES DE LASUBDIRECCIÓN ADMINISTRATIVA Y FINANCIERA EN LO REFERENTE A TEMAS TRIBUTARIOS, PRESUPUESTALES Y DE PAGOS DE CONFORMIDAD A LOS PROCEDIMIENTOS, GUÍAS Y NORMATIVIDAD VIGENTES</t>
  </si>
  <si>
    <t>DESPACHO DIR. ESTAD. Y ESTUDIOS FISCALES</t>
  </si>
  <si>
    <t>Prestar servicios profesionales para la generación y redacción de textosen lenguaje claro y sencillo para la ciudadanía que apoyen ladivulgación y comunicación de la información, estudios e investigacionesdel Observatorio Fiscal del Distrito.</t>
  </si>
  <si>
    <t>PRESTAR SERVICIOS PROFESIONALES DE APOYO A LA SUBDIRECCIÓNADMINISTRATIVA Y FINANCIERA, EN LO REFERENTE A LA PROGRAMACION YMODIFICACIONES AL PLAN ANUAL DE ADQUISICIONES, SOPORTE EN EL SISTEMABOGDATA EN GESTION DE INCIDENTES PRESUPUESTALES, CDP'S, RP'S, HONORARIOSCONCEJALES, DE CONFORMIDAD A LOS PROCEDIMIENTOS, GUÍAS Y NORMATIVIDADVIGENTES</t>
  </si>
  <si>
    <t>PRESTAR SERVICIOS PROFESIONALES PARA APOYAR LAS ACTIVIDADES RELACIONADASCON LA GESTIÓN FINANCIERA QUE ADMINISTRA LA SUBDIRECCIÓN ADMINISTRATIVAY FINANCIERA (PROGRAMACION, SEGUIMIENTO A LA EJECUCION PRESUPUESTAL,PAC), ASÍ COMO EL TRAMITE DE LAS TRASLADOS PRESUPUESTALES, DECONFORMIDAD A LOS PROCEDIMIENTOS, GUÍAS Y NORMATIVIDAD VIGENTES</t>
  </si>
  <si>
    <t>Prestar servicios profesionales de soporte financiero a los procesos acargo de la Subdirección del Talento Humano</t>
  </si>
  <si>
    <t>Directa Prestacion Serv para Ejecución de Trabajos Artísticos </t>
  </si>
  <si>
    <t>SUBD. SERVICIOS TIC</t>
  </si>
  <si>
    <t>Proveer el outsourcing integral para los servicios de gestión de mesa deayuda para la Secretaría Distrital de Hacienda, de conformidad con loestablecido en los estudios previos, en el Acuerdo Marco de Precios No.CCE-183-AMP-2020 y sus anexos.</t>
  </si>
  <si>
    <t>Prestar los servicios de diseño producción y ejecución de estrategias dedivulgación en medios de Comunicación de carácter masivo para el Concejode Bogotá</t>
  </si>
  <si>
    <t>Prestar los servicios de alquiler de escenarios como salones, auditoriosy espacios abiertos, apoyo logístico y servicio de catering para eldesarrollo de eventos que requiera el Concejo de Bogotá.</t>
  </si>
  <si>
    <t>Selección Abreviada - Acuerdo Marco</t>
  </si>
  <si>
    <t>Prestar los servicios integrales de aseo y cafetería y el servicio defumigación para las instalaciones del Concejo de Bogotá</t>
  </si>
  <si>
    <t>Prestar los servicios de impresión para el Concejo de Bogotá D.C.</t>
  </si>
  <si>
    <t>Interadministrativo</t>
  </si>
  <si>
    <t>Contratar los servicios de un Centro de Contacto Omnicanal y/omulticanal con la línea 195 de ETB, para la atención de la ciudadanía, através de los canales requeridos por la Secretaría Distrital deHacienda.</t>
  </si>
  <si>
    <t>Prestar los servicios de actualización, mantenimiento y soporte con elsuministro de repuestos para la infraestructura de telecomunicaciones,cableado estructurado (voz y datos), fibra óptica, energía normal yregulada del Concejo de Bogotá D.C.</t>
  </si>
  <si>
    <t>Prestar los servicios profesionales en el proceso de seguimiento a lasactividades e Indicadores del plan de acción a cargo del Proceso deGestión Financiera del Concejo de Bogotá D.C.</t>
  </si>
  <si>
    <t>Prestar los servicios profesionales en el proceso de organización,revisión y depuración, liquidación y cierre de los expedientes contractuales, así mismo realizar el seguimiento y apoyo a la supervisión de los contratos asignados por la Dirección Financiera.</t>
  </si>
  <si>
    <t>SUBD. INFRAESTRUCTURA Y LOCALIDADES</t>
  </si>
  <si>
    <t>Prestar los servicios profesionales a la Subdirección de Infraestructuray localidades de la Secretaría Distrital de Hacienda para asesorar,consolidar y analizar la información producida en materia presupuestal,fiscal y financiera de las entidades, empresas y fondos de desarrollolocal.</t>
  </si>
  <si>
    <t>Prestar servicios profesionales para adelantar el desarrollo de lasactividades de seguimiento a la gestión y evaluación de planes yproyectos de los procesos de bienestar y contratación para laSubdirección del Talento Humano.</t>
  </si>
  <si>
    <t>Suscripción</t>
  </si>
  <si>
    <t>OF. ANALISIS Y CONTROL RIESGO</t>
  </si>
  <si>
    <t>Prestar servicios para obtener un derecho no exclusivo e intransferiblede usar los servicios de información, los datos y software del sistemade información financiero.</t>
  </si>
  <si>
    <t>Prestar los servicios profesionales para desarrollar y ejecutar lasactividades relacionadas con el proceso de provisión de empleos de laplanta de personal de la Secretaría Distrital de Hacienda.</t>
  </si>
  <si>
    <t>Prestar servicios para desarrollar las actividades contenidas en losPlanes de Bienestar e Incentivos y Mejoramiento del Clima Laboral parael Concejo de Bogotá D.C.</t>
  </si>
  <si>
    <t>Prestar los servicios profesionales para el apoyo en el desarrollo deactividades de seguimiento a las actuaciones administrativas,radicaciones virtuales, respuesta de peticiones y realización deinformes</t>
  </si>
  <si>
    <t>Prestar los servicios de apoyo a la gestión para el desarrollo y elapoyo logístico de las actividades contenidas dentro de los programas debienestar, incentivos y mejoramiento de clima laboral para losservidores de la Secretaría Distrital de Hacienda y sus familias.</t>
  </si>
  <si>
    <t>Compraventa</t>
  </si>
  <si>
    <t>Adquirir licencias de Office y Windows Server para el Concejo de BogotáD.C.</t>
  </si>
  <si>
    <t>Adquisición del licenciamiento de productos WorkSpace/GMAIL para elConcejo de Bogotá</t>
  </si>
  <si>
    <t>SUBD. SOLUCIONES TIC</t>
  </si>
  <si>
    <t>Prestar los servicios de soporte a la operación y funcionalidad de lasolución Bogdata en su componente Core Tributario y módulos asociados.</t>
  </si>
  <si>
    <t>Proveer el licenciamiento Microsoft Office 365 para la SecretaríaDistrital de Hacienda</t>
  </si>
  <si>
    <t>Prestar servicios para desarrollar el nuevo portal web para laSecretaria Distrital de Hacienda, de conformidad con lo establecido enel pliego de condiciones del proceso de Selección Abreviada de MenorCuantía No. SDH-SAMC-0008-2020 y la propuesta presentada por elcontratista.</t>
  </si>
  <si>
    <t>OF. DEPURACION CARTERA</t>
  </si>
  <si>
    <t>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t>
  </si>
  <si>
    <t>Prestar servicios profesionales para realizar seguimiento y apoyotécnico a la estructuración y ejecución, de las diferentes etapas delproyecto de modernización de la infraestructura física de la sede delConcejo de Bogotá D.C.</t>
  </si>
  <si>
    <t>Prestar servicios de aseo,  limpieza y mantenimientos menores para losvehículos de la Secretaria Distrital de Hacienda</t>
  </si>
  <si>
    <t>Prestar los servicios de mantenimiento preventivo y correctivo para elsistema de extinción de incendios y del Sistema de Control de acceso ydetección de incendios de las torres A y B del Centro AdministrativoDistrital CAD y de las Sedes de la SDH</t>
  </si>
  <si>
    <t>Prestar servicios especializados en materia archivística para labúsqueda, preparación, organización física y archivo de los documentosque conforman los expedientes de gestión tributaria a cargo de laDirección Distrital de Impuestos DIB y su registro en el Sistema deGestión Electrónico de Documentos de Archivo SGDEA – WCC, requeridospara disposición y entrega definitiva a la Dirección Distrital de Cobro,conforme con los lineamientos de gestión documental definidos por laSecretaria Distrital de Hacienda.</t>
  </si>
  <si>
    <t>Régimen Especial - Régimen Especial</t>
  </si>
  <si>
    <t>Convenio de Cooperacion</t>
  </si>
  <si>
    <t>Aunar esfuerzos técnicos, administrativos y financieros para adelantarla Fase III del proyecto de Fortalecimiento de las capacidades de la SDHrelacionadas con la prevención y lucha contra el lavado de activos (LA),financiación del terrorismo (FT), la financiación de la proliferación dearmas de destrucción masiva (FPADM), y la corrupción, así como promoverla integridad y la transparencia.</t>
  </si>
  <si>
    <t>Aunar esfuerzos humanos, técnicos, logísticos y administrativos, paragarantizar el esquema de seguridad en su componente de vehículos,requerido por los concejales del Distrito Capital que cuenten con riesgoextraordinario y/o extremo como resultado de la evaluación del riesgoefectuada para los Concejales de Bogotá D.C.  por la Unidad Nacional deProtección.</t>
  </si>
  <si>
    <t>Implementar una solución tecnológica integral de interconexión para elnuevo edificio del Concejo de Bogotá D.C,.</t>
  </si>
  <si>
    <t>Prestar servicios profesionales para apoyar los procesos deimplementación, desarrollo y puesta en operación de los módulos del ERPdel proyecto -Bogdata- en la Secretaría Distrital de Hacienda</t>
  </si>
  <si>
    <t>Prestar servicios de apoyo a la gestión apoyando los trámites decarácter administrativo, que permiten atender los requerimientos deinformación del Sistema Distrital Bogotá Solidaria y la EstrategiaIntegral de Ingreso Mínimo Garantizado.</t>
  </si>
  <si>
    <t>Prestar servicios para la gestión de correspondencia y mensajeríaexpresa masiva para el Concejo de Bogotá</t>
  </si>
  <si>
    <t>Prestar los servicios de soporte y mantenimiento para los productos deHardware y Software Oracle de la Secretaría Distrital de Hacienda</t>
  </si>
  <si>
    <t>SUBD. DESARROLLO SOCIAL</t>
  </si>
  <si>
    <t>Prestar los servicios profesionales a la Subdirección de desarrollosocial de la Secretaría Distrital de Hacienda para asesorar,  consolidary analizar la información producida en materia presupuestal, fiscal yfinanciera de las entidades y empresas sociales del estados.</t>
  </si>
  <si>
    <t>Prestar los servicios profesionales para apoyar la implementación yarticulación de mejoras en los procesos de la SDH y el fortalecimientode la política de racionalización de trámites.</t>
  </si>
  <si>
    <t>Prestar los servicios profesionales a la Subdirección de FinanzasDistritales de la Direccion Distrital de Presupuesto, para el apoyo,consolidacion, analisis y gestion de las bases de datos de informacion presupuestal de todo el distrito capital.</t>
  </si>
  <si>
    <t>Prestar los servicios profesionales de soporte y análisis jurídico paraadelantar los procesos administrativos y la generación de conceptos eintervenciones que se deban llevar a cabo en el marco de las actuacionesde la Corporación y de acuerdo con la normatividad vigente.</t>
  </si>
  <si>
    <t>Prestar servicios de apoyo de la gestión en los procesos a cargo de laDirección Financiera de la Corporación</t>
  </si>
  <si>
    <t>Prestar servicios profesionales para realizar la programación,seguimiento y evaluación de los planes, programas y proyectos a cargodel proceso de gestión financiera, en el marco de las diferentes etapascontractuales.</t>
  </si>
  <si>
    <t>Suscripción al diario El Espectador para la Secretaría Distrital deHacienda.</t>
  </si>
  <si>
    <t>OF. TECNICA SISTEMA GESTION DOCUMENTAL</t>
  </si>
  <si>
    <t>Prestar el servicio de calibración para los datalogger_termohigrómetrosdigitales, ubicados en los depósitos de archivos de la SecretaríaDistrital de Hacienda</t>
  </si>
  <si>
    <t>TVEC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</si>
</sst>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7" x14ac:knownFonts="1">
    <font>
      <sz val="11"/>
      <color theme="1"/>
      <name val="Calibri"/>
      <family val="2"/>
      <scheme val="minor"/>
    </font>
    <font>
      <b/>
      <sz val="11"/>
      <color theme="1"/>
      <name val="Calibri"/>
      <family val="2"/>
      <scheme val="minor"/>
    </font>
    <font>
      <b/>
      <u/>
      <sz val="11"/>
      <color theme="1"/>
      <name val="Calibri"/>
      <family val="2"/>
      <scheme val="minor"/>
    </font>
    <font>
      <b/>
      <sz val="16"/>
      <color theme="0"/>
      <name val="Calibri"/>
      <family val="2"/>
      <scheme val="minor"/>
    </font>
    <font>
      <b/>
      <sz val="14"/>
      <color theme="0"/>
      <name val="Calibri"/>
      <family val="2"/>
      <scheme val="minor"/>
    </font>
    <font>
      <sz val="14"/>
      <color theme="0"/>
      <name val="Calibri"/>
      <family val="2"/>
      <scheme val="minor"/>
    </font>
    <font>
      <sz val="11"/>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8" tint="-0.249977111117893"/>
        <bgColor indexed="64"/>
      </patternFill>
    </fill>
    <fill>
      <patternFill patternType="solid">
        <fgColor rgb="FF0070C0"/>
        <bgColor indexed="64"/>
      </patternFill>
    </fill>
    <fill>
      <patternFill patternType="solid">
        <fgColor theme="0" tint="-0.499984740745262"/>
        <bgColor indexed="64"/>
      </patternFill>
    </fill>
    <fill>
      <patternFill patternType="solid">
        <fgColor theme="0" tint="-4.9989318521683403E-2"/>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3" fontId="6" fillId="0" borderId="0" applyFont="0" applyFill="0" applyBorder="0" applyAlignment="0" applyProtection="0"/>
  </cellStyleXfs>
  <cellXfs count="55">
    <xf numFmtId="0" fontId="0" fillId="0" borderId="0" xfId="0"/>
    <xf numFmtId="14" fontId="0" fillId="0" borderId="0" xfId="0" applyNumberFormat="1"/>
    <xf numFmtId="0" fontId="1" fillId="0" borderId="0" xfId="0" applyFont="1"/>
    <xf numFmtId="0" fontId="2" fillId="0" borderId="0" xfId="0" applyFont="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2" borderId="0" xfId="0" applyFill="1" applyBorder="1"/>
    <xf numFmtId="0" fontId="0" fillId="0" borderId="0" xfId="0" applyNumberFormat="1"/>
    <xf numFmtId="0" fontId="0" fillId="0" borderId="13" xfId="0" applyNumberFormat="1" applyBorder="1" applyAlignment="1">
      <alignment horizontal="center"/>
    </xf>
    <xf numFmtId="0" fontId="0" fillId="0" borderId="14" xfId="0" applyNumberFormat="1" applyBorder="1" applyAlignment="1">
      <alignment horizontal="center"/>
    </xf>
    <xf numFmtId="0" fontId="0" fillId="0" borderId="15" xfId="0" applyNumberFormat="1" applyBorder="1" applyAlignment="1">
      <alignment horizontal="center"/>
    </xf>
    <xf numFmtId="0" fontId="0" fillId="0" borderId="12" xfId="0" applyBorder="1" applyAlignment="1">
      <alignment horizontal="center"/>
    </xf>
    <xf numFmtId="0" fontId="0" fillId="0" borderId="12" xfId="0" applyBorder="1" applyAlignment="1">
      <alignment horizontal="left"/>
    </xf>
    <xf numFmtId="0" fontId="1" fillId="0" borderId="12" xfId="0" applyFont="1" applyBorder="1" applyAlignment="1">
      <alignment horizontal="center"/>
    </xf>
    <xf numFmtId="0" fontId="4" fillId="4" borderId="16" xfId="0" applyFont="1" applyFill="1" applyBorder="1" applyAlignment="1">
      <alignment horizontal="centerContinuous" vertical="center"/>
    </xf>
    <xf numFmtId="0" fontId="4" fillId="4" borderId="17" xfId="0" applyFont="1" applyFill="1" applyBorder="1" applyAlignment="1">
      <alignment horizontal="centerContinuous" vertical="center"/>
    </xf>
    <xf numFmtId="0" fontId="4" fillId="4" borderId="18" xfId="0" applyFont="1" applyFill="1" applyBorder="1" applyAlignment="1">
      <alignment horizontal="centerContinuous" vertical="center"/>
    </xf>
    <xf numFmtId="0" fontId="4" fillId="5" borderId="16" xfId="0" applyFont="1" applyFill="1" applyBorder="1" applyAlignment="1">
      <alignment horizontal="centerContinuous" vertical="center" wrapText="1"/>
    </xf>
    <xf numFmtId="0" fontId="4" fillId="5" borderId="17" xfId="0" applyFont="1" applyFill="1" applyBorder="1" applyAlignment="1">
      <alignment horizontal="centerContinuous" vertical="center" wrapText="1"/>
    </xf>
    <xf numFmtId="0" fontId="4" fillId="5" borderId="18" xfId="0" applyFont="1" applyFill="1" applyBorder="1" applyAlignment="1">
      <alignment horizontal="centerContinuous" vertical="center" wrapText="1"/>
    </xf>
    <xf numFmtId="0" fontId="5" fillId="4" borderId="17" xfId="0" applyFont="1" applyFill="1" applyBorder="1" applyAlignment="1">
      <alignment horizontal="centerContinuous" vertical="center"/>
    </xf>
    <xf numFmtId="0" fontId="5" fillId="4" borderId="18" xfId="0" applyFont="1" applyFill="1" applyBorder="1" applyAlignment="1">
      <alignment horizontal="centerContinuous" vertical="center"/>
    </xf>
    <xf numFmtId="164" fontId="0" fillId="0" borderId="0" xfId="1" applyNumberFormat="1" applyFont="1"/>
    <xf numFmtId="0" fontId="0" fillId="5" borderId="21" xfId="0" applyFont="1" applyFill="1" applyBorder="1" applyAlignment="1">
      <alignment horizontal="center" vertical="center" wrapText="1"/>
    </xf>
    <xf numFmtId="0" fontId="1" fillId="0" borderId="0" xfId="0" applyFont="1" applyAlignment="1">
      <alignment horizontal="right"/>
    </xf>
    <xf numFmtId="0" fontId="2" fillId="0" borderId="0" xfId="0" applyFont="1" applyAlignment="1">
      <alignment horizontal="left"/>
    </xf>
    <xf numFmtId="0" fontId="1" fillId="0" borderId="25" xfId="0" applyFont="1" applyBorder="1" applyAlignment="1">
      <alignment horizontal="right" vertical="center"/>
    </xf>
    <xf numFmtId="0" fontId="2" fillId="6" borderId="23" xfId="0" applyFont="1" applyFill="1" applyBorder="1" applyAlignment="1">
      <alignment horizontal="center" vertical="center"/>
    </xf>
    <xf numFmtId="0" fontId="2" fillId="6" borderId="24" xfId="0" applyFont="1" applyFill="1" applyBorder="1" applyAlignment="1">
      <alignment horizontal="center" vertical="center"/>
    </xf>
    <xf numFmtId="0" fontId="1" fillId="6" borderId="22" xfId="0" applyFont="1" applyFill="1" applyBorder="1" applyAlignment="1">
      <alignment horizontal="right" vertical="center"/>
    </xf>
    <xf numFmtId="14" fontId="1" fillId="0" borderId="26" xfId="0" applyNumberFormat="1" applyFont="1" applyBorder="1" applyAlignment="1">
      <alignment horizontal="center"/>
    </xf>
    <xf numFmtId="14" fontId="1" fillId="0" borderId="27" xfId="0" applyNumberFormat="1" applyFont="1" applyBorder="1" applyAlignment="1">
      <alignment horizontal="center"/>
    </xf>
    <xf numFmtId="0" fontId="1" fillId="2" borderId="0" xfId="0" applyFont="1" applyFill="1" applyAlignment="1">
      <alignment horizontal="centerContinuous"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0" borderId="0" xfId="0" applyNumberFormat="1" applyBorder="1" applyAlignment="1">
      <alignment horizontal="left"/>
    </xf>
    <xf numFmtId="43" fontId="0" fillId="0" borderId="0" xfId="1" applyFont="1"/>
    <xf numFmtId="0" fontId="0" fillId="0" borderId="12" xfId="0" pivotButton="1" applyBorder="1" applyAlignment="1">
      <alignment horizontal="center"/>
    </xf>
    <xf numFmtId="0" fontId="0" fillId="0" borderId="15" xfId="0" applyBorder="1" applyAlignment="1">
      <alignment horizontal="left"/>
    </xf>
    <xf numFmtId="0" fontId="0" fillId="0" borderId="15" xfId="0" applyBorder="1" applyAlignment="1">
      <alignment horizontal="left" indent="1"/>
    </xf>
    <xf numFmtId="0" fontId="0" fillId="0" borderId="14" xfId="0" applyBorder="1" applyAlignment="1">
      <alignment horizontal="left" indent="1"/>
    </xf>
    <xf numFmtId="0" fontId="0" fillId="0" borderId="14" xfId="0" applyBorder="1" applyAlignment="1">
      <alignment horizontal="left"/>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cellXfs>
  <cellStyles count="2">
    <cellStyle name="Millares" xfId="1" builtinId="3"/>
    <cellStyle name="Normal" xfId="0" builtinId="0"/>
  </cellStyles>
  <dxfs count="123">
    <dxf>
      <numFmt numFmtId="0" formatCode="General"/>
    </dxf>
    <dxf>
      <numFmt numFmtId="164" formatCode="_-* #,##0_-;\-* #,##0_-;_-* &quot;-&quot;??_-;_-@_-"/>
    </dxf>
    <dxf>
      <numFmt numFmtId="164" formatCode="_-* #,##0_-;\-* #,##0_-;_-* &quot;-&quot;??_-;_-@_-"/>
    </dxf>
    <dxf>
      <numFmt numFmtId="0" formatCode="General"/>
    </dxf>
    <dxf>
      <numFmt numFmtId="35" formatCode="_-* #,##0.00_-;\-* #,##0.00_-;_-* &quot;-&quot;??_-;_-@_-"/>
    </dxf>
    <dxf>
      <numFmt numFmtId="35" formatCode="_-* #,##0.00_-;\-* #,##0.00_-;_-* &quot;-&quot;??_-;_-@_-"/>
    </dxf>
    <dxf>
      <numFmt numFmtId="0" formatCode="General"/>
    </dxf>
    <dxf>
      <numFmt numFmtId="0" formatCode="General"/>
    </dxf>
    <dxf>
      <numFmt numFmtId="19" formatCode="d/mm/yyyy"/>
    </dxf>
    <dxf>
      <numFmt numFmtId="0" formatCode="General"/>
    </dxf>
    <dxf>
      <numFmt numFmtId="19" formatCode="d/mm/yyyy"/>
    </dxf>
    <dxf>
      <numFmt numFmtId="19" formatCode="d/mm/yyyy"/>
    </dxf>
    <dxf>
      <numFmt numFmtId="0" formatCode="General"/>
    </dxf>
    <dxf>
      <numFmt numFmtId="0" formatCode="General"/>
    </dxf>
    <dxf>
      <numFmt numFmtId="164" formatCode="_-* #,##0_-;\-* #,##0_-;_-* &quot;-&quot;??_-;_-@_-"/>
    </dxf>
    <dxf>
      <numFmt numFmtId="164" formatCode="_-* #,##0_-;\-* #,##0_-;_-* &quot;-&quot;??_-;_-@_-"/>
    </dxf>
    <dxf>
      <numFmt numFmtId="164" formatCode="_-* #,##0_-;\-* #,##0_-;_-* &quot;-&quot;??_-;_-@_-"/>
    </dxf>
    <dxf>
      <numFmt numFmtId="19" formatCode="d/mm/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bottom style="thin">
          <color indexed="64"/>
        </bottom>
      </border>
    </dxf>
    <dxf>
      <font>
        <strike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alignment horizontal="left"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left" readingOrder="0"/>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font>
        <b/>
      </font>
    </dxf>
    <dxf>
      <font>
        <b/>
      </fon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304800</xdr:colOff>
      <xdr:row>2</xdr:row>
      <xdr:rowOff>304800</xdr:rowOff>
    </xdr:to>
    <xdr:sp macro="" textlink="">
      <xdr:nvSpPr>
        <xdr:cNvPr id="1025" name="AutoShape 1" descr="Secretaría Distrital de Hacienda | Red Empresarial de Seguridad Vial">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762000" y="2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38100</xdr:colOff>
      <xdr:row>2</xdr:row>
      <xdr:rowOff>123825</xdr:rowOff>
    </xdr:from>
    <xdr:to>
      <xdr:col>2</xdr:col>
      <xdr:colOff>1238250</xdr:colOff>
      <xdr:row>2</xdr:row>
      <xdr:rowOff>542134</xdr:rowOff>
    </xdr:to>
    <xdr:pic>
      <xdr:nvPicPr>
        <xdr:cNvPr id="5" name="Imagen 4" descr="https://www.shd.gov.co/plantillas/images/firma-correo.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323850"/>
          <a:ext cx="1200150" cy="4183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152399</xdr:colOff>
      <xdr:row>3</xdr:row>
      <xdr:rowOff>133350</xdr:rowOff>
    </xdr:from>
    <xdr:to>
      <xdr:col>3</xdr:col>
      <xdr:colOff>990600</xdr:colOff>
      <xdr:row>10</xdr:row>
      <xdr:rowOff>66675</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914399" y="1152525"/>
          <a:ext cx="2590801" cy="1266825"/>
          <a:chOff x="3829049" y="1276350"/>
          <a:chExt cx="2343151" cy="1009651"/>
        </a:xfrm>
      </xdr:grpSpPr>
      <xdr:grpSp>
        <xdr:nvGrpSpPr>
          <xdr:cNvPr id="20" name="Grupo 19">
            <a:extLst>
              <a:ext uri="{FF2B5EF4-FFF2-40B4-BE49-F238E27FC236}">
                <a16:creationId xmlns:a16="http://schemas.microsoft.com/office/drawing/2014/main" id="{00000000-0008-0000-0000-000014000000}"/>
              </a:ext>
            </a:extLst>
          </xdr:cNvPr>
          <xdr:cNvGrpSpPr/>
        </xdr:nvGrpSpPr>
        <xdr:grpSpPr>
          <a:xfrm>
            <a:off x="4114802" y="1276350"/>
            <a:ext cx="1333498" cy="733426"/>
            <a:chOff x="4114802" y="1276350"/>
            <a:chExt cx="1333498" cy="733426"/>
          </a:xfrm>
        </xdr:grpSpPr>
        <xdr:grpSp>
          <xdr:nvGrpSpPr>
            <xdr:cNvPr id="13" name="Groupe 1">
              <a:extLst>
                <a:ext uri="{FF2B5EF4-FFF2-40B4-BE49-F238E27FC236}">
                  <a16:creationId xmlns:a16="http://schemas.microsoft.com/office/drawing/2014/main" id="{00000000-0008-0000-0000-00000D000000}"/>
                </a:ext>
              </a:extLst>
            </xdr:cNvPr>
            <xdr:cNvGrpSpPr/>
          </xdr:nvGrpSpPr>
          <xdr:grpSpPr>
            <a:xfrm>
              <a:off x="4114802" y="1276350"/>
              <a:ext cx="1333498" cy="733426"/>
              <a:chOff x="4136627" y="2734860"/>
              <a:chExt cx="2110791" cy="1335778"/>
            </a:xfrm>
          </xdr:grpSpPr>
          <xdr:sp macro="" textlink="">
            <xdr:nvSpPr>
              <xdr:cNvPr id="14" name="Forme libre : forme 22">
                <a:extLst>
                  <a:ext uri="{FF2B5EF4-FFF2-40B4-BE49-F238E27FC236}">
                    <a16:creationId xmlns:a16="http://schemas.microsoft.com/office/drawing/2014/main" id="{00000000-0008-0000-0000-00000E000000}"/>
                  </a:ext>
                </a:extLst>
              </xdr:cNvPr>
              <xdr:cNvSpPr/>
            </xdr:nvSpPr>
            <xdr:spPr>
              <a:xfrm flipH="1">
                <a:off x="4136627" y="2734860"/>
                <a:ext cx="1817867" cy="1318521"/>
              </a:xfrm>
              <a:custGeom>
                <a:avLst/>
                <a:gdLst>
                  <a:gd name="connsiteX0" fmla="*/ 1168903 w 1817867"/>
                  <a:gd name="connsiteY0" fmla="*/ 0 h 1318520"/>
                  <a:gd name="connsiteX1" fmla="*/ 1168897 w 1817867"/>
                  <a:gd name="connsiteY1" fmla="*/ 5 h 1318520"/>
                  <a:gd name="connsiteX2" fmla="*/ 1164494 w 1817867"/>
                  <a:gd name="connsiteY2" fmla="*/ 5 h 1318520"/>
                  <a:gd name="connsiteX3" fmla="*/ 1163518 w 1817867"/>
                  <a:gd name="connsiteY3" fmla="*/ 4367 h 1318520"/>
                  <a:gd name="connsiteX4" fmla="*/ 941742 w 1817867"/>
                  <a:gd name="connsiteY4" fmla="*/ 184223 h 1318520"/>
                  <a:gd name="connsiteX5" fmla="*/ 240301 w 1817867"/>
                  <a:gd name="connsiteY5" fmla="*/ 184223 h 1318520"/>
                  <a:gd name="connsiteX6" fmla="*/ 0 w 1817867"/>
                  <a:gd name="connsiteY6" fmla="*/ 1318520 h 1318520"/>
                  <a:gd name="connsiteX7" fmla="*/ 1498589 w 1817867"/>
                  <a:gd name="connsiteY7" fmla="*/ 1318520 h 1318520"/>
                  <a:gd name="connsiteX8" fmla="*/ 1498589 w 1817867"/>
                  <a:gd name="connsiteY8" fmla="*/ 1318519 h 1318520"/>
                  <a:gd name="connsiteX9" fmla="*/ 1554139 w 1817867"/>
                  <a:gd name="connsiteY9" fmla="*/ 1318519 h 1318520"/>
                  <a:gd name="connsiteX10" fmla="*/ 1817867 w 1817867"/>
                  <a:gd name="connsiteY10" fmla="*/ 139977 h 1318520"/>
                  <a:gd name="connsiteX11" fmla="*/ 1681103 w 1817867"/>
                  <a:gd name="connsiteY11" fmla="*/ 5 h 1318520"/>
                  <a:gd name="connsiteX12" fmla="*/ 1168903 w 1817867"/>
                  <a:gd name="connsiteY12" fmla="*/ 5 h 1318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1817867" h="1318520">
                    <a:moveTo>
                      <a:pt x="1168903" y="0"/>
                    </a:moveTo>
                    <a:lnTo>
                      <a:pt x="1168897" y="5"/>
                    </a:lnTo>
                    <a:lnTo>
                      <a:pt x="1164494" y="5"/>
                    </a:lnTo>
                    <a:lnTo>
                      <a:pt x="1163518" y="4367"/>
                    </a:lnTo>
                    <a:lnTo>
                      <a:pt x="941742" y="184223"/>
                    </a:lnTo>
                    <a:lnTo>
                      <a:pt x="240301" y="184223"/>
                    </a:lnTo>
                    <a:lnTo>
                      <a:pt x="0" y="1318520"/>
                    </a:lnTo>
                    <a:lnTo>
                      <a:pt x="1498589" y="1318520"/>
                    </a:lnTo>
                    <a:lnTo>
                      <a:pt x="1498589" y="1318519"/>
                    </a:lnTo>
                    <a:lnTo>
                      <a:pt x="1554139" y="1318519"/>
                    </a:lnTo>
                    <a:lnTo>
                      <a:pt x="1817867" y="139977"/>
                    </a:lnTo>
                    <a:lnTo>
                      <a:pt x="1681103" y="5"/>
                    </a:lnTo>
                    <a:lnTo>
                      <a:pt x="1168903" y="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5" name="Rectangle 26">
                <a:extLst>
                  <a:ext uri="{FF2B5EF4-FFF2-40B4-BE49-F238E27FC236}">
                    <a16:creationId xmlns:a16="http://schemas.microsoft.com/office/drawing/2014/main" id="{00000000-0008-0000-0000-00000F000000}"/>
                  </a:ext>
                </a:extLst>
              </xdr:cNvPr>
              <xdr:cNvSpPr/>
            </xdr:nvSpPr>
            <xdr:spPr>
              <a:xfrm>
                <a:off x="4398229" y="3111690"/>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6" name="Rectangle 27">
                <a:extLst>
                  <a:ext uri="{FF2B5EF4-FFF2-40B4-BE49-F238E27FC236}">
                    <a16:creationId xmlns:a16="http://schemas.microsoft.com/office/drawing/2014/main" id="{00000000-0008-0000-0000-000010000000}"/>
                  </a:ext>
                </a:extLst>
              </xdr:cNvPr>
              <xdr:cNvSpPr/>
            </xdr:nvSpPr>
            <xdr:spPr>
              <a:xfrm rot="335292">
                <a:off x="4468035" y="3042682"/>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7" name="Rectangle 28">
                <a:extLst>
                  <a:ext uri="{FF2B5EF4-FFF2-40B4-BE49-F238E27FC236}">
                    <a16:creationId xmlns:a16="http://schemas.microsoft.com/office/drawing/2014/main" id="{00000000-0008-0000-0000-000011000000}"/>
                  </a:ext>
                </a:extLst>
              </xdr:cNvPr>
              <xdr:cNvSpPr/>
            </xdr:nvSpPr>
            <xdr:spPr>
              <a:xfrm rot="775497">
                <a:off x="4540330" y="2965048"/>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8" name="Forme libre : forme 23">
                <a:extLst>
                  <a:ext uri="{FF2B5EF4-FFF2-40B4-BE49-F238E27FC236}">
                    <a16:creationId xmlns:a16="http://schemas.microsoft.com/office/drawing/2014/main" id="{00000000-0008-0000-0000-000012000000}"/>
                  </a:ext>
                </a:extLst>
              </xdr:cNvPr>
              <xdr:cNvSpPr/>
            </xdr:nvSpPr>
            <xdr:spPr>
              <a:xfrm>
                <a:off x="4398229" y="2838375"/>
                <a:ext cx="1849189" cy="1232263"/>
              </a:xfrm>
              <a:custGeom>
                <a:avLst/>
                <a:gdLst>
                  <a:gd name="connsiteX0" fmla="*/ 1168903 w 1849189"/>
                  <a:gd name="connsiteY0" fmla="*/ 0 h 1232263"/>
                  <a:gd name="connsiteX1" fmla="*/ 1168903 w 1849189"/>
                  <a:gd name="connsiteY1" fmla="*/ 4 h 1232263"/>
                  <a:gd name="connsiteX2" fmla="*/ 1849189 w 1849189"/>
                  <a:gd name="connsiteY2" fmla="*/ 4 h 1232263"/>
                  <a:gd name="connsiteX3" fmla="*/ 1554139 w 1849189"/>
                  <a:gd name="connsiteY3" fmla="*/ 1232262 h 1232263"/>
                  <a:gd name="connsiteX4" fmla="*/ 1514310 w 1849189"/>
                  <a:gd name="connsiteY4" fmla="*/ 1232262 h 1232263"/>
                  <a:gd name="connsiteX5" fmla="*/ 1514310 w 1849189"/>
                  <a:gd name="connsiteY5" fmla="*/ 1232263 h 1232263"/>
                  <a:gd name="connsiteX6" fmla="*/ 0 w 1849189"/>
                  <a:gd name="connsiteY6" fmla="*/ 1232263 h 1232263"/>
                  <a:gd name="connsiteX7" fmla="*/ 224580 w 1849189"/>
                  <a:gd name="connsiteY7" fmla="*/ 172171 h 1232263"/>
                  <a:gd name="connsiteX8" fmla="*/ 1123271 w 1849189"/>
                  <a:gd name="connsiteY8" fmla="*/ 172171 h 1232263"/>
                  <a:gd name="connsiteX9" fmla="*/ 1123271 w 1849189"/>
                  <a:gd name="connsiteY9" fmla="*/ 172170 h 1232263"/>
                  <a:gd name="connsiteX10" fmla="*/ 941742 w 1849189"/>
                  <a:gd name="connsiteY10" fmla="*/ 172170 h 1232263"/>
                  <a:gd name="connsiteX11" fmla="*/ 1163518 w 1849189"/>
                  <a:gd name="connsiteY11" fmla="*/ 4082 h 1232263"/>
                  <a:gd name="connsiteX12" fmla="*/ 1164494 w 1849189"/>
                  <a:gd name="connsiteY12" fmla="*/ 4 h 1232263"/>
                  <a:gd name="connsiteX13" fmla="*/ 1168898 w 1849189"/>
                  <a:gd name="connsiteY13" fmla="*/ 4 h 12322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849189" h="1232263">
                    <a:moveTo>
                      <a:pt x="1168903" y="0"/>
                    </a:moveTo>
                    <a:lnTo>
                      <a:pt x="1168903" y="4"/>
                    </a:lnTo>
                    <a:lnTo>
                      <a:pt x="1849189" y="4"/>
                    </a:lnTo>
                    <a:lnTo>
                      <a:pt x="1554139" y="1232262"/>
                    </a:lnTo>
                    <a:lnTo>
                      <a:pt x="1514310" y="1232262"/>
                    </a:lnTo>
                    <a:lnTo>
                      <a:pt x="1514310" y="1232263"/>
                    </a:lnTo>
                    <a:lnTo>
                      <a:pt x="0" y="1232263"/>
                    </a:lnTo>
                    <a:lnTo>
                      <a:pt x="224580" y="172171"/>
                    </a:lnTo>
                    <a:lnTo>
                      <a:pt x="1123271" y="172171"/>
                    </a:lnTo>
                    <a:lnTo>
                      <a:pt x="1123271" y="172170"/>
                    </a:lnTo>
                    <a:lnTo>
                      <a:pt x="941742" y="172170"/>
                    </a:lnTo>
                    <a:lnTo>
                      <a:pt x="1163518" y="4082"/>
                    </a:lnTo>
                    <a:lnTo>
                      <a:pt x="1164494" y="4"/>
                    </a:lnTo>
                    <a:lnTo>
                      <a:pt x="1168898" y="4"/>
                    </a:lnTo>
                    <a:close/>
                  </a:path>
                </a:pathLst>
              </a:custGeom>
              <a:solidFill>
                <a:srgbClr val="0070C0"/>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4400" b="0" i="0" u="none" strike="noStrike" kern="1200" cap="none" spc="0" normalizeH="0" baseline="0">
                  <a:ln>
                    <a:noFill/>
                  </a:ln>
                  <a:solidFill>
                    <a:prstClr val="white"/>
                  </a:solidFill>
                  <a:effectLst/>
                  <a:uLnTx/>
                  <a:uFillTx/>
                  <a:latin typeface="Calibri"/>
                </a:endParaRPr>
              </a:p>
            </xdr:txBody>
          </xdr:sp>
          <xdr:sp macro="" textlink="">
            <xdr:nvSpPr>
              <xdr:cNvPr id="19" name="Forme libre : forme 25">
                <a:extLst>
                  <a:ext uri="{FF2B5EF4-FFF2-40B4-BE49-F238E27FC236}">
                    <a16:creationId xmlns:a16="http://schemas.microsoft.com/office/drawing/2014/main" id="{00000000-0008-0000-0000-000013000000}"/>
                  </a:ext>
                </a:extLst>
              </xdr:cNvPr>
              <xdr:cNvSpPr/>
            </xdr:nvSpPr>
            <xdr:spPr>
              <a:xfrm>
                <a:off x="4398229" y="3713721"/>
                <a:ext cx="1635329" cy="356915"/>
              </a:xfrm>
              <a:custGeom>
                <a:avLst/>
                <a:gdLst>
                  <a:gd name="connsiteX0" fmla="*/ 1639597 w 1639597"/>
                  <a:gd name="connsiteY0" fmla="*/ 0 h 356915"/>
                  <a:gd name="connsiteX1" fmla="*/ 1554137 w 1639597"/>
                  <a:gd name="connsiteY1" fmla="*/ 356915 h 356915"/>
                  <a:gd name="connsiteX2" fmla="*/ 0 w 1639597"/>
                  <a:gd name="connsiteY2" fmla="*/ 356915 h 356915"/>
                </a:gdLst>
                <a:ahLst/>
                <a:cxnLst>
                  <a:cxn ang="0">
                    <a:pos x="connsiteX0" y="connsiteY0"/>
                  </a:cxn>
                  <a:cxn ang="0">
                    <a:pos x="connsiteX1" y="connsiteY1"/>
                  </a:cxn>
                  <a:cxn ang="0">
                    <a:pos x="connsiteX2" y="connsiteY2"/>
                  </a:cxn>
                </a:cxnLst>
                <a:rect l="l" t="t" r="r" b="b"/>
                <a:pathLst>
                  <a:path w="1639597" h="356915">
                    <a:moveTo>
                      <a:pt x="1639597" y="0"/>
                    </a:moveTo>
                    <a:lnTo>
                      <a:pt x="1554137" y="356915"/>
                    </a:lnTo>
                    <a:lnTo>
                      <a:pt x="0" y="35691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grpSp>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4505324" y="1476375"/>
              <a:ext cx="79057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2800" b="1">
                  <a:solidFill>
                    <a:schemeClr val="bg1"/>
                  </a:solidFill>
                </a:rPr>
                <a:t>70</a:t>
              </a:r>
              <a:endParaRPr lang="es-CO" sz="1100" b="1">
                <a:solidFill>
                  <a:schemeClr val="bg1"/>
                </a:solidFill>
              </a:endParaRPr>
            </a:p>
          </xdr:txBody>
        </xdr:sp>
      </xdr:grpSp>
      <xdr:sp macro="" textlink="">
        <xdr:nvSpPr>
          <xdr:cNvPr id="23" name="CuadroTexto 22">
            <a:extLst>
              <a:ext uri="{FF2B5EF4-FFF2-40B4-BE49-F238E27FC236}">
                <a16:creationId xmlns:a16="http://schemas.microsoft.com/office/drawing/2014/main" id="{00000000-0008-0000-0000-000017000000}"/>
              </a:ext>
            </a:extLst>
          </xdr:cNvPr>
          <xdr:cNvSpPr txBox="1"/>
        </xdr:nvSpPr>
        <xdr:spPr>
          <a:xfrm>
            <a:off x="3829049" y="1981201"/>
            <a:ext cx="234315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800" b="1">
                <a:solidFill>
                  <a:sysClr val="windowText" lastClr="000000"/>
                </a:solidFill>
              </a:rPr>
              <a:t>Contratos Suscritos</a:t>
            </a:r>
            <a:endParaRPr lang="es-CO" sz="900" b="1">
              <a:solidFill>
                <a:sysClr val="windowText" lastClr="000000"/>
              </a:solidFill>
            </a:endParaRPr>
          </a:p>
        </xdr:txBody>
      </xdr:sp>
    </xdr:grpSp>
    <xdr:clientData/>
  </xdr:twoCellAnchor>
  <xdr:twoCellAnchor>
    <xdr:from>
      <xdr:col>5</xdr:col>
      <xdr:colOff>3771899</xdr:colOff>
      <xdr:row>4</xdr:row>
      <xdr:rowOff>19049</xdr:rowOff>
    </xdr:from>
    <xdr:to>
      <xdr:col>7</xdr:col>
      <xdr:colOff>6978</xdr:colOff>
      <xdr:row>7</xdr:row>
      <xdr:rowOff>76199</xdr:rowOff>
    </xdr:to>
    <xdr:grpSp>
      <xdr:nvGrpSpPr>
        <xdr:cNvPr id="25" name="Grupo 24">
          <a:extLst>
            <a:ext uri="{FF2B5EF4-FFF2-40B4-BE49-F238E27FC236}">
              <a16:creationId xmlns:a16="http://schemas.microsoft.com/office/drawing/2014/main" id="{00000000-0008-0000-0000-000019000000}"/>
            </a:ext>
          </a:extLst>
        </xdr:cNvPr>
        <xdr:cNvGrpSpPr/>
      </xdr:nvGrpSpPr>
      <xdr:grpSpPr>
        <a:xfrm>
          <a:off x="8286749" y="1228724"/>
          <a:ext cx="1435729" cy="628650"/>
          <a:chOff x="6524625" y="1409699"/>
          <a:chExt cx="1416679" cy="628650"/>
        </a:xfrm>
      </xdr:grpSpPr>
      <xdr:pic>
        <xdr:nvPicPr>
          <xdr:cNvPr id="26" name="Imagen 25" descr="Patela en guijarro como variación anatómica: reporte de ...">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7277100" y="1695450"/>
            <a:ext cx="664204" cy="342899"/>
          </a:xfrm>
          <a:prstGeom prst="rect">
            <a:avLst/>
          </a:prstGeom>
          <a:ln>
            <a:noFill/>
          </a:ln>
          <a:effectLst>
            <a:outerShdw blurRad="190500" algn="tl" rotWithShape="0">
              <a:srgbClr val="000000">
                <a:alpha val="70000"/>
              </a:srgbClr>
            </a:outerShdw>
          </a:effectLst>
        </xdr:spPr>
      </xdr:pic>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524625" y="1409699"/>
            <a:ext cx="1381125" cy="6000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900"/>
              <a:t>Fuente:</a:t>
            </a:r>
            <a:r>
              <a:rPr lang="es-CO" sz="900" baseline="0"/>
              <a:t> www.datos.gov.co / BogData</a:t>
            </a:r>
            <a:endParaRPr lang="es-CO" sz="900"/>
          </a:p>
        </xdr:txBody>
      </xdr:sp>
    </xdr:grpSp>
    <xdr:clientData/>
  </xdr:twoCellAnchor>
  <xdr:twoCellAnchor>
    <xdr:from>
      <xdr:col>5</xdr:col>
      <xdr:colOff>3362327</xdr:colOff>
      <xdr:row>7</xdr:row>
      <xdr:rowOff>85725</xdr:rowOff>
    </xdr:from>
    <xdr:to>
      <xdr:col>7</xdr:col>
      <xdr:colOff>19052</xdr:colOff>
      <xdr:row>9</xdr:row>
      <xdr:rowOff>114300</xdr:rowOff>
    </xdr:to>
    <xdr:grpSp>
      <xdr:nvGrpSpPr>
        <xdr:cNvPr id="43" name="Grupo 42">
          <a:extLst>
            <a:ext uri="{FF2B5EF4-FFF2-40B4-BE49-F238E27FC236}">
              <a16:creationId xmlns:a16="http://schemas.microsoft.com/office/drawing/2014/main" id="{00000000-0008-0000-0000-00002B000000}"/>
            </a:ext>
          </a:extLst>
        </xdr:cNvPr>
        <xdr:cNvGrpSpPr/>
      </xdr:nvGrpSpPr>
      <xdr:grpSpPr>
        <a:xfrm>
          <a:off x="7877177" y="1866900"/>
          <a:ext cx="1857375" cy="409575"/>
          <a:chOff x="6705600" y="2047875"/>
          <a:chExt cx="1185559" cy="295275"/>
        </a:xfrm>
      </xdr:grpSpPr>
      <xdr:grpSp>
        <xdr:nvGrpSpPr>
          <xdr:cNvPr id="37" name="POWER_USER_ID_ICONS_Clipboard3">
            <a:extLst>
              <a:ext uri="{FF2B5EF4-FFF2-40B4-BE49-F238E27FC236}">
                <a16:creationId xmlns:a16="http://schemas.microsoft.com/office/drawing/2014/main" id="{00000000-0008-0000-0000-000025000000}"/>
              </a:ext>
            </a:extLst>
          </xdr:cNvPr>
          <xdr:cNvGrpSpPr>
            <a:grpSpLocks noChangeAspect="1"/>
          </xdr:cNvGrpSpPr>
        </xdr:nvGrpSpPr>
        <xdr:grpSpPr bwMode="auto">
          <a:xfrm>
            <a:off x="6705600" y="2047875"/>
            <a:ext cx="217506" cy="290231"/>
            <a:chOff x="63" y="9"/>
            <a:chExt cx="326" cy="435"/>
          </a:xfrm>
          <a:solidFill>
            <a:srgbClr val="505046"/>
          </a:solidFill>
        </xdr:grpSpPr>
        <xdr:sp macro="" textlink="">
          <xdr:nvSpPr>
            <xdr:cNvPr id="38" name="POWER_USER_ID_ICONS_Clipboard3">
              <a:extLst>
                <a:ext uri="{FF2B5EF4-FFF2-40B4-BE49-F238E27FC236}">
                  <a16:creationId xmlns:a16="http://schemas.microsoft.com/office/drawing/2014/main" id="{00000000-0008-0000-0000-000026000000}"/>
                </a:ext>
              </a:extLst>
            </xdr:cNvPr>
            <xdr:cNvSpPr>
              <a:spLocks noEditPoints="1"/>
            </xdr:cNvSpPr>
          </xdr:nvSpPr>
          <xdr:spPr bwMode="auto">
            <a:xfrm>
              <a:off x="63" y="9"/>
              <a:ext cx="326" cy="435"/>
            </a:xfrm>
            <a:custGeom>
              <a:avLst/>
              <a:gdLst>
                <a:gd name="T0" fmla="*/ 206 w 225"/>
                <a:gd name="T1" fmla="*/ 24 h 299"/>
                <a:gd name="T2" fmla="*/ 175 w 225"/>
                <a:gd name="T3" fmla="*/ 24 h 299"/>
                <a:gd name="T4" fmla="*/ 172 w 225"/>
                <a:gd name="T5" fmla="*/ 25 h 299"/>
                <a:gd name="T6" fmla="*/ 150 w 225"/>
                <a:gd name="T7" fmla="*/ 12 h 299"/>
                <a:gd name="T8" fmla="*/ 129 w 225"/>
                <a:gd name="T9" fmla="*/ 12 h 299"/>
                <a:gd name="T10" fmla="*/ 112 w 225"/>
                <a:gd name="T11" fmla="*/ 0 h 299"/>
                <a:gd name="T12" fmla="*/ 95 w 225"/>
                <a:gd name="T13" fmla="*/ 12 h 299"/>
                <a:gd name="T14" fmla="*/ 74 w 225"/>
                <a:gd name="T15" fmla="*/ 12 h 299"/>
                <a:gd name="T16" fmla="*/ 52 w 225"/>
                <a:gd name="T17" fmla="*/ 25 h 299"/>
                <a:gd name="T18" fmla="*/ 50 w 225"/>
                <a:gd name="T19" fmla="*/ 24 h 299"/>
                <a:gd name="T20" fmla="*/ 18 w 225"/>
                <a:gd name="T21" fmla="*/ 24 h 299"/>
                <a:gd name="T22" fmla="*/ 0 w 225"/>
                <a:gd name="T23" fmla="*/ 43 h 299"/>
                <a:gd name="T24" fmla="*/ 0 w 225"/>
                <a:gd name="T25" fmla="*/ 280 h 299"/>
                <a:gd name="T26" fmla="*/ 18 w 225"/>
                <a:gd name="T27" fmla="*/ 299 h 299"/>
                <a:gd name="T28" fmla="*/ 206 w 225"/>
                <a:gd name="T29" fmla="*/ 299 h 299"/>
                <a:gd name="T30" fmla="*/ 225 w 225"/>
                <a:gd name="T31" fmla="*/ 280 h 299"/>
                <a:gd name="T32" fmla="*/ 225 w 225"/>
                <a:gd name="T33" fmla="*/ 43 h 299"/>
                <a:gd name="T34" fmla="*/ 206 w 225"/>
                <a:gd name="T35" fmla="*/ 24 h 299"/>
                <a:gd name="T36" fmla="*/ 62 w 225"/>
                <a:gd name="T37" fmla="*/ 36 h 299"/>
                <a:gd name="T38" fmla="*/ 74 w 225"/>
                <a:gd name="T39" fmla="*/ 24 h 299"/>
                <a:gd name="T40" fmla="*/ 100 w 225"/>
                <a:gd name="T41" fmla="*/ 24 h 299"/>
                <a:gd name="T42" fmla="*/ 100 w 225"/>
                <a:gd name="T43" fmla="*/ 24 h 299"/>
                <a:gd name="T44" fmla="*/ 100 w 225"/>
                <a:gd name="T45" fmla="*/ 24 h 299"/>
                <a:gd name="T46" fmla="*/ 107 w 225"/>
                <a:gd name="T47" fmla="*/ 18 h 299"/>
                <a:gd name="T48" fmla="*/ 112 w 225"/>
                <a:gd name="T49" fmla="*/ 12 h 299"/>
                <a:gd name="T50" fmla="*/ 117 w 225"/>
                <a:gd name="T51" fmla="*/ 18 h 299"/>
                <a:gd name="T52" fmla="*/ 124 w 225"/>
                <a:gd name="T53" fmla="*/ 24 h 299"/>
                <a:gd name="T54" fmla="*/ 124 w 225"/>
                <a:gd name="T55" fmla="*/ 24 h 299"/>
                <a:gd name="T56" fmla="*/ 124 w 225"/>
                <a:gd name="T57" fmla="*/ 24 h 299"/>
                <a:gd name="T58" fmla="*/ 150 w 225"/>
                <a:gd name="T59" fmla="*/ 24 h 299"/>
                <a:gd name="T60" fmla="*/ 162 w 225"/>
                <a:gd name="T61" fmla="*/ 36 h 299"/>
                <a:gd name="T62" fmla="*/ 162 w 225"/>
                <a:gd name="T63" fmla="*/ 49 h 299"/>
                <a:gd name="T64" fmla="*/ 62 w 225"/>
                <a:gd name="T65" fmla="*/ 49 h 299"/>
                <a:gd name="T66" fmla="*/ 62 w 225"/>
                <a:gd name="T67" fmla="*/ 36 h 299"/>
                <a:gd name="T68" fmla="*/ 212 w 225"/>
                <a:gd name="T69" fmla="*/ 280 h 299"/>
                <a:gd name="T70" fmla="*/ 206 w 225"/>
                <a:gd name="T71" fmla="*/ 287 h 299"/>
                <a:gd name="T72" fmla="*/ 18 w 225"/>
                <a:gd name="T73" fmla="*/ 287 h 299"/>
                <a:gd name="T74" fmla="*/ 12 w 225"/>
                <a:gd name="T75" fmla="*/ 280 h 299"/>
                <a:gd name="T76" fmla="*/ 12 w 225"/>
                <a:gd name="T77" fmla="*/ 43 h 299"/>
                <a:gd name="T78" fmla="*/ 18 w 225"/>
                <a:gd name="T79" fmla="*/ 37 h 299"/>
                <a:gd name="T80" fmla="*/ 50 w 225"/>
                <a:gd name="T81" fmla="*/ 37 h 299"/>
                <a:gd name="T82" fmla="*/ 50 w 225"/>
                <a:gd name="T83" fmla="*/ 55 h 299"/>
                <a:gd name="T84" fmla="*/ 56 w 225"/>
                <a:gd name="T85" fmla="*/ 62 h 299"/>
                <a:gd name="T86" fmla="*/ 168 w 225"/>
                <a:gd name="T87" fmla="*/ 62 h 299"/>
                <a:gd name="T88" fmla="*/ 175 w 225"/>
                <a:gd name="T89" fmla="*/ 55 h 299"/>
                <a:gd name="T90" fmla="*/ 175 w 225"/>
                <a:gd name="T91" fmla="*/ 37 h 299"/>
                <a:gd name="T92" fmla="*/ 206 w 225"/>
                <a:gd name="T93" fmla="*/ 37 h 299"/>
                <a:gd name="T94" fmla="*/ 212 w 225"/>
                <a:gd name="T95" fmla="*/ 43 h 299"/>
                <a:gd name="T96" fmla="*/ 212 w 225"/>
                <a:gd name="T97" fmla="*/ 280 h 2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25" h="299">
                  <a:moveTo>
                    <a:pt x="206" y="24"/>
                  </a:moveTo>
                  <a:lnTo>
                    <a:pt x="175" y="24"/>
                  </a:lnTo>
                  <a:cubicBezTo>
                    <a:pt x="173" y="24"/>
                    <a:pt x="173" y="24"/>
                    <a:pt x="172" y="25"/>
                  </a:cubicBezTo>
                  <a:cubicBezTo>
                    <a:pt x="168" y="17"/>
                    <a:pt x="159" y="12"/>
                    <a:pt x="150" y="12"/>
                  </a:cubicBezTo>
                  <a:lnTo>
                    <a:pt x="129" y="12"/>
                  </a:lnTo>
                  <a:cubicBezTo>
                    <a:pt x="126" y="5"/>
                    <a:pt x="120" y="0"/>
                    <a:pt x="112" y="0"/>
                  </a:cubicBezTo>
                  <a:cubicBezTo>
                    <a:pt x="104" y="0"/>
                    <a:pt x="98" y="5"/>
                    <a:pt x="95" y="12"/>
                  </a:cubicBezTo>
                  <a:lnTo>
                    <a:pt x="74" y="12"/>
                  </a:lnTo>
                  <a:cubicBezTo>
                    <a:pt x="65" y="12"/>
                    <a:pt x="56" y="17"/>
                    <a:pt x="52" y="25"/>
                  </a:cubicBezTo>
                  <a:cubicBezTo>
                    <a:pt x="51" y="24"/>
                    <a:pt x="51" y="24"/>
                    <a:pt x="50" y="24"/>
                  </a:cubicBezTo>
                  <a:lnTo>
                    <a:pt x="18" y="24"/>
                  </a:lnTo>
                  <a:cubicBezTo>
                    <a:pt x="8" y="24"/>
                    <a:pt x="0" y="32"/>
                    <a:pt x="0" y="43"/>
                  </a:cubicBezTo>
                  <a:lnTo>
                    <a:pt x="0" y="280"/>
                  </a:lnTo>
                  <a:cubicBezTo>
                    <a:pt x="0" y="291"/>
                    <a:pt x="8" y="299"/>
                    <a:pt x="18" y="299"/>
                  </a:cubicBezTo>
                  <a:lnTo>
                    <a:pt x="206" y="299"/>
                  </a:lnTo>
                  <a:cubicBezTo>
                    <a:pt x="216" y="299"/>
                    <a:pt x="225" y="291"/>
                    <a:pt x="225" y="280"/>
                  </a:cubicBezTo>
                  <a:lnTo>
                    <a:pt x="225" y="43"/>
                  </a:lnTo>
                  <a:cubicBezTo>
                    <a:pt x="225" y="32"/>
                    <a:pt x="216" y="24"/>
                    <a:pt x="206" y="24"/>
                  </a:cubicBezTo>
                  <a:close/>
                  <a:moveTo>
                    <a:pt x="62" y="36"/>
                  </a:moveTo>
                  <a:cubicBezTo>
                    <a:pt x="62" y="29"/>
                    <a:pt x="67" y="24"/>
                    <a:pt x="74" y="24"/>
                  </a:cubicBezTo>
                  <a:lnTo>
                    <a:pt x="100" y="24"/>
                  </a:lnTo>
                  <a:lnTo>
                    <a:pt x="100" y="24"/>
                  </a:lnTo>
                  <a:lnTo>
                    <a:pt x="100" y="24"/>
                  </a:lnTo>
                  <a:cubicBezTo>
                    <a:pt x="104" y="24"/>
                    <a:pt x="107" y="21"/>
                    <a:pt x="107" y="18"/>
                  </a:cubicBezTo>
                  <a:cubicBezTo>
                    <a:pt x="107" y="15"/>
                    <a:pt x="109" y="12"/>
                    <a:pt x="112" y="12"/>
                  </a:cubicBezTo>
                  <a:cubicBezTo>
                    <a:pt x="115" y="12"/>
                    <a:pt x="117" y="15"/>
                    <a:pt x="117" y="18"/>
                  </a:cubicBezTo>
                  <a:cubicBezTo>
                    <a:pt x="117" y="21"/>
                    <a:pt x="120" y="24"/>
                    <a:pt x="124" y="24"/>
                  </a:cubicBezTo>
                  <a:lnTo>
                    <a:pt x="124" y="24"/>
                  </a:lnTo>
                  <a:lnTo>
                    <a:pt x="124" y="24"/>
                  </a:lnTo>
                  <a:lnTo>
                    <a:pt x="150" y="24"/>
                  </a:lnTo>
                  <a:cubicBezTo>
                    <a:pt x="157" y="24"/>
                    <a:pt x="162" y="29"/>
                    <a:pt x="162" y="36"/>
                  </a:cubicBezTo>
                  <a:lnTo>
                    <a:pt x="162" y="49"/>
                  </a:lnTo>
                  <a:lnTo>
                    <a:pt x="62" y="49"/>
                  </a:lnTo>
                  <a:lnTo>
                    <a:pt x="62" y="36"/>
                  </a:lnTo>
                  <a:close/>
                  <a:moveTo>
                    <a:pt x="212" y="280"/>
                  </a:moveTo>
                  <a:cubicBezTo>
                    <a:pt x="212" y="284"/>
                    <a:pt x="209" y="287"/>
                    <a:pt x="206" y="287"/>
                  </a:cubicBezTo>
                  <a:lnTo>
                    <a:pt x="18" y="287"/>
                  </a:lnTo>
                  <a:cubicBezTo>
                    <a:pt x="15" y="287"/>
                    <a:pt x="12" y="284"/>
                    <a:pt x="12" y="280"/>
                  </a:cubicBezTo>
                  <a:lnTo>
                    <a:pt x="12" y="43"/>
                  </a:lnTo>
                  <a:cubicBezTo>
                    <a:pt x="12" y="39"/>
                    <a:pt x="15" y="37"/>
                    <a:pt x="18" y="37"/>
                  </a:cubicBezTo>
                  <a:lnTo>
                    <a:pt x="50" y="37"/>
                  </a:lnTo>
                  <a:lnTo>
                    <a:pt x="50" y="55"/>
                  </a:lnTo>
                  <a:cubicBezTo>
                    <a:pt x="50" y="59"/>
                    <a:pt x="52" y="62"/>
                    <a:pt x="56" y="62"/>
                  </a:cubicBezTo>
                  <a:lnTo>
                    <a:pt x="168" y="62"/>
                  </a:lnTo>
                  <a:cubicBezTo>
                    <a:pt x="172" y="62"/>
                    <a:pt x="175" y="59"/>
                    <a:pt x="175" y="55"/>
                  </a:cubicBezTo>
                  <a:lnTo>
                    <a:pt x="175" y="37"/>
                  </a:lnTo>
                  <a:lnTo>
                    <a:pt x="206" y="37"/>
                  </a:lnTo>
                  <a:cubicBezTo>
                    <a:pt x="209" y="37"/>
                    <a:pt x="212" y="39"/>
                    <a:pt x="212" y="43"/>
                  </a:cubicBezTo>
                  <a:lnTo>
                    <a:pt x="212" y="28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39" name="POWER_USER_ID_ICONS_Clipboard3">
              <a:extLst>
                <a:ext uri="{FF2B5EF4-FFF2-40B4-BE49-F238E27FC236}">
                  <a16:creationId xmlns:a16="http://schemas.microsoft.com/office/drawing/2014/main" id="{00000000-0008-0000-0000-000027000000}"/>
                </a:ext>
              </a:extLst>
            </xdr:cNvPr>
            <xdr:cNvSpPr>
              <a:spLocks/>
            </xdr:cNvSpPr>
          </xdr:nvSpPr>
          <xdr:spPr bwMode="auto">
            <a:xfrm>
              <a:off x="125" y="245"/>
              <a:ext cx="201" cy="17"/>
            </a:xfrm>
            <a:custGeom>
              <a:avLst/>
              <a:gdLst>
                <a:gd name="T0" fmla="*/ 132 w 138"/>
                <a:gd name="T1" fmla="*/ 12 h 12"/>
                <a:gd name="T2" fmla="*/ 7 w 138"/>
                <a:gd name="T3" fmla="*/ 12 h 12"/>
                <a:gd name="T4" fmla="*/ 0 w 138"/>
                <a:gd name="T5" fmla="*/ 6 h 12"/>
                <a:gd name="T6" fmla="*/ 7 w 138"/>
                <a:gd name="T7" fmla="*/ 0 h 12"/>
                <a:gd name="T8" fmla="*/ 132 w 138"/>
                <a:gd name="T9" fmla="*/ 0 h 12"/>
                <a:gd name="T10" fmla="*/ 138 w 138"/>
                <a:gd name="T11" fmla="*/ 6 h 12"/>
                <a:gd name="T12" fmla="*/ 132 w 138"/>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138" h="12">
                  <a:moveTo>
                    <a:pt x="132" y="12"/>
                  </a:moveTo>
                  <a:lnTo>
                    <a:pt x="7" y="12"/>
                  </a:lnTo>
                  <a:cubicBezTo>
                    <a:pt x="3" y="12"/>
                    <a:pt x="0" y="9"/>
                    <a:pt x="0" y="6"/>
                  </a:cubicBezTo>
                  <a:cubicBezTo>
                    <a:pt x="0" y="2"/>
                    <a:pt x="3" y="0"/>
                    <a:pt x="7" y="0"/>
                  </a:cubicBezTo>
                  <a:lnTo>
                    <a:pt x="132" y="0"/>
                  </a:lnTo>
                  <a:cubicBezTo>
                    <a:pt x="135" y="0"/>
                    <a:pt x="138" y="2"/>
                    <a:pt x="138" y="6"/>
                  </a:cubicBezTo>
                  <a:cubicBezTo>
                    <a:pt x="138" y="9"/>
                    <a:pt x="135" y="12"/>
                    <a:pt x="132"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0" name="POWER_USER_ID_ICONS_Clipboard3">
              <a:extLst>
                <a:ext uri="{FF2B5EF4-FFF2-40B4-BE49-F238E27FC236}">
                  <a16:creationId xmlns:a16="http://schemas.microsoft.com/office/drawing/2014/main" id="{00000000-0008-0000-0000-000028000000}"/>
                </a:ext>
              </a:extLst>
            </xdr:cNvPr>
            <xdr:cNvSpPr>
              <a:spLocks/>
            </xdr:cNvSpPr>
          </xdr:nvSpPr>
          <xdr:spPr bwMode="auto">
            <a:xfrm>
              <a:off x="125" y="299"/>
              <a:ext cx="201" cy="19"/>
            </a:xfrm>
            <a:custGeom>
              <a:avLst/>
              <a:gdLst>
                <a:gd name="T0" fmla="*/ 132 w 138"/>
                <a:gd name="T1" fmla="*/ 13 h 13"/>
                <a:gd name="T2" fmla="*/ 7 w 138"/>
                <a:gd name="T3" fmla="*/ 13 h 13"/>
                <a:gd name="T4" fmla="*/ 0 w 138"/>
                <a:gd name="T5" fmla="*/ 6 h 13"/>
                <a:gd name="T6" fmla="*/ 7 w 138"/>
                <a:gd name="T7" fmla="*/ 0 h 13"/>
                <a:gd name="T8" fmla="*/ 132 w 138"/>
                <a:gd name="T9" fmla="*/ 0 h 13"/>
                <a:gd name="T10" fmla="*/ 138 w 138"/>
                <a:gd name="T11" fmla="*/ 6 h 13"/>
                <a:gd name="T12" fmla="*/ 132 w 138"/>
                <a:gd name="T13" fmla="*/ 13 h 13"/>
              </a:gdLst>
              <a:ahLst/>
              <a:cxnLst>
                <a:cxn ang="0">
                  <a:pos x="T0" y="T1"/>
                </a:cxn>
                <a:cxn ang="0">
                  <a:pos x="T2" y="T3"/>
                </a:cxn>
                <a:cxn ang="0">
                  <a:pos x="T4" y="T5"/>
                </a:cxn>
                <a:cxn ang="0">
                  <a:pos x="T6" y="T7"/>
                </a:cxn>
                <a:cxn ang="0">
                  <a:pos x="T8" y="T9"/>
                </a:cxn>
                <a:cxn ang="0">
                  <a:pos x="T10" y="T11"/>
                </a:cxn>
                <a:cxn ang="0">
                  <a:pos x="T12" y="T13"/>
                </a:cxn>
              </a:cxnLst>
              <a:rect l="0" t="0" r="r" b="b"/>
              <a:pathLst>
                <a:path w="138" h="13">
                  <a:moveTo>
                    <a:pt x="132" y="13"/>
                  </a:moveTo>
                  <a:lnTo>
                    <a:pt x="7" y="13"/>
                  </a:lnTo>
                  <a:cubicBezTo>
                    <a:pt x="3" y="13"/>
                    <a:pt x="0" y="10"/>
                    <a:pt x="0" y="6"/>
                  </a:cubicBezTo>
                  <a:cubicBezTo>
                    <a:pt x="0" y="3"/>
                    <a:pt x="3" y="0"/>
                    <a:pt x="7" y="0"/>
                  </a:cubicBezTo>
                  <a:lnTo>
                    <a:pt x="132" y="0"/>
                  </a:lnTo>
                  <a:cubicBezTo>
                    <a:pt x="135" y="0"/>
                    <a:pt x="138" y="3"/>
                    <a:pt x="138" y="6"/>
                  </a:cubicBezTo>
                  <a:cubicBezTo>
                    <a:pt x="138" y="10"/>
                    <a:pt x="135" y="13"/>
                    <a:pt x="132" y="13"/>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1" name="POWER_USER_ID_ICONS_Clipboard3">
              <a:extLst>
                <a:ext uri="{FF2B5EF4-FFF2-40B4-BE49-F238E27FC236}">
                  <a16:creationId xmlns:a16="http://schemas.microsoft.com/office/drawing/2014/main" id="{00000000-0008-0000-0000-000029000000}"/>
                </a:ext>
              </a:extLst>
            </xdr:cNvPr>
            <xdr:cNvSpPr>
              <a:spLocks/>
            </xdr:cNvSpPr>
          </xdr:nvSpPr>
          <xdr:spPr bwMode="auto">
            <a:xfrm>
              <a:off x="125" y="354"/>
              <a:ext cx="109" cy="17"/>
            </a:xfrm>
            <a:custGeom>
              <a:avLst/>
              <a:gdLst>
                <a:gd name="T0" fmla="*/ 69 w 75"/>
                <a:gd name="T1" fmla="*/ 12 h 12"/>
                <a:gd name="T2" fmla="*/ 7 w 75"/>
                <a:gd name="T3" fmla="*/ 12 h 12"/>
                <a:gd name="T4" fmla="*/ 0 w 75"/>
                <a:gd name="T5" fmla="*/ 6 h 12"/>
                <a:gd name="T6" fmla="*/ 7 w 75"/>
                <a:gd name="T7" fmla="*/ 0 h 12"/>
                <a:gd name="T8" fmla="*/ 69 w 75"/>
                <a:gd name="T9" fmla="*/ 0 h 12"/>
                <a:gd name="T10" fmla="*/ 75 w 75"/>
                <a:gd name="T11" fmla="*/ 6 h 12"/>
                <a:gd name="T12" fmla="*/ 69 w 75"/>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75" h="12">
                  <a:moveTo>
                    <a:pt x="69" y="12"/>
                  </a:moveTo>
                  <a:lnTo>
                    <a:pt x="7" y="12"/>
                  </a:lnTo>
                  <a:cubicBezTo>
                    <a:pt x="3" y="12"/>
                    <a:pt x="0" y="9"/>
                    <a:pt x="0" y="6"/>
                  </a:cubicBezTo>
                  <a:cubicBezTo>
                    <a:pt x="0" y="2"/>
                    <a:pt x="3" y="0"/>
                    <a:pt x="7" y="0"/>
                  </a:cubicBezTo>
                  <a:lnTo>
                    <a:pt x="69" y="0"/>
                  </a:lnTo>
                  <a:cubicBezTo>
                    <a:pt x="72" y="0"/>
                    <a:pt x="75" y="2"/>
                    <a:pt x="75" y="6"/>
                  </a:cubicBezTo>
                  <a:cubicBezTo>
                    <a:pt x="75" y="9"/>
                    <a:pt x="72" y="12"/>
                    <a:pt x="69"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grpSp>
      <xdr:sp macro="" textlink="">
        <xdr:nvSpPr>
          <xdr:cNvPr id="42" name="CuadroTexto 41">
            <a:extLst>
              <a:ext uri="{FF2B5EF4-FFF2-40B4-BE49-F238E27FC236}">
                <a16:creationId xmlns:a16="http://schemas.microsoft.com/office/drawing/2014/main" id="{00000000-0008-0000-0000-00002A000000}"/>
              </a:ext>
            </a:extLst>
          </xdr:cNvPr>
          <xdr:cNvSpPr txBox="1"/>
        </xdr:nvSpPr>
        <xdr:spPr>
          <a:xfrm>
            <a:off x="6886575" y="2095500"/>
            <a:ext cx="1004584"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a:t>Corte:</a:t>
            </a:r>
            <a:r>
              <a:rPr lang="es-CO" sz="800" baseline="0"/>
              <a:t> 01/12/2022 - 31/12/2022</a:t>
            </a:r>
            <a:endParaRPr lang="es-CO" sz="8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57151</xdr:rowOff>
    </xdr:from>
    <xdr:to>
      <xdr:col>2</xdr:col>
      <xdr:colOff>352425</xdr:colOff>
      <xdr:row>1</xdr:row>
      <xdr:rowOff>504825</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47651"/>
          <a:ext cx="1333500" cy="447674"/>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ctor" refreshedDate="44959.760015624997" createdVersion="6" refreshedVersion="6" minRefreshableVersion="3" recordCount="70" xr:uid="{00000000-000A-0000-FFFF-FFFF11000000}">
  <cacheSource type="worksheet">
    <worksheetSource name="Contratos"/>
  </cacheSource>
  <cacheFields count="31">
    <cacheField name="VIGENCIA" numFmtId="0">
      <sharedItems containsSemiMixedTypes="0" containsString="0" containsNumber="1" containsInteger="1" minValue="2020" maxValue="2022"/>
    </cacheField>
    <cacheField name="NÚMERO CONTRATO" numFmtId="0">
      <sharedItems containsMixedTypes="1" containsNumber="1" containsInteger="1" minValue="210047" maxValue="220821"/>
    </cacheField>
    <cacheField name="PORTAL CONTRATACION" numFmtId="0">
      <sharedItems count="3">
        <s v="SECOP_II"/>
        <s v="SECOP_I" u="1"/>
        <s v="TVEC" u="1"/>
      </sharedItems>
    </cacheField>
    <cacheField name="URL SECOP" numFmtId="0">
      <sharedItems/>
    </cacheField>
    <cacheField name="PROCESO SELECCIÓN" numFmtId="0">
      <sharedItems count="11">
        <s v="Selección Abreviada - Subasta Inversa"/>
        <s v="Directa Prestacion Servicios Profesionales y Apoyo a la Gestión"/>
        <s v="Directa Prestacion Serv para Ejecución de Trabajos Artísticos "/>
        <s v="Mínima Cuantía"/>
        <s v="Selección Abreviada - Acuerdo Marco"/>
        <s v="Directa Otras Causales"/>
        <s v="Licitación Pública"/>
        <s v="Selección Abreviada - Menor Cuantía"/>
        <s v="Régimen Especial - Régimen Especial"/>
        <s v="Concurso de Méritos Abierto" u="1"/>
        <s v="Subasta Inversa" u="1"/>
      </sharedItems>
    </cacheField>
    <cacheField name="CLASE CONTRATO" numFmtId="0">
      <sharedItems count="12">
        <s v="Prestación de Servicios"/>
        <s v="Prestación Servicios Profesionales"/>
        <s v="Interadministrativo"/>
        <s v="Suscripción"/>
        <s v="Prestación Servicio Apoyo a la Gestión"/>
        <s v="Compraventa"/>
        <s v="Seguros"/>
        <s v="Convenio de Cooperacion"/>
        <s v="Convenio Interadministrativo"/>
        <s v="Obra" u="1"/>
        <s v="Suministro" u="1"/>
        <s v="Consultoría" u="1"/>
      </sharedItems>
    </cacheField>
    <cacheField name="DEPENDENCIA DESTINO" numFmtId="0">
      <sharedItems/>
    </cacheField>
    <cacheField name="NOMBRE UNIDAD EJECUTORA" numFmtId="0">
      <sharedItems/>
    </cacheField>
    <cacheField name="OBJETO" numFmtId="0">
      <sharedItems longText="1"/>
    </cacheField>
    <cacheField name="CLASE MODIFICACIÓN" numFmtId="0">
      <sharedItems count="8">
        <s v="Adición / Prórroga"/>
        <s v="Adición"/>
        <s v="Prorroga"/>
        <s v="Cesión"/>
        <s v="Otro sí"/>
        <s v="Suspensión" u="1"/>
        <s v="Adición/Prorroga" u="1"/>
        <s v="Adición/Prorroga/Otro sí" u="1"/>
      </sharedItems>
    </cacheField>
    <cacheField name="FECHA SUSCRIPCIÓN DE LA MODIFICACIÓN" numFmtId="14">
      <sharedItems containsSemiMixedTypes="0" containsNonDate="0" containsDate="1" containsString="0" minDate="2022-11-30T00:00:00" maxDate="2022-12-31T00:00:00"/>
    </cacheField>
    <cacheField name="IDENTIFICACIÓN CONTRATISTA" numFmtId="0">
      <sharedItems containsMixedTypes="1" containsNumber="1" containsInteger="1" minValue="79538855" maxValue="1094933114"/>
    </cacheField>
    <cacheField name="RAZÓN SOCIAL_x000a_CESIONARIO" numFmtId="0">
      <sharedItems containsBlank="1"/>
    </cacheField>
    <cacheField name="VALOR CONTRATO PRINCIPAL" numFmtId="164">
      <sharedItems containsSemiMixedTypes="0" containsString="0" containsNumber="1" containsInteger="1" minValue="0" maxValue="4548267645"/>
    </cacheField>
    <cacheField name="VALOR ADICIÓN" numFmtId="164">
      <sharedItems containsString="0" containsBlank="1" containsNumber="1" containsInteger="1" minValue="539884" maxValue="1139000000"/>
    </cacheField>
    <cacheField name="VALOR TOTAL" numFmtId="164">
      <sharedItems containsSemiMixedTypes="0" containsString="0" containsNumber="1" containsInteger="1" minValue="0" maxValue="9411880000"/>
    </cacheField>
    <cacheField name="PLAZO MODIFICACIÓN (Días)" numFmtId="0">
      <sharedItems containsBlank="1" containsMixedTypes="1" containsNumber="1" containsInteger="1" minValue="14" maxValue="180"/>
    </cacheField>
    <cacheField name="PLAZO TOTAL_x000a_(DÍAS)*" numFmtId="0">
      <sharedItems containsMixedTypes="1" containsNumber="1" containsInteger="1" minValue="120" maxValue="1008"/>
    </cacheField>
    <cacheField name="Fecha de suscripción" numFmtId="14">
      <sharedItems containsSemiMixedTypes="0" containsNonDate="0" containsDate="1" containsString="0" minDate="2020-03-18T00:00:00" maxDate="2022-11-19T00:00:00"/>
    </cacheField>
    <cacheField name="Fecha de Inicio" numFmtId="14">
      <sharedItems containsSemiMixedTypes="0" containsNonDate="0" containsDate="1" containsString="0" minDate="2020-05-01T00:00:00" maxDate="2022-11-29T00:00:00"/>
    </cacheField>
    <cacheField name="Plazo Inicial (dias)" numFmtId="0">
      <sharedItems containsSemiMixedTypes="0" containsString="0" containsNumber="1" containsInteger="1" minValue="116" maxValue="736"/>
    </cacheField>
    <cacheField name="Fecha Finalizacion Programada" numFmtId="14">
      <sharedItems containsSemiMixedTypes="0" containsNonDate="0" containsDate="1" containsString="0" minDate="2022-12-30T00:00:00" maxDate="2023-11-23T00:00:00"/>
    </cacheField>
    <cacheField name="Valor del Contrato_x000a_inical" numFmtId="0">
      <sharedItems containsSemiMixedTypes="0" containsString="0" containsNumber="1" containsInteger="1" minValue="1305000" maxValue="8272880000"/>
    </cacheField>
    <cacheField name="dias ejecutados" numFmtId="0">
      <sharedItems containsSemiMixedTypes="0" containsString="0" containsNumber="1" containsInteger="1" minValue="33" maxValue="974"/>
    </cacheField>
    <cacheField name="% Ejecución" numFmtId="0">
      <sharedItems containsSemiMixedTypes="0" containsString="0" containsNumber="1" minValue="10.68" maxValue="100"/>
    </cacheField>
    <cacheField name="Recursos totales Ejecutados o pagados" numFmtId="0">
      <sharedItems containsNonDate="0" containsString="0" containsBlank="1"/>
    </cacheField>
    <cacheField name="Recursos pendientes de ejecutar." numFmtId="0">
      <sharedItems containsNonDate="0" containsString="0" containsBlank="1"/>
    </cacheField>
    <cacheField name="Cantidad de Adiciones/_x000a_prórrogas" numFmtId="0">
      <sharedItems containsSemiMixedTypes="0" containsString="0" containsNumber="1" containsInteger="1" minValue="0" maxValue="4"/>
    </cacheField>
    <cacheField name="Vr. Adiciones" numFmtId="0">
      <sharedItems containsSemiMixedTypes="0" containsString="0" containsNumber="1" containsInteger="1" minValue="0" maxValue="1139000000"/>
    </cacheField>
    <cacheField name="Vr. Total con Adiciones" numFmtId="0">
      <sharedItems containsSemiMixedTypes="0" containsString="0" containsNumber="1" containsInteger="1" minValue="1305000" maxValue="9411880000"/>
    </cacheField>
    <cacheField name="Plazo total con prorrogas (días)" numFmtId="0">
      <sharedItems containsSemiMixedTypes="0" containsString="0" containsNumber="1" containsInteger="1" minValue="120" maxValue="100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0">
  <r>
    <n v="2021"/>
    <n v="210541"/>
    <x v="0"/>
    <s v="https://community.secop.gov.co/Public/Tendering/OpportunityDetail/Index?noticeUID=CO1.NTC.2347319&amp;isFromPublicArea=True&amp;isModal=true&amp;asPopupView=true"/>
    <x v="0"/>
    <x v="0"/>
    <s v="SUBD. INFRAESTRUCTURA TIC"/>
    <s v="0111-01"/>
    <s v="Prestar los servicios de soporte técnico para todos los productosMicrosoft instalados o por instalar en la Secretaría Distrital deHacienda"/>
    <x v="0"/>
    <d v="2022-12-02T00:00:00"/>
    <s v="No aplica"/>
    <s v="No aplica"/>
    <n v="200000000"/>
    <n v="24325000"/>
    <n v="224325000"/>
    <n v="180"/>
    <n v="540"/>
    <d v="2021-11-25T00:00:00"/>
    <d v="2021-12-03T00:00:00"/>
    <n v="360"/>
    <d v="2023-06-03T00:00:00"/>
    <n v="200000000"/>
    <n v="393"/>
    <n v="71.849999999999994"/>
    <m/>
    <m/>
    <n v="1"/>
    <n v="24325000"/>
    <n v="224325000"/>
    <n v="540"/>
  </r>
  <r>
    <n v="2021"/>
    <n v="210550"/>
    <x v="0"/>
    <s v="https://community.secop.gov.co/Public/Tendering/OpportunityDetail/Index?noticeUID=CO1.NTC.2340724&amp;isFromPublicArea=True&amp;isModal=true&amp;asPopupView=true"/>
    <x v="0"/>
    <x v="0"/>
    <s v="OF. ASESORA DE COMUNICACIONES"/>
    <s v="0111-01"/>
    <s v="Objeto: Prestar los servicios para la publicación de los avisoscorrientes, edictos y notificaciones que requieran las distintas áreasde la Secretaria Distrital de Hacienda, en un periódico de ampliacirculación nacional."/>
    <x v="1"/>
    <d v="2022-11-30T00:00:00"/>
    <s v="No aplica"/>
    <s v="No aplica"/>
    <n v="297127540"/>
    <n v="100000000"/>
    <n v="397127540"/>
    <m/>
    <n v="459"/>
    <d v="2021-12-09T00:00:00"/>
    <d v="2021-12-20T00:00:00"/>
    <n v="120"/>
    <d v="2023-03-31T00:00:00"/>
    <n v="297127540"/>
    <n v="376"/>
    <n v="80.69"/>
    <m/>
    <m/>
    <n v="1"/>
    <n v="100000000"/>
    <n v="397127540"/>
    <n v="459"/>
  </r>
  <r>
    <n v="2022"/>
    <n v="220011"/>
    <x v="0"/>
    <s v="https://community.secop.gov.co/Public/Tendering/OpportunityDetail/Index?noticeUID=CO1.NTC.2516764&amp;isFromPublicArea=True&amp;isModal=true&amp;asPopupView=true"/>
    <x v="1"/>
    <x v="1"/>
    <s v="DESPACHO DIR. GESTION CORPORATIVA"/>
    <s v="0111-01"/>
    <s v="Prestar los servicios profesionales para apoyar las actividadesrelacionadas con el plan de mejoramiento y optimización de procesos dela Dirección de Gestión Corporativa en materia Administrativa,Financiera, de Gestión Documental y del Talento Humano, y de seguimientoal Plan Anual de Adquisiciones y la actividad contractual de laSecretaría Distrital de Hacienda."/>
    <x v="0"/>
    <d v="2022-12-27T00:00:00"/>
    <s v="No aplica"/>
    <s v="No aplica"/>
    <n v="90186133"/>
    <n v="6310400"/>
    <n v="96496533"/>
    <n v="24"/>
    <n v="367"/>
    <d v="2022-01-11T00:00:00"/>
    <d v="2022-01-14T00:00:00"/>
    <n v="343"/>
    <d v="2023-01-20T00:00:00"/>
    <n v="90186133"/>
    <n v="351"/>
    <n v="94.61"/>
    <m/>
    <m/>
    <n v="1"/>
    <n v="6310400"/>
    <n v="96496533"/>
    <n v="367"/>
  </r>
  <r>
    <n v="2022"/>
    <n v="220051"/>
    <x v="0"/>
    <s v="https://community.secop.gov.co/Public/Tendering/OpportunityDetail/Index?noticeUID=CO1.NTC.2527519&amp;isFromPublicArea=True&amp;isModal=true&amp;asPopupView=true"/>
    <x v="1"/>
    <x v="1"/>
    <s v="DESPACHO DIR. INFORMATICA Y TECNOLOGIA"/>
    <s v="0111-01"/>
    <s v="Prestar servicios profesionales en el seguimiento, acompañamiento,recibo de los desarrollos y transferencias de conocimiento ABAP a losingenieros de la Secretaría Distrital de Hacienda con ocasión de laimplementación del CORE Tributario y ERP -Bogdata-"/>
    <x v="0"/>
    <d v="2022-12-29T00:00:00"/>
    <s v="No aplica"/>
    <s v="No aplica"/>
    <n v="153884996"/>
    <n v="12935261"/>
    <n v="166820257"/>
    <n v="30"/>
    <n v="375"/>
    <d v="2022-01-12T00:00:00"/>
    <d v="2022-01-17T00:00:00"/>
    <n v="345"/>
    <d v="2023-01-31T00:00:00"/>
    <n v="153884996"/>
    <n v="348"/>
    <n v="91.82"/>
    <m/>
    <m/>
    <n v="1"/>
    <n v="12935261"/>
    <n v="166820257"/>
    <n v="375"/>
  </r>
  <r>
    <n v="2022"/>
    <n v="220132"/>
    <x v="0"/>
    <s v="https://community.secop.gov.co/Public/Tendering/OpportunityDetail/Index?noticeUID=CO1.NTC.2539621&amp;isFromPublicArea=True&amp;isModal=true&amp;asPopupView=true"/>
    <x v="1"/>
    <x v="1"/>
    <s v="DESPACHO DIR. INFORMATICA Y TECNOLOGIA"/>
    <s v="0111-01"/>
    <s v="Prestar los servicios profesionales en temas administrativos y degestión de competencia de la Dirección de Informática y Tecnología deconformidad a los procedimientos, guías y normas vigentes"/>
    <x v="0"/>
    <d v="2022-12-27T00:00:00"/>
    <s v="No aplica"/>
    <s v="No aplica"/>
    <n v="89660267"/>
    <n v="7888000"/>
    <n v="97548267"/>
    <n v="30"/>
    <n v="371"/>
    <d v="2022-01-14T00:00:00"/>
    <d v="2022-01-20T00:00:00"/>
    <n v="341"/>
    <d v="2023-01-31T00:00:00"/>
    <n v="89660267"/>
    <n v="345"/>
    <n v="91.76"/>
    <m/>
    <m/>
    <n v="1"/>
    <n v="7888000"/>
    <n v="97548267"/>
    <n v="371"/>
  </r>
  <r>
    <n v="2022"/>
    <n v="220135"/>
    <x v="0"/>
    <s v="https://community.secop.gov.co/Public/Tendering/OpportunityDetail/Index?noticeUID=CO1.NTC.2550380&amp;isFromPublicArea=True&amp;isModal=true&amp;asPopupView=true"/>
    <x v="1"/>
    <x v="1"/>
    <s v="DESPACHO SUBSECRETARIO GENERAL"/>
    <s v="0111-01"/>
    <s v="Prestar los servicios profesionales en el fortalecimiento, gestión yapoyo a la contratación, además de acompañar y mantener seguimiento alas diferentes contratos, planes y programas relacionados."/>
    <x v="0"/>
    <d v="2022-12-06T00:00:00"/>
    <s v="No aplica"/>
    <s v="No aplica"/>
    <n v="44352000"/>
    <n v="4032000"/>
    <n v="48384000"/>
    <n v="30"/>
    <n v="360"/>
    <d v="2022-01-15T00:00:00"/>
    <d v="2022-01-20T00:00:00"/>
    <n v="330"/>
    <d v="2023-01-19T00:00:00"/>
    <n v="44352000"/>
    <n v="345"/>
    <n v="94.78"/>
    <m/>
    <m/>
    <n v="1"/>
    <n v="4032000"/>
    <n v="48384000"/>
    <n v="360"/>
  </r>
  <r>
    <n v="2022"/>
    <n v="220172"/>
    <x v="0"/>
    <s v="https://community.secop.gov.co/Public/Tendering/OpportunityDetail/Index?noticeUID=CO1.NTC.2557863&amp;isFromPublicArea=True&amp;isModal=true&amp;asPopupView=true"/>
    <x v="1"/>
    <x v="1"/>
    <s v="SUBD. ADMINISTRATIVA Y FINANCIERA"/>
    <s v="0111-01"/>
    <s v="PRESTAR SERVICIOS PROFESIONALES DE APOYO EN SEGUIMIENTO Y GESTIÓN DELPLAN ANUAL DE ADQUISICIONES DE LA SDH COMO EN LA EJECUCIÓN PRESUPUESTALY APOYO RELACIONADO CON EL SISTEMA DE INFORMACIÓN BOGDATA EN LO QUE LASUBDIRECCIÓN ADMINISTRATIVA Y FINANCIERA TENGA A SU CARGO, DECONFORMIDAD A LOS PROCEDIMIENTOS, GUÍAS Y NORMATIVIDAD VIGENTES."/>
    <x v="0"/>
    <d v="2022-12-07T00:00:00"/>
    <s v="No aplica"/>
    <s v="No aplica"/>
    <n v="86768000"/>
    <n v="11306133"/>
    <n v="98074133"/>
    <n v="43"/>
    <n v="373"/>
    <d v="2022-01-17T00:00:00"/>
    <d v="2022-01-17T00:00:00"/>
    <n v="330"/>
    <d v="2023-01-29T00:00:00"/>
    <n v="86768000"/>
    <n v="348"/>
    <n v="92.31"/>
    <m/>
    <m/>
    <n v="1"/>
    <n v="11306133"/>
    <n v="98074133"/>
    <n v="373"/>
  </r>
  <r>
    <n v="2022"/>
    <n v="220213"/>
    <x v="0"/>
    <s v="https://community.secop.gov.co/Public/Tendering/OpportunityDetail/Index?noticeUID=CO1.NTC.2610238&amp;isFromPublicArea=True&amp;isModal=true&amp;asPopupView=true"/>
    <x v="1"/>
    <x v="1"/>
    <s v="OF. ASESORA DE PLANEACION"/>
    <s v="0111-01"/>
    <s v="Prestar los servicios profesionales para apoyar el fortalecimiento delas políticas de Planeación Institucional, Seguimiento y Evaluación yControl Interno en la SDH."/>
    <x v="0"/>
    <d v="2022-12-06T00:00:00"/>
    <s v="No aplica"/>
    <s v="No aplica"/>
    <n v="89780500"/>
    <n v="3643267"/>
    <n v="93423767"/>
    <n v="14"/>
    <n v="373"/>
    <d v="2022-01-21T00:00:00"/>
    <d v="2022-01-24T00:00:00"/>
    <n v="345"/>
    <d v="2023-01-22T00:00:00"/>
    <n v="89780500"/>
    <n v="341"/>
    <n v="93.94"/>
    <m/>
    <m/>
    <n v="1"/>
    <n v="3643267"/>
    <n v="93423767"/>
    <n v="373"/>
  </r>
  <r>
    <n v="2022"/>
    <n v="220250"/>
    <x v="0"/>
    <s v="https://community.secop.gov.co/Public/Tendering/OpportunityDetail/Index?noticeUID=CO1.NTC.2607212&amp;isFromPublicArea=True&amp;isModal=true&amp;asPopupView=true"/>
    <x v="1"/>
    <x v="1"/>
    <s v="SUBD. ADMINISTRATIVA Y FINANCIERA"/>
    <s v="0111-01"/>
    <s v="PRESTAR SERVICIOS PROFESIONALES PARA APOYAR LAS ACTIVIDADES DE LASUBDIRECCIÓN ADMINISTRATIVA Y FINANCIERA EN LO REFERENTE A TEMAS TRIBUTARIOS, PRESUPUESTALES Y DE PAGOS DE CONFORMIDAD A LOS PROCEDIMIENTOS, GUÍAS Y NORMATIVIDAD VIGENTES"/>
    <x v="0"/>
    <d v="2022-12-07T00:00:00"/>
    <s v="No aplica"/>
    <s v="No aplica"/>
    <n v="86768000"/>
    <n v="8413867"/>
    <n v="95181867"/>
    <n v="32"/>
    <n v="362"/>
    <d v="2022-01-25T00:00:00"/>
    <d v="2022-01-28T00:00:00"/>
    <n v="330"/>
    <d v="2023-01-29T00:00:00"/>
    <n v="86768000"/>
    <n v="337"/>
    <n v="92.08"/>
    <m/>
    <m/>
    <n v="1"/>
    <n v="8413867"/>
    <n v="95181867"/>
    <n v="362"/>
  </r>
  <r>
    <n v="2022"/>
    <n v="220261"/>
    <x v="0"/>
    <s v="https://community.secop.gov.co/Public/Tendering/OpportunityDetail/Index?noticeUID=CO1.NTC.2644986&amp;isFromPublicArea=True&amp;isModal=true&amp;asPopupView=true"/>
    <x v="1"/>
    <x v="1"/>
    <s v="DESPACHO DIR. ESTAD. Y ESTUDIOS FISCALES"/>
    <s v="0111-01"/>
    <s v="Prestar servicios profesionales para la generación y redacción de textosen lenguaje claro y sencillo para la ciudadanía que apoyen ladivulgación y comunicación de la información, estudios e investigacionesdel Observatorio Fiscal del Distrito."/>
    <x v="0"/>
    <d v="2022-12-06T00:00:00"/>
    <s v="No aplica"/>
    <s v="No aplica"/>
    <n v="40320000"/>
    <n v="3091200"/>
    <n v="43411200"/>
    <n v="23"/>
    <n v="323"/>
    <d v="2022-01-21T00:00:00"/>
    <d v="2022-02-07T00:00:00"/>
    <n v="300"/>
    <d v="2022-12-30T00:00:00"/>
    <n v="40320000"/>
    <n v="326"/>
    <n v="100"/>
    <m/>
    <m/>
    <n v="1"/>
    <n v="3091200"/>
    <n v="43411200"/>
    <n v="323"/>
  </r>
  <r>
    <n v="2022"/>
    <n v="220264"/>
    <x v="0"/>
    <s v="https://community.secop.gov.co/Public/Tendering/OpportunityDetail/Index?noticeUID=CO1.NTC.2645695&amp;isFromPublicArea=True&amp;isModal=true&amp;asPopupView=true"/>
    <x v="1"/>
    <x v="1"/>
    <s v="SUBD. ADMINISTRATIVA Y FINANCIERA"/>
    <s v="0111-01"/>
    <s v="PRESTAR SERVICIOS PROFESIONALES DE APOYO A LA SUBDIRECCIÓNADMINISTRATIVA Y FINANCIERA, EN LO REFERENTE A LA PROGRAMACION YMODIFICACIONES AL PLAN ANUAL DE ADQUISICIONES, SOPORTE EN EL SISTEMABOGDATA EN GESTION DE INCIDENTES PRESUPUESTALES, CDP'S, RP'S, HONORARIOSCONCEJALES, DE CONFORMIDAD A LOS PROCEDIMIENTOS, GUÍAS Y NORMATIVIDADVIGENTES"/>
    <x v="0"/>
    <d v="2022-12-05T00:00:00"/>
    <s v="No aplica"/>
    <s v="No aplica"/>
    <n v="76758000"/>
    <n v="6978000"/>
    <n v="83736000"/>
    <n v="30"/>
    <n v="360"/>
    <d v="2022-01-21T00:00:00"/>
    <d v="2022-01-31T00:00:00"/>
    <n v="330"/>
    <d v="2023-01-30T00:00:00"/>
    <n v="76758000"/>
    <n v="334"/>
    <n v="91.76"/>
    <m/>
    <m/>
    <n v="1"/>
    <n v="6978000"/>
    <n v="83736000"/>
    <n v="360"/>
  </r>
  <r>
    <n v="2022"/>
    <n v="220279"/>
    <x v="0"/>
    <s v="https://community.secop.gov.co/Public/Tendering/OpportunityDetail/Index?noticeUID=CO1.NTC.2687590&amp;isFromPublicArea=True&amp;isModal=true&amp;asPopupView=true"/>
    <x v="1"/>
    <x v="1"/>
    <s v="SUBD. ADMINISTRATIVA Y FINANCIERA"/>
    <s v="0111-01"/>
    <s v="PRESTAR SERVICIOS PROFESIONALES PARA APOYAR LAS ACTIVIDADES RELACIONADASCON LA GESTIÓN FINANCIERA QUE ADMINISTRA LA SUBDIRECCIÓN ADMINISTRATIVAY FINANCIERA (PROGRAMACION, SEGUIMIENTO A LA EJECUCION PRESUPUESTAL,PAC), ASÍ COMO EL TRAMITE DE LAS TRASLADOS PRESUPUESTALES, DECONFORMIDAD A LOS PROCEDIMIENTOS, GUÍAS Y NORMATIVIDAD VIGENTES"/>
    <x v="0"/>
    <d v="2022-12-06T00:00:00"/>
    <s v="No aplica"/>
    <s v="No aplica"/>
    <n v="86768000"/>
    <n v="8413867"/>
    <n v="95181867"/>
    <n v="32"/>
    <n v="362"/>
    <d v="2022-01-25T00:00:00"/>
    <d v="2022-01-28T00:00:00"/>
    <n v="330"/>
    <d v="2023-01-29T00:00:00"/>
    <n v="86768000"/>
    <n v="337"/>
    <n v="92.08"/>
    <m/>
    <m/>
    <n v="1"/>
    <n v="8413867"/>
    <n v="95181867"/>
    <n v="362"/>
  </r>
  <r>
    <n v="2022"/>
    <n v="220353"/>
    <x v="0"/>
    <s v="https://community.secop.gov.co/Public/Tendering/OpportunityDetail/Index?noticeUID=CO1.NTC.2791583&amp;isFromPublicArea=True&amp;isModal=true&amp;asPopupView=true"/>
    <x v="1"/>
    <x v="1"/>
    <s v="SUBD. TALENTO HUMANO"/>
    <s v="0111-01"/>
    <s v="Prestar servicios profesionales de soporte financiero a los procesos acargo de la Subdirección del Talento Humano"/>
    <x v="0"/>
    <d v="2022-12-01T00:00:00"/>
    <s v="No aplica"/>
    <s v="No aplica"/>
    <n v="86768000"/>
    <n v="7888000"/>
    <n v="94656000"/>
    <n v="30"/>
    <n v="360"/>
    <d v="2022-01-28T00:00:00"/>
    <d v="2022-02-01T00:00:00"/>
    <n v="330"/>
    <d v="2023-01-31T00:00:00"/>
    <n v="86768000"/>
    <n v="333"/>
    <n v="91.48"/>
    <m/>
    <m/>
    <n v="1"/>
    <n v="7888000"/>
    <n v="94656000"/>
    <n v="360"/>
  </r>
  <r>
    <n v="2022"/>
    <n v="220377"/>
    <x v="0"/>
    <s v="https://www.colombiacompra.gov.co/tienda-virtual-del-estado-colombiano/ordenes-compra/88897"/>
    <x v="2"/>
    <x v="0"/>
    <s v="SUBD. SERVICIOS TIC"/>
    <s v="0111-01"/>
    <s v="Proveer el outsourcing integral para los servicios de gestión de mesa deayuda para la Secretaría Distrital de Hacienda, de conformidad con loestablecido en los estudios previos, en el Acuerdo Marco de Precios No.CCE-183-AMP-2020 y sus anexos."/>
    <x v="0"/>
    <d v="2022-12-26T00:00:00"/>
    <s v="No aplica"/>
    <s v="No aplica"/>
    <n v="530506780"/>
    <n v="197865732"/>
    <n v="728372512"/>
    <n v="90"/>
    <n v="330"/>
    <d v="2022-04-27T00:00:00"/>
    <d v="2022-05-14T00:00:00"/>
    <n v="240"/>
    <d v="2023-04-14T00:00:00"/>
    <n v="530506780"/>
    <n v="231"/>
    <n v="68.959999999999994"/>
    <m/>
    <m/>
    <n v="1"/>
    <n v="197865732"/>
    <n v="728372512"/>
    <n v="330"/>
  </r>
  <r>
    <n v="2022"/>
    <n v="220387"/>
    <x v="0"/>
    <s v="https://community.secop.gov.co/Public/Tendering/OpportunityDetail/Index?noticeUID=CO1.NTC.2920821&amp;isFromPublicArea=True&amp;isModal=true&amp;asPopupView=true"/>
    <x v="0"/>
    <x v="0"/>
    <s v="FONDO CUENTA CONCEJO DE BOGOTA, D.C."/>
    <s v="0111-04"/>
    <s v="Prestar los servicios de diseño producción y ejecución de estrategias dedivulgación en medios de Comunicación de carácter masivo para el Concejode Bogotá"/>
    <x v="1"/>
    <d v="2022-12-14T00:00:00"/>
    <s v="No aplica"/>
    <s v="No aplica"/>
    <n v="500000000"/>
    <n v="200000000"/>
    <n v="700000000"/>
    <s v=""/>
    <n v="270"/>
    <d v="2022-05-27T00:00:00"/>
    <d v="2022-06-02T00:00:00"/>
    <n v="270"/>
    <d v="2023-03-02T00:00:00"/>
    <n v="500000000"/>
    <n v="212"/>
    <n v="77.66"/>
    <m/>
    <m/>
    <n v="1"/>
    <n v="200000000"/>
    <n v="700000000"/>
    <n v="270"/>
  </r>
  <r>
    <n v="2022"/>
    <n v="220389"/>
    <x v="0"/>
    <s v="https://community.secop.gov.co/Public/Tendering/OpportunityDetail/Index?noticeUID=CO1.NTC.2928652&amp;isFromPublicArea=True&amp;isModal=true&amp;asPopupView=true"/>
    <x v="3"/>
    <x v="0"/>
    <s v="FONDO CUENTA CONCEJO DE BOGOTA, D.C."/>
    <s v="0111-04"/>
    <s v="Prestar los servicios de alquiler de escenarios como salones, auditoriosy espacios abiertos, apoyo logístico y servicio de catering para eldesarrollo de eventos que requiera el Concejo de Bogotá."/>
    <x v="1"/>
    <d v="2022-12-23T00:00:00"/>
    <s v="No aplica"/>
    <s v="No aplica"/>
    <n v="80000000"/>
    <n v="40000000"/>
    <n v="120000000"/>
    <s v=""/>
    <n v="300"/>
    <d v="2022-06-06T00:00:00"/>
    <d v="2022-06-07T00:00:00"/>
    <n v="300"/>
    <d v="2023-04-07T00:00:00"/>
    <n v="80000000"/>
    <n v="207"/>
    <n v="68.09"/>
    <m/>
    <m/>
    <n v="1"/>
    <n v="40000000"/>
    <n v="120000000"/>
    <n v="300"/>
  </r>
  <r>
    <n v="2022"/>
    <n v="220390"/>
    <x v="0"/>
    <s v="https://www.colombiacompra.gov.co/tienda-virtual-del-estado-colombiano/ordenes-compra/91012"/>
    <x v="4"/>
    <x v="0"/>
    <s v="FONDO CUENTA CONCEJO DE BOGOTA, D.C."/>
    <s v="0111-04"/>
    <s v="Prestar los servicios integrales de aseo y cafetería y el servicio defumigación para las instalaciones del Concejo de Bogotá"/>
    <x v="0"/>
    <d v="2022-12-02T00:00:00"/>
    <s v="No aplica"/>
    <s v="No aplica"/>
    <n v="263358988"/>
    <n v="129298384"/>
    <n v="392657372"/>
    <n v="70"/>
    <n v="250"/>
    <d v="2022-05-31T00:00:00"/>
    <d v="2022-06-06T00:00:00"/>
    <n v="180"/>
    <d v="2023-02-16T00:00:00"/>
    <n v="263358988"/>
    <n v="208"/>
    <n v="81.569999999999993"/>
    <m/>
    <m/>
    <n v="1"/>
    <n v="129298384"/>
    <n v="392657372"/>
    <n v="250"/>
  </r>
  <r>
    <n v="2022"/>
    <n v="220405"/>
    <x v="0"/>
    <s v="https://community.secop.gov.co/Public/Tendering/OpportunityDetail/Index?noticeUID=CO1.NTC.2961318&amp;isFromPublicArea=True&amp;isModal=true&amp;asPopupView=true"/>
    <x v="3"/>
    <x v="0"/>
    <s v="FONDO CUENTA CONCEJO DE BOGOTA, D.C."/>
    <s v="0111-04"/>
    <s v="Prestar los servicios de impresión para el Concejo de Bogotá D.C."/>
    <x v="0"/>
    <d v="2022-12-19T00:00:00"/>
    <s v="No aplica"/>
    <s v="No aplica"/>
    <n v="98252136"/>
    <n v="49051800"/>
    <n v="147303936"/>
    <n v="75"/>
    <n v="255"/>
    <d v="2022-06-17T00:00:00"/>
    <d v="2022-07-08T00:00:00"/>
    <n v="180"/>
    <d v="2023-03-23T00:00:00"/>
    <n v="98252136"/>
    <n v="176"/>
    <n v="68.22"/>
    <m/>
    <m/>
    <n v="1"/>
    <n v="49051800"/>
    <n v="147303936"/>
    <n v="255"/>
  </r>
  <r>
    <n v="2022"/>
    <n v="220411"/>
    <x v="0"/>
    <s v="https://community.secop.gov.co/Public/Tendering/OpportunityDetail/Index?noticeUID=CO1.NTC.2999913&amp;isFromPublicArea=True&amp;isModal=true&amp;asPopupView=true"/>
    <x v="5"/>
    <x v="2"/>
    <s v="DESPACHO SUBSECRETARIO GENERAL"/>
    <s v="0111-01"/>
    <s v="Contratar los servicios de un Centro de Contacto Omnicanal y/omulticanal con la línea 195 de ETB, para la atención de la ciudadanía, através de los canales requeridos por la Secretaría Distrital deHacienda."/>
    <x v="1"/>
    <d v="2022-12-28T00:00:00"/>
    <s v="No aplica"/>
    <s v="No aplica"/>
    <n v="1595068696"/>
    <n v="750000000"/>
    <n v="2345068696"/>
    <s v=""/>
    <n v="225"/>
    <d v="2022-06-29T00:00:00"/>
    <d v="2022-07-01T00:00:00"/>
    <n v="150"/>
    <d v="2023-02-16T00:00:00"/>
    <n v="1595068696"/>
    <n v="183"/>
    <n v="79.569999999999993"/>
    <m/>
    <m/>
    <n v="2"/>
    <n v="750000000"/>
    <n v="2345068696"/>
    <n v="225"/>
  </r>
  <r>
    <n v="2022"/>
    <n v="220426"/>
    <x v="0"/>
    <s v="https://community.secop.gov.co/Public/Tendering/OpportunityDetail/Index?noticeUID=CO1.NTC.2983063&amp;isFromPublicArea=True&amp;isModal=true&amp;asPopupView=true"/>
    <x v="3"/>
    <x v="0"/>
    <s v="FONDO CUENTA CONCEJO DE BOGOTA, D.C."/>
    <s v="0111-04"/>
    <s v="Prestar los servicios de actualización, mantenimiento y soporte con elsuministro de repuestos para la infraestructura de telecomunicaciones,cableado estructurado (voz y datos), fibra óptica, energía normal yregulada del Concejo de Bogotá D.C."/>
    <x v="1"/>
    <d v="2022-12-20T00:00:00"/>
    <s v="No aplica"/>
    <s v="No aplica"/>
    <n v="40170000"/>
    <n v="20000000"/>
    <n v="60170000"/>
    <s v=""/>
    <n v="360"/>
    <d v="2022-07-12T00:00:00"/>
    <d v="2022-07-25T00:00:00"/>
    <n v="360"/>
    <d v="2023-07-25T00:00:00"/>
    <n v="40170000"/>
    <n v="159"/>
    <n v="43.56"/>
    <m/>
    <m/>
    <n v="1"/>
    <n v="20000000"/>
    <n v="60170000"/>
    <n v="360"/>
  </r>
  <r>
    <n v="2022"/>
    <n v="220441"/>
    <x v="0"/>
    <s v="https://community.secop.gov.co/Public/Tendering/OpportunityDetail/Index?noticeUID=CO1.NTC.3075291&amp;isFromPublicArea=True&amp;isModal=true&amp;asPopupView=true"/>
    <x v="1"/>
    <x v="1"/>
    <s v="FONDO CUENTA CONCEJO DE BOGOTA, D.C."/>
    <s v="0111-04"/>
    <s v="Prestar los servicios profesionales en el proceso de seguimiento a lasactividades e Indicadores del plan de acción a cargo del Proceso deGestión Financiera del Concejo de Bogotá D.C."/>
    <x v="0"/>
    <d v="2022-12-14T00:00:00"/>
    <s v="No aplica"/>
    <s v="No aplica"/>
    <n v="27105000"/>
    <n v="5421000"/>
    <n v="32526000"/>
    <n v="30"/>
    <n v="180"/>
    <d v="2022-07-28T00:00:00"/>
    <d v="2022-08-05T00:00:00"/>
    <n v="150"/>
    <d v="2023-02-05T00:00:00"/>
    <n v="27105000"/>
    <n v="148"/>
    <n v="80.430000000000007"/>
    <m/>
    <m/>
    <n v="1"/>
    <n v="5421000"/>
    <n v="32526000"/>
    <n v="180"/>
  </r>
  <r>
    <n v="2022"/>
    <n v="220451"/>
    <x v="0"/>
    <s v="https://community.secop.gov.co/Public/Tendering/OpportunityDetail/Index?noticeUID=CO1.NTC.3102006&amp;isFromPublicArea=True&amp;isModal=true&amp;asPopupView=true"/>
    <x v="1"/>
    <x v="1"/>
    <s v="FONDO CUENTA CONCEJO DE BOGOTA, D.C."/>
    <s v="0111-04"/>
    <s v="Prestar los servicios profesionales en el proceso de organización,revisión y depuración, liquidación y cierre de los expedientes contractuales, así mismo realizar el seguimiento y apoyo a la supervisión de los contratos asignados por la Dirección Financiera."/>
    <x v="0"/>
    <d v="2022-12-16T00:00:00"/>
    <s v="No aplica"/>
    <s v="No aplica"/>
    <n v="20160000"/>
    <n v="6048000"/>
    <n v="26208000"/>
    <n v="45"/>
    <n v="195"/>
    <d v="2022-08-03T00:00:00"/>
    <d v="2022-08-05T00:00:00"/>
    <n v="150"/>
    <d v="2023-02-20T00:00:00"/>
    <n v="20160000"/>
    <n v="148"/>
    <n v="74.37"/>
    <m/>
    <m/>
    <n v="1"/>
    <n v="6048000"/>
    <n v="26208000"/>
    <n v="195"/>
  </r>
  <r>
    <n v="2022"/>
    <n v="220495"/>
    <x v="0"/>
    <s v="https://community.secop.gov.co/Public/Tendering/OpportunityDetail/Index?noticeUID=CO1.NTC.3159990&amp;isFromPublicArea=True&amp;isModal=true&amp;asPopupView=true"/>
    <x v="1"/>
    <x v="1"/>
    <s v="SUBD. INFRAESTRUCTURA Y LOCALIDADES"/>
    <s v="0111-01"/>
    <s v="Prestar los servicios profesionales a la Subdirección de Infraestructuray localidades de la Secretaría Distrital de Hacienda para asesorar,consolidar y analizar la información producida en materia presupuestal,fiscal y financiera de las entidades, empresas y fondos de desarrollolocal."/>
    <x v="0"/>
    <d v="2022-12-02T00:00:00"/>
    <s v="No aplica"/>
    <s v="No aplica"/>
    <n v="32565000"/>
    <n v="6513000"/>
    <n v="39078000"/>
    <n v="30"/>
    <n v="180"/>
    <d v="2022-08-17T00:00:00"/>
    <d v="2022-08-24T00:00:00"/>
    <n v="150"/>
    <d v="2023-02-24T00:00:00"/>
    <n v="32565000"/>
    <n v="129"/>
    <n v="70.11"/>
    <m/>
    <m/>
    <n v="1"/>
    <n v="6513000"/>
    <n v="39078000"/>
    <n v="180"/>
  </r>
  <r>
    <n v="2022"/>
    <n v="220496"/>
    <x v="0"/>
    <s v="https://community.secop.gov.co/Public/Tendering/OpportunityDetail/Index?noticeUID=CO1.NTC.3155081&amp;isFromPublicArea=True&amp;isModal=true&amp;asPopupView=true"/>
    <x v="1"/>
    <x v="1"/>
    <s v="SUBD. TALENTO HUMANO"/>
    <s v="0111-01"/>
    <s v="Prestar servicios profesionales para adelantar el desarrollo de lasactividades de seguimiento a la gestión y evaluación de planes yproyectos de los procesos de bienestar y contratación para laSubdirección del Talento Humano."/>
    <x v="0"/>
    <d v="2022-12-21T00:00:00"/>
    <s v="No aplica"/>
    <s v="No aplica"/>
    <n v="24756533"/>
    <n v="4550833"/>
    <n v="29307366"/>
    <n v="25"/>
    <n v="161"/>
    <d v="2022-08-16T00:00:00"/>
    <d v="2022-08-18T00:00:00"/>
    <n v="136"/>
    <d v="2023-01-28T00:00:00"/>
    <n v="24756533"/>
    <n v="135"/>
    <n v="82.82"/>
    <m/>
    <m/>
    <n v="1"/>
    <n v="4550833"/>
    <n v="29307366"/>
    <n v="161"/>
  </r>
  <r>
    <n v="2022"/>
    <n v="220525"/>
    <x v="0"/>
    <s v="https://community.secop.gov.co/Public/Tendering/OpportunityDetail/Index?noticeUID=CO1.NTC.3199270&amp;isFromPublicArea=True&amp;isModal=true&amp;asPopupView=true"/>
    <x v="5"/>
    <x v="3"/>
    <s v="OF. ANALISIS Y CONTROL RIESGO"/>
    <s v="0111-01"/>
    <s v="Prestar servicios para obtener un derecho no exclusivo e intransferiblede usar los servicios de información, los datos y software del sistemade información financiero."/>
    <x v="1"/>
    <d v="2022-12-26T00:00:00"/>
    <s v="No aplica"/>
    <s v="No aplica"/>
    <n v="328745886"/>
    <n v="20000000"/>
    <n v="348745886"/>
    <s v=""/>
    <n v="240"/>
    <d v="2022-08-26T00:00:00"/>
    <d v="2022-08-26T00:00:00"/>
    <n v="240"/>
    <d v="2023-04-26T00:00:00"/>
    <n v="328745886"/>
    <n v="127"/>
    <n v="52.26"/>
    <m/>
    <m/>
    <n v="1"/>
    <n v="20000000"/>
    <n v="348745886"/>
    <n v="240"/>
  </r>
  <r>
    <n v="2022"/>
    <n v="220575"/>
    <x v="0"/>
    <s v="https://community.secop.gov.co/Public/Tendering/OpportunityDetail/Index?noticeUID=CO1.NTC.3261442&amp;isFromPublicArea=True&amp;isModal=true&amp;asPopupView=true"/>
    <x v="1"/>
    <x v="1"/>
    <s v="SUBD. TALENTO HUMANO"/>
    <s v="0111-01"/>
    <s v="Prestar los servicios profesionales para desarrollar y ejecutar lasactividades relacionadas con el proceso de provisión de empleos de laplanta de personal de la Secretaría Distrital de Hacienda."/>
    <x v="0"/>
    <d v="2022-12-07T00:00:00"/>
    <s v="No aplica"/>
    <s v="No aplica"/>
    <n v="21844000"/>
    <n v="8191500"/>
    <n v="30035500"/>
    <n v="45"/>
    <n v="165"/>
    <d v="2022-09-12T00:00:00"/>
    <d v="2022-09-13T00:00:00"/>
    <n v="120"/>
    <d v="2023-02-28T00:00:00"/>
    <n v="21844000"/>
    <n v="109"/>
    <n v="64.88"/>
    <m/>
    <m/>
    <n v="1"/>
    <n v="8191500"/>
    <n v="30035500"/>
    <n v="165"/>
  </r>
  <r>
    <n v="2022"/>
    <n v="220576"/>
    <x v="0"/>
    <s v="https://community.secop.gov.co/Public/Tendering/OpportunityDetail/Index?noticeUID=CO1.NTC.3261442&amp;isFromPublicArea=True&amp;isModal=true&amp;asPopupView=true"/>
    <x v="1"/>
    <x v="1"/>
    <s v="SUBD. TALENTO HUMANO"/>
    <s v="0111-01"/>
    <s v="Prestar los servicios profesionales para desarrollar y ejecutar lasactividades relacionadas con el proceso de provisión de empleos de laplanta de personal de la Secretaría Distrital de Hacienda."/>
    <x v="0"/>
    <d v="2022-12-07T00:00:00"/>
    <s v="No aplica"/>
    <s v="No aplica"/>
    <n v="21844000"/>
    <n v="8191500"/>
    <n v="30035500"/>
    <n v="45"/>
    <n v="165"/>
    <d v="2022-09-12T00:00:00"/>
    <d v="2022-09-13T00:00:00"/>
    <n v="120"/>
    <d v="2023-02-28T00:00:00"/>
    <n v="21844000"/>
    <n v="109"/>
    <n v="64.88"/>
    <m/>
    <m/>
    <n v="1"/>
    <n v="8191500"/>
    <n v="30035500"/>
    <n v="165"/>
  </r>
  <r>
    <n v="2022"/>
    <n v="220589"/>
    <x v="0"/>
    <s v="https://community.secop.gov.co/Public/Tendering/OpportunityDetail/Index?noticeUID=CO1.NTC.3288115&amp;isFromPublicArea=True&amp;isModal=true&amp;asPopupView=true"/>
    <x v="1"/>
    <x v="4"/>
    <s v="FONDO CUENTA CONCEJO DE BOGOTA, D.C."/>
    <s v="0111-04"/>
    <s v="Prestar servicios para desarrollar las actividades contenidas en losPlanes de Bienestar e Incentivos y Mejoramiento del Clima Laboral parael Concejo de Bogotá D.C."/>
    <x v="1"/>
    <d v="2022-12-26T00:00:00"/>
    <s v="No aplica"/>
    <s v="No aplica"/>
    <n v="950914740"/>
    <n v="400000000"/>
    <n v="1350914740"/>
    <s v=""/>
    <n v="180"/>
    <d v="2022-09-23T00:00:00"/>
    <d v="2022-10-03T00:00:00"/>
    <n v="180"/>
    <d v="2023-04-03T00:00:00"/>
    <n v="950914740"/>
    <n v="89"/>
    <n v="48.9"/>
    <m/>
    <m/>
    <n v="1"/>
    <n v="400000000"/>
    <n v="1350914740"/>
    <n v="180"/>
  </r>
  <r>
    <n v="2022"/>
    <n v="220590"/>
    <x v="0"/>
    <s v="https://community.secop.gov.co/Public/Tendering/OpportunityDetail/Index?noticeUID=CO1.NTC.3259936&amp;isFromPublicArea=True&amp;isModal=true&amp;asPopupView=true"/>
    <x v="1"/>
    <x v="1"/>
    <s v="SUBD. EDUCACION TRIBUTARIA Y SERVICIO"/>
    <s v="0111-01"/>
    <s v="Prestar los servicios profesionales para el apoyo en el desarrollo deactividades de seguimiento a las actuaciones administrativas,radicaciones virtuales, respuesta de peticiones y realización deinformes"/>
    <x v="0"/>
    <d v="2022-12-28T00:00:00"/>
    <s v="No aplica"/>
    <s v="No aplica"/>
    <n v="13193067"/>
    <n v="4776800"/>
    <n v="17969867"/>
    <n v="42"/>
    <n v="158"/>
    <d v="2022-09-19T00:00:00"/>
    <d v="2022-09-21T00:00:00"/>
    <n v="116"/>
    <d v="2023-02-28T00:00:00"/>
    <n v="13193067"/>
    <n v="101"/>
    <n v="63.13"/>
    <m/>
    <m/>
    <n v="1"/>
    <n v="4776800"/>
    <n v="17969867"/>
    <n v="158"/>
  </r>
  <r>
    <n v="2022"/>
    <n v="220591"/>
    <x v="0"/>
    <s v="https://community.secop.gov.co/Public/Tendering/OpportunityDetail/Index?noticeUID=CO1.NTC.3259936&amp;isFromPublicArea=True&amp;isModal=true&amp;asPopupView=true"/>
    <x v="1"/>
    <x v="1"/>
    <s v="SUBD. EDUCACION TRIBUTARIA Y SERVICIO"/>
    <s v="0111-01"/>
    <s v="Prestar los servicios profesionales para el apoyo en el desarrollo deactividades de seguimiento a las actuaciones administrativas,radicaciones virtuales, respuesta de peticiones y realización deinformes"/>
    <x v="0"/>
    <d v="2022-12-28T00:00:00"/>
    <s v="No aplica"/>
    <s v="No aplica"/>
    <n v="13193067"/>
    <n v="4776800"/>
    <n v="17969867"/>
    <n v="42"/>
    <n v="158"/>
    <d v="2022-09-19T00:00:00"/>
    <d v="2022-09-20T00:00:00"/>
    <n v="116"/>
    <d v="2023-02-27T00:00:00"/>
    <n v="13193067"/>
    <n v="102"/>
    <n v="63.75"/>
    <m/>
    <m/>
    <n v="1"/>
    <n v="4776800"/>
    <n v="17969867"/>
    <n v="158"/>
  </r>
  <r>
    <n v="2022"/>
    <n v="220592"/>
    <x v="0"/>
    <s v="https://community.secop.gov.co/Public/Tendering/OpportunityDetail/Index?noticeUID=CO1.NTC.3259936&amp;isFromPublicArea=True&amp;isModal=true&amp;asPopupView=true"/>
    <x v="1"/>
    <x v="1"/>
    <s v="SUBD. EDUCACION TRIBUTARIA Y SERVICIO"/>
    <s v="0111-01"/>
    <s v="Prestar los servicios profesionales para el apoyo en el desarrollo deactividades de seguimiento a las actuaciones administrativas,radicaciones virtuales, respuesta de peticiones y realización deinformes"/>
    <x v="0"/>
    <d v="2022-12-28T00:00:00"/>
    <s v="No aplica"/>
    <s v="No aplica"/>
    <n v="13193067"/>
    <n v="4776800"/>
    <n v="17969867"/>
    <n v="42"/>
    <n v="158"/>
    <d v="2022-09-19T00:00:00"/>
    <d v="2022-09-20T00:00:00"/>
    <n v="116"/>
    <d v="2023-02-27T00:00:00"/>
    <n v="13193067"/>
    <n v="102"/>
    <n v="63.75"/>
    <m/>
    <m/>
    <n v="1"/>
    <n v="4776800"/>
    <n v="17969867"/>
    <n v="158"/>
  </r>
  <r>
    <n v="2022"/>
    <n v="220593"/>
    <x v="0"/>
    <s v="https://community.secop.gov.co/Public/Tendering/OpportunityDetail/Index?noticeUID=CO1.NTC.3259936&amp;isFromPublicArea=True&amp;isModal=true&amp;asPopupView=true"/>
    <x v="1"/>
    <x v="1"/>
    <s v="SUBD. EDUCACION TRIBUTARIA Y SERVICIO"/>
    <s v="0111-01"/>
    <s v="Prestar los servicios profesionales para el apoyo en el desarrollo deactividades de seguimiento a las actuaciones administrativas,radicaciones virtuales, respuesta de peticiones y realización deinformes"/>
    <x v="0"/>
    <d v="2022-12-28T00:00:00"/>
    <s v="No aplica"/>
    <s v="No aplica"/>
    <n v="13193067"/>
    <n v="4776800"/>
    <n v="17969867"/>
    <n v="42"/>
    <n v="158"/>
    <d v="2022-09-19T00:00:00"/>
    <d v="2022-09-20T00:00:00"/>
    <n v="116"/>
    <d v="2023-01-17T00:00:00"/>
    <n v="13193067"/>
    <n v="102"/>
    <n v="85.71"/>
    <m/>
    <m/>
    <n v="1"/>
    <n v="4776800"/>
    <n v="17969867"/>
    <n v="158"/>
  </r>
  <r>
    <n v="2022"/>
    <n v="220594"/>
    <x v="0"/>
    <s v="https://community.secop.gov.co/Public/Tendering/OpportunityDetail/Index?noticeUID=CO1.NTC.3259936&amp;isFromPublicArea=True&amp;isModal=true&amp;asPopupView=true"/>
    <x v="1"/>
    <x v="1"/>
    <s v="SUBD. EDUCACION TRIBUTARIA Y SERVICIO"/>
    <s v="0111-01"/>
    <s v="Prestar los servicios profesionales para el apoyo en el desarrollo deactividades de seguimiento a las actuaciones administrativas,radicaciones virtuales, respuesta de peticiones y realización deinformes"/>
    <x v="0"/>
    <d v="2022-12-28T00:00:00"/>
    <s v="No aplica"/>
    <s v="No aplica"/>
    <n v="13193067"/>
    <n v="4776800"/>
    <n v="17969867"/>
    <n v="42"/>
    <n v="158"/>
    <d v="2022-09-19T00:00:00"/>
    <d v="2022-09-21T00:00:00"/>
    <n v="116"/>
    <d v="2023-02-28T00:00:00"/>
    <n v="13193067"/>
    <n v="101"/>
    <n v="63.13"/>
    <m/>
    <m/>
    <n v="1"/>
    <n v="4776800"/>
    <n v="17969867"/>
    <n v="158"/>
  </r>
  <r>
    <n v="2022"/>
    <n v="220595"/>
    <x v="0"/>
    <s v="https://community.secop.gov.co/Public/Tendering/OpportunityDetail/Index?noticeUID=CO1.NTC.3259936&amp;isFromPublicArea=True&amp;isModal=true&amp;asPopupView=true"/>
    <x v="1"/>
    <x v="1"/>
    <s v="SUBD. EDUCACION TRIBUTARIA Y SERVICIO"/>
    <s v="0111-01"/>
    <s v="Prestar los servicios profesionales para el apoyo en el desarrollo deactividades de seguimiento a las actuaciones administrativas,radicaciones virtuales, respuesta de peticiones y realización deinformes"/>
    <x v="0"/>
    <d v="2022-12-28T00:00:00"/>
    <s v="No aplica"/>
    <s v="No aplica"/>
    <n v="13193067"/>
    <n v="4776800"/>
    <n v="17969867"/>
    <n v="42"/>
    <n v="158"/>
    <d v="2022-09-19T00:00:00"/>
    <d v="2022-09-20T00:00:00"/>
    <n v="116"/>
    <d v="2023-01-25T00:00:00"/>
    <n v="13193067"/>
    <n v="102"/>
    <n v="80.31"/>
    <m/>
    <m/>
    <n v="1"/>
    <n v="4776800"/>
    <n v="17969867"/>
    <n v="158"/>
  </r>
  <r>
    <n v="2022"/>
    <n v="220596"/>
    <x v="0"/>
    <s v="https://community.secop.gov.co/Public/Tendering/OpportunityDetail/Index?noticeUID=CO1.NTC.3259936&amp;isFromPublicArea=True&amp;isModal=true&amp;asPopupView=true"/>
    <x v="1"/>
    <x v="1"/>
    <s v="SUBD. EDUCACION TRIBUTARIA Y SERVICIO"/>
    <s v="0111-01"/>
    <s v="Prestar los servicios profesionales para el apoyo en el desarrollo deactividades de seguimiento a las actuaciones administrativas,radicaciones virtuales, respuesta de peticiones y realización deinformes"/>
    <x v="0"/>
    <d v="2022-12-28T00:00:00"/>
    <s v="No aplica"/>
    <s v="No aplica"/>
    <n v="13193067"/>
    <n v="4776800"/>
    <n v="17969867"/>
    <n v="42"/>
    <n v="158"/>
    <d v="2022-09-19T00:00:00"/>
    <d v="2022-09-21T00:00:00"/>
    <n v="116"/>
    <d v="2023-02-28T00:00:00"/>
    <n v="13193067"/>
    <n v="101"/>
    <n v="63.13"/>
    <m/>
    <m/>
    <n v="1"/>
    <n v="4776800"/>
    <n v="17969867"/>
    <n v="158"/>
  </r>
  <r>
    <n v="2022"/>
    <n v="220597"/>
    <x v="0"/>
    <s v="https://community.secop.gov.co/Public/Tendering/OpportunityDetail/Index?noticeUID=CO1.NTC.3259936&amp;isFromPublicArea=True&amp;isModal=true&amp;asPopupView=true"/>
    <x v="1"/>
    <x v="1"/>
    <s v="SUBD. EDUCACION TRIBUTARIA Y SERVICIO"/>
    <s v="0111-01"/>
    <s v="Prestar los servicios profesionales para el apoyo en el desarrollo deactividades de seguimiento a las actuaciones administrativas,radicaciones virtuales, respuesta de peticiones y realización deinformes"/>
    <x v="0"/>
    <d v="2022-12-28T00:00:00"/>
    <s v="No aplica"/>
    <s v="No aplica"/>
    <n v="13193067"/>
    <n v="4776800"/>
    <n v="17969867"/>
    <n v="42"/>
    <n v="158"/>
    <d v="2022-09-19T00:00:00"/>
    <d v="2022-09-20T00:00:00"/>
    <n v="116"/>
    <d v="2023-02-27T00:00:00"/>
    <n v="13193067"/>
    <n v="102"/>
    <n v="63.75"/>
    <m/>
    <m/>
    <n v="1"/>
    <n v="4776800"/>
    <n v="17969867"/>
    <n v="158"/>
  </r>
  <r>
    <n v="2022"/>
    <n v="220599"/>
    <x v="0"/>
    <s v="https://community.secop.gov.co/Public/Tendering/OpportunityDetail/Index?noticeUID=CO1.NTC.3259936&amp;isFromPublicArea=True&amp;isModal=true&amp;asPopupView=true"/>
    <x v="1"/>
    <x v="1"/>
    <s v="SUBD. EDUCACION TRIBUTARIA Y SERVICIO"/>
    <s v="0111-01"/>
    <s v="Prestar los servicios profesionales para el apoyo en el desarrollo deactividades de seguimiento a las actuaciones administrativas,radicaciones virtuales, respuesta de peticiones y realización deinformes"/>
    <x v="0"/>
    <d v="2022-12-28T00:00:00"/>
    <s v="No aplica"/>
    <s v="No aplica"/>
    <n v="13193067"/>
    <n v="4776800"/>
    <n v="17969867"/>
    <n v="42"/>
    <n v="158"/>
    <d v="2022-09-19T00:00:00"/>
    <d v="2022-09-20T00:00:00"/>
    <n v="116"/>
    <d v="2023-02-27T00:00:00"/>
    <n v="13193067"/>
    <n v="102"/>
    <n v="63.75"/>
    <m/>
    <m/>
    <n v="1"/>
    <n v="4776800"/>
    <n v="17969867"/>
    <n v="158"/>
  </r>
  <r>
    <n v="2022"/>
    <n v="220627"/>
    <x v="0"/>
    <s v="https://community.secop.gov.co/Public/Tendering/OpportunityDetail/Index?noticeUID=CO1.NTC.3259936&amp;isFromPublicArea=True&amp;isModal=true&amp;asPopupView=true"/>
    <x v="1"/>
    <x v="1"/>
    <s v="SUBD. EDUCACION TRIBUTARIA Y SERVICIO"/>
    <s v="0111-01"/>
    <s v="Prestar los servicios profesionales para el apoyo en el desarrollo deactividades de seguimiento a las actuaciones administrativas,radicaciones virtuales, respuesta de peticiones y realización deinformes"/>
    <x v="0"/>
    <d v="2022-12-28T00:00:00"/>
    <s v="No aplica"/>
    <s v="No aplica"/>
    <n v="13193067"/>
    <n v="3639467"/>
    <n v="16832534"/>
    <n v="32"/>
    <n v="148"/>
    <d v="2022-09-26T00:00:00"/>
    <d v="2022-10-01T00:00:00"/>
    <n v="116"/>
    <d v="2023-02-28T00:00:00"/>
    <n v="13193067"/>
    <n v="91"/>
    <n v="60.67"/>
    <m/>
    <m/>
    <n v="1"/>
    <n v="3639467"/>
    <n v="16832534"/>
    <n v="148"/>
  </r>
  <r>
    <n v="2022"/>
    <n v="220670"/>
    <x v="0"/>
    <s v="https://community.secop.gov.co/Public/Tendering/OpportunityDetail/Index?noticeUID=CO1.NTC.3338627&amp;isFromPublicArea=True&amp;isModal=true&amp;asPopupView=true"/>
    <x v="1"/>
    <x v="4"/>
    <s v="SUBD. TALENTO HUMANO"/>
    <s v="0111-01"/>
    <s v="Prestar los servicios de apoyo a la gestión para el desarrollo y elapoyo logístico de las actividades contenidas dentro de los programas debienestar, incentivos y mejoramiento de clima laboral para losservidores de la Secretaría Distrital de Hacienda y sus familias."/>
    <x v="1"/>
    <d v="2022-12-02T00:00:00"/>
    <s v="No aplica"/>
    <s v="No aplica"/>
    <n v="1109587800"/>
    <n v="369941600"/>
    <n v="1479529400"/>
    <s v=""/>
    <n v="225"/>
    <d v="2022-10-07T00:00:00"/>
    <d v="2022-10-11T00:00:00"/>
    <n v="225"/>
    <d v="2023-05-26T00:00:00"/>
    <n v="1109587800"/>
    <n v="81"/>
    <n v="35.68"/>
    <m/>
    <m/>
    <n v="1"/>
    <n v="369941600"/>
    <n v="1479529400"/>
    <n v="225"/>
  </r>
  <r>
    <n v="2022"/>
    <n v="220674"/>
    <x v="0"/>
    <s v="https://www.colombiacompra.gov.co/tienda-virtual-del-estado-colombiano/ordenes-compra/96432"/>
    <x v="4"/>
    <x v="5"/>
    <s v="FONDO CUENTA CONCEJO DE BOGOTA, D.C."/>
    <s v="0111-04"/>
    <s v="Adquirir licencias de Office y Windows Server para el Concejo de BogotáD.C."/>
    <x v="1"/>
    <d v="2022-12-09T00:00:00"/>
    <s v="No aplica"/>
    <s v="No aplica"/>
    <n v="391126207"/>
    <n v="31772048"/>
    <n v="422898255"/>
    <s v=""/>
    <n v="120"/>
    <d v="2022-09-22T00:00:00"/>
    <d v="2022-10-05T00:00:00"/>
    <n v="120"/>
    <d v="2023-02-05T00:00:00"/>
    <n v="391126207"/>
    <n v="87"/>
    <n v="70.73"/>
    <m/>
    <m/>
    <n v="1"/>
    <n v="31772048"/>
    <n v="422898255"/>
    <n v="120"/>
  </r>
  <r>
    <n v="2022"/>
    <n v="220776"/>
    <x v="0"/>
    <s v="https://www.colombiacompra.gov.co/tienda-virtual-del-estado-colombiano/ordenes-compra/97551"/>
    <x v="4"/>
    <x v="5"/>
    <s v="FONDO CUENTA CONCEJO DE BOGOTA, D.C."/>
    <s v="0111-04"/>
    <s v="Adquisición del licenciamiento de productos WorkSpace/GMAIL para elConcejo de Bogotá"/>
    <x v="1"/>
    <d v="2022-12-23T00:00:00"/>
    <s v="No aplica"/>
    <s v="No aplica"/>
    <n v="263512432"/>
    <n v="69014145"/>
    <n v="332526577"/>
    <s v=""/>
    <n v="360"/>
    <d v="2022-10-18T00:00:00"/>
    <d v="2022-10-25T00:00:00"/>
    <n v="360"/>
    <d v="2023-10-19T00:00:00"/>
    <n v="263512432"/>
    <n v="67"/>
    <n v="18.66"/>
    <m/>
    <m/>
    <n v="1"/>
    <n v="69014145"/>
    <n v="332526577"/>
    <n v="360"/>
  </r>
  <r>
    <n v="2022"/>
    <n v="220787"/>
    <x v="0"/>
    <s v="https://www.colombiacompra.gov.co/tienda-virtual-del-estado-colombiano/ordenes-compra/97677"/>
    <x v="4"/>
    <x v="0"/>
    <s v="SUBD. SOLUCIONES TIC"/>
    <s v="0111-01"/>
    <s v="Prestar los servicios de soporte a la operación y funcionalidad de lasolución Bogdata en su componente Core Tributario y módulos asociados."/>
    <x v="0"/>
    <d v="2022-12-28T00:00:00"/>
    <s v="No aplica"/>
    <s v="No aplica"/>
    <n v="4548267645"/>
    <n v="1139000000"/>
    <n v="9411880000"/>
    <n v="30"/>
    <n v="240"/>
    <d v="2022-10-20T00:00:00"/>
    <d v="2022-11-01T00:00:00"/>
    <n v="210"/>
    <d v="2023-06-30T00:00:00"/>
    <n v="8272880000"/>
    <n v="60"/>
    <n v="24.9"/>
    <m/>
    <m/>
    <n v="1"/>
    <n v="1139000000"/>
    <n v="9411880000"/>
    <n v="240"/>
  </r>
  <r>
    <n v="2022"/>
    <n v="220810"/>
    <x v="0"/>
    <s v="https://www.colombiacompra.gov.co/tienda-virtual-del-estado-colombiano/ordenes-compra/98219"/>
    <x v="4"/>
    <x v="5"/>
    <s v="SUBD. SERVICIOS TIC"/>
    <s v="0111-01"/>
    <s v="Proveer el licenciamiento Microsoft Office 365 para la SecretaríaDistrital de Hacienda"/>
    <x v="0"/>
    <d v="2022-11-30T00:00:00"/>
    <s v="No aplica"/>
    <s v="No aplica"/>
    <n v="3049817620"/>
    <n v="558753613"/>
    <n v="3608571233"/>
    <n v="90"/>
    <n v="360"/>
    <d v="2022-10-28T00:00:00"/>
    <d v="2022-11-17T00:00:00"/>
    <n v="270"/>
    <d v="2023-11-17T00:00:00"/>
    <n v="3049817620"/>
    <n v="44"/>
    <n v="12.05"/>
    <m/>
    <m/>
    <n v="1"/>
    <n v="558753613"/>
    <n v="3608571233"/>
    <n v="360"/>
  </r>
  <r>
    <n v="2020"/>
    <s v="200109-0-2020"/>
    <x v="0"/>
    <s v="https://community.secop.gov.co/Public/Tendering/OpportunityDetail/Index?noticeUID=CO1.NTC.1073440&amp;isFromPublicArea=True&amp;isModal=true&amp;asPopupView=true"/>
    <x v="6"/>
    <x v="6"/>
    <s v="FONDO CUENTA CONCEJO DE BOGOTA, D.C."/>
    <s v="0111-04"/>
    <s v="Contratar los seguros que amparen los intereses patrimoniales actuales yfuturos, así como los bienes de propiedad del Concejo de Bogotá, D.C,que estén bajo su responsabilidad, custodia y aquellos que seanadquiridos para desarrollar las funciones inherentes a su actividad, ycualquier otra póliza de seguros que requiera el Concejo en eldesarrollo de su actividad siempre y cuando la aseguradora adjudicatariacuente con la autorización por parte de la Superintendencia Financierade Colombia, de conformidad con lo establecido en el pliego decondiciones de la Licitación Pública  No. SDH-LP-01-2020 y la propuestapresentada por el contratista. Los seguros objeto del presente contratocorresponden al Grupo II."/>
    <x v="0"/>
    <d v="2022-12-29T00:00:00"/>
    <s v="No aplica"/>
    <s v="No aplica"/>
    <n v="33765812"/>
    <n v="539884"/>
    <n v="47033843"/>
    <n v="16"/>
    <n v="1008"/>
    <d v="2020-03-18T00:00:00"/>
    <d v="2020-05-01T00:00:00"/>
    <n v="736"/>
    <d v="2023-02-01T00:00:00"/>
    <n v="33765812"/>
    <n v="974"/>
    <n v="96.82"/>
    <m/>
    <m/>
    <n v="4"/>
    <n v="13268031"/>
    <n v="47033843"/>
    <n v="1008"/>
  </r>
  <r>
    <n v="2021"/>
    <n v="210047"/>
    <x v="0"/>
    <s v="https://community.secop.gov.co/Public/Tendering/OpportunityDetail/Index?noticeUID=CO1.NTC.1627204&amp;isFromPublicArea=True&amp;isModal=true&amp;asPopupView=true"/>
    <x v="7"/>
    <x v="0"/>
    <s v="SUBD. INFRAESTRUCTURA TIC"/>
    <s v="0111-01"/>
    <s v="Prestar servicios para desarrollar el nuevo portal web para laSecretaria Distrital de Hacienda, de conformidad con lo establecido enel pliego de condiciones del proceso de Selección Abreviada de MenorCuantía No. SDH-SAMC-0008-2020 y la propuesta presentada por elcontratista."/>
    <x v="2"/>
    <d v="2022-12-15T00:00:00"/>
    <s v=""/>
    <m/>
    <n v="275000000"/>
    <m/>
    <n v="345663560"/>
    <s v="1 Mes(es) 16 Día(s)"/>
    <s v="21 Mes(es)  3 Día(s)"/>
    <d v="2021-02-15T00:00:00"/>
    <d v="2021-04-28T00:00:00"/>
    <n v="120"/>
    <d v="2023-01-31T00:00:00"/>
    <n v="275000000"/>
    <n v="612"/>
    <n v="95.18"/>
    <m/>
    <m/>
    <n v="3"/>
    <n v="70663560"/>
    <n v="345663560"/>
    <n v="633"/>
  </r>
  <r>
    <n v="2022"/>
    <n v="220126"/>
    <x v="0"/>
    <s v="https://community.secop.gov.co/Public/Tendering/OpportunityDetail/Index?noticeUID=CO1.NTC.2517639&amp;isFromPublicArea=True&amp;isModal=true&amp;asPopupView=true"/>
    <x v="1"/>
    <x v="1"/>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x v="3"/>
    <d v="2022-12-20T00:00:00"/>
    <n v="1094933114"/>
    <m/>
    <n v="0"/>
    <m/>
    <n v="0"/>
    <s v=""/>
    <s v=""/>
    <d v="2022-01-13T00:00:00"/>
    <d v="2022-01-18T00:00:00"/>
    <n v="270"/>
    <d v="2023-01-16T00:00:00"/>
    <n v="36288000"/>
    <n v="347"/>
    <n v="95.59"/>
    <m/>
    <m/>
    <n v="1"/>
    <n v="11827200"/>
    <n v="48115200"/>
    <n v="359"/>
  </r>
  <r>
    <n v="2022"/>
    <n v="220342"/>
    <x v="0"/>
    <s v="https://community.secop.gov.co/Public/Tendering/OpportunityDetail/Index?noticeUID=CO1.NTC.2790875&amp;isFromPublicArea=True&amp;isModal=true&amp;asPopupView=true"/>
    <x v="1"/>
    <x v="1"/>
    <s v="FONDO CUENTA CONCEJO DE BOGOTA, D.C."/>
    <s v="0111-04"/>
    <s v="Prestar servicios profesionales para realizar seguimiento y apoyotécnico a la estructuración y ejecución, de las diferentes etapas delproyecto de modernización de la infraestructura física de la sede delConcejo de Bogotá D.C."/>
    <x v="4"/>
    <d v="2022-12-23T00:00:00"/>
    <s v=""/>
    <m/>
    <n v="101940000"/>
    <m/>
    <n v="101940000"/>
    <s v=""/>
    <s v=""/>
    <d v="2022-01-28T00:00:00"/>
    <d v="2022-02-07T00:00:00"/>
    <n v="360"/>
    <d v="2022-12-31T00:00:00"/>
    <n v="101940000"/>
    <n v="327"/>
    <n v="100"/>
    <m/>
    <m/>
    <n v="0"/>
    <n v="0"/>
    <n v="101940000"/>
    <n v="360"/>
  </r>
  <r>
    <n v="2021"/>
    <n v="210402"/>
    <x v="0"/>
    <s v="https://community.secop.gov.co/Public/Tendering/OpportunityDetail/Index?noticeUID=CO1.NTC.2143740&amp;isFromPublicArea=True&amp;isModal=true&amp;asPopupView=true"/>
    <x v="0"/>
    <x v="0"/>
    <s v="SUBD. INFRAESTRUCTURA TIC"/>
    <s v="0111-01"/>
    <s v="Suministro de certificados para servidor y sitio seguro, firma digitalde personas, así como el servicio de estampado cronológico y correoelectrónico certificado, para garantizar el firmado electrónico dedocumentos generados por la Secretaria Distrital de Hacienda"/>
    <x v="4"/>
    <d v="2022-12-06T00:00:00"/>
    <s v=""/>
    <m/>
    <n v="194853153"/>
    <m/>
    <n v="194853153"/>
    <s v=""/>
    <s v=""/>
    <d v="2021-09-01T00:00:00"/>
    <d v="2021-09-07T00:00:00"/>
    <n v="360"/>
    <d v="2023-02-28T00:00:00"/>
    <n v="194853153"/>
    <n v="480"/>
    <n v="89.05"/>
    <m/>
    <m/>
    <n v="0"/>
    <n v="0"/>
    <n v="194853153"/>
    <n v="531"/>
  </r>
  <r>
    <n v="2021"/>
    <n v="210402"/>
    <x v="0"/>
    <s v="https://community.secop.gov.co/Public/Tendering/OpportunityDetail/Index?noticeUID=CO1.NTC.2143740&amp;isFromPublicArea=True&amp;isModal=true&amp;asPopupView=true"/>
    <x v="0"/>
    <x v="0"/>
    <s v="SUBD. INFRAESTRUCTURA TIC"/>
    <s v="0111-01"/>
    <s v="Suministro de certificados para servidor y sitio seguro, firma digitalde personas, así como el servicio de estampado cronológico y correoelectrónico certificado, para garantizar el firmado electrónico dedocumentos generados por la Secretaria Distrital de Hacienda"/>
    <x v="2"/>
    <d v="2022-12-14T00:00:00"/>
    <s v=""/>
    <m/>
    <n v="194853153"/>
    <m/>
    <n v="194853153"/>
    <s v="2 Mes(es) 14 Día(s)"/>
    <s v="17 Mes(es) 21 Día(s)"/>
    <d v="2021-09-01T00:00:00"/>
    <d v="2021-09-07T00:00:00"/>
    <n v="360"/>
    <d v="2023-02-28T00:00:00"/>
    <n v="194853153"/>
    <n v="480"/>
    <n v="89.05"/>
    <m/>
    <m/>
    <n v="0"/>
    <n v="0"/>
    <n v="194853153"/>
    <n v="531"/>
  </r>
  <r>
    <n v="2021"/>
    <n v="210500"/>
    <x v="0"/>
    <s v="https://community.secop.gov.co/Public/Tendering/OpportunityDetail/Index?noticeUID=CO1.NTC.2292587&amp;isFromPublicArea=True&amp;isModal=true&amp;asPopupView=true"/>
    <x v="3"/>
    <x v="0"/>
    <s v="SUBD. ADMINISTRATIVA Y FINANCIERA"/>
    <s v="0111-01"/>
    <s v="Prestar servicios de aseo,  limpieza y mantenimientos menores para losvehículos de la Secretaria Distrital de Hacienda"/>
    <x v="4"/>
    <d v="2022-12-16T00:00:00"/>
    <s v=""/>
    <m/>
    <n v="19500000"/>
    <m/>
    <n v="29000000"/>
    <s v=""/>
    <s v=""/>
    <d v="2021-10-26T00:00:00"/>
    <d v="2021-11-09T00:00:00"/>
    <n v="210"/>
    <d v="2023-05-09T00:00:00"/>
    <n v="19500000"/>
    <n v="417"/>
    <n v="76.37"/>
    <m/>
    <m/>
    <n v="1"/>
    <n v="9500000"/>
    <n v="29000000"/>
    <n v="540"/>
  </r>
  <r>
    <n v="2021"/>
    <n v="210536"/>
    <x v="0"/>
    <s v="https://community.secop.gov.co/Public/Tendering/OpportunityDetail/Index?noticeUID=CO1.NTC.2348780&amp;isFromPublicArea=True&amp;isModal=true&amp;asPopupView=true"/>
    <x v="3"/>
    <x v="0"/>
    <s v="SUBD. ADMINISTRATIVA Y FINANCIERA"/>
    <s v="0111-01"/>
    <s v="Prestar los servicios de mantenimiento preventivo y correctivo para elsistema de extinción de incendios y del Sistema de Control de acceso ydetección de incendios de las torres A y B del Centro AdministrativoDistrital CAD y de las Sedes de la SDH"/>
    <x v="2"/>
    <d v="2022-12-27T00:00:00"/>
    <s v=""/>
    <m/>
    <n v="87263000"/>
    <m/>
    <n v="135263000"/>
    <s v="2 Mes(es)"/>
    <s v="14 Mes(es)  6 Día(s)"/>
    <d v="2021-11-26T00:00:00"/>
    <d v="2021-12-27T00:00:00"/>
    <n v="180"/>
    <d v="2023-03-01T00:00:00"/>
    <n v="87263000"/>
    <n v="369"/>
    <n v="86.01"/>
    <m/>
    <m/>
    <n v="2"/>
    <n v="48000000"/>
    <n v="135263000"/>
    <n v="426"/>
  </r>
  <r>
    <n v="2021"/>
    <n v="210575"/>
    <x v="0"/>
    <s v="https://community.secop.gov.co/Public/Tendering/OpportunityDetail/Index?noticeUID=CO1.NTC.2420710&amp;isFromPublicArea=True&amp;isModal=true&amp;asPopupView=true"/>
    <x v="6"/>
    <x v="0"/>
    <s v="SUBD. EDUCACION TRIBUTARIA Y SERVICIO"/>
    <s v="0111-01"/>
    <s v="Prestar servicios especializados en materia archivística para labúsqueda, preparación, organización física y archivo de los documentosque conforman los expedientes de gestión tributaria a cargo de laDirección Distrital de Impuestos DIB y su registro en el Sistema deGestión Electrónico de Documentos de Archivo SGDEA – WCC, requeridospara disposición y entrega definitiva a la Dirección Distrital de Cobro,conforme con los lineamientos de gestión documental definidos por laSecretaria Distrital de Hacienda."/>
    <x v="2"/>
    <d v="2022-12-13T00:00:00"/>
    <s v=""/>
    <m/>
    <n v="3000000000"/>
    <m/>
    <n v="3000000000"/>
    <s v="15 Día(s)"/>
    <s v="11 Mes(es) 27 Día(s)"/>
    <d v="2021-12-29T00:00:00"/>
    <d v="2022-01-03T00:00:00"/>
    <n v="210"/>
    <d v="2022-12-30T00:00:00"/>
    <n v="3000000000"/>
    <n v="361"/>
    <n v="100"/>
    <m/>
    <m/>
    <n v="0"/>
    <n v="0"/>
    <n v="3000000000"/>
    <n v="357"/>
  </r>
  <r>
    <n v="2022"/>
    <n v="220413"/>
    <x v="0"/>
    <s v="https://community.secop.gov.co/Public/Tendering/OpportunityDetail/Index?noticeUID=CO1.NTC.3002068&amp;isFromPublicArea=True&amp;isModal=true&amp;asPopupView=true"/>
    <x v="8"/>
    <x v="7"/>
    <s v="DESPACHO SUBSECRETARIO GENERAL"/>
    <s v="0111-01"/>
    <s v="Aunar esfuerzos técnicos, administrativos y financieros para adelantarla Fase III del proyecto de Fortalecimiento de las capacidades de la SDHrelacionadas con la prevención y lucha contra el lavado de activos (LA),financiación del terrorismo (FT), la financiación de la proliferación dearmas de destrucción masiva (FPADM), y la corrupción, así como promoverla integridad y la transparencia."/>
    <x v="2"/>
    <d v="2022-12-16T00:00:00"/>
    <s v=""/>
    <m/>
    <n v="778158220"/>
    <m/>
    <n v="778158220"/>
    <s v="2 Mes(es)"/>
    <s v="8 Mes(es)"/>
    <d v="2022-06-30T00:00:00"/>
    <d v="2022-07-01T00:00:00"/>
    <n v="180"/>
    <d v="2023-03-01T00:00:00"/>
    <n v="778158220"/>
    <n v="183"/>
    <n v="75.31"/>
    <m/>
    <m/>
    <n v="0"/>
    <n v="0"/>
    <n v="778158220"/>
    <n v="240"/>
  </r>
  <r>
    <n v="2022"/>
    <n v="220421"/>
    <x v="0"/>
    <s v="https://community.secop.gov.co/Public/Tendering/OpportunityDetail/Index?noticeUID=CO1.NTC.3017181&amp;isFromPublicArea=True&amp;isModal=true&amp;asPopupView=true"/>
    <x v="5"/>
    <x v="8"/>
    <s v="FONDO CUENTA CONCEJO DE BOGOTA, D.C."/>
    <s v="0111-04"/>
    <s v="Aunar esfuerzos humanos, técnicos, logísticos y administrativos, paragarantizar el esquema de seguridad en su componente de vehículos,requerido por los concejales del Distrito Capital que cuenten con riesgoextraordinario y/o extremo como resultado de la evaluación del riesgoefectuada para los Concejales de Bogotá D.C.  por la Unidad Nacional deProtección."/>
    <x v="2"/>
    <d v="2022-12-21T00:00:00"/>
    <s v=""/>
    <m/>
    <n v="3569763402"/>
    <m/>
    <n v="3569763402"/>
    <s v="1 Mes(es)"/>
    <s v="7 Mes(es)"/>
    <d v="2022-07-07T00:00:00"/>
    <d v="2022-07-08T00:00:00"/>
    <n v="180"/>
    <d v="2023-02-08T00:00:00"/>
    <n v="3569763402"/>
    <n v="176"/>
    <n v="81.86"/>
    <m/>
    <m/>
    <n v="0"/>
    <n v="0"/>
    <n v="3569763402"/>
    <n v="210"/>
  </r>
  <r>
    <n v="2022"/>
    <n v="220445"/>
    <x v="0"/>
    <s v="https://community.secop.gov.co/Public/Tendering/OpportunityDetail/Index?noticeUID=CO1.NTC.3072735&amp;isFromPublicArea=True&amp;isModal=true&amp;asPopupView=true"/>
    <x v="5"/>
    <x v="2"/>
    <s v="FONDO CUENTA CONCEJO DE BOGOTA, D.C."/>
    <s v="0111-04"/>
    <s v="Implementar una solución tecnológica integral de interconexión para elnuevo edificio del Concejo de Bogotá D.C,."/>
    <x v="4"/>
    <d v="2022-12-30T00:00:00"/>
    <s v=""/>
    <m/>
    <n v="3250551965"/>
    <m/>
    <n v="3250551965"/>
    <s v=""/>
    <s v=""/>
    <d v="2022-08-03T00:00:00"/>
    <d v="2022-08-11T00:00:00"/>
    <n v="360"/>
    <d v="2023-08-11T00:00:00"/>
    <n v="3250551965"/>
    <n v="142"/>
    <n v="38.9"/>
    <m/>
    <m/>
    <n v="0"/>
    <n v="0"/>
    <n v="3250551965"/>
    <n v="360"/>
  </r>
  <r>
    <n v="2022"/>
    <n v="220456"/>
    <x v="0"/>
    <s v="https://community.secop.gov.co/Public/Tendering/OpportunityDetail/Index?noticeUID=CO1.NTC.3110287&amp;isFromPublicArea=True&amp;isModal=true&amp;asPopupView=true"/>
    <x v="1"/>
    <x v="1"/>
    <s v="SUBD. SOLUCIONES TIC"/>
    <s v="0111-01"/>
    <s v="Prestar servicios profesionales para apoyar los procesos deimplementación, desarrollo y puesta en operación de los módulos del ERPdel proyecto -Bogdata- en la Secretaría Distrital de Hacienda"/>
    <x v="4"/>
    <d v="2022-12-27T00:00:00"/>
    <s v=""/>
    <m/>
    <n v="90000000"/>
    <m/>
    <n v="90000000"/>
    <s v=""/>
    <s v=""/>
    <d v="2022-08-05T00:00:00"/>
    <d v="2022-08-08T00:00:00"/>
    <n v="180"/>
    <d v="2022-12-31T00:00:00"/>
    <n v="90000000"/>
    <n v="145"/>
    <n v="100"/>
    <m/>
    <m/>
    <n v="0"/>
    <n v="0"/>
    <n v="90000000"/>
    <n v="180"/>
  </r>
  <r>
    <n v="2022"/>
    <n v="220492"/>
    <x v="0"/>
    <s v="https://community.secop.gov.co/Public/Tendering/OpportunityDetail/Index?noticeUID=CO1.NTC.3144606&amp;isFromPublicArea=True&amp;isModal=true&amp;asPopupView=true"/>
    <x v="1"/>
    <x v="4"/>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x v="3"/>
    <d v="2022-12-05T00:00:00"/>
    <n v="1010128754"/>
    <m/>
    <n v="0"/>
    <m/>
    <n v="0"/>
    <s v=""/>
    <s v=""/>
    <d v="2022-08-16T00:00:00"/>
    <d v="2022-08-24T00:00:00"/>
    <n v="150"/>
    <d v="2022-12-31T00:00:00"/>
    <n v="6980000"/>
    <n v="129"/>
    <n v="100"/>
    <m/>
    <m/>
    <n v="0"/>
    <n v="0"/>
    <n v="6980000"/>
    <n v="150"/>
  </r>
  <r>
    <n v="2022"/>
    <n v="220492"/>
    <x v="0"/>
    <s v="https://community.secop.gov.co/Public/Tendering/OpportunityDetail/Index?noticeUID=CO1.NTC.3144606&amp;isFromPublicArea=True&amp;isModal=true&amp;asPopupView=true"/>
    <x v="1"/>
    <x v="4"/>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x v="4"/>
    <d v="2022-12-27T00:00:00"/>
    <s v=""/>
    <m/>
    <n v="6980000"/>
    <m/>
    <n v="6980000"/>
    <s v=""/>
    <s v=""/>
    <d v="2022-08-16T00:00:00"/>
    <d v="2022-08-24T00:00:00"/>
    <n v="150"/>
    <d v="2022-12-31T00:00:00"/>
    <n v="6980000"/>
    <n v="129"/>
    <n v="100"/>
    <m/>
    <m/>
    <n v="0"/>
    <n v="0"/>
    <n v="6980000"/>
    <n v="150"/>
  </r>
  <r>
    <n v="2022"/>
    <n v="220544"/>
    <x v="0"/>
    <s v="https://community.secop.gov.co/Public/Tendering/OpportunityDetail/Index?noticeUID=CO1.NTC.3217579&amp;isFromPublicArea=True&amp;isModal=true&amp;asPopupView=true"/>
    <x v="1"/>
    <x v="1"/>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x v="3"/>
    <d v="2022-12-28T00:00:00"/>
    <n v="1049631845"/>
    <m/>
    <n v="0"/>
    <m/>
    <n v="0"/>
    <s v=""/>
    <s v=""/>
    <d v="2022-09-01T00:00:00"/>
    <d v="2022-09-06T00:00:00"/>
    <n v="150"/>
    <d v="2023-02-06T00:00:00"/>
    <n v="18610000"/>
    <n v="116"/>
    <n v="75.819999999999993"/>
    <m/>
    <m/>
    <n v="0"/>
    <n v="0"/>
    <n v="18610000"/>
    <n v="150"/>
  </r>
  <r>
    <n v="2022"/>
    <n v="220530"/>
    <x v="0"/>
    <s v="https://community.secop.gov.co/Public/Tendering/OpportunityDetail/Index?noticeUID=CO1.NTC.3170870&amp;isFromPublicArea=True&amp;isModal=true&amp;asPopupView=true"/>
    <x v="5"/>
    <x v="0"/>
    <s v="FONDO CUENTA CONCEJO DE BOGOTA, D.C."/>
    <s v="0111-04"/>
    <s v="Prestar servicios para la gestión de correspondencia y mensajeríaexpresa masiva para el Concejo de Bogotá"/>
    <x v="2"/>
    <d v="2022-12-20T00:00:00"/>
    <s v=""/>
    <m/>
    <n v="36359000"/>
    <m/>
    <n v="36359000"/>
    <s v="3 Mes(es) 15 Día(s)"/>
    <s v="7 Mes(es) 15 Día(s)"/>
    <d v="2022-09-05T00:00:00"/>
    <d v="2022-09-16T00:00:00"/>
    <n v="120"/>
    <d v="2023-05-01T00:00:00"/>
    <n v="36359000"/>
    <n v="106"/>
    <n v="46.7"/>
    <m/>
    <m/>
    <n v="0"/>
    <n v="0"/>
    <n v="36359000"/>
    <n v="225"/>
  </r>
  <r>
    <n v="2022"/>
    <n v="220534"/>
    <x v="0"/>
    <s v="https://www.colombiacompra.gov.co/tienda-virtual-del-estado-colombiano/ordenes-compra/95280"/>
    <x v="4"/>
    <x v="0"/>
    <s v="SUBD. INFRAESTRUCTURA TIC"/>
    <s v="0111-01"/>
    <s v="Prestar los servicios de soporte y mantenimiento para los productos deHardware y Software Oracle de la Secretaría Distrital de Hacienda"/>
    <x v="2"/>
    <d v="2022-12-29T00:00:00"/>
    <s v=""/>
    <m/>
    <n v="1360383674"/>
    <m/>
    <n v="1360383674"/>
    <s v="2 Mes(es)"/>
    <s v="6 Mes(es)"/>
    <d v="2022-08-30T00:00:00"/>
    <d v="2022-09-01T00:00:00"/>
    <n v="120"/>
    <d v="2023-02-28T00:00:00"/>
    <n v="1360383674"/>
    <n v="121"/>
    <n v="67.22"/>
    <m/>
    <m/>
    <n v="0"/>
    <n v="0"/>
    <n v="1360383674"/>
    <n v="180"/>
  </r>
  <r>
    <n v="2022"/>
    <n v="220571"/>
    <x v="0"/>
    <s v="https://community.secop.gov.co/Public/Tendering/OpportunityDetail/Index?noticeUID=CO1.NTC.3248987&amp;isFromPublicArea=True&amp;isModal=true&amp;asPopupView=true"/>
    <x v="1"/>
    <x v="1"/>
    <s v="SUBD. DESARROLLO SOCIAL"/>
    <s v="0111-01"/>
    <s v="Prestar los servicios profesionales a la Subdirección de desarrollosocial de la Secretaría Distrital de Hacienda para asesorar,  consolidary analizar la información producida en materia presupuestal, fiscal yfinanciera de las entidades y empresas sociales del estados."/>
    <x v="4"/>
    <d v="2022-12-19T00:00:00"/>
    <s v=""/>
    <m/>
    <n v="32565000"/>
    <m/>
    <n v="32565000"/>
    <s v=""/>
    <s v=""/>
    <d v="2022-09-07T00:00:00"/>
    <d v="2022-09-12T00:00:00"/>
    <n v="150"/>
    <d v="2022-12-31T00:00:00"/>
    <n v="32565000"/>
    <n v="110"/>
    <n v="100"/>
    <m/>
    <m/>
    <n v="0"/>
    <n v="0"/>
    <n v="32565000"/>
    <n v="150"/>
  </r>
  <r>
    <n v="2022"/>
    <n v="220572"/>
    <x v="0"/>
    <s v="https://community.secop.gov.co/Public/Tendering/OpportunityDetail/Index?noticeUID=CO1.NTC.3248987&amp;isFromPublicArea=True&amp;isModal=true&amp;asPopupView=true"/>
    <x v="1"/>
    <x v="1"/>
    <s v="SUBD. DESARROLLO SOCIAL"/>
    <s v="0111-01"/>
    <s v="Prestar los servicios profesionales a la Subdirección de desarrollosocial de la Secretaría Distrital de Hacienda para asesorar,  consolidary analizar la información producida en materia presupuestal, fiscal yfinanciera de las entidades y empresas sociales del estados."/>
    <x v="4"/>
    <d v="2022-12-20T00:00:00"/>
    <s v=""/>
    <m/>
    <n v="32565000"/>
    <m/>
    <n v="32565000"/>
    <s v=""/>
    <s v=""/>
    <d v="2022-09-08T00:00:00"/>
    <d v="2022-09-12T00:00:00"/>
    <n v="150"/>
    <d v="2022-12-31T00:00:00"/>
    <n v="32565000"/>
    <n v="110"/>
    <n v="100"/>
    <m/>
    <m/>
    <n v="0"/>
    <n v="0"/>
    <n v="32565000"/>
    <n v="150"/>
  </r>
  <r>
    <n v="2022"/>
    <n v="220664"/>
    <x v="0"/>
    <s v="https://community.secop.gov.co/Public/Tendering/OpportunityDetail/Index?noticeUID=CO1.NTC.3338305&amp;isFromPublicArea=True&amp;isModal=true&amp;asPopupView=true"/>
    <x v="1"/>
    <x v="1"/>
    <s v="OF. ASESORA DE PLANEACION"/>
    <s v="0111-01"/>
    <s v="Prestar los servicios profesionales para apoyar la implementación yarticulación de mejoras en los procesos de la SDH y el fortalecimientode la política de racionalización de trámites."/>
    <x v="4"/>
    <d v="2022-12-07T00:00:00"/>
    <s v=""/>
    <m/>
    <n v="35502600"/>
    <m/>
    <n v="35502600"/>
    <s v=""/>
    <s v=""/>
    <d v="2022-09-29T00:00:00"/>
    <d v="2022-10-03T00:00:00"/>
    <n v="126"/>
    <d v="2023-01-31T00:00:00"/>
    <n v="35502600"/>
    <n v="89"/>
    <n v="74.17"/>
    <m/>
    <m/>
    <n v="0"/>
    <n v="0"/>
    <n v="35502600"/>
    <n v="126"/>
  </r>
  <r>
    <n v="2022"/>
    <n v="220587"/>
    <x v="0"/>
    <s v="https://community.secop.gov.co/Public/Tendering/OpportunityDetail/Index?noticeUID=CO1.NTC.3286930&amp;isFromPublicArea=True&amp;isModal=true&amp;asPopupView=true"/>
    <x v="1"/>
    <x v="1"/>
    <s v="SUBD. FINANZAS DISTRITALES"/>
    <s v="0111-01"/>
    <s v="Prestar los servicios profesionales a la Subdirección de FinanzasDistritales de la Direccion Distrital de Presupuesto, para el apoyo,consolidacion, analisis y gestion de las bases de datos de informacion presupuestal de todo el distrito capital."/>
    <x v="4"/>
    <d v="2022-12-22T00:00:00"/>
    <s v=""/>
    <m/>
    <n v="32565000"/>
    <m/>
    <n v="32565000"/>
    <s v=""/>
    <s v=""/>
    <d v="2022-09-16T00:00:00"/>
    <d v="2022-09-21T00:00:00"/>
    <n v="150"/>
    <d v="2022-12-31T00:00:00"/>
    <n v="32565000"/>
    <n v="101"/>
    <n v="100"/>
    <m/>
    <m/>
    <n v="0"/>
    <n v="0"/>
    <n v="32565000"/>
    <n v="150"/>
  </r>
  <r>
    <n v="2022"/>
    <n v="220614"/>
    <x v="0"/>
    <s v="https://community.secop.gov.co/Public/Tendering/OpportunityDetail/Index?noticeUID=CO1.NTC.3306946&amp;isFromPublicArea=True&amp;isModal=true&amp;asPopupView=true"/>
    <x v="1"/>
    <x v="1"/>
    <s v="FONDO CUENTA CONCEJO DE BOGOTA, D.C."/>
    <s v="0111-04"/>
    <s v="Prestar los servicios profesionales de soporte y análisis jurídico paraadelantar los procesos administrativos y la generación de conceptos eintervenciones que se deban llevar a cabo en el marco de las actuacionesde la Corporación y de acuerdo con la normatividad vigente."/>
    <x v="3"/>
    <d v="2022-12-01T00:00:00"/>
    <n v="79538855"/>
    <m/>
    <n v="0"/>
    <m/>
    <n v="0"/>
    <s v=""/>
    <s v=""/>
    <d v="2022-09-21T00:00:00"/>
    <d v="2022-09-28T00:00:00"/>
    <n v="135"/>
    <d v="2023-02-12T00:00:00"/>
    <n v="30703500"/>
    <n v="94"/>
    <n v="68.61"/>
    <m/>
    <m/>
    <n v="0"/>
    <n v="0"/>
    <n v="30703500"/>
    <n v="135"/>
  </r>
  <r>
    <n v="2022"/>
    <n v="220715"/>
    <x v="0"/>
    <s v="https://community.secop.gov.co/Public/Tendering/OpportunityDetail/Index?noticeUID=CO1.NTC.3372933&amp;isFromPublicArea=True&amp;isModal=true&amp;asPopupView=true"/>
    <x v="1"/>
    <x v="4"/>
    <s v="FONDO CUENTA CONCEJO DE BOGOTA, D.C."/>
    <s v="0111-04"/>
    <s v="Prestar servicios de apoyo de la gestión en los procesos a cargo de laDirección Financiera de la Corporación"/>
    <x v="3"/>
    <d v="2022-12-12T00:00:00"/>
    <n v="1010130911"/>
    <m/>
    <n v="0"/>
    <m/>
    <n v="0"/>
    <s v=""/>
    <s v=""/>
    <d v="2022-10-07T00:00:00"/>
    <d v="2022-10-10T00:00:00"/>
    <n v="150"/>
    <d v="2023-03-10T00:00:00"/>
    <n v="11630000"/>
    <n v="82"/>
    <n v="54.3"/>
    <m/>
    <m/>
    <n v="0"/>
    <n v="0"/>
    <n v="11630000"/>
    <n v="150"/>
  </r>
  <r>
    <n v="2022"/>
    <n v="220726"/>
    <x v="0"/>
    <s v="https://community.secop.gov.co/Public/Tendering/OpportunityDetail/Index?noticeUID=CO1.NTC.3376700&amp;isFromPublicArea=True&amp;isModal=true&amp;asPopupView=true"/>
    <x v="1"/>
    <x v="1"/>
    <s v="FONDO CUENTA CONCEJO DE BOGOTA, D.C."/>
    <s v="0111-04"/>
    <s v="Prestar servicios profesionales para realizar la programación,seguimiento y evaluación de los planes, programas y proyectos a cargodel proceso de gestión financiera, en el marco de las diferentes etapascontractuales."/>
    <x v="3"/>
    <d v="2022-12-09T00:00:00"/>
    <n v="1018433152"/>
    <m/>
    <n v="0"/>
    <m/>
    <n v="0"/>
    <s v=""/>
    <s v=""/>
    <d v="2022-10-10T00:00:00"/>
    <d v="2022-10-13T00:00:00"/>
    <n v="150"/>
    <d v="2023-03-13T00:00:00"/>
    <n v="20160000"/>
    <n v="79"/>
    <n v="52.32"/>
    <m/>
    <m/>
    <n v="0"/>
    <n v="0"/>
    <n v="20160000"/>
    <n v="150"/>
  </r>
  <r>
    <n v="2022"/>
    <n v="220815"/>
    <x v="0"/>
    <s v="https://community.secop.gov.co/Public/Tendering/OpportunityDetail/Index?noticeUID=CO1.NTC.3503478&amp;isFromPublicArea=True&amp;isModal=true&amp;asPopupView=true"/>
    <x v="5"/>
    <x v="0"/>
    <s v="OF. ASESORA DE COMUNICACIONES"/>
    <s v="0111-01"/>
    <s v="Suscripción al diario El Espectador para la Secretaría Distrital deHacienda."/>
    <x v="4"/>
    <d v="2022-12-19T00:00:00"/>
    <s v=""/>
    <m/>
    <n v="1305000"/>
    <m/>
    <n v="1305000"/>
    <s v=""/>
    <s v=""/>
    <d v="2022-11-18T00:00:00"/>
    <d v="2022-11-22T00:00:00"/>
    <n v="360"/>
    <d v="2023-11-22T00:00:00"/>
    <n v="1305000"/>
    <n v="39"/>
    <n v="10.68"/>
    <m/>
    <m/>
    <n v="0"/>
    <n v="0"/>
    <n v="1305000"/>
    <n v="360"/>
  </r>
  <r>
    <n v="2022"/>
    <n v="220821"/>
    <x v="0"/>
    <s v="https://community.secop.gov.co/Public/Tendering/OpportunityDetail/Index?noticeUID=CO1.NTC.3430174&amp;isFromPublicArea=True&amp;isModal=true&amp;asPopupView=true"/>
    <x v="3"/>
    <x v="0"/>
    <s v="OF. TECNICA SISTEMA GESTION DOCUMENTAL"/>
    <s v="0111-01"/>
    <s v="Prestar el servicio de calibración para los datalogger_termohigrómetrosdigitales, ubicados en los depósitos de archivos de la SecretaríaDistrital de Hacienda"/>
    <x v="4"/>
    <d v="2022-12-28T00:00:00"/>
    <s v=""/>
    <m/>
    <n v="5365000"/>
    <m/>
    <n v="5365000"/>
    <s v=""/>
    <s v=""/>
    <d v="2022-11-18T00:00:00"/>
    <d v="2022-11-28T00:00:00"/>
    <n v="120"/>
    <d v="2023-03-28T00:00:00"/>
    <n v="5365000"/>
    <n v="33"/>
    <n v="27.5"/>
    <m/>
    <m/>
    <n v="0"/>
    <n v="0"/>
    <n v="5365000"/>
    <n v="12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2" cacheId="8"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Tipo Modificaciones">
  <location ref="C13:D19" firstHeaderRow="1" firstDataRow="1" firstDataCol="1"/>
  <pivotFields count="31">
    <pivotField dataField="1" showAll="0" defaultSubtotal="0"/>
    <pivotField showAll="0" defaultSubtotal="0"/>
    <pivotField showAll="0" defaultSubtotal="0">
      <items count="3">
        <item x="0"/>
        <item m="1" x="2"/>
        <item m="1" x="1"/>
      </items>
    </pivotField>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8">
        <item x="1"/>
        <item m="1" x="6"/>
        <item m="1" x="7"/>
        <item x="3"/>
        <item x="2"/>
        <item m="1" x="5"/>
        <item x="0"/>
        <item x="4"/>
      </items>
    </pivotField>
    <pivotField numFmtId="14" showAll="0" defaultSubtotal="0"/>
    <pivotField showAll="0" defaultSubtotal="0"/>
    <pivotField showAll="0" defaultSubtotal="0"/>
    <pivotField numFmtId="164" showAll="0" defaultSubtotal="0"/>
    <pivotField numFmtId="164" showAll="0" defaultSubtotal="0"/>
    <pivotField numFmtId="164" showAll="0" defaultSubtotal="0"/>
    <pivotField showAll="0" defaultSubtotal="0"/>
    <pivotField showAll="0" defaultSubtotal="0"/>
    <pivotField numFmtId="14" showAll="0" defaultSubtotal="0"/>
    <pivotField numFmtId="14" showAll="0" defaultSubtotal="0"/>
    <pivotField showAll="0" defaultSubtotal="0"/>
    <pivotField numFmtId="14" showAll="0" defaultSubtotal="0"/>
    <pivotField showAll="0" defaultSubtotal="0"/>
    <pivotField showAll="0" defaultSubtotal="0"/>
    <pivotField showAll="0" defaultSubtotal="0"/>
    <pivotField showAll="0" defaultSubtotal="0"/>
    <pivotField numFmtId="164" showAll="0" defaultSubtotal="0"/>
    <pivotField showAll="0" defaultSubtotal="0"/>
    <pivotField numFmtId="164" showAll="0" defaultSubtotal="0"/>
    <pivotField numFmtId="164" showAll="0" defaultSubtotal="0"/>
    <pivotField showAll="0" defaultSubtotal="0"/>
  </pivotFields>
  <rowFields count="1">
    <field x="9"/>
  </rowFields>
  <rowItems count="6">
    <i>
      <x/>
    </i>
    <i>
      <x v="3"/>
    </i>
    <i>
      <x v="4"/>
    </i>
    <i>
      <x v="6"/>
    </i>
    <i>
      <x v="7"/>
    </i>
    <i t="grand">
      <x/>
    </i>
  </rowItems>
  <colItems count="1">
    <i/>
  </colItems>
  <dataFields count="1">
    <dataField name="No. Contratos/Conv" fld="0" subtotal="count" baseField="0" baseItem="0"/>
  </dataFields>
  <formats count="30">
    <format dxfId="57">
      <pivotArea type="all" dataOnly="0" outline="0" fieldPosition="0"/>
    </format>
    <format dxfId="56">
      <pivotArea outline="0" collapsedLevelsAreSubtotals="1" fieldPosition="0"/>
    </format>
    <format dxfId="55">
      <pivotArea dataOnly="0" labelOnly="1" outline="0" axis="axisValues" fieldPosition="0"/>
    </format>
    <format dxfId="54">
      <pivotArea dataOnly="0" labelOnly="1" grandRow="1" outline="0" fieldPosition="0"/>
    </format>
    <format dxfId="53">
      <pivotArea dataOnly="0" labelOnly="1" outline="0" axis="axisValues" fieldPosition="0"/>
    </format>
    <format dxfId="52">
      <pivotArea dataOnly="0" labelOnly="1" grandRow="1" outline="0" fieldPosition="0"/>
    </format>
    <format dxfId="51">
      <pivotArea type="all" dataOnly="0" outline="0" fieldPosition="0"/>
    </format>
    <format dxfId="50">
      <pivotArea outline="0" collapsedLevelsAreSubtotals="1" fieldPosition="0"/>
    </format>
    <format dxfId="49">
      <pivotArea dataOnly="0" labelOnly="1" outline="0" axis="axisValues" fieldPosition="0"/>
    </format>
    <format dxfId="48">
      <pivotArea dataOnly="0" labelOnly="1" grandRow="1" outline="0" fieldPosition="0"/>
    </format>
    <format dxfId="47">
      <pivotArea dataOnly="0" labelOnly="1" outline="0" axis="axisValues" fieldPosition="0"/>
    </format>
    <format dxfId="46">
      <pivotArea type="all" dataOnly="0" outline="0" fieldPosition="0"/>
    </format>
    <format dxfId="45">
      <pivotArea type="all" dataOnly="0" outline="0" fieldPosition="0"/>
    </format>
    <format dxfId="44">
      <pivotArea field="2" type="button" dataOnly="0" labelOnly="1" outline="0"/>
    </format>
    <format dxfId="43">
      <pivotArea type="all" dataOnly="0" outline="0" fieldPosition="0"/>
    </format>
    <format dxfId="42">
      <pivotArea field="2" type="button" dataOnly="0" labelOnly="1" outline="0"/>
    </format>
    <format dxfId="41">
      <pivotArea dataOnly="0" labelOnly="1" fieldPosition="0">
        <references count="1">
          <reference field="9" count="0"/>
        </references>
      </pivotArea>
    </format>
    <format dxfId="40">
      <pivotArea type="all" dataOnly="0" outline="0" fieldPosition="0"/>
    </format>
    <format dxfId="39">
      <pivotArea outline="0" collapsedLevelsAreSubtotals="1" fieldPosition="0"/>
    </format>
    <format dxfId="38">
      <pivotArea field="9" type="button" dataOnly="0" labelOnly="1" outline="0" axis="axisRow" fieldPosition="0"/>
    </format>
    <format dxfId="37">
      <pivotArea dataOnly="0" labelOnly="1" fieldPosition="0">
        <references count="1">
          <reference field="9" count="0"/>
        </references>
      </pivotArea>
    </format>
    <format dxfId="36">
      <pivotArea dataOnly="0" labelOnly="1" grandRow="1" outline="0" fieldPosition="0"/>
    </format>
    <format dxfId="35">
      <pivotArea dataOnly="0" labelOnly="1" outline="0" axis="axisValues" fieldPosition="0"/>
    </format>
    <format dxfId="34">
      <pivotArea type="all" dataOnly="0" outline="0" fieldPosition="0"/>
    </format>
    <format dxfId="33">
      <pivotArea outline="0" collapsedLevelsAreSubtotals="1" fieldPosition="0"/>
    </format>
    <format dxfId="32">
      <pivotArea field="9" type="button" dataOnly="0" labelOnly="1" outline="0" axis="axisRow" fieldPosition="0"/>
    </format>
    <format dxfId="31">
      <pivotArea dataOnly="0" labelOnly="1" outline="0" axis="axisValues" fieldPosition="0"/>
    </format>
    <format dxfId="30">
      <pivotArea dataOnly="0" labelOnly="1" fieldPosition="0">
        <references count="1">
          <reference field="9" count="0"/>
        </references>
      </pivotArea>
    </format>
    <format dxfId="29">
      <pivotArea dataOnly="0" labelOnly="1" grandRow="1" outline="0" fieldPosition="0"/>
    </format>
    <format dxfId="28">
      <pivotArea dataOnly="0" labelOnly="1" outline="0" axis="axisValues" fieldPosition="0"/>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3" cacheId="8"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Modalidad / Clase Contrato - Conve">
  <location ref="F13:G38" firstHeaderRow="1" firstDataRow="1" firstDataCol="1"/>
  <pivotFields count="31">
    <pivotField dataField="1" showAll="0" defaultSubtotal="0"/>
    <pivotField showAll="0" defaultSubtotal="0"/>
    <pivotField showAll="0" defaultSubtotal="0"/>
    <pivotField showAll="0" defaultSubtotal="0"/>
    <pivotField axis="axisRow" showAll="0" defaultSubtotal="0">
      <items count="11">
        <item m="1" x="9"/>
        <item x="5"/>
        <item x="1"/>
        <item x="6"/>
        <item x="3"/>
        <item x="7"/>
        <item x="0"/>
        <item m="1" x="10"/>
        <item x="4"/>
        <item x="2"/>
        <item x="8"/>
      </items>
    </pivotField>
    <pivotField axis="axisRow" showAll="0" defaultSubtotal="0">
      <items count="12">
        <item m="1" x="11"/>
        <item m="1" x="9"/>
        <item x="0"/>
        <item x="6"/>
        <item m="1" x="10"/>
        <item x="1"/>
        <item x="4"/>
        <item x="8"/>
        <item x="2"/>
        <item x="3"/>
        <item x="5"/>
        <item x="7"/>
      </items>
    </pivotField>
    <pivotField showAll="0" defaultSubtotal="0"/>
    <pivotField showAll="0" defaultSubtotal="0"/>
    <pivotField showAll="0" defaultSubtotal="0"/>
    <pivotField showAll="0" defaultSubtotal="0"/>
    <pivotField numFmtId="14" showAll="0" defaultSubtotal="0"/>
    <pivotField showAll="0" defaultSubtotal="0"/>
    <pivotField showAll="0" defaultSubtotal="0"/>
    <pivotField numFmtId="164" showAll="0" defaultSubtotal="0"/>
    <pivotField numFmtId="164" showAll="0" defaultSubtotal="0"/>
    <pivotField numFmtId="164" showAll="0" defaultSubtotal="0"/>
    <pivotField showAll="0" defaultSubtotal="0"/>
    <pivotField showAll="0" defaultSubtotal="0"/>
    <pivotField numFmtId="14" showAll="0" defaultSubtotal="0"/>
    <pivotField numFmtId="14" showAll="0" defaultSubtotal="0"/>
    <pivotField showAll="0" defaultSubtotal="0"/>
    <pivotField numFmtId="14" showAll="0" defaultSubtotal="0"/>
    <pivotField showAll="0" defaultSubtotal="0"/>
    <pivotField showAll="0" defaultSubtotal="0"/>
    <pivotField showAll="0" defaultSubtotal="0"/>
    <pivotField showAll="0" defaultSubtotal="0"/>
    <pivotField numFmtId="164" showAll="0" defaultSubtotal="0"/>
    <pivotField showAll="0" defaultSubtotal="0"/>
    <pivotField numFmtId="164" showAll="0" defaultSubtotal="0"/>
    <pivotField numFmtId="164" showAll="0" defaultSubtotal="0"/>
    <pivotField showAll="0" defaultSubtotal="0"/>
  </pivotFields>
  <rowFields count="2">
    <field x="4"/>
    <field x="5"/>
  </rowFields>
  <rowItems count="25">
    <i>
      <x v="1"/>
    </i>
    <i r="1">
      <x v="2"/>
    </i>
    <i r="1">
      <x v="7"/>
    </i>
    <i r="1">
      <x v="8"/>
    </i>
    <i r="1">
      <x v="9"/>
    </i>
    <i>
      <x v="2"/>
    </i>
    <i r="1">
      <x v="5"/>
    </i>
    <i r="1">
      <x v="6"/>
    </i>
    <i>
      <x v="3"/>
    </i>
    <i r="1">
      <x v="2"/>
    </i>
    <i r="1">
      <x v="3"/>
    </i>
    <i>
      <x v="4"/>
    </i>
    <i r="1">
      <x v="2"/>
    </i>
    <i>
      <x v="5"/>
    </i>
    <i r="1">
      <x v="2"/>
    </i>
    <i>
      <x v="6"/>
    </i>
    <i r="1">
      <x v="2"/>
    </i>
    <i>
      <x v="8"/>
    </i>
    <i r="1">
      <x v="2"/>
    </i>
    <i r="1">
      <x v="10"/>
    </i>
    <i>
      <x v="9"/>
    </i>
    <i r="1">
      <x v="2"/>
    </i>
    <i>
      <x v="10"/>
    </i>
    <i r="1">
      <x v="11"/>
    </i>
    <i t="grand">
      <x/>
    </i>
  </rowItems>
  <colItems count="1">
    <i/>
  </colItems>
  <dataFields count="1">
    <dataField name="No. Contratos/Conv" fld="0" subtotal="count" baseField="0" baseItem="0"/>
  </dataFields>
  <formats count="65">
    <format dxfId="122">
      <pivotArea type="all" dataOnly="0" outline="0" fieldPosition="0"/>
    </format>
    <format dxfId="121">
      <pivotArea outline="0" collapsedLevelsAreSubtotals="1" fieldPosition="0"/>
    </format>
    <format dxfId="120">
      <pivotArea dataOnly="0" labelOnly="1" outline="0" axis="axisValues" fieldPosition="0"/>
    </format>
    <format dxfId="119">
      <pivotArea dataOnly="0" labelOnly="1" grandRow="1" outline="0" fieldPosition="0"/>
    </format>
    <format dxfId="118">
      <pivotArea dataOnly="0" labelOnly="1" outline="0" axis="axisValues" fieldPosition="0"/>
    </format>
    <format dxfId="117">
      <pivotArea dataOnly="0" labelOnly="1" grandRow="1" outline="0" fieldPosition="0"/>
    </format>
    <format dxfId="116">
      <pivotArea type="all" dataOnly="0" outline="0" fieldPosition="0"/>
    </format>
    <format dxfId="115">
      <pivotArea outline="0" collapsedLevelsAreSubtotals="1" fieldPosition="0"/>
    </format>
    <format dxfId="114">
      <pivotArea dataOnly="0" labelOnly="1" outline="0" axis="axisValues" fieldPosition="0"/>
    </format>
    <format dxfId="113">
      <pivotArea dataOnly="0" labelOnly="1" grandRow="1" outline="0" fieldPosition="0"/>
    </format>
    <format dxfId="112">
      <pivotArea dataOnly="0" labelOnly="1" outline="0" axis="axisValues" fieldPosition="0"/>
    </format>
    <format dxfId="111">
      <pivotArea dataOnly="0" labelOnly="1" outline="0" axis="axisValues" fieldPosition="0"/>
    </format>
    <format dxfId="110">
      <pivotArea dataOnly="0" labelOnly="1" outline="0" axis="axisValues" fieldPosition="0"/>
    </format>
    <format dxfId="109">
      <pivotArea type="all" dataOnly="0" outline="0" fieldPosition="0"/>
    </format>
    <format dxfId="108">
      <pivotArea dataOnly="0" labelOnly="1" grandRow="1" outline="0" fieldPosition="0"/>
    </format>
    <format dxfId="107">
      <pivotArea type="all" dataOnly="0" outline="0" fieldPosition="0"/>
    </format>
    <format dxfId="106">
      <pivotArea dataOnly="0" labelOnly="1" grandRow="1" outline="0" fieldPosition="0"/>
    </format>
    <format dxfId="105">
      <pivotArea dataOnly="0" labelOnly="1" fieldPosition="0">
        <references count="1">
          <reference field="5" count="0"/>
        </references>
      </pivotArea>
    </format>
    <format dxfId="104">
      <pivotArea dataOnly="0" labelOnly="1" fieldPosition="0">
        <references count="1">
          <reference field="4" count="0"/>
        </references>
      </pivotArea>
    </format>
    <format dxfId="103">
      <pivotArea dataOnly="0" labelOnly="1" grandRow="1" outline="0" fieldPosition="0"/>
    </format>
    <format dxfId="102">
      <pivotArea dataOnly="0" labelOnly="1" fieldPosition="0">
        <references count="2">
          <reference field="4" count="1" selected="0">
            <x v="0"/>
          </reference>
          <reference field="5" count="1">
            <x v="0"/>
          </reference>
        </references>
      </pivotArea>
    </format>
    <format dxfId="101">
      <pivotArea dataOnly="0" labelOnly="1" fieldPosition="0">
        <references count="2">
          <reference field="4" count="1" selected="0">
            <x v="1"/>
          </reference>
          <reference field="5" count="1">
            <x v="2"/>
          </reference>
        </references>
      </pivotArea>
    </format>
    <format dxfId="100">
      <pivotArea dataOnly="0" labelOnly="1" fieldPosition="0">
        <references count="2">
          <reference field="4" count="1" selected="0">
            <x v="2"/>
          </reference>
          <reference field="5" count="1">
            <x v="2"/>
          </reference>
        </references>
      </pivotArea>
    </format>
    <format dxfId="99">
      <pivotArea dataOnly="0" labelOnly="1" fieldPosition="0">
        <references count="2">
          <reference field="4" count="1" selected="0">
            <x v="3"/>
          </reference>
          <reference field="5" count="3">
            <x v="1"/>
            <x v="3"/>
            <x v="4"/>
          </reference>
        </references>
      </pivotArea>
    </format>
    <format dxfId="98">
      <pivotArea dataOnly="0" labelOnly="1" fieldPosition="0">
        <references count="2">
          <reference field="4" count="1" selected="0">
            <x v="4"/>
          </reference>
          <reference field="5" count="1">
            <x v="2"/>
          </reference>
        </references>
      </pivotArea>
    </format>
    <format dxfId="97">
      <pivotArea dataOnly="0" labelOnly="1" fieldPosition="0">
        <references count="2">
          <reference field="4" count="1" selected="0">
            <x v="5"/>
          </reference>
          <reference field="5" count="1">
            <x v="2"/>
          </reference>
        </references>
      </pivotArea>
    </format>
    <format dxfId="96">
      <pivotArea dataOnly="0" labelOnly="1" fieldPosition="0">
        <references count="2">
          <reference field="4" count="1" selected="0">
            <x v="6"/>
          </reference>
          <reference field="5" count="1">
            <x v="2"/>
          </reference>
        </references>
      </pivotArea>
    </format>
    <format dxfId="95">
      <pivotArea dataOnly="0" labelOnly="1" fieldPosition="0">
        <references count="1">
          <reference field="4" count="0"/>
        </references>
      </pivotArea>
    </format>
    <format dxfId="94">
      <pivotArea dataOnly="0" labelOnly="1" grandRow="1" outline="0" fieldPosition="0"/>
    </format>
    <format dxfId="93">
      <pivotArea dataOnly="0" labelOnly="1" fieldPosition="0">
        <references count="2">
          <reference field="4" count="1" selected="0">
            <x v="0"/>
          </reference>
          <reference field="5" count="1">
            <x v="0"/>
          </reference>
        </references>
      </pivotArea>
    </format>
    <format dxfId="92">
      <pivotArea dataOnly="0" labelOnly="1" fieldPosition="0">
        <references count="2">
          <reference field="4" count="1" selected="0">
            <x v="1"/>
          </reference>
          <reference field="5" count="1">
            <x v="2"/>
          </reference>
        </references>
      </pivotArea>
    </format>
    <format dxfId="91">
      <pivotArea dataOnly="0" labelOnly="1" fieldPosition="0">
        <references count="2">
          <reference field="4" count="1" selected="0">
            <x v="2"/>
          </reference>
          <reference field="5" count="1">
            <x v="2"/>
          </reference>
        </references>
      </pivotArea>
    </format>
    <format dxfId="90">
      <pivotArea dataOnly="0" labelOnly="1" fieldPosition="0">
        <references count="2">
          <reference field="4" count="1" selected="0">
            <x v="3"/>
          </reference>
          <reference field="5" count="3">
            <x v="1"/>
            <x v="3"/>
            <x v="4"/>
          </reference>
        </references>
      </pivotArea>
    </format>
    <format dxfId="89">
      <pivotArea dataOnly="0" labelOnly="1" fieldPosition="0">
        <references count="2">
          <reference field="4" count="1" selected="0">
            <x v="4"/>
          </reference>
          <reference field="5" count="1">
            <x v="2"/>
          </reference>
        </references>
      </pivotArea>
    </format>
    <format dxfId="88">
      <pivotArea dataOnly="0" labelOnly="1" fieldPosition="0">
        <references count="2">
          <reference field="4" count="1" selected="0">
            <x v="5"/>
          </reference>
          <reference field="5" count="1">
            <x v="2"/>
          </reference>
        </references>
      </pivotArea>
    </format>
    <format dxfId="87">
      <pivotArea dataOnly="0" labelOnly="1" fieldPosition="0">
        <references count="2">
          <reference field="4" count="1" selected="0">
            <x v="6"/>
          </reference>
          <reference field="5" count="1">
            <x v="2"/>
          </reference>
        </references>
      </pivotArea>
    </format>
    <format dxfId="86">
      <pivotArea type="all" dataOnly="0" outline="0" fieldPosition="0"/>
    </format>
    <format dxfId="85">
      <pivotArea outline="0" collapsedLevelsAreSubtotals="1" fieldPosition="0"/>
    </format>
    <format dxfId="84">
      <pivotArea field="4" type="button" dataOnly="0" labelOnly="1" outline="0" axis="axisRow" fieldPosition="0"/>
    </format>
    <format dxfId="83">
      <pivotArea dataOnly="0" labelOnly="1" fieldPosition="0">
        <references count="1">
          <reference field="4" count="0"/>
        </references>
      </pivotArea>
    </format>
    <format dxfId="82">
      <pivotArea dataOnly="0" labelOnly="1" grandRow="1" outline="0" fieldPosition="0"/>
    </format>
    <format dxfId="81">
      <pivotArea dataOnly="0" labelOnly="1" fieldPosition="0">
        <references count="2">
          <reference field="4" count="1" selected="0">
            <x v="0"/>
          </reference>
          <reference field="5" count="1">
            <x v="0"/>
          </reference>
        </references>
      </pivotArea>
    </format>
    <format dxfId="80">
      <pivotArea dataOnly="0" labelOnly="1" fieldPosition="0">
        <references count="2">
          <reference field="4" count="1" selected="0">
            <x v="1"/>
          </reference>
          <reference field="5" count="1">
            <x v="7"/>
          </reference>
        </references>
      </pivotArea>
    </format>
    <format dxfId="79">
      <pivotArea dataOnly="0" labelOnly="1" fieldPosition="0">
        <references count="2">
          <reference field="4" count="1" selected="0">
            <x v="2"/>
          </reference>
          <reference field="5" count="2">
            <x v="5"/>
            <x v="6"/>
          </reference>
        </references>
      </pivotArea>
    </format>
    <format dxfId="78">
      <pivotArea dataOnly="0" labelOnly="1" fieldPosition="0">
        <references count="2">
          <reference field="4" count="1" selected="0">
            <x v="3"/>
          </reference>
          <reference field="5" count="2">
            <x v="2"/>
            <x v="3"/>
          </reference>
        </references>
      </pivotArea>
    </format>
    <format dxfId="77">
      <pivotArea dataOnly="0" labelOnly="1" fieldPosition="0">
        <references count="2">
          <reference field="4" count="1" selected="0">
            <x v="4"/>
          </reference>
          <reference field="5" count="2">
            <x v="2"/>
            <x v="4"/>
          </reference>
        </references>
      </pivotArea>
    </format>
    <format dxfId="76">
      <pivotArea dataOnly="0" labelOnly="1" fieldPosition="0">
        <references count="2">
          <reference field="4" count="1" selected="0">
            <x v="5"/>
          </reference>
          <reference field="5" count="2">
            <x v="1"/>
            <x v="2"/>
          </reference>
        </references>
      </pivotArea>
    </format>
    <format dxfId="75">
      <pivotArea dataOnly="0" labelOnly="1" fieldPosition="0">
        <references count="2">
          <reference field="4" count="1" selected="0">
            <x v="6"/>
          </reference>
          <reference field="5" count="2">
            <x v="2"/>
            <x v="4"/>
          </reference>
        </references>
      </pivotArea>
    </format>
    <format dxfId="74">
      <pivotArea dataOnly="0" labelOnly="1" outline="0" axis="axisValues" fieldPosition="0"/>
    </format>
    <format dxfId="73">
      <pivotArea type="all" dataOnly="0" outline="0" fieldPosition="0"/>
    </format>
    <format dxfId="72">
      <pivotArea outline="0" collapsedLevelsAreSubtotals="1" fieldPosition="0"/>
    </format>
    <format dxfId="71">
      <pivotArea field="4" type="button" dataOnly="0" labelOnly="1" outline="0" axis="axisRow" fieldPosition="0"/>
    </format>
    <format dxfId="70">
      <pivotArea dataOnly="0" labelOnly="1" outline="0" axis="axisValues" fieldPosition="0"/>
    </format>
    <format dxfId="69">
      <pivotArea dataOnly="0" labelOnly="1" fieldPosition="0">
        <references count="1">
          <reference field="4" count="0"/>
        </references>
      </pivotArea>
    </format>
    <format dxfId="68">
      <pivotArea dataOnly="0" labelOnly="1" grandRow="1" outline="0" fieldPosition="0"/>
    </format>
    <format dxfId="67">
      <pivotArea dataOnly="0" labelOnly="1" fieldPosition="0">
        <references count="2">
          <reference field="4" count="1" selected="0">
            <x v="1"/>
          </reference>
          <reference field="5" count="4">
            <x v="2"/>
            <x v="7"/>
            <x v="8"/>
            <x v="9"/>
          </reference>
        </references>
      </pivotArea>
    </format>
    <format dxfId="66">
      <pivotArea dataOnly="0" labelOnly="1" fieldPosition="0">
        <references count="2">
          <reference field="4" count="1" selected="0">
            <x v="2"/>
          </reference>
          <reference field="5" count="2">
            <x v="5"/>
            <x v="6"/>
          </reference>
        </references>
      </pivotArea>
    </format>
    <format dxfId="65">
      <pivotArea dataOnly="0" labelOnly="1" fieldPosition="0">
        <references count="2">
          <reference field="4" count="1" selected="0">
            <x v="3"/>
          </reference>
          <reference field="5" count="2">
            <x v="2"/>
            <x v="3"/>
          </reference>
        </references>
      </pivotArea>
    </format>
    <format dxfId="64">
      <pivotArea dataOnly="0" labelOnly="1" fieldPosition="0">
        <references count="2">
          <reference field="4" count="1" selected="0">
            <x v="4"/>
          </reference>
          <reference field="5" count="1">
            <x v="2"/>
          </reference>
        </references>
      </pivotArea>
    </format>
    <format dxfId="63">
      <pivotArea dataOnly="0" labelOnly="1" fieldPosition="0">
        <references count="2">
          <reference field="4" count="1" selected="0">
            <x v="5"/>
          </reference>
          <reference field="5" count="1">
            <x v="2"/>
          </reference>
        </references>
      </pivotArea>
    </format>
    <format dxfId="62">
      <pivotArea dataOnly="0" labelOnly="1" fieldPosition="0">
        <references count="2">
          <reference field="4" count="1" selected="0">
            <x v="6"/>
          </reference>
          <reference field="5" count="1">
            <x v="2"/>
          </reference>
        </references>
      </pivotArea>
    </format>
    <format dxfId="61">
      <pivotArea dataOnly="0" labelOnly="1" fieldPosition="0">
        <references count="2">
          <reference field="4" count="1" selected="0">
            <x v="8"/>
          </reference>
          <reference field="5" count="2">
            <x v="2"/>
            <x v="10"/>
          </reference>
        </references>
      </pivotArea>
    </format>
    <format dxfId="60">
      <pivotArea dataOnly="0" labelOnly="1" fieldPosition="0">
        <references count="2">
          <reference field="4" count="1" selected="0">
            <x v="9"/>
          </reference>
          <reference field="5" count="1">
            <x v="2"/>
          </reference>
        </references>
      </pivotArea>
    </format>
    <format dxfId="59">
      <pivotArea dataOnly="0" labelOnly="1" fieldPosition="0">
        <references count="2">
          <reference field="4" count="1" selected="0">
            <x v="10"/>
          </reference>
          <reference field="5" count="1">
            <x v="11"/>
          </reference>
        </references>
      </pivotArea>
    </format>
    <format dxfId="58">
      <pivotArea dataOnly="0" labelOnly="1" outline="0" axis="axisValues" fieldPosition="0"/>
    </format>
  </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ratos" displayName="Contratos" ref="B10:AF80" totalsRowShown="0" headerRowDxfId="27" headerRowBorderDxfId="26">
  <autoFilter ref="B10:AF80" xr:uid="{42F1329C-51D8-4FFF-9561-6957104BFD65}"/>
  <sortState ref="B8:AF11">
    <sortCondition ref="L7:L11"/>
  </sortState>
  <tableColumns count="31">
    <tableColumn id="1" xr3:uid="{00000000-0010-0000-0000-000001000000}" name="VIGENCIA"/>
    <tableColumn id="13" xr3:uid="{00000000-0010-0000-0000-00000D000000}" name="NÚMERO CONTRATO"/>
    <tableColumn id="26" xr3:uid="{00000000-0010-0000-0000-00001A000000}" name="PORTAL CONTRATACION" dataDxfId="25"/>
    <tableColumn id="6" xr3:uid="{00000000-0010-0000-0000-000006000000}" name="URL SECOP" dataDxfId="24"/>
    <tableColumn id="33" xr3:uid="{00000000-0010-0000-0000-000021000000}" name="PROCESO SELECCIÓN" dataDxfId="23"/>
    <tableColumn id="32" xr3:uid="{00000000-0010-0000-0000-000020000000}" name="CLASE CONTRATO" dataDxfId="22"/>
    <tableColumn id="35" xr3:uid="{00000000-0010-0000-0000-000023000000}" name="DEPENDENCIA DESTINO" dataDxfId="21"/>
    <tableColumn id="31" xr3:uid="{00000000-0010-0000-0000-00001F000000}" name="NOMBRE UNIDAD EJECUTORA" dataDxfId="20"/>
    <tableColumn id="34" xr3:uid="{00000000-0010-0000-0000-000022000000}" name="OBJETO" dataDxfId="19"/>
    <tableColumn id="2" xr3:uid="{00000000-0010-0000-0000-000002000000}" name="CLASE MODIFICACIÓN" dataDxfId="18"/>
    <tableColumn id="3" xr3:uid="{00000000-0010-0000-0000-000003000000}" name="FECHA SUSCRIPCIÓN DE LA MODIFICACIÓN" dataDxfId="17"/>
    <tableColumn id="5" xr3:uid="{00000000-0010-0000-0000-000005000000}" name="IDENTIFICACIÓN CONTRATISTA"/>
    <tableColumn id="4" xr3:uid="{00000000-0010-0000-0000-000004000000}" name="RAZÓN SOCIAL_x000a_CESIONARIO"/>
    <tableColumn id="14" xr3:uid="{00000000-0010-0000-0000-00000E000000}" name="VALOR CONTRATO PRINCIPAL" dataDxfId="16" dataCellStyle="Millares"/>
    <tableColumn id="15" xr3:uid="{00000000-0010-0000-0000-00000F000000}" name="VALOR ADICIÓN" dataDxfId="15" dataCellStyle="Millares"/>
    <tableColumn id="16" xr3:uid="{00000000-0010-0000-0000-000010000000}" name="VALOR TOTAL" dataDxfId="14" dataCellStyle="Millares"/>
    <tableColumn id="17" xr3:uid="{00000000-0010-0000-0000-000011000000}" name="PLAZO MODIFICACIÓN (Días)" dataDxfId="13"/>
    <tableColumn id="7" xr3:uid="{00000000-0010-0000-0000-000007000000}" name="PLAZO TOTAL_x000a_(DÍAS)*" dataDxfId="12"/>
    <tableColumn id="8" xr3:uid="{00000000-0010-0000-0000-000008000000}" name="Fecha de suscripción" dataDxfId="11"/>
    <tableColumn id="18" xr3:uid="{00000000-0010-0000-0000-000012000000}" name="Fecha de Inicio" dataDxfId="10"/>
    <tableColumn id="19" xr3:uid="{00000000-0010-0000-0000-000013000000}" name="Plazo Inicial (dias)" dataDxfId="9"/>
    <tableColumn id="9" xr3:uid="{00000000-0010-0000-0000-000009000000}" name="Fecha Finalizacion Programada" dataDxfId="8"/>
    <tableColumn id="10" xr3:uid="{00000000-0010-0000-0000-00000A000000}" name="Valor del Contrato_x000a_inical" dataCellStyle="Millares"/>
    <tableColumn id="25" xr3:uid="{00000000-0010-0000-0000-000019000000}" name="dias ejecutados" dataDxfId="7">
      <calculatedColumnFormula>$D$5-Contratos[[#This Row],[Fecha de Inicio]]</calculatedColumnFormula>
    </tableColumn>
    <tableColumn id="11" xr3:uid="{00000000-0010-0000-0000-00000B000000}" name="% Ejecución" dataDxfId="6">
      <calculatedColumnFormula>ROUND(Contratos[[#This Row],[dias ejecutados]]/(Contratos[[#This Row],[Fecha Finalizacion Programada]]-Contratos[[#This Row],[Fecha de Inicio]])*100,2)</calculatedColumnFormula>
    </tableColumn>
    <tableColumn id="12" xr3:uid="{00000000-0010-0000-0000-00000C000000}" name="Recursos totales Ejecutados o pagados" dataDxfId="5" dataCellStyle="Millares"/>
    <tableColumn id="21" xr3:uid="{00000000-0010-0000-0000-000015000000}" name="Recursos pendientes de ejecutar." dataDxfId="4" dataCellStyle="Millares"/>
    <tableColumn id="22" xr3:uid="{00000000-0010-0000-0000-000016000000}" name="Cantidad de Adiciones/_x000a_prórrogas" dataDxfId="3"/>
    <tableColumn id="23" xr3:uid="{00000000-0010-0000-0000-000017000000}" name="Vr. Adiciones" dataDxfId="2" dataCellStyle="Millares"/>
    <tableColumn id="24" xr3:uid="{00000000-0010-0000-0000-000018000000}" name="Vr. Total con Adiciones" dataDxfId="1" dataCellStyle="Millares"/>
    <tableColumn id="20" xr3:uid="{00000000-0010-0000-0000-000014000000}" name="Plazo total con prorrogas (días)" dataDxfId="0"/>
  </tableColumns>
  <tableStyleInfo name="TableStyleMedium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39"/>
  <sheetViews>
    <sheetView showGridLines="0" tabSelected="1" topLeftCell="A4" workbookViewId="0">
      <selection activeCell="C13" sqref="C13"/>
    </sheetView>
  </sheetViews>
  <sheetFormatPr baseColWidth="10" defaultRowHeight="15" x14ac:dyDescent="0.25"/>
  <cols>
    <col min="2" max="2" width="2.7109375" customWidth="1"/>
    <col min="3" max="3" width="23.5703125" customWidth="1"/>
    <col min="4" max="4" width="18.5703125" bestFit="1" customWidth="1"/>
    <col min="6" max="6" width="59.42578125" customWidth="1"/>
    <col min="7" max="7" width="18.5703125" bestFit="1" customWidth="1"/>
    <col min="8" max="8" width="2.7109375" customWidth="1"/>
  </cols>
  <sheetData>
    <row r="1" spans="2:8" ht="15.75" thickBot="1" x14ac:dyDescent="0.3"/>
    <row r="2" spans="2:8" ht="15.75" thickBot="1" x14ac:dyDescent="0.3">
      <c r="B2" s="4"/>
      <c r="C2" s="5"/>
      <c r="D2" s="5"/>
      <c r="E2" s="5"/>
      <c r="F2" s="5"/>
      <c r="G2" s="5"/>
      <c r="H2" s="6"/>
    </row>
    <row r="3" spans="2:8" ht="48.75" customHeight="1" thickBot="1" x14ac:dyDescent="0.3">
      <c r="B3" s="7"/>
      <c r="C3" s="8"/>
      <c r="D3" s="52" t="s">
        <v>78</v>
      </c>
      <c r="E3" s="53"/>
      <c r="F3" s="53"/>
      <c r="G3" s="54"/>
      <c r="H3" s="9"/>
    </row>
    <row r="4" spans="2:8" x14ac:dyDescent="0.25">
      <c r="B4" s="7"/>
      <c r="C4" s="8"/>
      <c r="D4" s="8"/>
      <c r="E4" s="8"/>
      <c r="F4" s="8"/>
      <c r="G4" s="8"/>
      <c r="H4" s="9"/>
    </row>
    <row r="5" spans="2:8" x14ac:dyDescent="0.25">
      <c r="B5" s="7"/>
      <c r="C5" s="8"/>
      <c r="D5" s="8"/>
      <c r="E5" s="8"/>
      <c r="F5" s="8"/>
      <c r="G5" s="8"/>
      <c r="H5" s="9"/>
    </row>
    <row r="6" spans="2:8" x14ac:dyDescent="0.25">
      <c r="B6" s="7"/>
      <c r="C6" s="8"/>
      <c r="D6" s="8"/>
      <c r="E6" s="8"/>
      <c r="F6" s="8"/>
      <c r="G6" s="8"/>
      <c r="H6" s="9"/>
    </row>
    <row r="7" spans="2:8" x14ac:dyDescent="0.25">
      <c r="B7" s="7"/>
      <c r="C7" s="8"/>
      <c r="D7" s="8"/>
      <c r="E7" s="8"/>
      <c r="F7" s="8"/>
      <c r="G7" s="8"/>
      <c r="H7" s="9"/>
    </row>
    <row r="8" spans="2:8" x14ac:dyDescent="0.25">
      <c r="B8" s="7"/>
      <c r="C8" s="8"/>
      <c r="D8" s="8"/>
      <c r="E8" s="8"/>
      <c r="F8" s="8"/>
      <c r="G8" s="8"/>
      <c r="H8" s="9"/>
    </row>
    <row r="9" spans="2:8" x14ac:dyDescent="0.25">
      <c r="B9" s="7"/>
      <c r="C9" s="8"/>
      <c r="D9" s="8"/>
      <c r="E9" s="8"/>
      <c r="F9" s="8"/>
      <c r="G9" s="8"/>
      <c r="H9" s="9"/>
    </row>
    <row r="10" spans="2:8" x14ac:dyDescent="0.25">
      <c r="B10" s="7"/>
      <c r="C10" s="8"/>
      <c r="D10" s="8"/>
      <c r="E10" s="8"/>
      <c r="F10" s="8"/>
      <c r="G10" s="8"/>
      <c r="H10" s="9"/>
    </row>
    <row r="11" spans="2:8" x14ac:dyDescent="0.25">
      <c r="B11" s="7"/>
      <c r="C11" s="13"/>
      <c r="D11" s="13"/>
      <c r="E11" s="13"/>
      <c r="F11" s="13"/>
      <c r="G11" s="13"/>
      <c r="H11" s="9"/>
    </row>
    <row r="12" spans="2:8" ht="15.75" thickBot="1" x14ac:dyDescent="0.3">
      <c r="B12" s="7"/>
      <c r="C12" s="8"/>
      <c r="D12" s="8"/>
      <c r="E12" s="8"/>
      <c r="F12" s="8"/>
      <c r="G12" s="8"/>
      <c r="H12" s="9"/>
    </row>
    <row r="13" spans="2:8" ht="15.75" thickBot="1" x14ac:dyDescent="0.3">
      <c r="B13" s="7"/>
      <c r="C13" s="47" t="s">
        <v>45</v>
      </c>
      <c r="D13" s="18" t="s">
        <v>2</v>
      </c>
      <c r="E13" s="8"/>
      <c r="F13" s="47" t="s">
        <v>46</v>
      </c>
      <c r="G13" s="20" t="s">
        <v>2</v>
      </c>
      <c r="H13" s="9"/>
    </row>
    <row r="14" spans="2:8" ht="15.75" thickBot="1" x14ac:dyDescent="0.3">
      <c r="B14" s="7"/>
      <c r="C14" s="51" t="s">
        <v>33</v>
      </c>
      <c r="D14" s="15">
        <v>10</v>
      </c>
      <c r="E14" s="8"/>
      <c r="F14" s="48" t="s">
        <v>57</v>
      </c>
      <c r="G14" s="15"/>
      <c r="H14" s="9"/>
    </row>
    <row r="15" spans="2:8" x14ac:dyDescent="0.25">
      <c r="B15" s="7"/>
      <c r="C15" s="51" t="s">
        <v>31</v>
      </c>
      <c r="D15" s="16">
        <v>6</v>
      </c>
      <c r="E15" s="8"/>
      <c r="F15" s="50" t="s">
        <v>50</v>
      </c>
      <c r="G15" s="16">
        <v>2</v>
      </c>
      <c r="H15" s="9"/>
    </row>
    <row r="16" spans="2:8" ht="15.75" thickBot="1" x14ac:dyDescent="0.3">
      <c r="B16" s="7"/>
      <c r="C16" s="51" t="s">
        <v>32</v>
      </c>
      <c r="D16" s="16">
        <v>8</v>
      </c>
      <c r="E16" s="8"/>
      <c r="F16" s="49" t="s">
        <v>59</v>
      </c>
      <c r="G16" s="16">
        <v>1</v>
      </c>
      <c r="H16" s="9"/>
    </row>
    <row r="17" spans="2:8" x14ac:dyDescent="0.25">
      <c r="B17" s="7"/>
      <c r="C17" s="51" t="s">
        <v>52</v>
      </c>
      <c r="D17" s="16">
        <v>34</v>
      </c>
      <c r="E17" s="8"/>
      <c r="F17" s="50" t="s">
        <v>174</v>
      </c>
      <c r="G17" s="16">
        <v>2</v>
      </c>
      <c r="H17" s="9"/>
    </row>
    <row r="18" spans="2:8" ht="15.75" thickBot="1" x14ac:dyDescent="0.3">
      <c r="B18" s="7"/>
      <c r="C18" s="48" t="s">
        <v>79</v>
      </c>
      <c r="D18" s="16">
        <v>12</v>
      </c>
      <c r="E18" s="8"/>
      <c r="F18" s="49" t="s">
        <v>182</v>
      </c>
      <c r="G18" s="16">
        <v>1</v>
      </c>
      <c r="H18" s="9"/>
    </row>
    <row r="19" spans="2:8" ht="15.75" thickBot="1" x14ac:dyDescent="0.3">
      <c r="B19" s="7"/>
      <c r="C19" s="19" t="s">
        <v>0</v>
      </c>
      <c r="D19" s="17">
        <v>70</v>
      </c>
      <c r="E19" s="8"/>
      <c r="F19" s="48" t="s">
        <v>48</v>
      </c>
      <c r="G19" s="16"/>
      <c r="H19" s="9"/>
    </row>
    <row r="20" spans="2:8" x14ac:dyDescent="0.25">
      <c r="B20" s="7"/>
      <c r="C20" s="8"/>
      <c r="D20" s="8"/>
      <c r="E20" s="8"/>
      <c r="F20" s="50" t="s">
        <v>51</v>
      </c>
      <c r="G20" s="16">
        <v>37</v>
      </c>
      <c r="H20" s="9"/>
    </row>
    <row r="21" spans="2:8" ht="15.75" thickBot="1" x14ac:dyDescent="0.3">
      <c r="B21" s="7"/>
      <c r="C21" s="8"/>
      <c r="D21" s="8"/>
      <c r="E21" s="8"/>
      <c r="F21" s="49" t="s">
        <v>49</v>
      </c>
      <c r="G21" s="16">
        <v>5</v>
      </c>
      <c r="H21" s="9"/>
    </row>
    <row r="22" spans="2:8" ht="15.75" thickBot="1" x14ac:dyDescent="0.3">
      <c r="B22" s="7"/>
      <c r="C22" s="8"/>
      <c r="D22" s="8"/>
      <c r="E22" s="8"/>
      <c r="F22" s="48" t="s">
        <v>37</v>
      </c>
      <c r="G22" s="16"/>
      <c r="H22" s="9"/>
    </row>
    <row r="23" spans="2:8" x14ac:dyDescent="0.25">
      <c r="B23" s="7"/>
      <c r="C23" s="8"/>
      <c r="D23" s="8"/>
      <c r="E23" s="8"/>
      <c r="F23" s="50" t="s">
        <v>50</v>
      </c>
      <c r="G23" s="16">
        <v>1</v>
      </c>
      <c r="H23" s="9"/>
    </row>
    <row r="24" spans="2:8" ht="15.75" thickBot="1" x14ac:dyDescent="0.3">
      <c r="B24" s="7"/>
      <c r="C24" s="8"/>
      <c r="D24" s="8"/>
      <c r="E24" s="8"/>
      <c r="F24" s="49" t="s">
        <v>58</v>
      </c>
      <c r="G24" s="16">
        <v>1</v>
      </c>
      <c r="H24" s="9"/>
    </row>
    <row r="25" spans="2:8" ht="15.75" thickBot="1" x14ac:dyDescent="0.3">
      <c r="B25" s="7"/>
      <c r="C25" s="8"/>
      <c r="D25" s="8"/>
      <c r="E25" s="8"/>
      <c r="F25" s="48" t="s">
        <v>55</v>
      </c>
      <c r="G25" s="16"/>
      <c r="H25" s="9"/>
    </row>
    <row r="26" spans="2:8" ht="15.75" thickBot="1" x14ac:dyDescent="0.3">
      <c r="B26" s="7"/>
      <c r="C26" s="45"/>
      <c r="D26" s="8"/>
      <c r="E26" s="8"/>
      <c r="F26" s="49" t="s">
        <v>50</v>
      </c>
      <c r="G26" s="16">
        <v>6</v>
      </c>
      <c r="H26" s="9"/>
    </row>
    <row r="27" spans="2:8" ht="15.75" thickBot="1" x14ac:dyDescent="0.3">
      <c r="B27" s="7"/>
      <c r="C27" s="8"/>
      <c r="D27" s="8"/>
      <c r="E27" s="8"/>
      <c r="F27" s="48" t="s">
        <v>61</v>
      </c>
      <c r="G27" s="16"/>
      <c r="H27" s="9"/>
    </row>
    <row r="28" spans="2:8" ht="15.75" thickBot="1" x14ac:dyDescent="0.3">
      <c r="B28" s="7"/>
      <c r="C28" s="8"/>
      <c r="D28" s="8"/>
      <c r="E28" s="8"/>
      <c r="F28" s="49" t="s">
        <v>50</v>
      </c>
      <c r="G28" s="16">
        <v>1</v>
      </c>
      <c r="H28" s="9"/>
    </row>
    <row r="29" spans="2:8" ht="15.75" thickBot="1" x14ac:dyDescent="0.3">
      <c r="B29" s="7"/>
      <c r="C29" s="8"/>
      <c r="D29" s="8"/>
      <c r="E29" s="8"/>
      <c r="F29" s="48" t="s">
        <v>36</v>
      </c>
      <c r="G29" s="16"/>
      <c r="H29" s="9"/>
    </row>
    <row r="30" spans="2:8" ht="15.75" thickBot="1" x14ac:dyDescent="0.3">
      <c r="B30" s="7"/>
      <c r="C30" s="8"/>
      <c r="D30" s="8"/>
      <c r="E30" s="8"/>
      <c r="F30" s="49" t="s">
        <v>50</v>
      </c>
      <c r="G30" s="16">
        <v>5</v>
      </c>
      <c r="H30" s="9"/>
    </row>
    <row r="31" spans="2:8" ht="15.75" thickBot="1" x14ac:dyDescent="0.3">
      <c r="B31" s="7"/>
      <c r="C31" s="8"/>
      <c r="D31" s="8"/>
      <c r="E31" s="8"/>
      <c r="F31" s="48" t="s">
        <v>171</v>
      </c>
      <c r="G31" s="16"/>
      <c r="H31" s="9"/>
    </row>
    <row r="32" spans="2:8" x14ac:dyDescent="0.25">
      <c r="B32" s="7"/>
      <c r="C32" s="8"/>
      <c r="D32" s="8"/>
      <c r="E32" s="8"/>
      <c r="F32" s="50" t="s">
        <v>50</v>
      </c>
      <c r="G32" s="16">
        <v>3</v>
      </c>
      <c r="H32" s="9"/>
    </row>
    <row r="33" spans="2:8" ht="15.75" thickBot="1" x14ac:dyDescent="0.3">
      <c r="B33" s="7"/>
      <c r="C33" s="8"/>
      <c r="D33" s="8"/>
      <c r="E33" s="8"/>
      <c r="F33" s="49" t="s">
        <v>189</v>
      </c>
      <c r="G33" s="16">
        <v>3</v>
      </c>
      <c r="H33" s="9"/>
    </row>
    <row r="34" spans="2:8" ht="15.75" thickBot="1" x14ac:dyDescent="0.3">
      <c r="B34" s="7"/>
      <c r="C34" s="8"/>
      <c r="D34" s="8"/>
      <c r="E34" s="8"/>
      <c r="F34" s="48" t="s">
        <v>166</v>
      </c>
      <c r="G34" s="16"/>
      <c r="H34" s="9"/>
    </row>
    <row r="35" spans="2:8" ht="15.75" thickBot="1" x14ac:dyDescent="0.3">
      <c r="B35" s="7"/>
      <c r="C35" s="8"/>
      <c r="D35" s="8"/>
      <c r="E35" s="8"/>
      <c r="F35" s="49" t="s">
        <v>50</v>
      </c>
      <c r="G35" s="16">
        <v>1</v>
      </c>
      <c r="H35" s="9"/>
    </row>
    <row r="36" spans="2:8" ht="15.75" thickBot="1" x14ac:dyDescent="0.3">
      <c r="B36" s="7"/>
      <c r="C36" s="8"/>
      <c r="D36" s="8"/>
      <c r="E36" s="8"/>
      <c r="F36" s="48" t="s">
        <v>202</v>
      </c>
      <c r="G36" s="16"/>
      <c r="H36" s="9"/>
    </row>
    <row r="37" spans="2:8" ht="15.75" thickBot="1" x14ac:dyDescent="0.3">
      <c r="B37" s="7"/>
      <c r="C37" s="8"/>
      <c r="D37" s="8"/>
      <c r="E37" s="8"/>
      <c r="F37" s="49" t="s">
        <v>203</v>
      </c>
      <c r="G37" s="16">
        <v>1</v>
      </c>
      <c r="H37" s="9"/>
    </row>
    <row r="38" spans="2:8" ht="15.75" thickBot="1" x14ac:dyDescent="0.3">
      <c r="B38" s="7"/>
      <c r="C38" s="8"/>
      <c r="D38" s="8"/>
      <c r="E38" s="8"/>
      <c r="F38" s="19" t="s">
        <v>0</v>
      </c>
      <c r="G38" s="17">
        <v>70</v>
      </c>
      <c r="H38" s="9"/>
    </row>
    <row r="39" spans="2:8" ht="15.75" thickBot="1" x14ac:dyDescent="0.3">
      <c r="B39" s="10"/>
      <c r="C39" s="11"/>
      <c r="D39" s="11"/>
      <c r="E39" s="11"/>
      <c r="F39" s="11"/>
      <c r="G39" s="11"/>
      <c r="H39" s="12"/>
    </row>
  </sheetData>
  <sheetProtection autoFilter="0"/>
  <mergeCells count="1">
    <mergeCell ref="D3:G3"/>
  </mergeCells>
  <pageMargins left="0.7" right="0.7" top="0.75" bottom="0.75" header="0.3" footer="0.3"/>
  <pageSetup paperSize="9" orientation="portrait" horizontalDpi="4294967294" verticalDpi="4294967294"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F80"/>
  <sheetViews>
    <sheetView showGridLines="0" topLeftCell="B1" zoomScale="85" zoomScaleNormal="85" workbookViewId="0">
      <pane ySplit="10" topLeftCell="A11" activePane="bottomLeft" state="frozen"/>
      <selection pane="bottomLeft" activeCell="D10" sqref="D10"/>
    </sheetView>
  </sheetViews>
  <sheetFormatPr baseColWidth="10" defaultRowHeight="15" x14ac:dyDescent="0.25"/>
  <cols>
    <col min="1" max="1" width="2.7109375" customWidth="1"/>
    <col min="2" max="2" width="16.140625" customWidth="1"/>
    <col min="3" max="3" width="19.7109375" bestFit="1" customWidth="1"/>
    <col min="4" max="5" width="16.140625" customWidth="1"/>
    <col min="6" max="6" width="36.7109375" customWidth="1"/>
    <col min="7" max="7" width="26.28515625" customWidth="1"/>
    <col min="10" max="10" width="32.28515625" customWidth="1"/>
    <col min="11" max="11" width="15.5703125" customWidth="1"/>
    <col min="12" max="12" width="15.42578125" customWidth="1"/>
    <col min="13" max="13" width="18" customWidth="1"/>
    <col min="14" max="14" width="25.85546875" customWidth="1"/>
    <col min="15" max="15" width="19.140625" customWidth="1"/>
    <col min="16" max="16" width="15.140625" bestFit="1" customWidth="1"/>
    <col min="17" max="17" width="17.85546875" bestFit="1" customWidth="1"/>
    <col min="18" max="18" width="16.140625" customWidth="1"/>
    <col min="19" max="19" width="17.85546875" customWidth="1"/>
    <col min="24" max="24" width="17.85546875" bestFit="1" customWidth="1"/>
    <col min="27" max="28" width="16.85546875" bestFit="1" customWidth="1"/>
    <col min="30" max="30" width="16.85546875" bestFit="1" customWidth="1"/>
    <col min="31" max="31" width="17.85546875" bestFit="1" customWidth="1"/>
    <col min="32" max="32" width="14.85546875" customWidth="1"/>
  </cols>
  <sheetData>
    <row r="2" spans="2:32" ht="41.25" customHeight="1" x14ac:dyDescent="0.25">
      <c r="B2" s="39" t="s">
        <v>78</v>
      </c>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row>
    <row r="3" spans="2:32" x14ac:dyDescent="0.25">
      <c r="E3" s="3"/>
    </row>
    <row r="4" spans="2:32" x14ac:dyDescent="0.25">
      <c r="B4" s="36" t="s">
        <v>40</v>
      </c>
      <c r="C4" s="34" t="s">
        <v>41</v>
      </c>
      <c r="D4" s="35" t="s">
        <v>42</v>
      </c>
      <c r="E4" s="3"/>
    </row>
    <row r="5" spans="2:32" x14ac:dyDescent="0.25">
      <c r="B5" s="33"/>
      <c r="C5" s="37">
        <v>44896</v>
      </c>
      <c r="D5" s="38">
        <v>44926</v>
      </c>
      <c r="E5" s="3"/>
    </row>
    <row r="6" spans="2:32" x14ac:dyDescent="0.25">
      <c r="B6" s="31"/>
      <c r="E6" s="3"/>
    </row>
    <row r="7" spans="2:32" x14ac:dyDescent="0.25">
      <c r="B7" s="32" t="s">
        <v>1</v>
      </c>
      <c r="C7" s="3"/>
      <c r="E7" s="2"/>
    </row>
    <row r="8" spans="2:32" ht="15.75" thickBot="1" x14ac:dyDescent="0.3">
      <c r="B8" s="2" t="s">
        <v>39</v>
      </c>
      <c r="C8" s="2"/>
      <c r="D8" s="2"/>
      <c r="E8" s="2"/>
    </row>
    <row r="9" spans="2:32" ht="18.75" customHeight="1" x14ac:dyDescent="0.25">
      <c r="B9" s="21" t="s">
        <v>30</v>
      </c>
      <c r="C9" s="22"/>
      <c r="D9" s="22"/>
      <c r="E9" s="22"/>
      <c r="F9" s="27"/>
      <c r="G9" s="27"/>
      <c r="H9" s="27"/>
      <c r="I9" s="27"/>
      <c r="J9" s="28"/>
      <c r="K9" s="24" t="s">
        <v>28</v>
      </c>
      <c r="L9" s="25"/>
      <c r="M9" s="25"/>
      <c r="N9" s="25"/>
      <c r="O9" s="25"/>
      <c r="P9" s="25"/>
      <c r="Q9" s="25"/>
      <c r="R9" s="26"/>
      <c r="S9" s="26"/>
      <c r="T9" s="21" t="s">
        <v>29</v>
      </c>
      <c r="U9" s="22"/>
      <c r="V9" s="22"/>
      <c r="W9" s="22"/>
      <c r="X9" s="22"/>
      <c r="Y9" s="22"/>
      <c r="Z9" s="22"/>
      <c r="AA9" s="22"/>
      <c r="AB9" s="22"/>
      <c r="AC9" s="22"/>
      <c r="AD9" s="22"/>
      <c r="AE9" s="23"/>
      <c r="AF9" s="23"/>
    </row>
    <row r="10" spans="2:32" ht="56.25" customHeight="1" thickBot="1" x14ac:dyDescent="0.3">
      <c r="B10" s="40" t="s">
        <v>3</v>
      </c>
      <c r="C10" s="41" t="s">
        <v>4</v>
      </c>
      <c r="D10" s="41" t="s">
        <v>34</v>
      </c>
      <c r="E10" s="41" t="s">
        <v>35</v>
      </c>
      <c r="F10" s="41" t="s">
        <v>26</v>
      </c>
      <c r="G10" s="41" t="s">
        <v>27</v>
      </c>
      <c r="H10" s="41" t="s">
        <v>25</v>
      </c>
      <c r="I10" s="41" t="s">
        <v>24</v>
      </c>
      <c r="J10" s="42" t="s">
        <v>8</v>
      </c>
      <c r="K10" s="43" t="s">
        <v>5</v>
      </c>
      <c r="L10" s="44" t="s">
        <v>6</v>
      </c>
      <c r="M10" s="44" t="s">
        <v>7</v>
      </c>
      <c r="N10" s="44" t="s">
        <v>43</v>
      </c>
      <c r="O10" s="44" t="s">
        <v>9</v>
      </c>
      <c r="P10" s="44" t="s">
        <v>10</v>
      </c>
      <c r="Q10" s="44" t="s">
        <v>11</v>
      </c>
      <c r="R10" s="44" t="s">
        <v>12</v>
      </c>
      <c r="S10" s="30" t="s">
        <v>38</v>
      </c>
      <c r="T10" s="40" t="s">
        <v>13</v>
      </c>
      <c r="U10" s="41" t="s">
        <v>14</v>
      </c>
      <c r="V10" s="41" t="s">
        <v>15</v>
      </c>
      <c r="W10" s="41" t="s">
        <v>16</v>
      </c>
      <c r="X10" s="41" t="s">
        <v>17</v>
      </c>
      <c r="Y10" s="41" t="s">
        <v>18</v>
      </c>
      <c r="Z10" s="41" t="s">
        <v>19</v>
      </c>
      <c r="AA10" s="41" t="s">
        <v>44</v>
      </c>
      <c r="AB10" s="41" t="s">
        <v>20</v>
      </c>
      <c r="AC10" s="41" t="s">
        <v>21</v>
      </c>
      <c r="AD10" s="41" t="s">
        <v>22</v>
      </c>
      <c r="AE10" s="41" t="s">
        <v>23</v>
      </c>
      <c r="AF10" s="42" t="s">
        <v>94</v>
      </c>
    </row>
    <row r="11" spans="2:32" x14ac:dyDescent="0.25">
      <c r="B11">
        <v>2021</v>
      </c>
      <c r="C11">
        <v>210541</v>
      </c>
      <c r="D11" t="s">
        <v>62</v>
      </c>
      <c r="E11" t="s">
        <v>95</v>
      </c>
      <c r="F11" t="s">
        <v>36</v>
      </c>
      <c r="G11" t="s">
        <v>50</v>
      </c>
      <c r="H11" t="s">
        <v>64</v>
      </c>
      <c r="I11" t="s">
        <v>63</v>
      </c>
      <c r="J11" t="s">
        <v>149</v>
      </c>
      <c r="K11" s="14" t="s">
        <v>52</v>
      </c>
      <c r="L11" s="1">
        <v>44897</v>
      </c>
      <c r="M11" t="s">
        <v>54</v>
      </c>
      <c r="N11" t="s">
        <v>54</v>
      </c>
      <c r="O11" s="29">
        <v>200000000</v>
      </c>
      <c r="P11" s="29">
        <v>24325000</v>
      </c>
      <c r="Q11" s="29">
        <v>224325000</v>
      </c>
      <c r="R11" s="14">
        <v>180</v>
      </c>
      <c r="S11">
        <v>540</v>
      </c>
      <c r="T11" s="1">
        <v>44525</v>
      </c>
      <c r="U11" s="1">
        <v>44533</v>
      </c>
      <c r="V11">
        <v>360</v>
      </c>
      <c r="W11" s="1">
        <v>45080</v>
      </c>
      <c r="X11" s="46">
        <v>200000000</v>
      </c>
      <c r="Y11" s="14">
        <f>$D$5-Contratos[[#This Row],[Fecha de Inicio]]</f>
        <v>393</v>
      </c>
      <c r="Z11">
        <f>ROUND(Contratos[[#This Row],[dias ejecutados]]/(Contratos[[#This Row],[Fecha Finalizacion Programada]]-Contratos[[#This Row],[Fecha de Inicio]])*100,2)</f>
        <v>71.849999999999994</v>
      </c>
      <c r="AA11" s="46">
        <v>150000000</v>
      </c>
      <c r="AB11" s="46">
        <v>74325000</v>
      </c>
      <c r="AC11">
        <v>1</v>
      </c>
      <c r="AD11">
        <v>24325000</v>
      </c>
      <c r="AE11">
        <v>224325000</v>
      </c>
      <c r="AF11">
        <v>540</v>
      </c>
    </row>
    <row r="12" spans="2:32" x14ac:dyDescent="0.25">
      <c r="B12">
        <v>2021</v>
      </c>
      <c r="C12">
        <v>210550</v>
      </c>
      <c r="D12" t="s">
        <v>62</v>
      </c>
      <c r="E12" t="s">
        <v>96</v>
      </c>
      <c r="F12" t="s">
        <v>36</v>
      </c>
      <c r="G12" t="s">
        <v>50</v>
      </c>
      <c r="H12" t="s">
        <v>150</v>
      </c>
      <c r="I12" t="s">
        <v>63</v>
      </c>
      <c r="J12" t="s">
        <v>151</v>
      </c>
      <c r="K12" s="14" t="s">
        <v>33</v>
      </c>
      <c r="L12" s="1">
        <v>44895</v>
      </c>
      <c r="M12" t="s">
        <v>54</v>
      </c>
      <c r="N12" t="s">
        <v>54</v>
      </c>
      <c r="O12" s="29">
        <v>297127540</v>
      </c>
      <c r="P12" s="29">
        <v>100000000</v>
      </c>
      <c r="Q12" s="29">
        <v>397127540</v>
      </c>
      <c r="R12" s="14"/>
      <c r="S12" s="14">
        <v>459</v>
      </c>
      <c r="T12" s="1">
        <v>44539</v>
      </c>
      <c r="U12" s="1">
        <v>44550</v>
      </c>
      <c r="V12">
        <v>120</v>
      </c>
      <c r="W12" s="1">
        <v>45016</v>
      </c>
      <c r="X12" s="46">
        <v>297127540</v>
      </c>
      <c r="Y12" s="14">
        <f>$D$5-Contratos[[#This Row],[Fecha de Inicio]]</f>
        <v>376</v>
      </c>
      <c r="Z12" s="14">
        <f>ROUND(Contratos[[#This Row],[dias ejecutados]]/(Contratos[[#This Row],[Fecha Finalizacion Programada]]-Contratos[[#This Row],[Fecha de Inicio]])*100,2)</f>
        <v>80.69</v>
      </c>
      <c r="AA12" s="29">
        <v>270099835</v>
      </c>
      <c r="AB12" s="29">
        <v>127027705</v>
      </c>
      <c r="AC12">
        <v>1</v>
      </c>
      <c r="AD12">
        <v>100000000</v>
      </c>
      <c r="AE12" s="29">
        <v>397127540</v>
      </c>
      <c r="AF12">
        <v>459</v>
      </c>
    </row>
    <row r="13" spans="2:32" x14ac:dyDescent="0.25">
      <c r="B13">
        <v>2022</v>
      </c>
      <c r="C13">
        <v>220011</v>
      </c>
      <c r="D13" t="s">
        <v>62</v>
      </c>
      <c r="E13" t="s">
        <v>97</v>
      </c>
      <c r="F13" t="s">
        <v>48</v>
      </c>
      <c r="G13" t="s">
        <v>51</v>
      </c>
      <c r="H13" t="s">
        <v>77</v>
      </c>
      <c r="I13" t="s">
        <v>63</v>
      </c>
      <c r="J13" t="s">
        <v>152</v>
      </c>
      <c r="K13" s="14" t="s">
        <v>52</v>
      </c>
      <c r="L13" s="1">
        <v>44922</v>
      </c>
      <c r="M13" t="s">
        <v>54</v>
      </c>
      <c r="N13" t="s">
        <v>54</v>
      </c>
      <c r="O13" s="29">
        <v>90186133</v>
      </c>
      <c r="P13" s="29">
        <v>6310400</v>
      </c>
      <c r="Q13" s="29">
        <v>96496533</v>
      </c>
      <c r="R13" s="14">
        <v>24</v>
      </c>
      <c r="S13" s="14">
        <v>367</v>
      </c>
      <c r="T13" s="1">
        <v>44572</v>
      </c>
      <c r="U13" s="1">
        <v>44575</v>
      </c>
      <c r="V13">
        <v>343</v>
      </c>
      <c r="W13" s="1">
        <v>44946</v>
      </c>
      <c r="X13" s="46">
        <v>90186133</v>
      </c>
      <c r="Y13" s="14">
        <f>$D$5-Contratos[[#This Row],[Fecha de Inicio]]</f>
        <v>351</v>
      </c>
      <c r="Z13" s="14">
        <f>ROUND(Contratos[[#This Row],[dias ejecutados]]/(Contratos[[#This Row],[Fecha Finalizacion Programada]]-Contratos[[#This Row],[Fecha de Inicio]])*100,2)</f>
        <v>94.61</v>
      </c>
      <c r="AA13" s="29">
        <v>7888000</v>
      </c>
      <c r="AB13" s="29">
        <v>82298133</v>
      </c>
      <c r="AC13">
        <v>1</v>
      </c>
      <c r="AD13">
        <v>6310400</v>
      </c>
      <c r="AE13" s="29">
        <v>96496533</v>
      </c>
      <c r="AF13">
        <v>367</v>
      </c>
    </row>
    <row r="14" spans="2:32" x14ac:dyDescent="0.25">
      <c r="B14">
        <v>2022</v>
      </c>
      <c r="C14">
        <v>220051</v>
      </c>
      <c r="D14" t="s">
        <v>62</v>
      </c>
      <c r="E14" t="s">
        <v>98</v>
      </c>
      <c r="F14" t="s">
        <v>48</v>
      </c>
      <c r="G14" t="s">
        <v>51</v>
      </c>
      <c r="H14" t="s">
        <v>153</v>
      </c>
      <c r="I14" t="s">
        <v>63</v>
      </c>
      <c r="J14" t="s">
        <v>154</v>
      </c>
      <c r="K14" s="14" t="s">
        <v>52</v>
      </c>
      <c r="L14" s="1">
        <v>44924</v>
      </c>
      <c r="M14" t="s">
        <v>54</v>
      </c>
      <c r="N14" t="s">
        <v>54</v>
      </c>
      <c r="O14" s="29">
        <v>153884996</v>
      </c>
      <c r="P14" s="29">
        <v>12935261</v>
      </c>
      <c r="Q14" s="29">
        <v>166820257</v>
      </c>
      <c r="R14" s="14">
        <v>30</v>
      </c>
      <c r="S14" s="14">
        <v>375</v>
      </c>
      <c r="T14" s="1">
        <v>44573</v>
      </c>
      <c r="U14" s="1">
        <v>44578</v>
      </c>
      <c r="V14">
        <v>345</v>
      </c>
      <c r="W14" s="1">
        <v>44957</v>
      </c>
      <c r="X14" s="46">
        <v>153884996</v>
      </c>
      <c r="Y14" s="14">
        <f>$D$5-Contratos[[#This Row],[Fecha de Inicio]]</f>
        <v>348</v>
      </c>
      <c r="Z14" s="14">
        <f>ROUND(Contratos[[#This Row],[dias ejecutados]]/(Contratos[[#This Row],[Fecha Finalizacion Programada]]-Contratos[[#This Row],[Fecha de Inicio]])*100,2)</f>
        <v>91.82</v>
      </c>
      <c r="AA14" s="46">
        <v>1740000</v>
      </c>
      <c r="AB14" s="46">
        <v>1740000</v>
      </c>
      <c r="AC14">
        <v>1</v>
      </c>
      <c r="AD14">
        <v>12935261</v>
      </c>
      <c r="AE14" s="29">
        <v>166820257</v>
      </c>
      <c r="AF14">
        <v>375</v>
      </c>
    </row>
    <row r="15" spans="2:32" x14ac:dyDescent="0.25">
      <c r="B15">
        <v>2022</v>
      </c>
      <c r="C15">
        <v>220132</v>
      </c>
      <c r="D15" t="s">
        <v>62</v>
      </c>
      <c r="E15" t="s">
        <v>99</v>
      </c>
      <c r="F15" t="s">
        <v>48</v>
      </c>
      <c r="G15" t="s">
        <v>51</v>
      </c>
      <c r="H15" t="s">
        <v>153</v>
      </c>
      <c r="I15" t="s">
        <v>63</v>
      </c>
      <c r="J15" t="s">
        <v>155</v>
      </c>
      <c r="K15" s="14" t="s">
        <v>52</v>
      </c>
      <c r="L15" s="1">
        <v>44922</v>
      </c>
      <c r="M15" t="s">
        <v>54</v>
      </c>
      <c r="N15" t="s">
        <v>54</v>
      </c>
      <c r="O15" s="29">
        <v>89660267</v>
      </c>
      <c r="P15" s="29">
        <v>7888000</v>
      </c>
      <c r="Q15" s="29">
        <v>97548267</v>
      </c>
      <c r="R15" s="14">
        <v>30</v>
      </c>
      <c r="S15" s="14">
        <v>371</v>
      </c>
      <c r="T15" s="1">
        <v>44575</v>
      </c>
      <c r="U15" s="1">
        <v>44581</v>
      </c>
      <c r="V15">
        <v>341</v>
      </c>
      <c r="W15" s="1">
        <v>44957</v>
      </c>
      <c r="X15" s="46">
        <v>89660267</v>
      </c>
      <c r="Y15" s="14">
        <f>$D$5-Contratos[[#This Row],[Fecha de Inicio]]</f>
        <v>345</v>
      </c>
      <c r="Z15" s="14">
        <f>ROUND(Contratos[[#This Row],[dias ejecutados]]/(Contratos[[#This Row],[Fecha Finalizacion Programada]]-Contratos[[#This Row],[Fecha de Inicio]])*100,2)</f>
        <v>91.76</v>
      </c>
      <c r="AA15" s="46">
        <v>1740000</v>
      </c>
      <c r="AB15" s="46">
        <v>1740000</v>
      </c>
      <c r="AC15">
        <v>1</v>
      </c>
      <c r="AD15">
        <v>7888000</v>
      </c>
      <c r="AE15" s="29">
        <v>97548267</v>
      </c>
      <c r="AF15">
        <v>371</v>
      </c>
    </row>
    <row r="16" spans="2:32" x14ac:dyDescent="0.25">
      <c r="B16">
        <v>2022</v>
      </c>
      <c r="C16">
        <v>220135</v>
      </c>
      <c r="D16" t="s">
        <v>62</v>
      </c>
      <c r="E16" t="s">
        <v>100</v>
      </c>
      <c r="F16" t="s">
        <v>48</v>
      </c>
      <c r="G16" t="s">
        <v>51</v>
      </c>
      <c r="H16" t="s">
        <v>156</v>
      </c>
      <c r="I16" t="s">
        <v>63</v>
      </c>
      <c r="J16" t="s">
        <v>157</v>
      </c>
      <c r="K16" s="14" t="s">
        <v>52</v>
      </c>
      <c r="L16" s="1">
        <v>44901</v>
      </c>
      <c r="M16" t="s">
        <v>54</v>
      </c>
      <c r="N16" t="s">
        <v>54</v>
      </c>
      <c r="O16" s="29">
        <v>44352000</v>
      </c>
      <c r="P16" s="29">
        <v>4032000</v>
      </c>
      <c r="Q16" s="29">
        <v>48384000</v>
      </c>
      <c r="R16" s="14">
        <v>30</v>
      </c>
      <c r="S16" s="14">
        <v>360</v>
      </c>
      <c r="T16" s="1">
        <v>44576</v>
      </c>
      <c r="U16" s="1">
        <v>44581</v>
      </c>
      <c r="V16">
        <v>330</v>
      </c>
      <c r="W16" s="1">
        <v>44945</v>
      </c>
      <c r="X16" s="46">
        <v>44352000</v>
      </c>
      <c r="Y16" s="14">
        <f>$D$5-Contratos[[#This Row],[Fecha de Inicio]]</f>
        <v>345</v>
      </c>
      <c r="Z16" s="14">
        <f>ROUND(Contratos[[#This Row],[dias ejecutados]]/(Contratos[[#This Row],[Fecha Finalizacion Programada]]-Contratos[[#This Row],[Fecha de Inicio]])*100,2)</f>
        <v>94.78</v>
      </c>
      <c r="AA16" s="46">
        <v>1740000</v>
      </c>
      <c r="AB16" s="46">
        <v>1740000</v>
      </c>
      <c r="AC16">
        <v>1</v>
      </c>
      <c r="AD16">
        <v>4032000</v>
      </c>
      <c r="AE16" s="29">
        <v>48384000</v>
      </c>
      <c r="AF16">
        <v>360</v>
      </c>
    </row>
    <row r="17" spans="2:32" x14ac:dyDescent="0.25">
      <c r="B17">
        <v>2022</v>
      </c>
      <c r="C17">
        <v>220172</v>
      </c>
      <c r="D17" t="s">
        <v>62</v>
      </c>
      <c r="E17" t="s">
        <v>101</v>
      </c>
      <c r="F17" t="s">
        <v>48</v>
      </c>
      <c r="G17" t="s">
        <v>51</v>
      </c>
      <c r="H17" t="s">
        <v>68</v>
      </c>
      <c r="I17" t="s">
        <v>63</v>
      </c>
      <c r="J17" t="s">
        <v>158</v>
      </c>
      <c r="K17" s="14" t="s">
        <v>52</v>
      </c>
      <c r="L17" s="1">
        <v>44902</v>
      </c>
      <c r="M17" t="s">
        <v>54</v>
      </c>
      <c r="N17" t="s">
        <v>54</v>
      </c>
      <c r="O17" s="29">
        <v>86768000</v>
      </c>
      <c r="P17" s="29">
        <v>11306133</v>
      </c>
      <c r="Q17" s="29">
        <v>98074133</v>
      </c>
      <c r="R17" s="14">
        <v>43</v>
      </c>
      <c r="S17" s="14">
        <v>373</v>
      </c>
      <c r="T17" s="1">
        <v>44578</v>
      </c>
      <c r="U17" s="1">
        <v>44578</v>
      </c>
      <c r="V17">
        <v>330</v>
      </c>
      <c r="W17" s="1">
        <v>44955</v>
      </c>
      <c r="X17" s="46">
        <v>86768000</v>
      </c>
      <c r="Y17" s="14">
        <f>$D$5-Contratos[[#This Row],[Fecha de Inicio]]</f>
        <v>348</v>
      </c>
      <c r="Z17" s="14">
        <f>ROUND(Contratos[[#This Row],[dias ejecutados]]/(Contratos[[#This Row],[Fecha Finalizacion Programada]]-Contratos[[#This Row],[Fecha de Inicio]])*100,2)</f>
        <v>92.31</v>
      </c>
      <c r="AA17" s="29">
        <v>82561067</v>
      </c>
      <c r="AB17" s="29">
        <v>4206933</v>
      </c>
      <c r="AC17">
        <v>1</v>
      </c>
      <c r="AD17">
        <v>11306133</v>
      </c>
      <c r="AE17" s="29">
        <v>98074133</v>
      </c>
      <c r="AF17">
        <v>373</v>
      </c>
    </row>
    <row r="18" spans="2:32" x14ac:dyDescent="0.25">
      <c r="B18">
        <v>2022</v>
      </c>
      <c r="C18">
        <v>220213</v>
      </c>
      <c r="D18" t="s">
        <v>62</v>
      </c>
      <c r="E18" t="s">
        <v>102</v>
      </c>
      <c r="F18" t="s">
        <v>48</v>
      </c>
      <c r="G18" t="s">
        <v>51</v>
      </c>
      <c r="H18" t="s">
        <v>69</v>
      </c>
      <c r="I18" t="s">
        <v>63</v>
      </c>
      <c r="J18" t="s">
        <v>159</v>
      </c>
      <c r="K18" s="14" t="s">
        <v>52</v>
      </c>
      <c r="L18" s="1">
        <v>44901</v>
      </c>
      <c r="M18" t="s">
        <v>54</v>
      </c>
      <c r="N18" t="s">
        <v>54</v>
      </c>
      <c r="O18" s="29">
        <v>89780500</v>
      </c>
      <c r="P18" s="29">
        <v>3643267</v>
      </c>
      <c r="Q18" s="29">
        <v>93423767</v>
      </c>
      <c r="R18" s="14">
        <v>14</v>
      </c>
      <c r="S18" s="14">
        <v>373</v>
      </c>
      <c r="T18" s="1">
        <v>44582</v>
      </c>
      <c r="U18" s="1">
        <v>44585</v>
      </c>
      <c r="V18">
        <v>345</v>
      </c>
      <c r="W18" s="1">
        <v>44948</v>
      </c>
      <c r="X18" s="46">
        <v>89780500</v>
      </c>
      <c r="Y18" s="14">
        <f>$D$5-Contratos[[#This Row],[Fecha de Inicio]]</f>
        <v>341</v>
      </c>
      <c r="Z18" s="14">
        <f>ROUND(Contratos[[#This Row],[dias ejecutados]]/(Contratos[[#This Row],[Fecha Finalizacion Programada]]-Contratos[[#This Row],[Fecha de Inicio]])*100,2)</f>
        <v>93.94</v>
      </c>
      <c r="AA18" s="46">
        <v>110003730</v>
      </c>
      <c r="AB18" s="46">
        <v>110003730</v>
      </c>
      <c r="AC18">
        <v>1</v>
      </c>
      <c r="AD18">
        <v>3643267</v>
      </c>
      <c r="AE18" s="29">
        <v>93423767</v>
      </c>
      <c r="AF18">
        <v>373</v>
      </c>
    </row>
    <row r="19" spans="2:32" x14ac:dyDescent="0.25">
      <c r="B19">
        <v>2022</v>
      </c>
      <c r="C19">
        <v>220250</v>
      </c>
      <c r="D19" t="s">
        <v>62</v>
      </c>
      <c r="E19" t="s">
        <v>103</v>
      </c>
      <c r="F19" t="s">
        <v>48</v>
      </c>
      <c r="G19" t="s">
        <v>51</v>
      </c>
      <c r="H19" t="s">
        <v>68</v>
      </c>
      <c r="I19" t="s">
        <v>63</v>
      </c>
      <c r="J19" t="s">
        <v>160</v>
      </c>
      <c r="K19" s="14" t="s">
        <v>52</v>
      </c>
      <c r="L19" s="1">
        <v>44902</v>
      </c>
      <c r="M19" t="s">
        <v>54</v>
      </c>
      <c r="N19" t="s">
        <v>54</v>
      </c>
      <c r="O19" s="29">
        <v>86768000</v>
      </c>
      <c r="P19" s="29">
        <v>8413867</v>
      </c>
      <c r="Q19" s="29">
        <v>95181867</v>
      </c>
      <c r="R19" s="14">
        <v>32</v>
      </c>
      <c r="S19" s="14">
        <v>362</v>
      </c>
      <c r="T19" s="1">
        <v>44586</v>
      </c>
      <c r="U19" s="1">
        <v>44589</v>
      </c>
      <c r="V19">
        <v>330</v>
      </c>
      <c r="W19" s="1">
        <v>44955</v>
      </c>
      <c r="X19" s="46">
        <v>86768000</v>
      </c>
      <c r="Y19" s="14">
        <f>$D$5-Contratos[[#This Row],[Fecha de Inicio]]</f>
        <v>337</v>
      </c>
      <c r="Z19" s="14">
        <f>ROUND(Contratos[[#This Row],[dias ejecutados]]/(Contratos[[#This Row],[Fecha Finalizacion Programada]]-Contratos[[#This Row],[Fecha de Inicio]])*100,2)</f>
        <v>92.08</v>
      </c>
      <c r="AA19" s="29">
        <v>79668800</v>
      </c>
      <c r="AB19" s="29">
        <v>7099200</v>
      </c>
      <c r="AC19">
        <v>1</v>
      </c>
      <c r="AD19">
        <v>8413867</v>
      </c>
      <c r="AE19" s="29">
        <v>95181867</v>
      </c>
      <c r="AF19">
        <v>362</v>
      </c>
    </row>
    <row r="20" spans="2:32" x14ac:dyDescent="0.25">
      <c r="B20">
        <v>2022</v>
      </c>
      <c r="C20">
        <v>220261</v>
      </c>
      <c r="D20" t="s">
        <v>62</v>
      </c>
      <c r="E20" t="s">
        <v>104</v>
      </c>
      <c r="F20" t="s">
        <v>48</v>
      </c>
      <c r="G20" t="s">
        <v>51</v>
      </c>
      <c r="H20" t="s">
        <v>161</v>
      </c>
      <c r="I20" t="s">
        <v>63</v>
      </c>
      <c r="J20" t="s">
        <v>162</v>
      </c>
      <c r="K20" s="14" t="s">
        <v>52</v>
      </c>
      <c r="L20" s="1">
        <v>44901</v>
      </c>
      <c r="M20" t="s">
        <v>54</v>
      </c>
      <c r="N20" t="s">
        <v>54</v>
      </c>
      <c r="O20" s="29">
        <v>40320000</v>
      </c>
      <c r="P20" s="29">
        <v>3091200</v>
      </c>
      <c r="Q20" s="29">
        <v>43411200</v>
      </c>
      <c r="R20" s="14">
        <v>23</v>
      </c>
      <c r="S20" s="14">
        <v>323</v>
      </c>
      <c r="T20" s="1">
        <v>44582</v>
      </c>
      <c r="U20" s="1">
        <v>44599</v>
      </c>
      <c r="V20">
        <v>300</v>
      </c>
      <c r="W20" s="1">
        <v>44925</v>
      </c>
      <c r="X20" s="46">
        <v>40320000</v>
      </c>
      <c r="Y20" s="14">
        <v>326</v>
      </c>
      <c r="Z20" s="14">
        <f>ROUND(Contratos[[#This Row],[dias ejecutados]]/(Contratos[[#This Row],[Fecha Finalizacion Programada]]-Contratos[[#This Row],[Fecha de Inicio]])*100,2)</f>
        <v>100</v>
      </c>
      <c r="AA20" s="29">
        <v>39513600</v>
      </c>
      <c r="AB20" s="29">
        <v>3897600</v>
      </c>
      <c r="AC20">
        <v>1</v>
      </c>
      <c r="AD20">
        <v>3091200</v>
      </c>
      <c r="AE20" s="29">
        <v>43411200</v>
      </c>
      <c r="AF20">
        <v>323</v>
      </c>
    </row>
    <row r="21" spans="2:32" x14ac:dyDescent="0.25">
      <c r="B21">
        <v>2022</v>
      </c>
      <c r="C21">
        <v>220264</v>
      </c>
      <c r="D21" t="s">
        <v>62</v>
      </c>
      <c r="E21" t="s">
        <v>105</v>
      </c>
      <c r="F21" t="s">
        <v>48</v>
      </c>
      <c r="G21" t="s">
        <v>51</v>
      </c>
      <c r="H21" t="s">
        <v>68</v>
      </c>
      <c r="I21" t="s">
        <v>63</v>
      </c>
      <c r="J21" t="s">
        <v>163</v>
      </c>
      <c r="K21" s="14" t="s">
        <v>52</v>
      </c>
      <c r="L21" s="1">
        <v>44900</v>
      </c>
      <c r="M21" t="s">
        <v>54</v>
      </c>
      <c r="N21" t="s">
        <v>54</v>
      </c>
      <c r="O21" s="29">
        <v>76758000</v>
      </c>
      <c r="P21" s="29">
        <v>6978000</v>
      </c>
      <c r="Q21" s="29">
        <v>83736000</v>
      </c>
      <c r="R21" s="14">
        <v>30</v>
      </c>
      <c r="S21" s="14">
        <v>360</v>
      </c>
      <c r="T21" s="1">
        <v>44582</v>
      </c>
      <c r="U21" s="1">
        <v>44592</v>
      </c>
      <c r="V21">
        <v>330</v>
      </c>
      <c r="W21" s="1">
        <v>44956</v>
      </c>
      <c r="X21" s="46">
        <v>76758000</v>
      </c>
      <c r="Y21" s="14">
        <f>$D$5-Contratos[[#This Row],[Fecha de Inicio]]</f>
        <v>334</v>
      </c>
      <c r="Z21" s="14">
        <f>ROUND(Contratos[[#This Row],[dias ejecutados]]/(Contratos[[#This Row],[Fecha Finalizacion Programada]]-Contratos[[#This Row],[Fecha de Inicio]])*100,2)</f>
        <v>91.76</v>
      </c>
      <c r="AA21" s="29">
        <v>69780000</v>
      </c>
      <c r="AB21" s="29">
        <v>6978000</v>
      </c>
      <c r="AC21">
        <v>1</v>
      </c>
      <c r="AD21">
        <v>6978000</v>
      </c>
      <c r="AE21" s="29">
        <v>83736000</v>
      </c>
      <c r="AF21">
        <v>360</v>
      </c>
    </row>
    <row r="22" spans="2:32" x14ac:dyDescent="0.25">
      <c r="B22">
        <v>2022</v>
      </c>
      <c r="C22">
        <v>220279</v>
      </c>
      <c r="D22" t="s">
        <v>62</v>
      </c>
      <c r="E22" t="s">
        <v>106</v>
      </c>
      <c r="F22" t="s">
        <v>48</v>
      </c>
      <c r="G22" t="s">
        <v>51</v>
      </c>
      <c r="H22" t="s">
        <v>68</v>
      </c>
      <c r="I22" t="s">
        <v>63</v>
      </c>
      <c r="J22" t="s">
        <v>164</v>
      </c>
      <c r="K22" s="14" t="s">
        <v>52</v>
      </c>
      <c r="L22" s="1">
        <v>44901</v>
      </c>
      <c r="M22" t="s">
        <v>54</v>
      </c>
      <c r="N22" t="s">
        <v>54</v>
      </c>
      <c r="O22" s="29">
        <v>86768000</v>
      </c>
      <c r="P22" s="29">
        <v>8413867</v>
      </c>
      <c r="Q22" s="29">
        <v>95181867</v>
      </c>
      <c r="R22" s="14">
        <v>32</v>
      </c>
      <c r="S22" s="14">
        <v>362</v>
      </c>
      <c r="T22" s="1">
        <v>44586</v>
      </c>
      <c r="U22" s="1">
        <v>44589</v>
      </c>
      <c r="V22">
        <v>330</v>
      </c>
      <c r="W22" s="1">
        <v>44955</v>
      </c>
      <c r="X22" s="46">
        <v>86768000</v>
      </c>
      <c r="Y22" s="14">
        <f>$D$5-Contratos[[#This Row],[Fecha de Inicio]]</f>
        <v>337</v>
      </c>
      <c r="Z22" s="14">
        <f>ROUND(Contratos[[#This Row],[dias ejecutados]]/(Contratos[[#This Row],[Fecha Finalizacion Programada]]-Contratos[[#This Row],[Fecha de Inicio]])*100,2)</f>
        <v>92.08</v>
      </c>
      <c r="AA22" s="29">
        <v>79668800</v>
      </c>
      <c r="AB22" s="29">
        <v>7099200</v>
      </c>
      <c r="AC22">
        <v>1</v>
      </c>
      <c r="AD22">
        <v>8413867</v>
      </c>
      <c r="AE22" s="29">
        <v>95181867</v>
      </c>
      <c r="AF22">
        <v>362</v>
      </c>
    </row>
    <row r="23" spans="2:32" x14ac:dyDescent="0.25">
      <c r="B23">
        <v>2022</v>
      </c>
      <c r="C23">
        <v>220353</v>
      </c>
      <c r="D23" t="s">
        <v>62</v>
      </c>
      <c r="E23" t="s">
        <v>107</v>
      </c>
      <c r="F23" t="s">
        <v>48</v>
      </c>
      <c r="G23" t="s">
        <v>51</v>
      </c>
      <c r="H23" t="s">
        <v>67</v>
      </c>
      <c r="I23" t="s">
        <v>63</v>
      </c>
      <c r="J23" t="s">
        <v>165</v>
      </c>
      <c r="K23" s="14" t="s">
        <v>52</v>
      </c>
      <c r="L23" s="1">
        <v>44896</v>
      </c>
      <c r="M23" t="s">
        <v>54</v>
      </c>
      <c r="N23" t="s">
        <v>54</v>
      </c>
      <c r="O23" s="29">
        <v>86768000</v>
      </c>
      <c r="P23" s="29">
        <v>7888000</v>
      </c>
      <c r="Q23" s="29">
        <v>94656000</v>
      </c>
      <c r="R23" s="14">
        <v>30</v>
      </c>
      <c r="S23" s="14">
        <v>360</v>
      </c>
      <c r="T23" s="1">
        <v>44589</v>
      </c>
      <c r="U23" s="1">
        <v>44593</v>
      </c>
      <c r="V23">
        <v>330</v>
      </c>
      <c r="W23" s="1">
        <v>44957</v>
      </c>
      <c r="X23" s="46">
        <v>86768000</v>
      </c>
      <c r="Y23" s="14">
        <f>$D$5-Contratos[[#This Row],[Fecha de Inicio]]</f>
        <v>333</v>
      </c>
      <c r="Z23" s="14">
        <f>ROUND(Contratos[[#This Row],[dias ejecutados]]/(Contratos[[#This Row],[Fecha Finalizacion Programada]]-Contratos[[#This Row],[Fecha de Inicio]])*100,2)</f>
        <v>91.48</v>
      </c>
      <c r="AA23" s="29">
        <v>78880000</v>
      </c>
      <c r="AB23" s="29">
        <v>15776000</v>
      </c>
      <c r="AC23">
        <v>1</v>
      </c>
      <c r="AD23">
        <v>7888000</v>
      </c>
      <c r="AE23" s="29">
        <v>94656000</v>
      </c>
      <c r="AF23">
        <v>360</v>
      </c>
    </row>
    <row r="24" spans="2:32" x14ac:dyDescent="0.25">
      <c r="B24">
        <v>2022</v>
      </c>
      <c r="C24">
        <v>220377</v>
      </c>
      <c r="D24" t="s">
        <v>221</v>
      </c>
      <c r="E24" t="s">
        <v>140</v>
      </c>
      <c r="F24" t="s">
        <v>166</v>
      </c>
      <c r="G24" t="s">
        <v>50</v>
      </c>
      <c r="H24" t="s">
        <v>167</v>
      </c>
      <c r="I24" t="s">
        <v>63</v>
      </c>
      <c r="J24" t="s">
        <v>168</v>
      </c>
      <c r="K24" s="14" t="s">
        <v>52</v>
      </c>
      <c r="L24" s="1">
        <v>44921</v>
      </c>
      <c r="M24" t="s">
        <v>54</v>
      </c>
      <c r="N24" t="s">
        <v>54</v>
      </c>
      <c r="O24" s="29">
        <v>530506780</v>
      </c>
      <c r="P24" s="29">
        <v>197865732</v>
      </c>
      <c r="Q24" s="29">
        <v>728372512</v>
      </c>
      <c r="R24" s="14">
        <v>90</v>
      </c>
      <c r="S24" s="14">
        <v>330</v>
      </c>
      <c r="T24" s="1">
        <v>44678</v>
      </c>
      <c r="U24" s="1">
        <v>44695</v>
      </c>
      <c r="V24">
        <v>240</v>
      </c>
      <c r="W24" s="1">
        <v>45030</v>
      </c>
      <c r="X24" s="46">
        <v>530506780</v>
      </c>
      <c r="Y24" s="14">
        <f>$D$5-Contratos[[#This Row],[Fecha de Inicio]]</f>
        <v>231</v>
      </c>
      <c r="Z24" s="14">
        <f>ROUND(Contratos[[#This Row],[dias ejecutados]]/(Contratos[[#This Row],[Fecha Finalizacion Programada]]-Contratos[[#This Row],[Fecha de Inicio]])*100,2)</f>
        <v>68.959999999999994</v>
      </c>
      <c r="AA24" s="29">
        <v>197887019</v>
      </c>
      <c r="AB24" s="29">
        <v>332619761</v>
      </c>
      <c r="AC24">
        <v>1</v>
      </c>
      <c r="AD24">
        <v>197865732</v>
      </c>
      <c r="AE24" s="29">
        <v>728372512</v>
      </c>
      <c r="AF24">
        <v>330</v>
      </c>
    </row>
    <row r="25" spans="2:32" x14ac:dyDescent="0.25">
      <c r="B25">
        <v>2022</v>
      </c>
      <c r="C25">
        <v>220387</v>
      </c>
      <c r="D25" t="s">
        <v>62</v>
      </c>
      <c r="E25" t="s">
        <v>108</v>
      </c>
      <c r="F25" t="s">
        <v>36</v>
      </c>
      <c r="G25" t="s">
        <v>50</v>
      </c>
      <c r="H25" t="s">
        <v>74</v>
      </c>
      <c r="I25" t="s">
        <v>75</v>
      </c>
      <c r="J25" t="s">
        <v>169</v>
      </c>
      <c r="K25" s="14" t="s">
        <v>33</v>
      </c>
      <c r="L25" s="1">
        <v>44909</v>
      </c>
      <c r="M25" t="s">
        <v>54</v>
      </c>
      <c r="N25" t="s">
        <v>54</v>
      </c>
      <c r="O25" s="29">
        <v>500000000</v>
      </c>
      <c r="P25" s="29">
        <v>200000000</v>
      </c>
      <c r="Q25" s="29">
        <v>700000000</v>
      </c>
      <c r="R25" s="14" t="s">
        <v>47</v>
      </c>
      <c r="S25" s="14">
        <v>270</v>
      </c>
      <c r="T25" s="1">
        <v>44708</v>
      </c>
      <c r="U25" s="1">
        <v>44714</v>
      </c>
      <c r="V25">
        <v>270</v>
      </c>
      <c r="W25" s="1">
        <v>44987</v>
      </c>
      <c r="X25" s="46">
        <v>500000000</v>
      </c>
      <c r="Y25" s="14">
        <f>$D$5-Contratos[[#This Row],[Fecha de Inicio]]</f>
        <v>212</v>
      </c>
      <c r="Z25" s="14">
        <f>ROUND(Contratos[[#This Row],[dias ejecutados]]/(Contratos[[#This Row],[Fecha Finalizacion Programada]]-Contratos[[#This Row],[Fecha de Inicio]])*100,2)</f>
        <v>77.66</v>
      </c>
      <c r="AA25" s="29">
        <v>391498703</v>
      </c>
      <c r="AB25" s="29">
        <v>308501297</v>
      </c>
      <c r="AC25">
        <v>1</v>
      </c>
      <c r="AD25">
        <v>200000000</v>
      </c>
      <c r="AE25" s="29">
        <v>700000000</v>
      </c>
      <c r="AF25">
        <v>270</v>
      </c>
    </row>
    <row r="26" spans="2:32" x14ac:dyDescent="0.25">
      <c r="B26">
        <v>2022</v>
      </c>
      <c r="C26">
        <v>220389</v>
      </c>
      <c r="D26" t="s">
        <v>62</v>
      </c>
      <c r="E26" t="s">
        <v>109</v>
      </c>
      <c r="F26" t="s">
        <v>55</v>
      </c>
      <c r="G26" t="s">
        <v>50</v>
      </c>
      <c r="H26" t="s">
        <v>74</v>
      </c>
      <c r="I26" t="s">
        <v>75</v>
      </c>
      <c r="J26" t="s">
        <v>170</v>
      </c>
      <c r="K26" s="14" t="s">
        <v>33</v>
      </c>
      <c r="L26" s="1">
        <v>44918</v>
      </c>
      <c r="M26" t="s">
        <v>54</v>
      </c>
      <c r="N26" t="s">
        <v>54</v>
      </c>
      <c r="O26" s="29">
        <v>80000000</v>
      </c>
      <c r="P26" s="29">
        <v>40000000</v>
      </c>
      <c r="Q26" s="29">
        <v>120000000</v>
      </c>
      <c r="R26" s="14" t="s">
        <v>47</v>
      </c>
      <c r="S26" s="14">
        <v>300</v>
      </c>
      <c r="T26" s="1">
        <v>44718</v>
      </c>
      <c r="U26" s="1">
        <v>44719</v>
      </c>
      <c r="V26">
        <v>300</v>
      </c>
      <c r="W26" s="1">
        <v>45023</v>
      </c>
      <c r="X26" s="46">
        <v>80000000</v>
      </c>
      <c r="Y26" s="14">
        <f>$D$5-Contratos[[#This Row],[Fecha de Inicio]]</f>
        <v>207</v>
      </c>
      <c r="Z26" s="14">
        <f>ROUND(Contratos[[#This Row],[dias ejecutados]]/(Contratos[[#This Row],[Fecha Finalizacion Programada]]-Contratos[[#This Row],[Fecha de Inicio]])*100,2)</f>
        <v>68.09</v>
      </c>
      <c r="AA26" s="46">
        <v>110003730</v>
      </c>
      <c r="AB26" s="46">
        <v>110003730</v>
      </c>
      <c r="AC26">
        <v>1</v>
      </c>
      <c r="AD26">
        <v>40000000</v>
      </c>
      <c r="AE26" s="29">
        <v>120000000</v>
      </c>
      <c r="AF26">
        <v>300</v>
      </c>
    </row>
    <row r="27" spans="2:32" x14ac:dyDescent="0.25">
      <c r="B27">
        <v>2022</v>
      </c>
      <c r="C27">
        <v>220390</v>
      </c>
      <c r="D27" t="s">
        <v>221</v>
      </c>
      <c r="E27" t="s">
        <v>141</v>
      </c>
      <c r="F27" t="s">
        <v>171</v>
      </c>
      <c r="G27" t="s">
        <v>50</v>
      </c>
      <c r="H27" t="s">
        <v>74</v>
      </c>
      <c r="I27" t="s">
        <v>75</v>
      </c>
      <c r="J27" t="s">
        <v>172</v>
      </c>
      <c r="K27" s="14" t="s">
        <v>52</v>
      </c>
      <c r="L27" s="1">
        <v>44897</v>
      </c>
      <c r="M27" t="s">
        <v>54</v>
      </c>
      <c r="N27" t="s">
        <v>54</v>
      </c>
      <c r="O27" s="29">
        <v>263358988</v>
      </c>
      <c r="P27" s="29">
        <v>129298384</v>
      </c>
      <c r="Q27" s="29">
        <v>392657372</v>
      </c>
      <c r="R27" s="14">
        <v>70</v>
      </c>
      <c r="S27" s="14">
        <v>250</v>
      </c>
      <c r="T27" s="1">
        <v>44712</v>
      </c>
      <c r="U27" s="1">
        <v>44718</v>
      </c>
      <c r="V27">
        <v>180</v>
      </c>
      <c r="W27" s="1">
        <v>44973</v>
      </c>
      <c r="X27" s="46">
        <v>263358988</v>
      </c>
      <c r="Y27" s="14">
        <f>$D$5-Contratos[[#This Row],[Fecha de Inicio]]</f>
        <v>208</v>
      </c>
      <c r="Z27" s="14">
        <f>ROUND(Contratos[[#This Row],[dias ejecutados]]/(Contratos[[#This Row],[Fecha Finalizacion Programada]]-Contratos[[#This Row],[Fecha de Inicio]])*100,2)</f>
        <v>81.569999999999993</v>
      </c>
      <c r="AA27" s="46">
        <v>110003730</v>
      </c>
      <c r="AB27" s="46">
        <v>110003730</v>
      </c>
      <c r="AC27">
        <v>1</v>
      </c>
      <c r="AD27">
        <v>129298384</v>
      </c>
      <c r="AE27" s="29">
        <v>392657372</v>
      </c>
      <c r="AF27">
        <v>250</v>
      </c>
    </row>
    <row r="28" spans="2:32" x14ac:dyDescent="0.25">
      <c r="B28">
        <v>2022</v>
      </c>
      <c r="C28">
        <v>220405</v>
      </c>
      <c r="D28" t="s">
        <v>62</v>
      </c>
      <c r="E28" t="s">
        <v>110</v>
      </c>
      <c r="F28" t="s">
        <v>55</v>
      </c>
      <c r="G28" t="s">
        <v>50</v>
      </c>
      <c r="H28" t="s">
        <v>74</v>
      </c>
      <c r="I28" t="s">
        <v>75</v>
      </c>
      <c r="J28" t="s">
        <v>173</v>
      </c>
      <c r="K28" s="14" t="s">
        <v>52</v>
      </c>
      <c r="L28" s="1">
        <v>44914</v>
      </c>
      <c r="M28" t="s">
        <v>54</v>
      </c>
      <c r="N28" t="s">
        <v>54</v>
      </c>
      <c r="O28" s="29">
        <v>98252136</v>
      </c>
      <c r="P28" s="29">
        <v>49051800</v>
      </c>
      <c r="Q28" s="29">
        <v>147303936</v>
      </c>
      <c r="R28" s="14">
        <v>75</v>
      </c>
      <c r="S28" s="14">
        <v>255</v>
      </c>
      <c r="T28" s="1">
        <v>44729</v>
      </c>
      <c r="U28" s="1">
        <v>44750</v>
      </c>
      <c r="V28">
        <v>180</v>
      </c>
      <c r="W28" s="1">
        <v>45008</v>
      </c>
      <c r="X28" s="46">
        <v>98252136</v>
      </c>
      <c r="Y28" s="14">
        <f>$D$5-Contratos[[#This Row],[Fecha de Inicio]]</f>
        <v>176</v>
      </c>
      <c r="Z28" s="14">
        <f>ROUND(Contratos[[#This Row],[dias ejecutados]]/(Contratos[[#This Row],[Fecha Finalizacion Programada]]-Contratos[[#This Row],[Fecha de Inicio]])*100,2)</f>
        <v>68.22</v>
      </c>
      <c r="AA28" s="46">
        <v>110003730</v>
      </c>
      <c r="AB28" s="46">
        <v>110003730</v>
      </c>
      <c r="AC28">
        <v>1</v>
      </c>
      <c r="AD28">
        <v>49051800</v>
      </c>
      <c r="AE28" s="29">
        <v>147303936</v>
      </c>
      <c r="AF28">
        <v>255</v>
      </c>
    </row>
    <row r="29" spans="2:32" x14ac:dyDescent="0.25">
      <c r="B29">
        <v>2022</v>
      </c>
      <c r="C29">
        <v>220411</v>
      </c>
      <c r="D29" t="s">
        <v>62</v>
      </c>
      <c r="E29" t="s">
        <v>111</v>
      </c>
      <c r="F29" t="s">
        <v>57</v>
      </c>
      <c r="G29" t="s">
        <v>174</v>
      </c>
      <c r="H29" t="s">
        <v>156</v>
      </c>
      <c r="I29" t="s">
        <v>63</v>
      </c>
      <c r="J29" t="s">
        <v>175</v>
      </c>
      <c r="K29" s="14" t="s">
        <v>33</v>
      </c>
      <c r="L29" s="1">
        <v>44923</v>
      </c>
      <c r="M29" t="s">
        <v>54</v>
      </c>
      <c r="N29" t="s">
        <v>54</v>
      </c>
      <c r="O29" s="29">
        <v>1595068696</v>
      </c>
      <c r="P29" s="29">
        <v>750000000</v>
      </c>
      <c r="Q29" s="29">
        <v>2345068696</v>
      </c>
      <c r="R29" s="14" t="s">
        <v>47</v>
      </c>
      <c r="S29" s="14">
        <v>225</v>
      </c>
      <c r="T29" s="1">
        <v>44741</v>
      </c>
      <c r="U29" s="1">
        <v>44743</v>
      </c>
      <c r="V29">
        <v>150</v>
      </c>
      <c r="W29" s="1">
        <v>44973</v>
      </c>
      <c r="X29" s="46">
        <v>1595068696</v>
      </c>
      <c r="Y29" s="14">
        <f>$D$5-Contratos[[#This Row],[Fecha de Inicio]]</f>
        <v>183</v>
      </c>
      <c r="Z29" s="14">
        <f>ROUND(Contratos[[#This Row],[dias ejecutados]]/(Contratos[[#This Row],[Fecha Finalizacion Programada]]-Contratos[[#This Row],[Fecha de Inicio]])*100,2)</f>
        <v>79.569999999999993</v>
      </c>
      <c r="AA29" s="46">
        <v>110003730</v>
      </c>
      <c r="AB29" s="46">
        <v>110003730</v>
      </c>
      <c r="AC29">
        <v>2</v>
      </c>
      <c r="AD29">
        <v>750000000</v>
      </c>
      <c r="AE29" s="29">
        <v>2345068696</v>
      </c>
      <c r="AF29">
        <v>225</v>
      </c>
    </row>
    <row r="30" spans="2:32" x14ac:dyDescent="0.25">
      <c r="B30">
        <v>2022</v>
      </c>
      <c r="C30">
        <v>220426</v>
      </c>
      <c r="D30" t="s">
        <v>62</v>
      </c>
      <c r="E30" t="s">
        <v>112</v>
      </c>
      <c r="F30" t="s">
        <v>55</v>
      </c>
      <c r="G30" t="s">
        <v>50</v>
      </c>
      <c r="H30" t="s">
        <v>74</v>
      </c>
      <c r="I30" t="s">
        <v>75</v>
      </c>
      <c r="J30" t="s">
        <v>176</v>
      </c>
      <c r="K30" s="14" t="s">
        <v>33</v>
      </c>
      <c r="L30" s="1">
        <v>44915</v>
      </c>
      <c r="M30" t="s">
        <v>54</v>
      </c>
      <c r="N30" t="s">
        <v>54</v>
      </c>
      <c r="O30" s="29">
        <v>40170000</v>
      </c>
      <c r="P30" s="29">
        <v>20000000</v>
      </c>
      <c r="Q30" s="29">
        <v>60170000</v>
      </c>
      <c r="R30" s="14" t="s">
        <v>47</v>
      </c>
      <c r="S30" s="14">
        <v>360</v>
      </c>
      <c r="T30" s="1">
        <v>44754</v>
      </c>
      <c r="U30" s="1">
        <v>44767</v>
      </c>
      <c r="V30">
        <v>360</v>
      </c>
      <c r="W30" s="1">
        <v>45132</v>
      </c>
      <c r="X30" s="46">
        <v>40170000</v>
      </c>
      <c r="Y30" s="14">
        <f>$D$5-Contratos[[#This Row],[Fecha de Inicio]]</f>
        <v>159</v>
      </c>
      <c r="Z30" s="14">
        <f>ROUND(Contratos[[#This Row],[dias ejecutados]]/(Contratos[[#This Row],[Fecha Finalizacion Programada]]-Contratos[[#This Row],[Fecha de Inicio]])*100,2)</f>
        <v>43.56</v>
      </c>
      <c r="AA30" s="46">
        <v>110003730</v>
      </c>
      <c r="AB30" s="46">
        <v>110003730</v>
      </c>
      <c r="AC30">
        <v>1</v>
      </c>
      <c r="AD30">
        <v>20000000</v>
      </c>
      <c r="AE30" s="29">
        <v>60170000</v>
      </c>
      <c r="AF30">
        <v>360</v>
      </c>
    </row>
    <row r="31" spans="2:32" x14ac:dyDescent="0.25">
      <c r="B31">
        <v>2022</v>
      </c>
      <c r="C31">
        <v>220441</v>
      </c>
      <c r="D31" t="s">
        <v>62</v>
      </c>
      <c r="E31" t="s">
        <v>113</v>
      </c>
      <c r="F31" t="s">
        <v>48</v>
      </c>
      <c r="G31" t="s">
        <v>51</v>
      </c>
      <c r="H31" t="s">
        <v>74</v>
      </c>
      <c r="I31" t="s">
        <v>75</v>
      </c>
      <c r="J31" t="s">
        <v>177</v>
      </c>
      <c r="K31" s="14" t="s">
        <v>52</v>
      </c>
      <c r="L31" s="1">
        <v>44909</v>
      </c>
      <c r="M31" t="s">
        <v>54</v>
      </c>
      <c r="N31" t="s">
        <v>54</v>
      </c>
      <c r="O31" s="29">
        <v>27105000</v>
      </c>
      <c r="P31" s="29">
        <v>5421000</v>
      </c>
      <c r="Q31" s="29">
        <v>32526000</v>
      </c>
      <c r="R31" s="14">
        <v>30</v>
      </c>
      <c r="S31" s="14">
        <v>180</v>
      </c>
      <c r="T31" s="1">
        <v>44770</v>
      </c>
      <c r="U31" s="1">
        <v>44778</v>
      </c>
      <c r="V31">
        <v>150</v>
      </c>
      <c r="W31" s="1">
        <v>44962</v>
      </c>
      <c r="X31" s="46">
        <v>27105000</v>
      </c>
      <c r="Y31" s="14">
        <f>$D$5-Contratos[[#This Row],[Fecha de Inicio]]</f>
        <v>148</v>
      </c>
      <c r="Z31" s="14">
        <f>ROUND(Contratos[[#This Row],[dias ejecutados]]/(Contratos[[#This Row],[Fecha Finalizacion Programada]]-Contratos[[#This Row],[Fecha de Inicio]])*100,2)</f>
        <v>80.430000000000007</v>
      </c>
      <c r="AA31" s="46">
        <v>110003730</v>
      </c>
      <c r="AB31" s="46">
        <v>110003730</v>
      </c>
      <c r="AC31">
        <v>1</v>
      </c>
      <c r="AD31">
        <v>5421000</v>
      </c>
      <c r="AE31" s="29">
        <v>32526000</v>
      </c>
      <c r="AF31">
        <v>180</v>
      </c>
    </row>
    <row r="32" spans="2:32" x14ac:dyDescent="0.25">
      <c r="B32">
        <v>2022</v>
      </c>
      <c r="C32">
        <v>220451</v>
      </c>
      <c r="D32" t="s">
        <v>62</v>
      </c>
      <c r="E32" t="s">
        <v>114</v>
      </c>
      <c r="F32" t="s">
        <v>48</v>
      </c>
      <c r="G32" t="s">
        <v>51</v>
      </c>
      <c r="H32" t="s">
        <v>74</v>
      </c>
      <c r="I32" t="s">
        <v>75</v>
      </c>
      <c r="J32" t="s">
        <v>178</v>
      </c>
      <c r="K32" s="14" t="s">
        <v>52</v>
      </c>
      <c r="L32" s="1">
        <v>44911</v>
      </c>
      <c r="M32" t="s">
        <v>54</v>
      </c>
      <c r="N32" t="s">
        <v>54</v>
      </c>
      <c r="O32" s="29">
        <v>20160000</v>
      </c>
      <c r="P32" s="29">
        <v>6048000</v>
      </c>
      <c r="Q32" s="29">
        <v>26208000</v>
      </c>
      <c r="R32" s="14">
        <v>45</v>
      </c>
      <c r="S32" s="14">
        <v>195</v>
      </c>
      <c r="T32" s="1">
        <v>44776</v>
      </c>
      <c r="U32" s="1">
        <v>44778</v>
      </c>
      <c r="V32">
        <v>150</v>
      </c>
      <c r="W32" s="1">
        <v>44977</v>
      </c>
      <c r="X32" s="46">
        <v>20160000</v>
      </c>
      <c r="Y32" s="14">
        <f>$D$5-Contratos[[#This Row],[Fecha de Inicio]]</f>
        <v>148</v>
      </c>
      <c r="Z32" s="14">
        <f>ROUND(Contratos[[#This Row],[dias ejecutados]]/(Contratos[[#This Row],[Fecha Finalizacion Programada]]-Contratos[[#This Row],[Fecha de Inicio]])*100,2)</f>
        <v>74.37</v>
      </c>
      <c r="AA32" s="46">
        <v>110003730</v>
      </c>
      <c r="AB32" s="46">
        <v>110003730</v>
      </c>
      <c r="AC32">
        <v>1</v>
      </c>
      <c r="AD32">
        <v>6048000</v>
      </c>
      <c r="AE32" s="29">
        <v>26208000</v>
      </c>
      <c r="AF32">
        <v>195</v>
      </c>
    </row>
    <row r="33" spans="2:32" x14ac:dyDescent="0.25">
      <c r="B33">
        <v>2022</v>
      </c>
      <c r="C33">
        <v>220495</v>
      </c>
      <c r="D33" t="s">
        <v>62</v>
      </c>
      <c r="E33" t="s">
        <v>115</v>
      </c>
      <c r="F33" t="s">
        <v>48</v>
      </c>
      <c r="G33" t="s">
        <v>51</v>
      </c>
      <c r="H33" t="s">
        <v>179</v>
      </c>
      <c r="I33" t="s">
        <v>63</v>
      </c>
      <c r="J33" t="s">
        <v>180</v>
      </c>
      <c r="K33" s="14" t="s">
        <v>52</v>
      </c>
      <c r="L33" s="1">
        <v>44897</v>
      </c>
      <c r="M33" t="s">
        <v>54</v>
      </c>
      <c r="N33" t="s">
        <v>54</v>
      </c>
      <c r="O33" s="29">
        <v>32565000</v>
      </c>
      <c r="P33" s="29">
        <v>6513000</v>
      </c>
      <c r="Q33" s="29">
        <v>39078000</v>
      </c>
      <c r="R33" s="14">
        <v>30</v>
      </c>
      <c r="S33" s="14">
        <v>180</v>
      </c>
      <c r="T33" s="1">
        <v>44790</v>
      </c>
      <c r="U33" s="1">
        <v>44797</v>
      </c>
      <c r="V33">
        <v>150</v>
      </c>
      <c r="W33" s="1">
        <v>44981</v>
      </c>
      <c r="X33" s="46">
        <v>32565000</v>
      </c>
      <c r="Y33" s="14">
        <f>$D$5-Contratos[[#This Row],[Fecha de Inicio]]</f>
        <v>129</v>
      </c>
      <c r="Z33" s="14">
        <f>ROUND(Contratos[[#This Row],[dias ejecutados]]/(Contratos[[#This Row],[Fecha Finalizacion Programada]]-Contratos[[#This Row],[Fecha de Inicio]])*100,2)</f>
        <v>70.11</v>
      </c>
      <c r="AA33" s="29">
        <v>14545700</v>
      </c>
      <c r="AB33" s="29">
        <v>24532300</v>
      </c>
      <c r="AC33">
        <v>1</v>
      </c>
      <c r="AD33">
        <v>6513000</v>
      </c>
      <c r="AE33" s="29">
        <v>39078000</v>
      </c>
      <c r="AF33">
        <v>180</v>
      </c>
    </row>
    <row r="34" spans="2:32" x14ac:dyDescent="0.25">
      <c r="B34">
        <v>2022</v>
      </c>
      <c r="C34">
        <v>220496</v>
      </c>
      <c r="D34" t="s">
        <v>62</v>
      </c>
      <c r="E34" t="s">
        <v>116</v>
      </c>
      <c r="F34" t="s">
        <v>48</v>
      </c>
      <c r="G34" t="s">
        <v>51</v>
      </c>
      <c r="H34" t="s">
        <v>67</v>
      </c>
      <c r="I34" t="s">
        <v>63</v>
      </c>
      <c r="J34" t="s">
        <v>181</v>
      </c>
      <c r="K34" s="14" t="s">
        <v>52</v>
      </c>
      <c r="L34" s="1">
        <v>44916</v>
      </c>
      <c r="M34" t="s">
        <v>54</v>
      </c>
      <c r="N34" t="s">
        <v>54</v>
      </c>
      <c r="O34" s="29">
        <v>24756533</v>
      </c>
      <c r="P34" s="29">
        <v>4550833</v>
      </c>
      <c r="Q34" s="29">
        <v>29307366</v>
      </c>
      <c r="R34" s="14">
        <v>25</v>
      </c>
      <c r="S34" s="14">
        <v>161</v>
      </c>
      <c r="T34" s="1">
        <v>44789</v>
      </c>
      <c r="U34" s="1">
        <v>44791</v>
      </c>
      <c r="V34">
        <v>136</v>
      </c>
      <c r="W34" s="1">
        <v>44954</v>
      </c>
      <c r="X34" s="46">
        <v>24756533</v>
      </c>
      <c r="Y34" s="14">
        <f>$D$5-Contratos[[#This Row],[Fecha de Inicio]]</f>
        <v>135</v>
      </c>
      <c r="Z34" s="14">
        <f>ROUND(Contratos[[#This Row],[dias ejecutados]]/(Contratos[[#This Row],[Fecha Finalizacion Programada]]-Contratos[[#This Row],[Fecha de Inicio]])*100,2)</f>
        <v>82.82</v>
      </c>
      <c r="AA34" s="29">
        <v>18385366</v>
      </c>
      <c r="AB34" s="29">
        <v>6371167</v>
      </c>
      <c r="AC34">
        <v>1</v>
      </c>
      <c r="AD34">
        <v>4550833</v>
      </c>
      <c r="AE34" s="29">
        <v>29307366</v>
      </c>
      <c r="AF34">
        <v>161</v>
      </c>
    </row>
    <row r="35" spans="2:32" x14ac:dyDescent="0.25">
      <c r="B35">
        <v>2022</v>
      </c>
      <c r="C35">
        <v>220525</v>
      </c>
      <c r="D35" t="s">
        <v>62</v>
      </c>
      <c r="E35" t="s">
        <v>142</v>
      </c>
      <c r="F35" t="s">
        <v>57</v>
      </c>
      <c r="G35" t="s">
        <v>182</v>
      </c>
      <c r="H35" t="s">
        <v>183</v>
      </c>
      <c r="I35" t="s">
        <v>63</v>
      </c>
      <c r="J35" t="s">
        <v>184</v>
      </c>
      <c r="K35" s="14" t="s">
        <v>33</v>
      </c>
      <c r="L35" s="1">
        <v>44921</v>
      </c>
      <c r="M35" t="s">
        <v>54</v>
      </c>
      <c r="N35" t="s">
        <v>54</v>
      </c>
      <c r="O35" s="29">
        <v>328745886</v>
      </c>
      <c r="P35" s="29">
        <v>20000000</v>
      </c>
      <c r="Q35" s="29">
        <v>348745886</v>
      </c>
      <c r="R35" s="14" t="s">
        <v>47</v>
      </c>
      <c r="S35" s="14">
        <v>240</v>
      </c>
      <c r="T35" s="1">
        <v>44799</v>
      </c>
      <c r="U35" s="1">
        <v>44799</v>
      </c>
      <c r="V35">
        <v>240</v>
      </c>
      <c r="W35" s="1">
        <v>45042</v>
      </c>
      <c r="X35" s="46">
        <v>328745886</v>
      </c>
      <c r="Y35" s="14">
        <f>$D$5-Contratos[[#This Row],[Fecha de Inicio]]</f>
        <v>127</v>
      </c>
      <c r="Z35" s="14">
        <f>ROUND(Contratos[[#This Row],[dias ejecutados]]/(Contratos[[#This Row],[Fecha Finalizacion Programada]]-Contratos[[#This Row],[Fecha de Inicio]])*100,2)</f>
        <v>52.26</v>
      </c>
      <c r="AA35" s="46">
        <v>32408933</v>
      </c>
      <c r="AB35" s="46">
        <v>18452933</v>
      </c>
      <c r="AC35">
        <v>1</v>
      </c>
      <c r="AD35">
        <v>20000000</v>
      </c>
      <c r="AE35" s="29">
        <v>348745886</v>
      </c>
      <c r="AF35">
        <v>240</v>
      </c>
    </row>
    <row r="36" spans="2:32" x14ac:dyDescent="0.25">
      <c r="B36">
        <v>2022</v>
      </c>
      <c r="C36">
        <v>220575</v>
      </c>
      <c r="D36" t="s">
        <v>62</v>
      </c>
      <c r="E36" t="s">
        <v>117</v>
      </c>
      <c r="F36" t="s">
        <v>48</v>
      </c>
      <c r="G36" t="s">
        <v>51</v>
      </c>
      <c r="H36" t="s">
        <v>67</v>
      </c>
      <c r="I36" t="s">
        <v>63</v>
      </c>
      <c r="J36" t="s">
        <v>185</v>
      </c>
      <c r="K36" s="14" t="s">
        <v>52</v>
      </c>
      <c r="L36" s="1">
        <v>44902</v>
      </c>
      <c r="M36" t="s">
        <v>54</v>
      </c>
      <c r="N36" t="s">
        <v>54</v>
      </c>
      <c r="O36" s="29">
        <v>21844000</v>
      </c>
      <c r="P36" s="29">
        <v>8191500</v>
      </c>
      <c r="Q36" s="29">
        <v>30035500</v>
      </c>
      <c r="R36" s="14">
        <v>45</v>
      </c>
      <c r="S36" s="14">
        <v>165</v>
      </c>
      <c r="T36" s="1">
        <v>44816</v>
      </c>
      <c r="U36" s="1">
        <v>44817</v>
      </c>
      <c r="V36">
        <v>120</v>
      </c>
      <c r="W36" s="1">
        <v>44985</v>
      </c>
      <c r="X36" s="46">
        <v>21844000</v>
      </c>
      <c r="Y36" s="14">
        <f>$D$5-Contratos[[#This Row],[Fecha de Inicio]]</f>
        <v>109</v>
      </c>
      <c r="Z36" s="14">
        <f>ROUND(Contratos[[#This Row],[dias ejecutados]]/(Contratos[[#This Row],[Fecha Finalizacion Programada]]-Contratos[[#This Row],[Fecha de Inicio]])*100,2)</f>
        <v>64.88</v>
      </c>
      <c r="AA36" s="29">
        <v>14198600</v>
      </c>
      <c r="AB36" s="29">
        <v>15836900</v>
      </c>
      <c r="AC36">
        <v>1</v>
      </c>
      <c r="AD36">
        <v>8191500</v>
      </c>
      <c r="AE36" s="29">
        <v>30035500</v>
      </c>
      <c r="AF36">
        <v>165</v>
      </c>
    </row>
    <row r="37" spans="2:32" x14ac:dyDescent="0.25">
      <c r="B37">
        <v>2022</v>
      </c>
      <c r="C37">
        <v>220576</v>
      </c>
      <c r="D37" t="s">
        <v>62</v>
      </c>
      <c r="E37" t="s">
        <v>117</v>
      </c>
      <c r="F37" t="s">
        <v>48</v>
      </c>
      <c r="G37" t="s">
        <v>51</v>
      </c>
      <c r="H37" t="s">
        <v>67</v>
      </c>
      <c r="I37" t="s">
        <v>63</v>
      </c>
      <c r="J37" t="s">
        <v>185</v>
      </c>
      <c r="K37" s="14" t="s">
        <v>52</v>
      </c>
      <c r="L37" s="1">
        <v>44902</v>
      </c>
      <c r="M37" t="s">
        <v>54</v>
      </c>
      <c r="N37" t="s">
        <v>54</v>
      </c>
      <c r="O37" s="29">
        <v>21844000</v>
      </c>
      <c r="P37" s="29">
        <v>8191500</v>
      </c>
      <c r="Q37" s="29">
        <v>30035500</v>
      </c>
      <c r="R37" s="14">
        <v>45</v>
      </c>
      <c r="S37" s="14">
        <v>165</v>
      </c>
      <c r="T37" s="1">
        <v>44816</v>
      </c>
      <c r="U37" s="1">
        <v>44817</v>
      </c>
      <c r="V37">
        <v>120</v>
      </c>
      <c r="W37" s="1">
        <v>44985</v>
      </c>
      <c r="X37" s="46">
        <v>21844000</v>
      </c>
      <c r="Y37" s="14">
        <f>$D$5-Contratos[[#This Row],[Fecha de Inicio]]</f>
        <v>109</v>
      </c>
      <c r="Z37" s="14">
        <f>ROUND(Contratos[[#This Row],[dias ejecutados]]/(Contratos[[#This Row],[Fecha Finalizacion Programada]]-Contratos[[#This Row],[Fecha de Inicio]])*100,2)</f>
        <v>64.88</v>
      </c>
      <c r="AA37" s="29">
        <v>14198600</v>
      </c>
      <c r="AB37" s="29">
        <v>15836900</v>
      </c>
      <c r="AC37">
        <v>1</v>
      </c>
      <c r="AD37">
        <v>8191500</v>
      </c>
      <c r="AE37" s="29">
        <v>30035500</v>
      </c>
      <c r="AF37">
        <v>165</v>
      </c>
    </row>
    <row r="38" spans="2:32" x14ac:dyDescent="0.25">
      <c r="B38">
        <v>2022</v>
      </c>
      <c r="C38">
        <v>220589</v>
      </c>
      <c r="D38" t="s">
        <v>62</v>
      </c>
      <c r="E38" t="s">
        <v>118</v>
      </c>
      <c r="F38" t="s">
        <v>48</v>
      </c>
      <c r="G38" t="s">
        <v>49</v>
      </c>
      <c r="H38" t="s">
        <v>74</v>
      </c>
      <c r="I38" t="s">
        <v>75</v>
      </c>
      <c r="J38" t="s">
        <v>186</v>
      </c>
      <c r="K38" s="14" t="s">
        <v>33</v>
      </c>
      <c r="L38" s="1">
        <v>44921</v>
      </c>
      <c r="M38" t="s">
        <v>54</v>
      </c>
      <c r="N38" t="s">
        <v>54</v>
      </c>
      <c r="O38" s="29">
        <v>950914740</v>
      </c>
      <c r="P38" s="29">
        <v>400000000</v>
      </c>
      <c r="Q38" s="29">
        <v>1350914740</v>
      </c>
      <c r="R38" s="14" t="s">
        <v>47</v>
      </c>
      <c r="S38" s="14">
        <v>180</v>
      </c>
      <c r="T38" s="1">
        <v>44827</v>
      </c>
      <c r="U38" s="1">
        <v>44837</v>
      </c>
      <c r="V38">
        <v>180</v>
      </c>
      <c r="W38" s="1">
        <v>45019</v>
      </c>
      <c r="X38" s="46">
        <v>950914740</v>
      </c>
      <c r="Y38" s="14">
        <f>$D$5-Contratos[[#This Row],[Fecha de Inicio]]</f>
        <v>89</v>
      </c>
      <c r="Z38" s="14">
        <f>ROUND(Contratos[[#This Row],[dias ejecutados]]/(Contratos[[#This Row],[Fecha Finalizacion Programada]]-Contratos[[#This Row],[Fecha de Inicio]])*100,2)</f>
        <v>48.9</v>
      </c>
      <c r="AA38" s="46">
        <v>32408933</v>
      </c>
      <c r="AB38" s="46">
        <v>18452933</v>
      </c>
      <c r="AC38">
        <v>1</v>
      </c>
      <c r="AD38">
        <v>400000000</v>
      </c>
      <c r="AE38" s="29">
        <v>1350914740</v>
      </c>
      <c r="AF38">
        <v>180</v>
      </c>
    </row>
    <row r="39" spans="2:32" x14ac:dyDescent="0.25">
      <c r="B39">
        <v>2022</v>
      </c>
      <c r="C39">
        <v>220590</v>
      </c>
      <c r="D39" t="s">
        <v>62</v>
      </c>
      <c r="E39" t="s">
        <v>119</v>
      </c>
      <c r="F39" t="s">
        <v>48</v>
      </c>
      <c r="G39" t="s">
        <v>51</v>
      </c>
      <c r="H39" t="s">
        <v>65</v>
      </c>
      <c r="I39" t="s">
        <v>63</v>
      </c>
      <c r="J39" t="s">
        <v>187</v>
      </c>
      <c r="K39" s="14" t="s">
        <v>52</v>
      </c>
      <c r="L39" s="1">
        <v>44923</v>
      </c>
      <c r="M39" t="s">
        <v>54</v>
      </c>
      <c r="N39" t="s">
        <v>54</v>
      </c>
      <c r="O39" s="29">
        <v>13193067</v>
      </c>
      <c r="P39" s="29">
        <v>4776800</v>
      </c>
      <c r="Q39" s="29">
        <v>17969867</v>
      </c>
      <c r="R39" s="14">
        <v>42</v>
      </c>
      <c r="S39" s="14">
        <v>158</v>
      </c>
      <c r="T39" s="1">
        <v>44823</v>
      </c>
      <c r="U39" s="1">
        <v>44825</v>
      </c>
      <c r="V39">
        <v>116</v>
      </c>
      <c r="W39" s="1">
        <v>44985</v>
      </c>
      <c r="X39" s="46">
        <v>13193067</v>
      </c>
      <c r="Y39" s="14">
        <f>$D$5-Contratos[[#This Row],[Fecha de Inicio]]</f>
        <v>101</v>
      </c>
      <c r="Z39" s="14">
        <f>ROUND(Contratos[[#This Row],[dias ejecutados]]/(Contratos[[#This Row],[Fecha Finalizacion Programada]]-Contratos[[#This Row],[Fecha de Inicio]])*100,2)</f>
        <v>63.13</v>
      </c>
      <c r="AA39" s="29">
        <v>4549333</v>
      </c>
      <c r="AB39" s="29">
        <v>8643734</v>
      </c>
      <c r="AC39">
        <v>1</v>
      </c>
      <c r="AD39">
        <v>4776800</v>
      </c>
      <c r="AE39" s="29">
        <v>17969867</v>
      </c>
      <c r="AF39">
        <v>158</v>
      </c>
    </row>
    <row r="40" spans="2:32" x14ac:dyDescent="0.25">
      <c r="B40">
        <v>2022</v>
      </c>
      <c r="C40">
        <v>220591</v>
      </c>
      <c r="D40" t="s">
        <v>62</v>
      </c>
      <c r="E40" t="s">
        <v>119</v>
      </c>
      <c r="F40" t="s">
        <v>48</v>
      </c>
      <c r="G40" t="s">
        <v>51</v>
      </c>
      <c r="H40" t="s">
        <v>65</v>
      </c>
      <c r="I40" t="s">
        <v>63</v>
      </c>
      <c r="J40" t="s">
        <v>187</v>
      </c>
      <c r="K40" s="14" t="s">
        <v>52</v>
      </c>
      <c r="L40" s="1">
        <v>44923</v>
      </c>
      <c r="M40" t="s">
        <v>54</v>
      </c>
      <c r="N40" t="s">
        <v>54</v>
      </c>
      <c r="O40" s="29">
        <v>13193067</v>
      </c>
      <c r="P40" s="29">
        <v>4776800</v>
      </c>
      <c r="Q40" s="29">
        <v>17969867</v>
      </c>
      <c r="R40" s="14">
        <v>42</v>
      </c>
      <c r="S40" s="14">
        <v>158</v>
      </c>
      <c r="T40" s="1">
        <v>44823</v>
      </c>
      <c r="U40" s="1">
        <v>44824</v>
      </c>
      <c r="V40">
        <v>116</v>
      </c>
      <c r="W40" s="1">
        <v>44984</v>
      </c>
      <c r="X40" s="46">
        <v>13193067</v>
      </c>
      <c r="Y40" s="14">
        <f>$D$5-Contratos[[#This Row],[Fecha de Inicio]]</f>
        <v>102</v>
      </c>
      <c r="Z40" s="14">
        <f>ROUND(Contratos[[#This Row],[dias ejecutados]]/(Contratos[[#This Row],[Fecha Finalizacion Programada]]-Contratos[[#This Row],[Fecha de Inicio]])*100,2)</f>
        <v>63.75</v>
      </c>
      <c r="AA40" s="29">
        <v>8075067</v>
      </c>
      <c r="AB40" s="29">
        <v>5118000</v>
      </c>
      <c r="AC40">
        <v>1</v>
      </c>
      <c r="AD40">
        <v>4776800</v>
      </c>
      <c r="AE40" s="29">
        <v>17969867</v>
      </c>
      <c r="AF40">
        <v>158</v>
      </c>
    </row>
    <row r="41" spans="2:32" x14ac:dyDescent="0.25">
      <c r="B41">
        <v>2022</v>
      </c>
      <c r="C41">
        <v>220592</v>
      </c>
      <c r="D41" t="s">
        <v>62</v>
      </c>
      <c r="E41" t="s">
        <v>119</v>
      </c>
      <c r="F41" t="s">
        <v>48</v>
      </c>
      <c r="G41" t="s">
        <v>51</v>
      </c>
      <c r="H41" t="s">
        <v>65</v>
      </c>
      <c r="I41" t="s">
        <v>63</v>
      </c>
      <c r="J41" t="s">
        <v>187</v>
      </c>
      <c r="K41" s="14" t="s">
        <v>52</v>
      </c>
      <c r="L41" s="1">
        <v>44923</v>
      </c>
      <c r="M41" t="s">
        <v>54</v>
      </c>
      <c r="N41" t="s">
        <v>54</v>
      </c>
      <c r="O41" s="29">
        <v>13193067</v>
      </c>
      <c r="P41" s="29">
        <v>4776800</v>
      </c>
      <c r="Q41" s="29">
        <v>17969867</v>
      </c>
      <c r="R41" s="14">
        <v>42</v>
      </c>
      <c r="S41" s="14">
        <v>158</v>
      </c>
      <c r="T41" s="1">
        <v>44823</v>
      </c>
      <c r="U41" s="1">
        <v>44824</v>
      </c>
      <c r="V41">
        <v>116</v>
      </c>
      <c r="W41" s="1">
        <v>44984</v>
      </c>
      <c r="X41" s="46">
        <v>13193067</v>
      </c>
      <c r="Y41" s="14">
        <f>$D$5-Contratos[[#This Row],[Fecha de Inicio]]</f>
        <v>102</v>
      </c>
      <c r="Z41" s="14">
        <f>ROUND(Contratos[[#This Row],[dias ejecutados]]/(Contratos[[#This Row],[Fecha Finalizacion Programada]]-Contratos[[#This Row],[Fecha de Inicio]])*100,2)</f>
        <v>63.75</v>
      </c>
      <c r="AA41" s="29">
        <v>8075067</v>
      </c>
      <c r="AB41" s="29">
        <v>5118000</v>
      </c>
      <c r="AC41">
        <v>1</v>
      </c>
      <c r="AD41">
        <v>4776800</v>
      </c>
      <c r="AE41" s="29">
        <v>17969867</v>
      </c>
      <c r="AF41">
        <v>158</v>
      </c>
    </row>
    <row r="42" spans="2:32" x14ac:dyDescent="0.25">
      <c r="B42">
        <v>2022</v>
      </c>
      <c r="C42">
        <v>220593</v>
      </c>
      <c r="D42" t="s">
        <v>62</v>
      </c>
      <c r="E42" t="s">
        <v>119</v>
      </c>
      <c r="F42" t="s">
        <v>48</v>
      </c>
      <c r="G42" t="s">
        <v>51</v>
      </c>
      <c r="H42" t="s">
        <v>65</v>
      </c>
      <c r="I42" t="s">
        <v>63</v>
      </c>
      <c r="J42" t="s">
        <v>187</v>
      </c>
      <c r="K42" s="14" t="s">
        <v>52</v>
      </c>
      <c r="L42" s="1">
        <v>44923</v>
      </c>
      <c r="M42" t="s">
        <v>54</v>
      </c>
      <c r="N42" t="s">
        <v>54</v>
      </c>
      <c r="O42" s="29">
        <v>13193067</v>
      </c>
      <c r="P42" s="29">
        <v>4776800</v>
      </c>
      <c r="Q42" s="29">
        <v>17969867</v>
      </c>
      <c r="R42" s="14">
        <v>42</v>
      </c>
      <c r="S42" s="14">
        <v>158</v>
      </c>
      <c r="T42" s="1">
        <v>44823</v>
      </c>
      <c r="U42" s="1">
        <v>44824</v>
      </c>
      <c r="V42">
        <v>116</v>
      </c>
      <c r="W42" s="1">
        <v>44943</v>
      </c>
      <c r="X42" s="46">
        <v>13193067</v>
      </c>
      <c r="Y42" s="14">
        <f>$D$5-Contratos[[#This Row],[Fecha de Inicio]]</f>
        <v>102</v>
      </c>
      <c r="Z42" s="14">
        <f>ROUND(Contratos[[#This Row],[dias ejecutados]]/(Contratos[[#This Row],[Fecha Finalizacion Programada]]-Contratos[[#This Row],[Fecha de Inicio]])*100,2)</f>
        <v>85.71</v>
      </c>
      <c r="AA42" s="29">
        <v>8075067</v>
      </c>
      <c r="AB42" s="29">
        <v>5118000</v>
      </c>
      <c r="AC42">
        <v>1</v>
      </c>
      <c r="AD42">
        <v>4776800</v>
      </c>
      <c r="AE42" s="29">
        <v>17969867</v>
      </c>
      <c r="AF42">
        <v>158</v>
      </c>
    </row>
    <row r="43" spans="2:32" x14ac:dyDescent="0.25">
      <c r="B43">
        <v>2022</v>
      </c>
      <c r="C43">
        <v>220594</v>
      </c>
      <c r="D43" t="s">
        <v>62</v>
      </c>
      <c r="E43" t="s">
        <v>119</v>
      </c>
      <c r="F43" t="s">
        <v>48</v>
      </c>
      <c r="G43" t="s">
        <v>51</v>
      </c>
      <c r="H43" t="s">
        <v>65</v>
      </c>
      <c r="I43" t="s">
        <v>63</v>
      </c>
      <c r="J43" t="s">
        <v>187</v>
      </c>
      <c r="K43" s="14" t="s">
        <v>52</v>
      </c>
      <c r="L43" s="1">
        <v>44923</v>
      </c>
      <c r="M43" t="s">
        <v>54</v>
      </c>
      <c r="N43" t="s">
        <v>54</v>
      </c>
      <c r="O43" s="29">
        <v>13193067</v>
      </c>
      <c r="P43" s="29">
        <v>4776800</v>
      </c>
      <c r="Q43" s="29">
        <v>17969867</v>
      </c>
      <c r="R43" s="14">
        <v>42</v>
      </c>
      <c r="S43" s="14">
        <v>158</v>
      </c>
      <c r="T43" s="1">
        <v>44823</v>
      </c>
      <c r="U43" s="1">
        <v>44825</v>
      </c>
      <c r="V43">
        <v>116</v>
      </c>
      <c r="W43" s="1">
        <v>44985</v>
      </c>
      <c r="X43" s="46">
        <v>13193067</v>
      </c>
      <c r="Y43" s="14">
        <f>$D$5-Contratos[[#This Row],[Fecha de Inicio]]</f>
        <v>101</v>
      </c>
      <c r="Z43" s="14">
        <f>ROUND(Contratos[[#This Row],[dias ejecutados]]/(Contratos[[#This Row],[Fecha Finalizacion Programada]]-Contratos[[#This Row],[Fecha de Inicio]])*100,2)</f>
        <v>63.13</v>
      </c>
      <c r="AA43" s="46">
        <v>32408933</v>
      </c>
      <c r="AB43" s="46">
        <v>18452933</v>
      </c>
      <c r="AC43">
        <v>1</v>
      </c>
      <c r="AD43">
        <v>4776800</v>
      </c>
      <c r="AE43" s="29">
        <v>17969867</v>
      </c>
      <c r="AF43">
        <v>158</v>
      </c>
    </row>
    <row r="44" spans="2:32" x14ac:dyDescent="0.25">
      <c r="B44">
        <v>2022</v>
      </c>
      <c r="C44">
        <v>220595</v>
      </c>
      <c r="D44" t="s">
        <v>62</v>
      </c>
      <c r="E44" t="s">
        <v>119</v>
      </c>
      <c r="F44" t="s">
        <v>48</v>
      </c>
      <c r="G44" t="s">
        <v>51</v>
      </c>
      <c r="H44" t="s">
        <v>65</v>
      </c>
      <c r="I44" t="s">
        <v>63</v>
      </c>
      <c r="J44" t="s">
        <v>187</v>
      </c>
      <c r="K44" s="14" t="s">
        <v>52</v>
      </c>
      <c r="L44" s="1">
        <v>44923</v>
      </c>
      <c r="M44" t="s">
        <v>54</v>
      </c>
      <c r="N44" t="s">
        <v>54</v>
      </c>
      <c r="O44" s="29">
        <v>13193067</v>
      </c>
      <c r="P44" s="29">
        <v>4776800</v>
      </c>
      <c r="Q44" s="29">
        <v>17969867</v>
      </c>
      <c r="R44" s="14">
        <v>42</v>
      </c>
      <c r="S44" s="14">
        <v>158</v>
      </c>
      <c r="T44" s="1">
        <v>44823</v>
      </c>
      <c r="U44" s="1">
        <v>44824</v>
      </c>
      <c r="V44">
        <v>116</v>
      </c>
      <c r="W44" s="1">
        <v>44951</v>
      </c>
      <c r="X44" s="46">
        <v>13193067</v>
      </c>
      <c r="Y44" s="14">
        <f>$D$5-Contratos[[#This Row],[Fecha de Inicio]]</f>
        <v>102</v>
      </c>
      <c r="Z44" s="14">
        <f>ROUND(Contratos[[#This Row],[dias ejecutados]]/(Contratos[[#This Row],[Fecha Finalizacion Programada]]-Contratos[[#This Row],[Fecha de Inicio]])*100,2)</f>
        <v>80.31</v>
      </c>
      <c r="AA44" s="29">
        <v>8075067</v>
      </c>
      <c r="AB44" s="29">
        <v>5118000</v>
      </c>
      <c r="AC44">
        <v>1</v>
      </c>
      <c r="AD44">
        <v>4776800</v>
      </c>
      <c r="AE44" s="29">
        <v>17969867</v>
      </c>
      <c r="AF44">
        <v>158</v>
      </c>
    </row>
    <row r="45" spans="2:32" x14ac:dyDescent="0.25">
      <c r="B45">
        <v>2022</v>
      </c>
      <c r="C45">
        <v>220596</v>
      </c>
      <c r="D45" t="s">
        <v>62</v>
      </c>
      <c r="E45" t="s">
        <v>119</v>
      </c>
      <c r="F45" t="s">
        <v>48</v>
      </c>
      <c r="G45" t="s">
        <v>51</v>
      </c>
      <c r="H45" t="s">
        <v>65</v>
      </c>
      <c r="I45" t="s">
        <v>63</v>
      </c>
      <c r="J45" t="s">
        <v>187</v>
      </c>
      <c r="K45" s="14" t="s">
        <v>52</v>
      </c>
      <c r="L45" s="1">
        <v>44923</v>
      </c>
      <c r="M45" t="s">
        <v>54</v>
      </c>
      <c r="N45" t="s">
        <v>54</v>
      </c>
      <c r="O45" s="29">
        <v>13193067</v>
      </c>
      <c r="P45" s="29">
        <v>4776800</v>
      </c>
      <c r="Q45" s="29">
        <v>17969867</v>
      </c>
      <c r="R45" s="14">
        <v>42</v>
      </c>
      <c r="S45" s="14">
        <v>158</v>
      </c>
      <c r="T45" s="1">
        <v>44823</v>
      </c>
      <c r="U45" s="1">
        <v>44825</v>
      </c>
      <c r="V45">
        <v>116</v>
      </c>
      <c r="W45" s="1">
        <v>44985</v>
      </c>
      <c r="X45" s="46">
        <v>13193067</v>
      </c>
      <c r="Y45" s="14">
        <f>$D$5-Contratos[[#This Row],[Fecha de Inicio]]</f>
        <v>101</v>
      </c>
      <c r="Z45" s="14">
        <f>ROUND(Contratos[[#This Row],[dias ejecutados]]/(Contratos[[#This Row],[Fecha Finalizacion Programada]]-Contratos[[#This Row],[Fecha de Inicio]])*100,2)</f>
        <v>63.13</v>
      </c>
      <c r="AA45" s="29">
        <v>7961333</v>
      </c>
      <c r="AB45" s="29">
        <v>5231734</v>
      </c>
      <c r="AC45">
        <v>1</v>
      </c>
      <c r="AD45">
        <v>4776800</v>
      </c>
      <c r="AE45" s="29">
        <v>17969867</v>
      </c>
      <c r="AF45">
        <v>158</v>
      </c>
    </row>
    <row r="46" spans="2:32" x14ac:dyDescent="0.25">
      <c r="B46">
        <v>2022</v>
      </c>
      <c r="C46">
        <v>220597</v>
      </c>
      <c r="D46" t="s">
        <v>62</v>
      </c>
      <c r="E46" t="s">
        <v>119</v>
      </c>
      <c r="F46" t="s">
        <v>48</v>
      </c>
      <c r="G46" t="s">
        <v>51</v>
      </c>
      <c r="H46" t="s">
        <v>65</v>
      </c>
      <c r="I46" t="s">
        <v>63</v>
      </c>
      <c r="J46" t="s">
        <v>187</v>
      </c>
      <c r="K46" s="14" t="s">
        <v>52</v>
      </c>
      <c r="L46" s="1">
        <v>44923</v>
      </c>
      <c r="M46" t="s">
        <v>54</v>
      </c>
      <c r="N46" t="s">
        <v>54</v>
      </c>
      <c r="O46" s="29">
        <v>13193067</v>
      </c>
      <c r="P46" s="29">
        <v>4776800</v>
      </c>
      <c r="Q46" s="29">
        <v>17969867</v>
      </c>
      <c r="R46" s="14">
        <v>42</v>
      </c>
      <c r="S46" s="14">
        <v>158</v>
      </c>
      <c r="T46" s="1">
        <v>44823</v>
      </c>
      <c r="U46" s="1">
        <v>44824</v>
      </c>
      <c r="V46">
        <v>116</v>
      </c>
      <c r="W46" s="1">
        <v>44984</v>
      </c>
      <c r="X46" s="46">
        <v>13193067</v>
      </c>
      <c r="Y46" s="14">
        <f>$D$5-Contratos[[#This Row],[Fecha de Inicio]]</f>
        <v>102</v>
      </c>
      <c r="Z46" s="14">
        <f>ROUND(Contratos[[#This Row],[dias ejecutados]]/(Contratos[[#This Row],[Fecha Finalizacion Programada]]-Contratos[[#This Row],[Fecha de Inicio]])*100,2)</f>
        <v>63.75</v>
      </c>
      <c r="AA46" s="29">
        <v>8075067</v>
      </c>
      <c r="AB46" s="29">
        <v>5118000</v>
      </c>
      <c r="AC46">
        <v>1</v>
      </c>
      <c r="AD46">
        <v>4776800</v>
      </c>
      <c r="AE46" s="29">
        <v>17969867</v>
      </c>
      <c r="AF46">
        <v>158</v>
      </c>
    </row>
    <row r="47" spans="2:32" x14ac:dyDescent="0.25">
      <c r="B47">
        <v>2022</v>
      </c>
      <c r="C47">
        <v>220599</v>
      </c>
      <c r="D47" t="s">
        <v>62</v>
      </c>
      <c r="E47" t="s">
        <v>119</v>
      </c>
      <c r="F47" t="s">
        <v>48</v>
      </c>
      <c r="G47" t="s">
        <v>51</v>
      </c>
      <c r="H47" t="s">
        <v>65</v>
      </c>
      <c r="I47" t="s">
        <v>63</v>
      </c>
      <c r="J47" t="s">
        <v>187</v>
      </c>
      <c r="K47" s="14" t="s">
        <v>52</v>
      </c>
      <c r="L47" s="1">
        <v>44923</v>
      </c>
      <c r="M47" t="s">
        <v>54</v>
      </c>
      <c r="N47" t="s">
        <v>54</v>
      </c>
      <c r="O47" s="29">
        <v>13193067</v>
      </c>
      <c r="P47" s="29">
        <v>4776800</v>
      </c>
      <c r="Q47" s="29">
        <v>17969867</v>
      </c>
      <c r="R47" s="14">
        <v>42</v>
      </c>
      <c r="S47" s="14">
        <v>158</v>
      </c>
      <c r="T47" s="1">
        <v>44823</v>
      </c>
      <c r="U47" s="1">
        <v>44824</v>
      </c>
      <c r="V47">
        <v>116</v>
      </c>
      <c r="W47" s="1">
        <v>44984</v>
      </c>
      <c r="X47" s="46">
        <v>13193067</v>
      </c>
      <c r="Y47" s="14">
        <f>$D$5-Contratos[[#This Row],[Fecha de Inicio]]</f>
        <v>102</v>
      </c>
      <c r="Z47" s="14">
        <f>ROUND(Contratos[[#This Row],[dias ejecutados]]/(Contratos[[#This Row],[Fecha Finalizacion Programada]]-Contratos[[#This Row],[Fecha de Inicio]])*100,2)</f>
        <v>63.75</v>
      </c>
      <c r="AA47" s="29">
        <v>8075067</v>
      </c>
      <c r="AB47" s="29">
        <v>5118000</v>
      </c>
      <c r="AC47">
        <v>1</v>
      </c>
      <c r="AD47">
        <v>4776800</v>
      </c>
      <c r="AE47" s="29">
        <v>17969867</v>
      </c>
      <c r="AF47">
        <v>158</v>
      </c>
    </row>
    <row r="48" spans="2:32" x14ac:dyDescent="0.25">
      <c r="B48">
        <v>2022</v>
      </c>
      <c r="C48">
        <v>220627</v>
      </c>
      <c r="D48" t="s">
        <v>62</v>
      </c>
      <c r="E48" t="s">
        <v>119</v>
      </c>
      <c r="F48" t="s">
        <v>48</v>
      </c>
      <c r="G48" t="s">
        <v>51</v>
      </c>
      <c r="H48" t="s">
        <v>65</v>
      </c>
      <c r="I48" t="s">
        <v>63</v>
      </c>
      <c r="J48" t="s">
        <v>187</v>
      </c>
      <c r="K48" s="14" t="s">
        <v>52</v>
      </c>
      <c r="L48" s="1">
        <v>44923</v>
      </c>
      <c r="M48" t="s">
        <v>54</v>
      </c>
      <c r="N48" t="s">
        <v>54</v>
      </c>
      <c r="O48" s="29">
        <v>13193067</v>
      </c>
      <c r="P48" s="29">
        <v>3639467</v>
      </c>
      <c r="Q48" s="29">
        <v>16832534</v>
      </c>
      <c r="R48" s="14">
        <v>32</v>
      </c>
      <c r="S48" s="14">
        <v>148</v>
      </c>
      <c r="T48" s="1">
        <v>44830</v>
      </c>
      <c r="U48" s="1">
        <v>44835</v>
      </c>
      <c r="V48">
        <v>116</v>
      </c>
      <c r="W48" s="1">
        <v>44985</v>
      </c>
      <c r="X48" s="46">
        <v>13193067</v>
      </c>
      <c r="Y48" s="14">
        <f>$D$5-Contratos[[#This Row],[Fecha de Inicio]]</f>
        <v>91</v>
      </c>
      <c r="Z48" s="14">
        <f>ROUND(Contratos[[#This Row],[dias ejecutados]]/(Contratos[[#This Row],[Fecha Finalizacion Programada]]-Contratos[[#This Row],[Fecha de Inicio]])*100,2)</f>
        <v>60.67</v>
      </c>
      <c r="AA48" s="29">
        <v>6824000</v>
      </c>
      <c r="AB48" s="29">
        <v>6369067</v>
      </c>
      <c r="AC48">
        <v>1</v>
      </c>
      <c r="AD48">
        <v>3639467</v>
      </c>
      <c r="AE48" s="29">
        <v>16832534</v>
      </c>
      <c r="AF48">
        <v>148</v>
      </c>
    </row>
    <row r="49" spans="2:32" x14ac:dyDescent="0.25">
      <c r="B49">
        <v>2022</v>
      </c>
      <c r="C49">
        <v>220670</v>
      </c>
      <c r="D49" t="s">
        <v>62</v>
      </c>
      <c r="E49" t="s">
        <v>120</v>
      </c>
      <c r="F49" t="s">
        <v>48</v>
      </c>
      <c r="G49" t="s">
        <v>49</v>
      </c>
      <c r="H49" t="s">
        <v>67</v>
      </c>
      <c r="I49" t="s">
        <v>63</v>
      </c>
      <c r="J49" t="s">
        <v>188</v>
      </c>
      <c r="K49" s="14" t="s">
        <v>33</v>
      </c>
      <c r="L49" s="1">
        <v>44897</v>
      </c>
      <c r="M49" t="s">
        <v>54</v>
      </c>
      <c r="N49" t="s">
        <v>54</v>
      </c>
      <c r="O49" s="29">
        <v>1109587800</v>
      </c>
      <c r="P49" s="29">
        <v>369941600</v>
      </c>
      <c r="Q49" s="29">
        <v>1479529400</v>
      </c>
      <c r="R49" s="14" t="s">
        <v>47</v>
      </c>
      <c r="S49" s="14">
        <v>225</v>
      </c>
      <c r="T49" s="1">
        <v>44841</v>
      </c>
      <c r="U49" s="1">
        <v>44845</v>
      </c>
      <c r="V49">
        <v>225</v>
      </c>
      <c r="W49" s="1">
        <v>45072</v>
      </c>
      <c r="X49" s="46">
        <v>1109587800</v>
      </c>
      <c r="Y49" s="14">
        <f>$D$5-Contratos[[#This Row],[Fecha de Inicio]]</f>
        <v>81</v>
      </c>
      <c r="Z49" s="14">
        <f>ROUND(Contratos[[#This Row],[dias ejecutados]]/(Contratos[[#This Row],[Fecha Finalizacion Programada]]-Contratos[[#This Row],[Fecha de Inicio]])*100,2)</f>
        <v>35.68</v>
      </c>
      <c r="AA49" s="46">
        <v>6350400</v>
      </c>
      <c r="AB49" s="46">
        <v>0</v>
      </c>
      <c r="AC49">
        <v>1</v>
      </c>
      <c r="AD49">
        <v>369941600</v>
      </c>
      <c r="AE49" s="29">
        <v>1479529400</v>
      </c>
      <c r="AF49">
        <v>225</v>
      </c>
    </row>
    <row r="50" spans="2:32" x14ac:dyDescent="0.25">
      <c r="B50">
        <v>2022</v>
      </c>
      <c r="C50">
        <v>220674</v>
      </c>
      <c r="D50" t="s">
        <v>221</v>
      </c>
      <c r="E50" t="s">
        <v>143</v>
      </c>
      <c r="F50" t="s">
        <v>171</v>
      </c>
      <c r="G50" t="s">
        <v>189</v>
      </c>
      <c r="H50" t="s">
        <v>74</v>
      </c>
      <c r="I50" t="s">
        <v>75</v>
      </c>
      <c r="J50" t="s">
        <v>190</v>
      </c>
      <c r="K50" s="14" t="s">
        <v>33</v>
      </c>
      <c r="L50" s="1">
        <v>44904</v>
      </c>
      <c r="M50" t="s">
        <v>54</v>
      </c>
      <c r="N50" t="s">
        <v>54</v>
      </c>
      <c r="O50" s="29">
        <v>391126207</v>
      </c>
      <c r="P50" s="29">
        <v>31772048</v>
      </c>
      <c r="Q50" s="29">
        <v>422898255</v>
      </c>
      <c r="R50" s="14" t="s">
        <v>47</v>
      </c>
      <c r="S50" s="14">
        <v>120</v>
      </c>
      <c r="T50" s="1">
        <v>44826</v>
      </c>
      <c r="U50" s="1">
        <v>44839</v>
      </c>
      <c r="V50">
        <v>120</v>
      </c>
      <c r="W50" s="1">
        <v>44962</v>
      </c>
      <c r="X50" s="46">
        <v>391126207</v>
      </c>
      <c r="Y50" s="14">
        <f>$D$5-Contratos[[#This Row],[Fecha de Inicio]]</f>
        <v>87</v>
      </c>
      <c r="Z50" s="14">
        <f>ROUND(Contratos[[#This Row],[dias ejecutados]]/(Contratos[[#This Row],[Fecha Finalizacion Programada]]-Contratos[[#This Row],[Fecha de Inicio]])*100,2)</f>
        <v>70.73</v>
      </c>
      <c r="AA50" s="46">
        <v>7513333</v>
      </c>
      <c r="AB50" s="46">
        <v>0</v>
      </c>
      <c r="AC50">
        <v>1</v>
      </c>
      <c r="AD50">
        <v>31772048</v>
      </c>
      <c r="AE50" s="29">
        <v>422898255</v>
      </c>
      <c r="AF50">
        <v>120</v>
      </c>
    </row>
    <row r="51" spans="2:32" x14ac:dyDescent="0.25">
      <c r="B51">
        <v>2022</v>
      </c>
      <c r="C51">
        <v>220776</v>
      </c>
      <c r="D51" t="s">
        <v>221</v>
      </c>
      <c r="E51" t="s">
        <v>144</v>
      </c>
      <c r="F51" t="s">
        <v>171</v>
      </c>
      <c r="G51" t="s">
        <v>189</v>
      </c>
      <c r="H51" t="s">
        <v>74</v>
      </c>
      <c r="I51" t="s">
        <v>75</v>
      </c>
      <c r="J51" t="s">
        <v>191</v>
      </c>
      <c r="K51" s="14" t="s">
        <v>33</v>
      </c>
      <c r="L51" s="1">
        <v>44918</v>
      </c>
      <c r="M51" t="s">
        <v>54</v>
      </c>
      <c r="N51" t="s">
        <v>54</v>
      </c>
      <c r="O51" s="29">
        <v>263512432</v>
      </c>
      <c r="P51" s="29">
        <v>69014145</v>
      </c>
      <c r="Q51" s="29">
        <v>332526577</v>
      </c>
      <c r="R51" s="14" t="s">
        <v>47</v>
      </c>
      <c r="S51" s="14">
        <v>360</v>
      </c>
      <c r="T51" s="1">
        <v>44852</v>
      </c>
      <c r="U51" s="1">
        <v>44859</v>
      </c>
      <c r="V51">
        <v>360</v>
      </c>
      <c r="W51" s="1">
        <v>45218</v>
      </c>
      <c r="X51" s="46">
        <v>263512432</v>
      </c>
      <c r="Y51" s="14">
        <f>$D$5-Contratos[[#This Row],[Fecha de Inicio]]</f>
        <v>67</v>
      </c>
      <c r="Z51" s="14">
        <f>ROUND(Contratos[[#This Row],[dias ejecutados]]/(Contratos[[#This Row],[Fecha Finalizacion Programada]]-Contratos[[#This Row],[Fecha de Inicio]])*100,2)</f>
        <v>18.66</v>
      </c>
      <c r="AA51" s="46">
        <v>3101333</v>
      </c>
      <c r="AB51" s="46">
        <v>0</v>
      </c>
      <c r="AC51">
        <v>1</v>
      </c>
      <c r="AD51">
        <v>69014145</v>
      </c>
      <c r="AE51" s="29">
        <v>332526577</v>
      </c>
      <c r="AF51">
        <v>360</v>
      </c>
    </row>
    <row r="52" spans="2:32" x14ac:dyDescent="0.25">
      <c r="B52">
        <v>2022</v>
      </c>
      <c r="C52">
        <v>220787</v>
      </c>
      <c r="D52" t="s">
        <v>221</v>
      </c>
      <c r="E52" t="s">
        <v>145</v>
      </c>
      <c r="F52" t="s">
        <v>171</v>
      </c>
      <c r="G52" t="s">
        <v>50</v>
      </c>
      <c r="H52" t="s">
        <v>192</v>
      </c>
      <c r="I52" t="s">
        <v>63</v>
      </c>
      <c r="J52" t="s">
        <v>193</v>
      </c>
      <c r="K52" s="14" t="s">
        <v>52</v>
      </c>
      <c r="L52" s="1">
        <v>44923</v>
      </c>
      <c r="M52" t="s">
        <v>54</v>
      </c>
      <c r="N52" t="s">
        <v>54</v>
      </c>
      <c r="O52" s="29">
        <v>4548267645</v>
      </c>
      <c r="P52" s="29">
        <v>1139000000</v>
      </c>
      <c r="Q52" s="29">
        <v>9411880000</v>
      </c>
      <c r="R52" s="14">
        <v>30</v>
      </c>
      <c r="S52" s="14">
        <v>240</v>
      </c>
      <c r="T52" s="1">
        <v>44854</v>
      </c>
      <c r="U52" s="1">
        <v>44866</v>
      </c>
      <c r="V52">
        <v>210</v>
      </c>
      <c r="W52" s="1">
        <v>45107</v>
      </c>
      <c r="X52" s="46">
        <v>8272880000</v>
      </c>
      <c r="Y52" s="14">
        <f>$D$5-Contratos[[#This Row],[Fecha de Inicio]]</f>
        <v>60</v>
      </c>
      <c r="Z52" s="14">
        <f>ROUND(Contratos[[#This Row],[dias ejecutados]]/(Contratos[[#This Row],[Fecha Finalizacion Programada]]-Contratos[[#This Row],[Fecha de Inicio]])*100,2)</f>
        <v>24.9</v>
      </c>
      <c r="AA52" s="46">
        <v>10517133</v>
      </c>
      <c r="AB52" s="46">
        <v>2629333</v>
      </c>
      <c r="AC52">
        <v>1</v>
      </c>
      <c r="AD52">
        <v>1139000000</v>
      </c>
      <c r="AE52" s="29">
        <v>9411880000</v>
      </c>
      <c r="AF52">
        <v>240</v>
      </c>
    </row>
    <row r="53" spans="2:32" x14ac:dyDescent="0.25">
      <c r="B53">
        <v>2022</v>
      </c>
      <c r="C53">
        <v>220810</v>
      </c>
      <c r="D53" t="s">
        <v>221</v>
      </c>
      <c r="E53" t="s">
        <v>146</v>
      </c>
      <c r="F53" t="s">
        <v>171</v>
      </c>
      <c r="G53" t="s">
        <v>189</v>
      </c>
      <c r="H53" t="s">
        <v>167</v>
      </c>
      <c r="I53" t="s">
        <v>63</v>
      </c>
      <c r="J53" t="s">
        <v>194</v>
      </c>
      <c r="K53" s="14" t="s">
        <v>52</v>
      </c>
      <c r="L53" s="1">
        <v>44895</v>
      </c>
      <c r="M53" t="s">
        <v>54</v>
      </c>
      <c r="N53" t="s">
        <v>54</v>
      </c>
      <c r="O53" s="29">
        <v>3049817620</v>
      </c>
      <c r="P53" s="29">
        <v>558753613</v>
      </c>
      <c r="Q53" s="29">
        <v>3608571233</v>
      </c>
      <c r="R53" s="14">
        <v>90</v>
      </c>
      <c r="S53" s="14">
        <v>360</v>
      </c>
      <c r="T53" s="1">
        <v>44862</v>
      </c>
      <c r="U53" s="1">
        <v>44882</v>
      </c>
      <c r="V53">
        <v>270</v>
      </c>
      <c r="W53" s="1">
        <v>45247</v>
      </c>
      <c r="X53" s="46">
        <v>3049817620</v>
      </c>
      <c r="Y53" s="14">
        <f>$D$5-Contratos[[#This Row],[Fecha de Inicio]]</f>
        <v>44</v>
      </c>
      <c r="Z53" s="14">
        <f>ROUND(Contratos[[#This Row],[dias ejecutados]]/(Contratos[[#This Row],[Fecha Finalizacion Programada]]-Contratos[[#This Row],[Fecha de Inicio]])*100,2)</f>
        <v>12.05</v>
      </c>
      <c r="AA53" s="46">
        <v>17616533</v>
      </c>
      <c r="AB53" s="46">
        <v>9728533</v>
      </c>
      <c r="AC53">
        <v>1</v>
      </c>
      <c r="AD53">
        <v>558753613</v>
      </c>
      <c r="AE53" s="29">
        <v>3608571233</v>
      </c>
      <c r="AF53">
        <v>360</v>
      </c>
    </row>
    <row r="54" spans="2:32" x14ac:dyDescent="0.25">
      <c r="B54">
        <v>2020</v>
      </c>
      <c r="C54" t="s">
        <v>53</v>
      </c>
      <c r="D54" t="s">
        <v>62</v>
      </c>
      <c r="E54" s="14" t="s">
        <v>73</v>
      </c>
      <c r="F54" s="14" t="s">
        <v>37</v>
      </c>
      <c r="G54" s="14" t="s">
        <v>58</v>
      </c>
      <c r="H54" s="14" t="s">
        <v>74</v>
      </c>
      <c r="I54" s="14" t="s">
        <v>75</v>
      </c>
      <c r="J54" s="14" t="s">
        <v>76</v>
      </c>
      <c r="K54" s="14" t="s">
        <v>52</v>
      </c>
      <c r="L54" s="1">
        <v>44924</v>
      </c>
      <c r="M54" t="s">
        <v>54</v>
      </c>
      <c r="N54" t="s">
        <v>54</v>
      </c>
      <c r="O54" s="29">
        <v>33765812</v>
      </c>
      <c r="P54" s="29">
        <v>539884</v>
      </c>
      <c r="Q54" s="29">
        <v>47033843</v>
      </c>
      <c r="R54" s="14">
        <v>16</v>
      </c>
      <c r="S54" s="14">
        <v>1008</v>
      </c>
      <c r="T54" s="1">
        <v>43908</v>
      </c>
      <c r="U54" s="1">
        <v>43952</v>
      </c>
      <c r="V54" s="14">
        <v>736</v>
      </c>
      <c r="W54" s="1">
        <v>44958</v>
      </c>
      <c r="X54" s="14">
        <v>33765812</v>
      </c>
      <c r="Y54" s="14">
        <f>$D$5-Contratos[[#This Row],[Fecha de Inicio]]</f>
        <v>974</v>
      </c>
      <c r="Z54" s="14">
        <f>ROUND(Contratos[[#This Row],[dias ejecutados]]/(Contratos[[#This Row],[Fecha Finalizacion Programada]]-Contratos[[#This Row],[Fecha de Inicio]])*100,2)</f>
        <v>96.82</v>
      </c>
      <c r="AA54" s="46">
        <v>0</v>
      </c>
      <c r="AB54" s="46">
        <v>0</v>
      </c>
      <c r="AC54" s="14">
        <v>4</v>
      </c>
      <c r="AD54" s="14">
        <v>13268031</v>
      </c>
      <c r="AE54" s="29">
        <v>47033843</v>
      </c>
      <c r="AF54" s="14">
        <v>1008</v>
      </c>
    </row>
    <row r="55" spans="2:32" x14ac:dyDescent="0.25">
      <c r="B55">
        <v>2021</v>
      </c>
      <c r="C55">
        <v>210047</v>
      </c>
      <c r="D55" t="s">
        <v>62</v>
      </c>
      <c r="E55" t="s">
        <v>121</v>
      </c>
      <c r="F55" t="s">
        <v>61</v>
      </c>
      <c r="G55" t="s">
        <v>50</v>
      </c>
      <c r="H55" t="s">
        <v>64</v>
      </c>
      <c r="I55" t="s">
        <v>63</v>
      </c>
      <c r="J55" t="s">
        <v>195</v>
      </c>
      <c r="K55" s="14" t="s">
        <v>32</v>
      </c>
      <c r="L55" s="1">
        <v>44910</v>
      </c>
      <c r="M55" t="s">
        <v>47</v>
      </c>
      <c r="O55" s="29">
        <v>275000000</v>
      </c>
      <c r="P55" s="29"/>
      <c r="Q55" s="29">
        <v>345663560</v>
      </c>
      <c r="R55" s="14" t="s">
        <v>80</v>
      </c>
      <c r="S55" s="14" t="s">
        <v>81</v>
      </c>
      <c r="T55" s="1">
        <v>44242</v>
      </c>
      <c r="U55" s="1">
        <v>44314</v>
      </c>
      <c r="V55">
        <v>120</v>
      </c>
      <c r="W55" s="1">
        <v>44957</v>
      </c>
      <c r="X55" s="46">
        <v>275000000</v>
      </c>
      <c r="Y55" s="14">
        <f>$D$5-Contratos[[#This Row],[Fecha de Inicio]]</f>
        <v>612</v>
      </c>
      <c r="Z55" s="14">
        <f>ROUND(Contratos[[#This Row],[dias ejecutados]]/(Contratos[[#This Row],[Fecha Finalizacion Programada]]-Contratos[[#This Row],[Fecha de Inicio]])*100,2)</f>
        <v>95.18</v>
      </c>
      <c r="AA55" s="46">
        <v>220000000</v>
      </c>
      <c r="AB55" s="46">
        <v>125663560</v>
      </c>
      <c r="AC55">
        <v>3</v>
      </c>
      <c r="AD55">
        <v>70663560</v>
      </c>
      <c r="AE55" s="29">
        <v>345663560</v>
      </c>
      <c r="AF55">
        <v>633</v>
      </c>
    </row>
    <row r="56" spans="2:32" x14ac:dyDescent="0.25">
      <c r="B56">
        <v>2022</v>
      </c>
      <c r="C56">
        <v>220126</v>
      </c>
      <c r="D56" t="s">
        <v>62</v>
      </c>
      <c r="E56" t="s">
        <v>122</v>
      </c>
      <c r="F56" t="s">
        <v>48</v>
      </c>
      <c r="G56" t="s">
        <v>51</v>
      </c>
      <c r="H56" t="s">
        <v>196</v>
      </c>
      <c r="I56" t="s">
        <v>63</v>
      </c>
      <c r="J56" t="s">
        <v>197</v>
      </c>
      <c r="K56" s="14" t="s">
        <v>31</v>
      </c>
      <c r="L56" s="1">
        <v>44915</v>
      </c>
      <c r="M56">
        <v>1094933114</v>
      </c>
      <c r="O56" s="29">
        <v>0</v>
      </c>
      <c r="P56" s="29"/>
      <c r="Q56" s="29">
        <v>0</v>
      </c>
      <c r="R56" s="14" t="s">
        <v>47</v>
      </c>
      <c r="S56" s="14" t="s">
        <v>47</v>
      </c>
      <c r="T56" s="1">
        <v>44574</v>
      </c>
      <c r="U56" s="1">
        <v>44579</v>
      </c>
      <c r="V56">
        <v>270</v>
      </c>
      <c r="W56" s="1">
        <v>44942</v>
      </c>
      <c r="X56" s="46">
        <v>36288000</v>
      </c>
      <c r="Y56" s="14">
        <f>$D$5-Contratos[[#This Row],[Fecha de Inicio]]</f>
        <v>347</v>
      </c>
      <c r="Z56" s="14">
        <f>ROUND(Contratos[[#This Row],[dias ejecutados]]/(Contratos[[#This Row],[Fecha Finalizacion Programada]]-Contratos[[#This Row],[Fecha de Inicio]])*100,2)</f>
        <v>95.59</v>
      </c>
      <c r="AA56" s="29">
        <v>38035200</v>
      </c>
      <c r="AB56" s="29">
        <v>10080000</v>
      </c>
      <c r="AC56">
        <v>1</v>
      </c>
      <c r="AD56">
        <v>11827200</v>
      </c>
      <c r="AE56" s="29">
        <v>48115200</v>
      </c>
      <c r="AF56">
        <v>359</v>
      </c>
    </row>
    <row r="57" spans="2:32" x14ac:dyDescent="0.25">
      <c r="B57">
        <v>2022</v>
      </c>
      <c r="C57">
        <v>220342</v>
      </c>
      <c r="D57" t="s">
        <v>62</v>
      </c>
      <c r="E57" t="s">
        <v>123</v>
      </c>
      <c r="F57" t="s">
        <v>48</v>
      </c>
      <c r="G57" t="s">
        <v>51</v>
      </c>
      <c r="H57" t="s">
        <v>74</v>
      </c>
      <c r="I57" t="s">
        <v>75</v>
      </c>
      <c r="J57" t="s">
        <v>198</v>
      </c>
      <c r="K57" s="14" t="s">
        <v>79</v>
      </c>
      <c r="L57" s="1">
        <v>44918</v>
      </c>
      <c r="M57" t="s">
        <v>47</v>
      </c>
      <c r="O57" s="29">
        <v>101940000</v>
      </c>
      <c r="P57" s="29"/>
      <c r="Q57" s="29">
        <v>101940000</v>
      </c>
      <c r="R57" s="14" t="s">
        <v>47</v>
      </c>
      <c r="S57" s="14" t="s">
        <v>47</v>
      </c>
      <c r="T57" s="1">
        <v>44589</v>
      </c>
      <c r="U57" s="1">
        <v>44599</v>
      </c>
      <c r="V57">
        <v>360</v>
      </c>
      <c r="W57" s="1">
        <v>44926</v>
      </c>
      <c r="X57" s="46">
        <v>101940000</v>
      </c>
      <c r="Y57" s="14">
        <f>$D$5-Contratos[[#This Row],[Fecha de Inicio]]</f>
        <v>327</v>
      </c>
      <c r="Z57" s="14">
        <f>ROUND(Contratos[[#This Row],[dias ejecutados]]/(Contratos[[#This Row],[Fecha Finalizacion Programada]]-Contratos[[#This Row],[Fecha de Inicio]])*100,2)</f>
        <v>100</v>
      </c>
      <c r="AA57" s="46">
        <v>110003730</v>
      </c>
      <c r="AB57" s="46">
        <v>110003730</v>
      </c>
      <c r="AC57">
        <v>0</v>
      </c>
      <c r="AD57">
        <v>0</v>
      </c>
      <c r="AE57" s="29">
        <v>101940000</v>
      </c>
      <c r="AF57">
        <v>360</v>
      </c>
    </row>
    <row r="58" spans="2:32" x14ac:dyDescent="0.25">
      <c r="B58">
        <v>2021</v>
      </c>
      <c r="C58">
        <v>210402</v>
      </c>
      <c r="D58" t="s">
        <v>62</v>
      </c>
      <c r="E58" t="s">
        <v>71</v>
      </c>
      <c r="F58" t="s">
        <v>36</v>
      </c>
      <c r="G58" t="s">
        <v>50</v>
      </c>
      <c r="H58" t="s">
        <v>64</v>
      </c>
      <c r="I58" t="s">
        <v>63</v>
      </c>
      <c r="J58" t="s">
        <v>60</v>
      </c>
      <c r="K58" s="14" t="s">
        <v>79</v>
      </c>
      <c r="L58" s="1">
        <v>44901</v>
      </c>
      <c r="M58" t="s">
        <v>47</v>
      </c>
      <c r="O58" s="29">
        <v>194853153</v>
      </c>
      <c r="P58" s="29"/>
      <c r="Q58" s="29">
        <v>194853153</v>
      </c>
      <c r="R58" s="14" t="s">
        <v>47</v>
      </c>
      <c r="S58" s="14" t="s">
        <v>47</v>
      </c>
      <c r="T58" s="1">
        <v>44440</v>
      </c>
      <c r="U58" s="1">
        <v>44446</v>
      </c>
      <c r="V58">
        <v>360</v>
      </c>
      <c r="W58" s="1">
        <v>44985</v>
      </c>
      <c r="X58" s="46">
        <v>194853153</v>
      </c>
      <c r="Y58" s="14">
        <f>$D$5-Contratos[[#This Row],[Fecha de Inicio]]</f>
        <v>480</v>
      </c>
      <c r="Z58" s="14">
        <f>ROUND(Contratos[[#This Row],[dias ejecutados]]/(Contratos[[#This Row],[Fecha Finalizacion Programada]]-Contratos[[#This Row],[Fecha de Inicio]])*100,2)</f>
        <v>89.05</v>
      </c>
      <c r="AA58" s="29">
        <v>45557529</v>
      </c>
      <c r="AB58" s="29">
        <v>149295624</v>
      </c>
      <c r="AC58">
        <v>0</v>
      </c>
      <c r="AD58">
        <v>0</v>
      </c>
      <c r="AE58" s="29">
        <v>194853153</v>
      </c>
      <c r="AF58">
        <v>531</v>
      </c>
    </row>
    <row r="59" spans="2:32" x14ac:dyDescent="0.25">
      <c r="B59">
        <v>2021</v>
      </c>
      <c r="C59">
        <v>210402</v>
      </c>
      <c r="D59" t="s">
        <v>62</v>
      </c>
      <c r="E59" t="s">
        <v>71</v>
      </c>
      <c r="F59" t="s">
        <v>36</v>
      </c>
      <c r="G59" t="s">
        <v>50</v>
      </c>
      <c r="H59" t="s">
        <v>64</v>
      </c>
      <c r="I59" t="s">
        <v>63</v>
      </c>
      <c r="J59" t="s">
        <v>60</v>
      </c>
      <c r="K59" s="14" t="s">
        <v>32</v>
      </c>
      <c r="L59" s="1">
        <v>44909</v>
      </c>
      <c r="M59" t="s">
        <v>47</v>
      </c>
      <c r="O59" s="29">
        <v>194853153</v>
      </c>
      <c r="P59" s="29"/>
      <c r="Q59" s="29">
        <v>194853153</v>
      </c>
      <c r="R59" s="14" t="s">
        <v>82</v>
      </c>
      <c r="S59" s="14" t="s">
        <v>83</v>
      </c>
      <c r="T59" s="1">
        <v>44440</v>
      </c>
      <c r="U59" s="1">
        <v>44446</v>
      </c>
      <c r="V59">
        <v>360</v>
      </c>
      <c r="W59" s="1">
        <v>44985</v>
      </c>
      <c r="X59" s="46">
        <v>194853153</v>
      </c>
      <c r="Y59" s="14">
        <f>$D$5-Contratos[[#This Row],[Fecha de Inicio]]</f>
        <v>480</v>
      </c>
      <c r="Z59" s="14">
        <f>ROUND(Contratos[[#This Row],[dias ejecutados]]/(Contratos[[#This Row],[Fecha Finalizacion Programada]]-Contratos[[#This Row],[Fecha de Inicio]])*100,2)</f>
        <v>89.05</v>
      </c>
      <c r="AA59" s="29">
        <v>45557529</v>
      </c>
      <c r="AB59" s="29">
        <v>149295624</v>
      </c>
      <c r="AC59">
        <v>0</v>
      </c>
      <c r="AD59">
        <v>0</v>
      </c>
      <c r="AE59" s="29">
        <v>194853153</v>
      </c>
      <c r="AF59">
        <v>531</v>
      </c>
    </row>
    <row r="60" spans="2:32" x14ac:dyDescent="0.25">
      <c r="B60">
        <v>2021</v>
      </c>
      <c r="C60">
        <v>210500</v>
      </c>
      <c r="D60" t="s">
        <v>62</v>
      </c>
      <c r="E60" t="s">
        <v>124</v>
      </c>
      <c r="F60" t="s">
        <v>55</v>
      </c>
      <c r="G60" t="s">
        <v>50</v>
      </c>
      <c r="H60" t="s">
        <v>68</v>
      </c>
      <c r="I60" t="s">
        <v>63</v>
      </c>
      <c r="J60" t="s">
        <v>199</v>
      </c>
      <c r="K60" s="14" t="s">
        <v>79</v>
      </c>
      <c r="L60" s="1">
        <v>44911</v>
      </c>
      <c r="M60" t="s">
        <v>47</v>
      </c>
      <c r="O60" s="29">
        <v>19500000</v>
      </c>
      <c r="P60" s="29"/>
      <c r="Q60" s="29">
        <v>29000000</v>
      </c>
      <c r="R60" s="14" t="s">
        <v>47</v>
      </c>
      <c r="S60" s="14" t="s">
        <v>47</v>
      </c>
      <c r="T60" s="1">
        <v>44495</v>
      </c>
      <c r="U60" s="1">
        <v>44509</v>
      </c>
      <c r="V60">
        <v>210</v>
      </c>
      <c r="W60" s="1">
        <v>45055</v>
      </c>
      <c r="X60" s="46">
        <v>19500000</v>
      </c>
      <c r="Y60" s="14">
        <f>$D$5-Contratos[[#This Row],[Fecha de Inicio]]</f>
        <v>417</v>
      </c>
      <c r="Z60" s="14">
        <f>ROUND(Contratos[[#This Row],[dias ejecutados]]/(Contratos[[#This Row],[Fecha Finalizacion Programada]]-Contratos[[#This Row],[Fecha de Inicio]])*100,2)</f>
        <v>76.37</v>
      </c>
      <c r="AA60" s="29">
        <v>22967574</v>
      </c>
      <c r="AB60" s="29">
        <v>6032426</v>
      </c>
      <c r="AC60">
        <v>1</v>
      </c>
      <c r="AD60">
        <v>9500000</v>
      </c>
      <c r="AE60" s="29">
        <v>29000000</v>
      </c>
      <c r="AF60">
        <v>540</v>
      </c>
    </row>
    <row r="61" spans="2:32" x14ac:dyDescent="0.25">
      <c r="B61">
        <v>2021</v>
      </c>
      <c r="C61">
        <v>210536</v>
      </c>
      <c r="D61" t="s">
        <v>62</v>
      </c>
      <c r="E61" t="s">
        <v>125</v>
      </c>
      <c r="F61" t="s">
        <v>55</v>
      </c>
      <c r="G61" t="s">
        <v>50</v>
      </c>
      <c r="H61" t="s">
        <v>68</v>
      </c>
      <c r="I61" t="s">
        <v>63</v>
      </c>
      <c r="J61" t="s">
        <v>200</v>
      </c>
      <c r="K61" s="14" t="s">
        <v>32</v>
      </c>
      <c r="L61" s="1">
        <v>44922</v>
      </c>
      <c r="M61" t="s">
        <v>47</v>
      </c>
      <c r="O61" s="29">
        <v>87263000</v>
      </c>
      <c r="P61" s="29"/>
      <c r="Q61" s="29">
        <v>135263000</v>
      </c>
      <c r="R61" s="14" t="s">
        <v>84</v>
      </c>
      <c r="S61" s="14" t="s">
        <v>85</v>
      </c>
      <c r="T61" s="1">
        <v>44526</v>
      </c>
      <c r="U61" s="1">
        <v>44557</v>
      </c>
      <c r="V61">
        <v>180</v>
      </c>
      <c r="W61" s="1">
        <v>44986</v>
      </c>
      <c r="X61" s="46">
        <v>87263000</v>
      </c>
      <c r="Y61" s="14">
        <f>$D$5-Contratos[[#This Row],[Fecha de Inicio]]</f>
        <v>369</v>
      </c>
      <c r="Z61" s="14">
        <f>ROUND(Contratos[[#This Row],[dias ejecutados]]/(Contratos[[#This Row],[Fecha Finalizacion Programada]]-Contratos[[#This Row],[Fecha de Inicio]])*100,2)</f>
        <v>86.01</v>
      </c>
      <c r="AA61" s="29">
        <v>28630435</v>
      </c>
      <c r="AB61" s="29">
        <v>106632565</v>
      </c>
      <c r="AC61">
        <v>2</v>
      </c>
      <c r="AD61">
        <v>48000000</v>
      </c>
      <c r="AE61" s="29">
        <v>135263000</v>
      </c>
      <c r="AF61">
        <v>426</v>
      </c>
    </row>
    <row r="62" spans="2:32" x14ac:dyDescent="0.25">
      <c r="B62">
        <v>2021</v>
      </c>
      <c r="C62">
        <v>210575</v>
      </c>
      <c r="D62" t="s">
        <v>62</v>
      </c>
      <c r="E62" t="s">
        <v>126</v>
      </c>
      <c r="F62" t="s">
        <v>37</v>
      </c>
      <c r="G62" t="s">
        <v>50</v>
      </c>
      <c r="H62" t="s">
        <v>65</v>
      </c>
      <c r="I62" t="s">
        <v>63</v>
      </c>
      <c r="J62" t="s">
        <v>201</v>
      </c>
      <c r="K62" s="14" t="s">
        <v>32</v>
      </c>
      <c r="L62" s="1">
        <v>44908</v>
      </c>
      <c r="M62" t="s">
        <v>47</v>
      </c>
      <c r="O62" s="29">
        <v>3000000000</v>
      </c>
      <c r="P62" s="29"/>
      <c r="Q62" s="29">
        <v>3000000000</v>
      </c>
      <c r="R62" s="14" t="s">
        <v>86</v>
      </c>
      <c r="S62" s="14" t="s">
        <v>87</v>
      </c>
      <c r="T62" s="1">
        <v>44559</v>
      </c>
      <c r="U62" s="1">
        <v>44564</v>
      </c>
      <c r="V62">
        <v>210</v>
      </c>
      <c r="W62" s="1">
        <v>44925</v>
      </c>
      <c r="X62" s="46">
        <v>3000000000</v>
      </c>
      <c r="Y62" s="14">
        <v>361</v>
      </c>
      <c r="Z62" s="14">
        <f>ROUND(Contratos[[#This Row],[dias ejecutados]]/(Contratos[[#This Row],[Fecha Finalizacion Programada]]-Contratos[[#This Row],[Fecha de Inicio]])*100,2)</f>
        <v>100</v>
      </c>
      <c r="AA62" s="29">
        <v>2376149672</v>
      </c>
      <c r="AB62" s="29">
        <v>623850328</v>
      </c>
      <c r="AC62">
        <v>0</v>
      </c>
      <c r="AD62">
        <v>0</v>
      </c>
      <c r="AE62" s="29">
        <v>3000000000</v>
      </c>
      <c r="AF62">
        <v>357</v>
      </c>
    </row>
    <row r="63" spans="2:32" x14ac:dyDescent="0.25">
      <c r="B63">
        <v>2022</v>
      </c>
      <c r="C63">
        <v>220413</v>
      </c>
      <c r="D63" t="s">
        <v>62</v>
      </c>
      <c r="E63" t="s">
        <v>147</v>
      </c>
      <c r="F63" t="s">
        <v>202</v>
      </c>
      <c r="G63" t="s">
        <v>203</v>
      </c>
      <c r="H63" t="s">
        <v>156</v>
      </c>
      <c r="I63" t="s">
        <v>63</v>
      </c>
      <c r="J63" t="s">
        <v>204</v>
      </c>
      <c r="K63" s="14" t="s">
        <v>32</v>
      </c>
      <c r="L63" s="1">
        <v>44911</v>
      </c>
      <c r="M63" t="s">
        <v>47</v>
      </c>
      <c r="O63" s="29">
        <v>778158220</v>
      </c>
      <c r="P63" s="29"/>
      <c r="Q63" s="29">
        <v>778158220</v>
      </c>
      <c r="R63" s="14" t="s">
        <v>84</v>
      </c>
      <c r="S63" s="14" t="s">
        <v>88</v>
      </c>
      <c r="T63" s="1">
        <v>44742</v>
      </c>
      <c r="U63" s="1">
        <v>44743</v>
      </c>
      <c r="V63">
        <v>180</v>
      </c>
      <c r="W63" s="1">
        <v>44986</v>
      </c>
      <c r="X63" s="46">
        <v>778158220</v>
      </c>
      <c r="Y63" s="14">
        <f>$D$5-Contratos[[#This Row],[Fecha de Inicio]]</f>
        <v>183</v>
      </c>
      <c r="Z63" s="14">
        <f>ROUND(Contratos[[#This Row],[dias ejecutados]]/(Contratos[[#This Row],[Fecha Finalizacion Programada]]-Contratos[[#This Row],[Fecha de Inicio]])*100,2)</f>
        <v>75.31</v>
      </c>
      <c r="AA63" s="29">
        <v>100315079</v>
      </c>
      <c r="AB63" s="29">
        <v>677843141</v>
      </c>
      <c r="AC63">
        <v>0</v>
      </c>
      <c r="AD63">
        <v>0</v>
      </c>
      <c r="AE63" s="29">
        <v>778158220</v>
      </c>
      <c r="AF63">
        <v>240</v>
      </c>
    </row>
    <row r="64" spans="2:32" x14ac:dyDescent="0.25">
      <c r="B64">
        <v>2022</v>
      </c>
      <c r="C64">
        <v>220421</v>
      </c>
      <c r="D64" t="s">
        <v>62</v>
      </c>
      <c r="E64" t="s">
        <v>127</v>
      </c>
      <c r="F64" t="s">
        <v>57</v>
      </c>
      <c r="G64" t="s">
        <v>59</v>
      </c>
      <c r="H64" t="s">
        <v>74</v>
      </c>
      <c r="I64" t="s">
        <v>75</v>
      </c>
      <c r="J64" t="s">
        <v>205</v>
      </c>
      <c r="K64" s="14" t="s">
        <v>32</v>
      </c>
      <c r="L64" s="1">
        <v>44916</v>
      </c>
      <c r="M64" t="s">
        <v>47</v>
      </c>
      <c r="O64" s="29">
        <v>3569763402</v>
      </c>
      <c r="P64" s="29"/>
      <c r="Q64" s="29">
        <v>3569763402</v>
      </c>
      <c r="R64" s="14" t="s">
        <v>89</v>
      </c>
      <c r="S64" s="14" t="s">
        <v>90</v>
      </c>
      <c r="T64" s="1">
        <v>44749</v>
      </c>
      <c r="U64" s="1">
        <v>44750</v>
      </c>
      <c r="V64">
        <v>180</v>
      </c>
      <c r="W64" s="1">
        <v>44965</v>
      </c>
      <c r="X64" s="46">
        <v>3569763402</v>
      </c>
      <c r="Y64" s="14">
        <f>$D$5-Contratos[[#This Row],[Fecha de Inicio]]</f>
        <v>176</v>
      </c>
      <c r="Z64" s="14">
        <f>ROUND(Contratos[[#This Row],[dias ejecutados]]/(Contratos[[#This Row],[Fecha Finalizacion Programada]]-Contratos[[#This Row],[Fecha de Inicio]])*100,2)</f>
        <v>81.86</v>
      </c>
      <c r="AA64" s="46">
        <v>110003730</v>
      </c>
      <c r="AB64" s="46">
        <v>110003730</v>
      </c>
      <c r="AC64">
        <v>0</v>
      </c>
      <c r="AD64">
        <v>0</v>
      </c>
      <c r="AE64" s="29">
        <v>3569763402</v>
      </c>
      <c r="AF64">
        <v>210</v>
      </c>
    </row>
    <row r="65" spans="2:32" x14ac:dyDescent="0.25">
      <c r="B65">
        <v>2022</v>
      </c>
      <c r="C65">
        <v>220445</v>
      </c>
      <c r="D65" t="s">
        <v>62</v>
      </c>
      <c r="E65" t="s">
        <v>128</v>
      </c>
      <c r="F65" t="s">
        <v>57</v>
      </c>
      <c r="G65" t="s">
        <v>174</v>
      </c>
      <c r="H65" t="s">
        <v>74</v>
      </c>
      <c r="I65" t="s">
        <v>75</v>
      </c>
      <c r="J65" t="s">
        <v>206</v>
      </c>
      <c r="K65" s="14" t="s">
        <v>79</v>
      </c>
      <c r="L65" s="1">
        <v>44925</v>
      </c>
      <c r="M65" t="s">
        <v>47</v>
      </c>
      <c r="O65" s="29">
        <v>3250551965</v>
      </c>
      <c r="P65" s="29"/>
      <c r="Q65" s="29">
        <v>3250551965</v>
      </c>
      <c r="R65" s="14" t="s">
        <v>47</v>
      </c>
      <c r="S65" s="14" t="s">
        <v>47</v>
      </c>
      <c r="T65" s="1">
        <v>44776</v>
      </c>
      <c r="U65" s="1">
        <v>44784</v>
      </c>
      <c r="V65">
        <v>360</v>
      </c>
      <c r="W65" s="1">
        <v>45149</v>
      </c>
      <c r="X65" s="46">
        <v>3250551965</v>
      </c>
      <c r="Y65" s="14">
        <f>$D$5-Contratos[[#This Row],[Fecha de Inicio]]</f>
        <v>142</v>
      </c>
      <c r="Z65" s="14">
        <f>ROUND(Contratos[[#This Row],[dias ejecutados]]/(Contratos[[#This Row],[Fecha Finalizacion Programada]]-Contratos[[#This Row],[Fecha de Inicio]])*100,2)</f>
        <v>38.9</v>
      </c>
      <c r="AA65" s="46">
        <v>110003730</v>
      </c>
      <c r="AB65" s="46">
        <v>110003730</v>
      </c>
      <c r="AC65">
        <v>0</v>
      </c>
      <c r="AD65">
        <v>0</v>
      </c>
      <c r="AE65" s="29">
        <v>3250551965</v>
      </c>
      <c r="AF65">
        <v>360</v>
      </c>
    </row>
    <row r="66" spans="2:32" x14ac:dyDescent="0.25">
      <c r="B66">
        <v>2022</v>
      </c>
      <c r="C66">
        <v>220456</v>
      </c>
      <c r="D66" t="s">
        <v>62</v>
      </c>
      <c r="E66" t="s">
        <v>129</v>
      </c>
      <c r="F66" t="s">
        <v>48</v>
      </c>
      <c r="G66" t="s">
        <v>51</v>
      </c>
      <c r="H66" t="s">
        <v>192</v>
      </c>
      <c r="I66" t="s">
        <v>63</v>
      </c>
      <c r="J66" t="s">
        <v>207</v>
      </c>
      <c r="K66" s="14" t="s">
        <v>79</v>
      </c>
      <c r="L66" s="1">
        <v>44922</v>
      </c>
      <c r="M66" t="s">
        <v>47</v>
      </c>
      <c r="O66" s="29">
        <v>90000000</v>
      </c>
      <c r="P66" s="29"/>
      <c r="Q66" s="29">
        <v>90000000</v>
      </c>
      <c r="R66" s="14" t="s">
        <v>47</v>
      </c>
      <c r="S66" s="14" t="s">
        <v>47</v>
      </c>
      <c r="T66" s="1">
        <v>44778</v>
      </c>
      <c r="U66" s="1">
        <v>44781</v>
      </c>
      <c r="V66">
        <v>180</v>
      </c>
      <c r="W66" s="1">
        <v>44926</v>
      </c>
      <c r="X66" s="46">
        <v>90000000</v>
      </c>
      <c r="Y66" s="14">
        <f>$D$5-Contratos[[#This Row],[Fecha de Inicio]]</f>
        <v>145</v>
      </c>
      <c r="Z66" s="14">
        <f>ROUND(Contratos[[#This Row],[dias ejecutados]]/(Contratos[[#This Row],[Fecha Finalizacion Programada]]-Contratos[[#This Row],[Fecha de Inicio]])*100,2)</f>
        <v>100</v>
      </c>
      <c r="AA66" s="46">
        <v>110003730</v>
      </c>
      <c r="AB66" s="46">
        <v>110003730</v>
      </c>
      <c r="AC66">
        <v>0</v>
      </c>
      <c r="AD66">
        <v>0</v>
      </c>
      <c r="AE66" s="29">
        <v>90000000</v>
      </c>
      <c r="AF66">
        <v>180</v>
      </c>
    </row>
    <row r="67" spans="2:32" x14ac:dyDescent="0.25">
      <c r="B67">
        <v>2022</v>
      </c>
      <c r="C67">
        <v>220492</v>
      </c>
      <c r="D67" t="s">
        <v>62</v>
      </c>
      <c r="E67" t="s">
        <v>130</v>
      </c>
      <c r="F67" t="s">
        <v>48</v>
      </c>
      <c r="G67" t="s">
        <v>49</v>
      </c>
      <c r="H67" t="s">
        <v>66</v>
      </c>
      <c r="I67" t="s">
        <v>63</v>
      </c>
      <c r="J67" t="s">
        <v>208</v>
      </c>
      <c r="K67" s="14" t="s">
        <v>31</v>
      </c>
      <c r="L67" s="1">
        <v>44900</v>
      </c>
      <c r="M67">
        <v>1010128754</v>
      </c>
      <c r="O67" s="29">
        <v>0</v>
      </c>
      <c r="P67" s="29"/>
      <c r="Q67" s="29">
        <v>0</v>
      </c>
      <c r="R67" s="14" t="s">
        <v>47</v>
      </c>
      <c r="S67" s="14" t="s">
        <v>47</v>
      </c>
      <c r="T67" s="1">
        <v>44789</v>
      </c>
      <c r="U67" s="1">
        <v>44797</v>
      </c>
      <c r="V67">
        <v>150</v>
      </c>
      <c r="W67" s="1">
        <v>44926</v>
      </c>
      <c r="X67" s="46">
        <v>6980000</v>
      </c>
      <c r="Y67" s="14">
        <f>$D$5-Contratos[[#This Row],[Fecha de Inicio]]</f>
        <v>129</v>
      </c>
      <c r="Z67" s="14">
        <f>ROUND(Contratos[[#This Row],[dias ejecutados]]/(Contratos[[#This Row],[Fecha Finalizacion Programada]]-Contratos[[#This Row],[Fecha de Inicio]])*100,2)</f>
        <v>100</v>
      </c>
      <c r="AA67" s="29">
        <v>1396000</v>
      </c>
      <c r="AB67" s="29">
        <v>5584000</v>
      </c>
      <c r="AC67">
        <v>0</v>
      </c>
      <c r="AD67">
        <v>0</v>
      </c>
      <c r="AE67" s="29">
        <v>6980000</v>
      </c>
      <c r="AF67">
        <v>150</v>
      </c>
    </row>
    <row r="68" spans="2:32" x14ac:dyDescent="0.25">
      <c r="B68">
        <v>2022</v>
      </c>
      <c r="C68">
        <v>220492</v>
      </c>
      <c r="D68" t="s">
        <v>62</v>
      </c>
      <c r="E68" t="s">
        <v>130</v>
      </c>
      <c r="F68" t="s">
        <v>48</v>
      </c>
      <c r="G68" t="s">
        <v>49</v>
      </c>
      <c r="H68" t="s">
        <v>66</v>
      </c>
      <c r="I68" t="s">
        <v>63</v>
      </c>
      <c r="J68" t="s">
        <v>208</v>
      </c>
      <c r="K68" s="14" t="s">
        <v>79</v>
      </c>
      <c r="L68" s="1">
        <v>44922</v>
      </c>
      <c r="M68" t="s">
        <v>47</v>
      </c>
      <c r="O68" s="29">
        <v>6980000</v>
      </c>
      <c r="P68" s="29"/>
      <c r="Q68" s="29">
        <v>6980000</v>
      </c>
      <c r="R68" s="14" t="s">
        <v>47</v>
      </c>
      <c r="S68" s="14" t="s">
        <v>47</v>
      </c>
      <c r="T68" s="1">
        <v>44789</v>
      </c>
      <c r="U68" s="1">
        <v>44797</v>
      </c>
      <c r="V68">
        <v>150</v>
      </c>
      <c r="W68" s="1">
        <v>44926</v>
      </c>
      <c r="X68" s="46">
        <v>6980000</v>
      </c>
      <c r="Y68" s="14">
        <f>$D$5-Contratos[[#This Row],[Fecha de Inicio]]</f>
        <v>129</v>
      </c>
      <c r="Z68" s="14">
        <f>ROUND(Contratos[[#This Row],[dias ejecutados]]/(Contratos[[#This Row],[Fecha Finalizacion Programada]]-Contratos[[#This Row],[Fecha de Inicio]])*100,2)</f>
        <v>100</v>
      </c>
      <c r="AA68" s="29">
        <v>1396000</v>
      </c>
      <c r="AB68" s="29">
        <v>5584000</v>
      </c>
      <c r="AC68">
        <v>0</v>
      </c>
      <c r="AD68">
        <v>0</v>
      </c>
      <c r="AE68" s="29">
        <v>6980000</v>
      </c>
      <c r="AF68">
        <v>150</v>
      </c>
    </row>
    <row r="69" spans="2:32" x14ac:dyDescent="0.25">
      <c r="B69">
        <v>2022</v>
      </c>
      <c r="C69">
        <v>220544</v>
      </c>
      <c r="D69" t="s">
        <v>62</v>
      </c>
      <c r="E69" t="s">
        <v>72</v>
      </c>
      <c r="F69" t="s">
        <v>48</v>
      </c>
      <c r="G69" t="s">
        <v>51</v>
      </c>
      <c r="H69" t="s">
        <v>65</v>
      </c>
      <c r="I69" t="s">
        <v>63</v>
      </c>
      <c r="J69" t="s">
        <v>56</v>
      </c>
      <c r="K69" s="14" t="s">
        <v>31</v>
      </c>
      <c r="L69" s="1">
        <v>44923</v>
      </c>
      <c r="M69">
        <v>1049631845</v>
      </c>
      <c r="O69" s="29">
        <v>0</v>
      </c>
      <c r="P69" s="29"/>
      <c r="Q69" s="29">
        <v>0</v>
      </c>
      <c r="R69" s="14" t="s">
        <v>47</v>
      </c>
      <c r="S69" s="14" t="s">
        <v>47</v>
      </c>
      <c r="T69" s="1">
        <v>44805</v>
      </c>
      <c r="U69" s="1">
        <v>44810</v>
      </c>
      <c r="V69">
        <v>150</v>
      </c>
      <c r="W69" s="1">
        <v>44963</v>
      </c>
      <c r="X69" s="46">
        <v>18610000</v>
      </c>
      <c r="Y69" s="14">
        <f>$D$5-Contratos[[#This Row],[Fecha de Inicio]]</f>
        <v>116</v>
      </c>
      <c r="Z69" s="14">
        <f>ROUND(Contratos[[#This Row],[dias ejecutados]]/(Contratos[[#This Row],[Fecha Finalizacion Programada]]-Contratos[[#This Row],[Fecha de Inicio]])*100,2)</f>
        <v>75.819999999999993</v>
      </c>
      <c r="AA69" s="29">
        <v>10545667</v>
      </c>
      <c r="AB69" s="29">
        <v>8064333</v>
      </c>
      <c r="AC69">
        <v>0</v>
      </c>
      <c r="AD69">
        <v>0</v>
      </c>
      <c r="AE69" s="29">
        <v>18610000</v>
      </c>
      <c r="AF69">
        <v>150</v>
      </c>
    </row>
    <row r="70" spans="2:32" x14ac:dyDescent="0.25">
      <c r="B70">
        <v>2022</v>
      </c>
      <c r="C70">
        <v>220530</v>
      </c>
      <c r="D70" t="s">
        <v>62</v>
      </c>
      <c r="E70" t="s">
        <v>131</v>
      </c>
      <c r="F70" t="s">
        <v>57</v>
      </c>
      <c r="G70" t="s">
        <v>50</v>
      </c>
      <c r="H70" t="s">
        <v>74</v>
      </c>
      <c r="I70" t="s">
        <v>75</v>
      </c>
      <c r="J70" t="s">
        <v>209</v>
      </c>
      <c r="K70" s="14" t="s">
        <v>32</v>
      </c>
      <c r="L70" s="1">
        <v>44915</v>
      </c>
      <c r="M70" t="s">
        <v>47</v>
      </c>
      <c r="O70" s="29">
        <v>36359000</v>
      </c>
      <c r="P70" s="29"/>
      <c r="Q70" s="29">
        <v>36359000</v>
      </c>
      <c r="R70" s="14" t="s">
        <v>91</v>
      </c>
      <c r="S70" s="14" t="s">
        <v>92</v>
      </c>
      <c r="T70" s="1">
        <v>44809</v>
      </c>
      <c r="U70" s="1">
        <v>44820</v>
      </c>
      <c r="V70">
        <v>120</v>
      </c>
      <c r="W70" s="1">
        <v>45047</v>
      </c>
      <c r="X70" s="46">
        <v>36359000</v>
      </c>
      <c r="Y70" s="14">
        <f>$D$5-Contratos[[#This Row],[Fecha de Inicio]]</f>
        <v>106</v>
      </c>
      <c r="Z70" s="14">
        <f>ROUND(Contratos[[#This Row],[dias ejecutados]]/(Contratos[[#This Row],[Fecha Finalizacion Programada]]-Contratos[[#This Row],[Fecha de Inicio]])*100,2)</f>
        <v>46.7</v>
      </c>
      <c r="AA70" s="46">
        <v>32408933</v>
      </c>
      <c r="AB70" s="46">
        <v>18452933</v>
      </c>
      <c r="AC70">
        <v>0</v>
      </c>
      <c r="AD70">
        <v>0</v>
      </c>
      <c r="AE70" s="29">
        <v>36359000</v>
      </c>
      <c r="AF70">
        <v>225</v>
      </c>
    </row>
    <row r="71" spans="2:32" x14ac:dyDescent="0.25">
      <c r="B71">
        <v>2022</v>
      </c>
      <c r="C71">
        <v>220534</v>
      </c>
      <c r="D71" t="s">
        <v>221</v>
      </c>
      <c r="E71" t="s">
        <v>148</v>
      </c>
      <c r="F71" t="s">
        <v>171</v>
      </c>
      <c r="G71" t="s">
        <v>50</v>
      </c>
      <c r="H71" t="s">
        <v>64</v>
      </c>
      <c r="I71" t="s">
        <v>63</v>
      </c>
      <c r="J71" t="s">
        <v>210</v>
      </c>
      <c r="K71" s="14" t="s">
        <v>32</v>
      </c>
      <c r="L71" s="1">
        <v>44924</v>
      </c>
      <c r="M71" t="s">
        <v>47</v>
      </c>
      <c r="O71" s="29">
        <v>1360383674</v>
      </c>
      <c r="P71" s="29"/>
      <c r="Q71" s="29">
        <v>1360383674</v>
      </c>
      <c r="R71" s="14" t="s">
        <v>84</v>
      </c>
      <c r="S71" s="14" t="s">
        <v>93</v>
      </c>
      <c r="T71" s="1">
        <v>44803</v>
      </c>
      <c r="U71" s="1">
        <v>44805</v>
      </c>
      <c r="V71">
        <v>120</v>
      </c>
      <c r="W71" s="1">
        <v>44985</v>
      </c>
      <c r="X71" s="46">
        <v>1360383674</v>
      </c>
      <c r="Y71" s="14">
        <f>$D$5-Contratos[[#This Row],[Fecha de Inicio]]</f>
        <v>121</v>
      </c>
      <c r="Z71" s="14">
        <f>ROUND(Contratos[[#This Row],[dias ejecutados]]/(Contratos[[#This Row],[Fecha Finalizacion Programada]]-Contratos[[#This Row],[Fecha de Inicio]])*100,2)</f>
        <v>67.22</v>
      </c>
      <c r="AA71" s="29">
        <v>548743592</v>
      </c>
      <c r="AB71" s="29">
        <v>811640082</v>
      </c>
      <c r="AC71">
        <v>0</v>
      </c>
      <c r="AD71">
        <v>0</v>
      </c>
      <c r="AE71" s="29">
        <v>1360383674</v>
      </c>
      <c r="AF71">
        <v>180</v>
      </c>
    </row>
    <row r="72" spans="2:32" x14ac:dyDescent="0.25">
      <c r="B72">
        <v>2022</v>
      </c>
      <c r="C72">
        <v>220571</v>
      </c>
      <c r="D72" t="s">
        <v>62</v>
      </c>
      <c r="E72" t="s">
        <v>132</v>
      </c>
      <c r="F72" t="s">
        <v>48</v>
      </c>
      <c r="G72" t="s">
        <v>51</v>
      </c>
      <c r="H72" t="s">
        <v>211</v>
      </c>
      <c r="I72" t="s">
        <v>63</v>
      </c>
      <c r="J72" t="s">
        <v>212</v>
      </c>
      <c r="K72" s="14" t="s">
        <v>79</v>
      </c>
      <c r="L72" s="1">
        <v>44914</v>
      </c>
      <c r="M72" t="s">
        <v>47</v>
      </c>
      <c r="O72" s="29">
        <v>32565000</v>
      </c>
      <c r="P72" s="29"/>
      <c r="Q72" s="29">
        <v>32565000</v>
      </c>
      <c r="R72" s="14" t="s">
        <v>47</v>
      </c>
      <c r="S72" s="14" t="s">
        <v>47</v>
      </c>
      <c r="T72" s="1">
        <v>44811</v>
      </c>
      <c r="U72" s="1">
        <v>44816</v>
      </c>
      <c r="V72">
        <v>150</v>
      </c>
      <c r="W72" s="1">
        <v>44926</v>
      </c>
      <c r="X72" s="46">
        <v>32565000</v>
      </c>
      <c r="Y72" s="14">
        <f>$D$5-Contratos[[#This Row],[Fecha de Inicio]]</f>
        <v>110</v>
      </c>
      <c r="Z72" s="14">
        <f>ROUND(Contratos[[#This Row],[dias ejecutados]]/(Contratos[[#This Row],[Fecha Finalizacion Programada]]-Contratos[[#This Row],[Fecha de Inicio]])*100,2)</f>
        <v>100</v>
      </c>
      <c r="AA72" s="46">
        <v>32408933</v>
      </c>
      <c r="AB72" s="46">
        <v>18452933</v>
      </c>
      <c r="AC72">
        <v>0</v>
      </c>
      <c r="AD72">
        <v>0</v>
      </c>
      <c r="AE72" s="29">
        <v>32565000</v>
      </c>
      <c r="AF72">
        <v>150</v>
      </c>
    </row>
    <row r="73" spans="2:32" x14ac:dyDescent="0.25">
      <c r="B73">
        <v>2022</v>
      </c>
      <c r="C73">
        <v>220572</v>
      </c>
      <c r="D73" t="s">
        <v>62</v>
      </c>
      <c r="E73" t="s">
        <v>132</v>
      </c>
      <c r="F73" t="s">
        <v>48</v>
      </c>
      <c r="G73" t="s">
        <v>51</v>
      </c>
      <c r="H73" t="s">
        <v>211</v>
      </c>
      <c r="I73" t="s">
        <v>63</v>
      </c>
      <c r="J73" t="s">
        <v>212</v>
      </c>
      <c r="K73" s="14" t="s">
        <v>79</v>
      </c>
      <c r="L73" s="1">
        <v>44915</v>
      </c>
      <c r="M73" t="s">
        <v>47</v>
      </c>
      <c r="O73" s="29">
        <v>32565000</v>
      </c>
      <c r="P73" s="29"/>
      <c r="Q73" s="29">
        <v>32565000</v>
      </c>
      <c r="R73" s="14" t="s">
        <v>47</v>
      </c>
      <c r="S73" s="14" t="s">
        <v>47</v>
      </c>
      <c r="T73" s="1">
        <v>44812</v>
      </c>
      <c r="U73" s="1">
        <v>44816</v>
      </c>
      <c r="V73">
        <v>150</v>
      </c>
      <c r="W73" s="1">
        <v>44926</v>
      </c>
      <c r="X73" s="46">
        <v>32565000</v>
      </c>
      <c r="Y73" s="14">
        <f>$D$5-Contratos[[#This Row],[Fecha de Inicio]]</f>
        <v>110</v>
      </c>
      <c r="Z73" s="14">
        <f>ROUND(Contratos[[#This Row],[dias ejecutados]]/(Contratos[[#This Row],[Fecha Finalizacion Programada]]-Contratos[[#This Row],[Fecha de Inicio]])*100,2)</f>
        <v>100</v>
      </c>
      <c r="AA73" s="29">
        <v>17150900</v>
      </c>
      <c r="AB73" s="29">
        <v>15414100</v>
      </c>
      <c r="AC73">
        <v>0</v>
      </c>
      <c r="AD73">
        <v>0</v>
      </c>
      <c r="AE73" s="29">
        <v>32565000</v>
      </c>
      <c r="AF73">
        <v>150</v>
      </c>
    </row>
    <row r="74" spans="2:32" x14ac:dyDescent="0.25">
      <c r="B74">
        <v>2022</v>
      </c>
      <c r="C74">
        <v>220664</v>
      </c>
      <c r="D74" t="s">
        <v>62</v>
      </c>
      <c r="E74" t="s">
        <v>133</v>
      </c>
      <c r="F74" t="s">
        <v>48</v>
      </c>
      <c r="G74" t="s">
        <v>51</v>
      </c>
      <c r="H74" t="s">
        <v>69</v>
      </c>
      <c r="I74" t="s">
        <v>63</v>
      </c>
      <c r="J74" t="s">
        <v>213</v>
      </c>
      <c r="K74" s="14" t="s">
        <v>79</v>
      </c>
      <c r="L74" s="1">
        <v>44902</v>
      </c>
      <c r="M74" t="s">
        <v>47</v>
      </c>
      <c r="O74" s="29">
        <v>35502600</v>
      </c>
      <c r="P74" s="29"/>
      <c r="Q74" s="29">
        <v>35502600</v>
      </c>
      <c r="R74" s="14" t="s">
        <v>47</v>
      </c>
      <c r="S74" s="14" t="s">
        <v>47</v>
      </c>
      <c r="T74" s="1">
        <v>44833</v>
      </c>
      <c r="U74" s="1">
        <v>44837</v>
      </c>
      <c r="V74">
        <v>126</v>
      </c>
      <c r="W74" s="1">
        <v>44957</v>
      </c>
      <c r="X74" s="46">
        <v>35502600</v>
      </c>
      <c r="Y74" s="14">
        <f>$D$5-Contratos[[#This Row],[Fecha de Inicio]]</f>
        <v>89</v>
      </c>
      <c r="Z74" s="14">
        <f>ROUND(Contratos[[#This Row],[dias ejecutados]]/(Contratos[[#This Row],[Fecha Finalizacion Programada]]-Contratos[[#This Row],[Fecha de Inicio]])*100,2)</f>
        <v>74.17</v>
      </c>
      <c r="AA74" s="29">
        <v>7889467</v>
      </c>
      <c r="AB74" s="29">
        <v>27613133</v>
      </c>
      <c r="AC74">
        <v>0</v>
      </c>
      <c r="AD74">
        <v>0</v>
      </c>
      <c r="AE74" s="29">
        <v>35502600</v>
      </c>
      <c r="AF74">
        <v>126</v>
      </c>
    </row>
    <row r="75" spans="2:32" x14ac:dyDescent="0.25">
      <c r="B75">
        <v>2022</v>
      </c>
      <c r="C75">
        <v>220587</v>
      </c>
      <c r="D75" t="s">
        <v>62</v>
      </c>
      <c r="E75" t="s">
        <v>134</v>
      </c>
      <c r="F75" t="s">
        <v>48</v>
      </c>
      <c r="G75" t="s">
        <v>51</v>
      </c>
      <c r="H75" t="s">
        <v>70</v>
      </c>
      <c r="I75" t="s">
        <v>63</v>
      </c>
      <c r="J75" t="s">
        <v>214</v>
      </c>
      <c r="K75" s="14" t="s">
        <v>79</v>
      </c>
      <c r="L75" s="1">
        <v>44917</v>
      </c>
      <c r="M75" t="s">
        <v>47</v>
      </c>
      <c r="O75" s="29">
        <v>32565000</v>
      </c>
      <c r="P75" s="29"/>
      <c r="Q75" s="29">
        <v>32565000</v>
      </c>
      <c r="R75" s="14" t="s">
        <v>47</v>
      </c>
      <c r="S75" s="14" t="s">
        <v>47</v>
      </c>
      <c r="T75" s="1">
        <v>44820</v>
      </c>
      <c r="U75" s="1">
        <v>44825</v>
      </c>
      <c r="V75">
        <v>150</v>
      </c>
      <c r="W75" s="1">
        <v>44926</v>
      </c>
      <c r="X75" s="46">
        <v>32565000</v>
      </c>
      <c r="Y75" s="14">
        <f>$D$5-Contratos[[#This Row],[Fecha de Inicio]]</f>
        <v>101</v>
      </c>
      <c r="Z75" s="14">
        <f>ROUND(Contratos[[#This Row],[dias ejecutados]]/(Contratos[[#This Row],[Fecha Finalizacion Programada]]-Contratos[[#This Row],[Fecha de Inicio]])*100,2)</f>
        <v>100</v>
      </c>
      <c r="AA75" s="29">
        <v>15197000</v>
      </c>
      <c r="AB75" s="29">
        <v>17368000</v>
      </c>
      <c r="AC75">
        <v>0</v>
      </c>
      <c r="AD75">
        <v>0</v>
      </c>
      <c r="AE75" s="29">
        <v>32565000</v>
      </c>
      <c r="AF75">
        <v>150</v>
      </c>
    </row>
    <row r="76" spans="2:32" x14ac:dyDescent="0.25">
      <c r="B76">
        <v>2022</v>
      </c>
      <c r="C76">
        <v>220614</v>
      </c>
      <c r="D76" t="s">
        <v>62</v>
      </c>
      <c r="E76" t="s">
        <v>135</v>
      </c>
      <c r="F76" t="s">
        <v>48</v>
      </c>
      <c r="G76" t="s">
        <v>51</v>
      </c>
      <c r="H76" t="s">
        <v>74</v>
      </c>
      <c r="I76" t="s">
        <v>75</v>
      </c>
      <c r="J76" t="s">
        <v>215</v>
      </c>
      <c r="K76" s="14" t="s">
        <v>31</v>
      </c>
      <c r="L76" s="1">
        <v>44896</v>
      </c>
      <c r="M76">
        <v>79538855</v>
      </c>
      <c r="O76" s="29">
        <v>0</v>
      </c>
      <c r="P76" s="29"/>
      <c r="Q76" s="29">
        <v>0</v>
      </c>
      <c r="R76" s="14" t="s">
        <v>47</v>
      </c>
      <c r="S76" s="14" t="s">
        <v>47</v>
      </c>
      <c r="T76" s="1">
        <v>44825</v>
      </c>
      <c r="U76" s="1">
        <v>44832</v>
      </c>
      <c r="V76">
        <v>135</v>
      </c>
      <c r="W76" s="1">
        <v>44969</v>
      </c>
      <c r="X76" s="46">
        <v>30703500</v>
      </c>
      <c r="Y76" s="14">
        <f>$D$5-Contratos[[#This Row],[Fecha de Inicio]]</f>
        <v>94</v>
      </c>
      <c r="Z76" s="14">
        <f>ROUND(Contratos[[#This Row],[dias ejecutados]]/(Contratos[[#This Row],[Fecha Finalizacion Programada]]-Contratos[[#This Row],[Fecha de Inicio]])*100,2)</f>
        <v>68.61</v>
      </c>
      <c r="AA76" s="46">
        <v>32408933</v>
      </c>
      <c r="AB76" s="46">
        <v>18452933</v>
      </c>
      <c r="AC76">
        <v>0</v>
      </c>
      <c r="AD76">
        <v>0</v>
      </c>
      <c r="AE76" s="29">
        <v>30703500</v>
      </c>
      <c r="AF76">
        <v>135</v>
      </c>
    </row>
    <row r="77" spans="2:32" x14ac:dyDescent="0.25">
      <c r="B77">
        <v>2022</v>
      </c>
      <c r="C77">
        <v>220715</v>
      </c>
      <c r="D77" t="s">
        <v>62</v>
      </c>
      <c r="E77" t="s">
        <v>136</v>
      </c>
      <c r="F77" t="s">
        <v>48</v>
      </c>
      <c r="G77" t="s">
        <v>49</v>
      </c>
      <c r="H77" t="s">
        <v>74</v>
      </c>
      <c r="I77" t="s">
        <v>75</v>
      </c>
      <c r="J77" t="s">
        <v>216</v>
      </c>
      <c r="K77" s="14" t="s">
        <v>31</v>
      </c>
      <c r="L77" s="1">
        <v>44907</v>
      </c>
      <c r="M77">
        <v>1010130911</v>
      </c>
      <c r="O77" s="29">
        <v>0</v>
      </c>
      <c r="P77" s="29"/>
      <c r="Q77" s="29">
        <v>0</v>
      </c>
      <c r="R77" s="14" t="s">
        <v>47</v>
      </c>
      <c r="S77" s="14" t="s">
        <v>47</v>
      </c>
      <c r="T77" s="1">
        <v>44841</v>
      </c>
      <c r="U77" s="1">
        <v>44844</v>
      </c>
      <c r="V77">
        <v>150</v>
      </c>
      <c r="W77" s="1">
        <v>44995</v>
      </c>
      <c r="X77" s="46">
        <v>11630000</v>
      </c>
      <c r="Y77" s="14">
        <f>$D$5-Contratos[[#This Row],[Fecha de Inicio]]</f>
        <v>82</v>
      </c>
      <c r="Z77" s="14">
        <f>ROUND(Contratos[[#This Row],[dias ejecutados]]/(Contratos[[#This Row],[Fecha Finalizacion Programada]]-Contratos[[#This Row],[Fecha de Inicio]])*100,2)</f>
        <v>54.3</v>
      </c>
      <c r="AA77" s="46">
        <v>131206229</v>
      </c>
      <c r="AB77" s="46">
        <v>126922229</v>
      </c>
      <c r="AC77">
        <v>0</v>
      </c>
      <c r="AD77">
        <v>0</v>
      </c>
      <c r="AE77" s="29">
        <v>11630000</v>
      </c>
      <c r="AF77">
        <v>150</v>
      </c>
    </row>
    <row r="78" spans="2:32" x14ac:dyDescent="0.25">
      <c r="B78">
        <v>2022</v>
      </c>
      <c r="C78">
        <v>220726</v>
      </c>
      <c r="D78" t="s">
        <v>62</v>
      </c>
      <c r="E78" t="s">
        <v>137</v>
      </c>
      <c r="F78" t="s">
        <v>48</v>
      </c>
      <c r="G78" t="s">
        <v>51</v>
      </c>
      <c r="H78" t="s">
        <v>74</v>
      </c>
      <c r="I78" t="s">
        <v>75</v>
      </c>
      <c r="J78" t="s">
        <v>217</v>
      </c>
      <c r="K78" s="14" t="s">
        <v>31</v>
      </c>
      <c r="L78" s="1">
        <v>44904</v>
      </c>
      <c r="M78">
        <v>1018433152</v>
      </c>
      <c r="O78" s="29">
        <v>0</v>
      </c>
      <c r="P78" s="29"/>
      <c r="Q78" s="29">
        <v>0</v>
      </c>
      <c r="R78" s="14" t="s">
        <v>47</v>
      </c>
      <c r="S78" s="14" t="s">
        <v>47</v>
      </c>
      <c r="T78" s="1">
        <v>44844</v>
      </c>
      <c r="U78" s="1">
        <v>44847</v>
      </c>
      <c r="V78">
        <v>150</v>
      </c>
      <c r="W78" s="1">
        <v>44998</v>
      </c>
      <c r="X78" s="46">
        <v>20160000</v>
      </c>
      <c r="Y78" s="14">
        <f>$D$5-Contratos[[#This Row],[Fecha de Inicio]]</f>
        <v>79</v>
      </c>
      <c r="Z78" s="14">
        <f>ROUND(Contratos[[#This Row],[dias ejecutados]]/(Contratos[[#This Row],[Fecha Finalizacion Programada]]-Contratos[[#This Row],[Fecha de Inicio]])*100,2)</f>
        <v>52.32</v>
      </c>
      <c r="AA78" s="46">
        <v>15590400</v>
      </c>
      <c r="AB78" s="46">
        <v>11558400</v>
      </c>
      <c r="AC78">
        <v>0</v>
      </c>
      <c r="AD78">
        <v>0</v>
      </c>
      <c r="AE78" s="29">
        <v>20160000</v>
      </c>
      <c r="AF78">
        <v>150</v>
      </c>
    </row>
    <row r="79" spans="2:32" x14ac:dyDescent="0.25">
      <c r="B79">
        <v>2022</v>
      </c>
      <c r="C79">
        <v>220815</v>
      </c>
      <c r="D79" t="s">
        <v>62</v>
      </c>
      <c r="E79" t="s">
        <v>138</v>
      </c>
      <c r="F79" t="s">
        <v>57</v>
      </c>
      <c r="G79" t="s">
        <v>50</v>
      </c>
      <c r="H79" t="s">
        <v>150</v>
      </c>
      <c r="I79" t="s">
        <v>63</v>
      </c>
      <c r="J79" t="s">
        <v>218</v>
      </c>
      <c r="K79" s="14" t="s">
        <v>79</v>
      </c>
      <c r="L79" s="1">
        <v>44914</v>
      </c>
      <c r="M79" t="s">
        <v>47</v>
      </c>
      <c r="O79" s="29">
        <v>1305000</v>
      </c>
      <c r="P79" s="29"/>
      <c r="Q79" s="29">
        <v>1305000</v>
      </c>
      <c r="R79" s="14" t="s">
        <v>47</v>
      </c>
      <c r="S79" s="14" t="s">
        <v>47</v>
      </c>
      <c r="T79" s="1">
        <v>44883</v>
      </c>
      <c r="U79" s="1">
        <v>44887</v>
      </c>
      <c r="V79">
        <v>360</v>
      </c>
      <c r="W79" s="1">
        <v>45252</v>
      </c>
      <c r="X79" s="46">
        <v>1305000</v>
      </c>
      <c r="Y79" s="14">
        <f>$D$5-Contratos[[#This Row],[Fecha de Inicio]]</f>
        <v>39</v>
      </c>
      <c r="Z79" s="14">
        <f>ROUND(Contratos[[#This Row],[dias ejecutados]]/(Contratos[[#This Row],[Fecha Finalizacion Programada]]-Contratos[[#This Row],[Fecha de Inicio]])*100,2)</f>
        <v>10.68</v>
      </c>
      <c r="AA79" s="46">
        <v>17616533</v>
      </c>
      <c r="AB79" s="46">
        <v>9728533</v>
      </c>
      <c r="AC79">
        <v>0</v>
      </c>
      <c r="AD79">
        <v>0</v>
      </c>
      <c r="AE79" s="29">
        <v>1305000</v>
      </c>
      <c r="AF79">
        <v>360</v>
      </c>
    </row>
    <row r="80" spans="2:32" x14ac:dyDescent="0.25">
      <c r="B80">
        <v>2022</v>
      </c>
      <c r="C80">
        <v>220821</v>
      </c>
      <c r="D80" t="s">
        <v>62</v>
      </c>
      <c r="E80" t="s">
        <v>139</v>
      </c>
      <c r="F80" t="s">
        <v>55</v>
      </c>
      <c r="G80" t="s">
        <v>50</v>
      </c>
      <c r="H80" t="s">
        <v>219</v>
      </c>
      <c r="I80" t="s">
        <v>63</v>
      </c>
      <c r="J80" t="s">
        <v>220</v>
      </c>
      <c r="K80" s="14" t="s">
        <v>79</v>
      </c>
      <c r="L80" s="1">
        <v>44923</v>
      </c>
      <c r="M80" t="s">
        <v>47</v>
      </c>
      <c r="O80" s="29">
        <v>5365000</v>
      </c>
      <c r="P80" s="29"/>
      <c r="Q80" s="29">
        <v>5365000</v>
      </c>
      <c r="R80" s="14" t="s">
        <v>47</v>
      </c>
      <c r="S80" s="14" t="s">
        <v>47</v>
      </c>
      <c r="T80" s="1">
        <v>44883</v>
      </c>
      <c r="U80" s="1">
        <v>44893</v>
      </c>
      <c r="V80">
        <v>120</v>
      </c>
      <c r="W80" s="1">
        <v>45013</v>
      </c>
      <c r="X80" s="46">
        <v>5365000</v>
      </c>
      <c r="Y80" s="14">
        <f>$D$5-Contratos[[#This Row],[Fecha de Inicio]]</f>
        <v>33</v>
      </c>
      <c r="Z80" s="14">
        <f>ROUND(Contratos[[#This Row],[dias ejecutados]]/(Contratos[[#This Row],[Fecha Finalizacion Programada]]-Contratos[[#This Row],[Fecha de Inicio]])*100,2)</f>
        <v>27.5</v>
      </c>
      <c r="AA80" s="29">
        <v>0</v>
      </c>
      <c r="AB80" s="29">
        <v>5365000</v>
      </c>
      <c r="AC80">
        <v>0</v>
      </c>
      <c r="AD80">
        <v>0</v>
      </c>
      <c r="AE80" s="29">
        <v>5365000</v>
      </c>
      <c r="AF80">
        <v>120</v>
      </c>
    </row>
  </sheetData>
  <pageMargins left="0.7" right="0.7" top="0.75" bottom="0.75" header="0.3" footer="0.3"/>
  <pageSetup paperSize="9" orientation="portrait" horizontalDpi="4294967294" verticalDpi="4294967294"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Detalle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Castellanos, Hector Fabio</dc:creator>
  <cp:lastModifiedBy>Hector</cp:lastModifiedBy>
  <cp:lastPrinted>2022-12-01T01:47:00Z</cp:lastPrinted>
  <dcterms:created xsi:type="dcterms:W3CDTF">2022-10-06T16:30:05Z</dcterms:created>
  <dcterms:modified xsi:type="dcterms:W3CDTF">2023-02-02T23:44:19Z</dcterms:modified>
</cp:coreProperties>
</file>