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mc:AlternateContent xmlns:mc="http://schemas.openxmlformats.org/markup-compatibility/2006">
    <mc:Choice Requires="x15">
      <x15ac:absPath xmlns:x15ac="http://schemas.microsoft.com/office/spreadsheetml/2010/11/ac" url="D:\SDH\1_Informes_SDH\9_Pagina_web\"/>
    </mc:Choice>
  </mc:AlternateContent>
  <xr:revisionPtr revIDLastSave="0" documentId="13_ncr:1_{7B5FB4B1-CC37-4C74-AC25-9F3995AD83EE}" xr6:coauthVersionLast="41" xr6:coauthVersionMax="41" xr10:uidLastSave="{00000000-0000-0000-0000-000000000000}"/>
  <workbookProtection lockStructure="1"/>
  <bookViews>
    <workbookView xWindow="-120" yWindow="-120" windowWidth="20730" windowHeight="11160" xr2:uid="{00000000-000D-0000-FFFF-FFFF00000000}"/>
  </bookViews>
  <sheets>
    <sheet name="resumen" sheetId="1" r:id="rId1"/>
    <sheet name="Detalle" sheetId="2" r:id="rId2"/>
  </sheets>
  <definedNames>
    <definedName name="_xlnm._FilterDatabase" localSheetId="1" hidden="1">Detalle!$B$10:$P$487</definedName>
  </definedNames>
  <calcPr calcId="191029"/>
  <pivotCaches>
    <pivotCache cacheId="15"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456" i="2" l="1"/>
  <c r="X337" i="2"/>
  <c r="X336" i="2"/>
  <c r="X335" i="2"/>
  <c r="X331" i="2"/>
  <c r="X330" i="2"/>
  <c r="X328" i="2"/>
  <c r="X275" i="2"/>
  <c r="X269" i="2"/>
  <c r="X266" i="2"/>
  <c r="X265" i="2"/>
  <c r="X264" i="2"/>
  <c r="X34" i="2"/>
  <c r="X20" i="2"/>
  <c r="X19" i="2"/>
  <c r="X17" i="2"/>
  <c r="X16" i="2"/>
  <c r="W19" i="2"/>
  <c r="W20" i="2"/>
  <c r="W33" i="2"/>
  <c r="X33" i="2"/>
  <c r="W444" i="2"/>
  <c r="X444" i="2"/>
  <c r="W185" i="2"/>
  <c r="X185" i="2"/>
  <c r="W451" i="2"/>
  <c r="X451" i="2"/>
  <c r="X434" i="2"/>
  <c r="X433" i="2"/>
  <c r="X431" i="2"/>
  <c r="X418" i="2"/>
  <c r="X412" i="2"/>
  <c r="X409" i="2"/>
  <c r="X407" i="2"/>
  <c r="X403" i="2"/>
  <c r="X394" i="2"/>
  <c r="X341" i="2"/>
  <c r="X340" i="2"/>
  <c r="X334" i="2"/>
  <c r="X333" i="2"/>
  <c r="X327" i="2"/>
  <c r="X326" i="2"/>
  <c r="X325" i="2"/>
  <c r="X324" i="2"/>
  <c r="X323" i="2"/>
  <c r="X315" i="2"/>
  <c r="X285" i="2"/>
  <c r="X276" i="2"/>
  <c r="X252" i="2"/>
  <c r="X250" i="2"/>
  <c r="X249" i="2"/>
  <c r="X238" i="2"/>
  <c r="X237" i="2"/>
  <c r="X236" i="2"/>
  <c r="X234" i="2"/>
  <c r="X232" i="2"/>
  <c r="X231" i="2"/>
  <c r="X230" i="2"/>
  <c r="X229" i="2"/>
  <c r="X228" i="2"/>
  <c r="X226" i="2"/>
  <c r="X225" i="2"/>
  <c r="X222" i="2"/>
  <c r="X221" i="2"/>
  <c r="X220" i="2"/>
  <c r="X219" i="2"/>
  <c r="X217" i="2"/>
  <c r="X216" i="2"/>
  <c r="X215" i="2"/>
  <c r="X214" i="2"/>
  <c r="X213" i="2"/>
  <c r="X211" i="2"/>
  <c r="X206" i="2"/>
  <c r="X205" i="2"/>
  <c r="X204" i="2"/>
  <c r="X182" i="2"/>
  <c r="X181" i="2"/>
  <c r="X177" i="2"/>
  <c r="X174" i="2"/>
  <c r="X172" i="2"/>
  <c r="X171" i="2"/>
  <c r="X129" i="2"/>
  <c r="X112" i="2"/>
  <c r="X101" i="2"/>
  <c r="X77" i="2"/>
  <c r="X66" i="2"/>
  <c r="X65" i="2"/>
  <c r="X59" i="2"/>
  <c r="X56" i="2"/>
  <c r="X55" i="2"/>
  <c r="X53" i="2"/>
  <c r="X51" i="2"/>
  <c r="X48" i="2"/>
  <c r="X32" i="2"/>
  <c r="X30" i="2"/>
  <c r="X27" i="2"/>
  <c r="X24" i="2"/>
  <c r="X15" i="2"/>
  <c r="X12" i="2"/>
  <c r="X458" i="2"/>
  <c r="X450" i="2"/>
  <c r="X428" i="2"/>
  <c r="X391" i="2"/>
  <c r="X314" i="2"/>
  <c r="X151" i="2"/>
  <c r="X142" i="2"/>
  <c r="X140" i="2"/>
  <c r="X139" i="2"/>
  <c r="X123" i="2"/>
  <c r="X121" i="2"/>
  <c r="W21" i="2" l="1"/>
  <c r="X21" i="2"/>
  <c r="W36" i="2"/>
  <c r="W37" i="2"/>
  <c r="W38" i="2"/>
  <c r="W39" i="2"/>
  <c r="W40" i="2"/>
  <c r="W41" i="2"/>
  <c r="W42" i="2"/>
  <c r="W43" i="2"/>
  <c r="W44" i="2"/>
  <c r="W45" i="2"/>
  <c r="W46" i="2"/>
  <c r="W47" i="2"/>
  <c r="W48" i="2"/>
  <c r="W49" i="2"/>
  <c r="W50" i="2"/>
  <c r="W51" i="2"/>
  <c r="W52" i="2"/>
  <c r="W53" i="2"/>
  <c r="W54" i="2"/>
  <c r="W55" i="2"/>
  <c r="W56"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85" i="2"/>
  <c r="W86" i="2"/>
  <c r="W87" i="2"/>
  <c r="W88" i="2"/>
  <c r="W89" i="2"/>
  <c r="W90" i="2"/>
  <c r="W91" i="2"/>
  <c r="W92" i="2"/>
  <c r="W93" i="2"/>
  <c r="W94" i="2"/>
  <c r="W95" i="2"/>
  <c r="W96" i="2"/>
  <c r="W97" i="2"/>
  <c r="W98" i="2"/>
  <c r="W99" i="2"/>
  <c r="W100" i="2"/>
  <c r="W101" i="2"/>
  <c r="W102" i="2"/>
  <c r="W103" i="2"/>
  <c r="W104" i="2"/>
  <c r="W105" i="2"/>
  <c r="W106" i="2"/>
  <c r="W107" i="2"/>
  <c r="W108" i="2"/>
  <c r="W109" i="2"/>
  <c r="W110" i="2"/>
  <c r="W111" i="2"/>
  <c r="W112" i="2"/>
  <c r="W113" i="2"/>
  <c r="W114" i="2"/>
  <c r="W115" i="2"/>
  <c r="W116" i="2"/>
  <c r="W117" i="2"/>
  <c r="W118" i="2"/>
  <c r="W119" i="2"/>
  <c r="W120" i="2"/>
  <c r="W121" i="2"/>
  <c r="W122" i="2"/>
  <c r="W123" i="2"/>
  <c r="W124" i="2"/>
  <c r="W125" i="2"/>
  <c r="W126" i="2"/>
  <c r="W127" i="2"/>
  <c r="W128" i="2"/>
  <c r="W129" i="2"/>
  <c r="W130" i="2"/>
  <c r="W131" i="2"/>
  <c r="W132" i="2"/>
  <c r="W133" i="2"/>
  <c r="W134" i="2"/>
  <c r="W135" i="2"/>
  <c r="W136" i="2"/>
  <c r="W137" i="2"/>
  <c r="W138" i="2"/>
  <c r="W139" i="2"/>
  <c r="W140" i="2"/>
  <c r="W141" i="2"/>
  <c r="W142" i="2"/>
  <c r="W143" i="2"/>
  <c r="W144" i="2"/>
  <c r="W145" i="2"/>
  <c r="W146" i="2"/>
  <c r="W147" i="2"/>
  <c r="W148" i="2"/>
  <c r="W149" i="2"/>
  <c r="W150" i="2"/>
  <c r="W151" i="2"/>
  <c r="W152" i="2"/>
  <c r="W153" i="2"/>
  <c r="W154" i="2"/>
  <c r="W155" i="2"/>
  <c r="W156" i="2"/>
  <c r="W157" i="2"/>
  <c r="W158" i="2"/>
  <c r="W159" i="2"/>
  <c r="W160" i="2"/>
  <c r="W161" i="2"/>
  <c r="W162" i="2"/>
  <c r="W163" i="2"/>
  <c r="W164" i="2"/>
  <c r="W165" i="2"/>
  <c r="W166" i="2"/>
  <c r="W167" i="2"/>
  <c r="W168" i="2"/>
  <c r="W169" i="2"/>
  <c r="W170" i="2"/>
  <c r="W171" i="2"/>
  <c r="W172" i="2"/>
  <c r="W173" i="2"/>
  <c r="W174" i="2"/>
  <c r="W13" i="2"/>
  <c r="W175" i="2"/>
  <c r="W176" i="2"/>
  <c r="W177" i="2"/>
  <c r="W178" i="2"/>
  <c r="W179" i="2"/>
  <c r="W14" i="2"/>
  <c r="W180" i="2"/>
  <c r="W181" i="2"/>
  <c r="W182" i="2"/>
  <c r="W183" i="2"/>
  <c r="W184" i="2"/>
  <c r="W186" i="2"/>
  <c r="W187" i="2"/>
  <c r="W188" i="2"/>
  <c r="W189" i="2"/>
  <c r="W190" i="2"/>
  <c r="W191" i="2"/>
  <c r="W192" i="2"/>
  <c r="W193" i="2"/>
  <c r="W194" i="2"/>
  <c r="W195" i="2"/>
  <c r="W196" i="2"/>
  <c r="W197" i="2"/>
  <c r="W198" i="2"/>
  <c r="W199" i="2"/>
  <c r="W200" i="2"/>
  <c r="W201" i="2"/>
  <c r="W202" i="2"/>
  <c r="W203" i="2"/>
  <c r="W204" i="2"/>
  <c r="W205" i="2"/>
  <c r="W206" i="2"/>
  <c r="W207" i="2"/>
  <c r="W208" i="2"/>
  <c r="W209" i="2"/>
  <c r="W210" i="2"/>
  <c r="W211" i="2"/>
  <c r="W212" i="2"/>
  <c r="W213" i="2"/>
  <c r="W214" i="2"/>
  <c r="W215" i="2"/>
  <c r="W216" i="2"/>
  <c r="W217" i="2"/>
  <c r="W218" i="2"/>
  <c r="W219" i="2"/>
  <c r="W220" i="2"/>
  <c r="W221" i="2"/>
  <c r="W222" i="2"/>
  <c r="W223" i="2"/>
  <c r="W224" i="2"/>
  <c r="W225" i="2"/>
  <c r="W226" i="2"/>
  <c r="W227" i="2"/>
  <c r="W228" i="2"/>
  <c r="W229" i="2"/>
  <c r="W230" i="2"/>
  <c r="W231" i="2"/>
  <c r="W232" i="2"/>
  <c r="W233" i="2"/>
  <c r="W234" i="2"/>
  <c r="W235" i="2"/>
  <c r="W236" i="2"/>
  <c r="W237" i="2"/>
  <c r="W15" i="2"/>
  <c r="W238" i="2"/>
  <c r="W239" i="2"/>
  <c r="W16" i="2"/>
  <c r="W17" i="2"/>
  <c r="W18" i="2"/>
  <c r="W240" i="2"/>
  <c r="W241" i="2"/>
  <c r="W242" i="2"/>
  <c r="W243" i="2"/>
  <c r="W244" i="2"/>
  <c r="W245" i="2"/>
  <c r="W246" i="2"/>
  <c r="W247" i="2"/>
  <c r="W248" i="2"/>
  <c r="W249" i="2"/>
  <c r="W250" i="2"/>
  <c r="W251" i="2"/>
  <c r="W252" i="2"/>
  <c r="W253" i="2"/>
  <c r="W254" i="2"/>
  <c r="W255" i="2"/>
  <c r="W256" i="2"/>
  <c r="W257" i="2"/>
  <c r="W258" i="2"/>
  <c r="W22" i="2"/>
  <c r="W23" i="2"/>
  <c r="W24" i="2"/>
  <c r="W25" i="2"/>
  <c r="W259" i="2"/>
  <c r="W260" i="2"/>
  <c r="W261" i="2"/>
  <c r="W262" i="2"/>
  <c r="W263" i="2"/>
  <c r="W264" i="2"/>
  <c r="W265" i="2"/>
  <c r="W266" i="2"/>
  <c r="W267" i="2"/>
  <c r="W268" i="2"/>
  <c r="W269" i="2"/>
  <c r="W270" i="2"/>
  <c r="W26" i="2"/>
  <c r="W271" i="2"/>
  <c r="W272" i="2"/>
  <c r="W273" i="2"/>
  <c r="W274" i="2"/>
  <c r="W275" i="2"/>
  <c r="W27" i="2"/>
  <c r="W276" i="2"/>
  <c r="W277" i="2"/>
  <c r="W278" i="2"/>
  <c r="W279" i="2"/>
  <c r="W280" i="2"/>
  <c r="W281" i="2"/>
  <c r="W282" i="2"/>
  <c r="W283" i="2"/>
  <c r="W284" i="2"/>
  <c r="W285" i="2"/>
  <c r="W286" i="2"/>
  <c r="W287" i="2"/>
  <c r="W288" i="2"/>
  <c r="W289" i="2"/>
  <c r="W290" i="2"/>
  <c r="W291" i="2"/>
  <c r="W292" i="2"/>
  <c r="W293" i="2"/>
  <c r="W294" i="2"/>
  <c r="W295" i="2"/>
  <c r="W296" i="2"/>
  <c r="W297" i="2"/>
  <c r="W298" i="2"/>
  <c r="W299" i="2"/>
  <c r="W300" i="2"/>
  <c r="W301" i="2"/>
  <c r="W302" i="2"/>
  <c r="W303" i="2"/>
  <c r="W11" i="2"/>
  <c r="W304" i="2"/>
  <c r="W305" i="2"/>
  <c r="W306" i="2"/>
  <c r="W28" i="2"/>
  <c r="W29" i="2"/>
  <c r="W12" i="2"/>
  <c r="W307" i="2"/>
  <c r="W308" i="2"/>
  <c r="W309" i="2"/>
  <c r="W310" i="2"/>
  <c r="W30" i="2"/>
  <c r="W311" i="2"/>
  <c r="W312" i="2"/>
  <c r="W313" i="2"/>
  <c r="W314" i="2"/>
  <c r="W315" i="2"/>
  <c r="W316" i="2"/>
  <c r="W317" i="2"/>
  <c r="W318" i="2"/>
  <c r="W319" i="2"/>
  <c r="W320" i="2"/>
  <c r="W321" i="2"/>
  <c r="W322" i="2"/>
  <c r="W323" i="2"/>
  <c r="W324" i="2"/>
  <c r="W325" i="2"/>
  <c r="W326" i="2"/>
  <c r="W327" i="2"/>
  <c r="W328" i="2"/>
  <c r="W329" i="2"/>
  <c r="W330" i="2"/>
  <c r="W331" i="2"/>
  <c r="W332" i="2"/>
  <c r="W333" i="2"/>
  <c r="W334" i="2"/>
  <c r="W335" i="2"/>
  <c r="W336" i="2"/>
  <c r="W337" i="2"/>
  <c r="W338" i="2"/>
  <c r="W339" i="2"/>
  <c r="W340" i="2"/>
  <c r="W341" i="2"/>
  <c r="W342" i="2"/>
  <c r="W343" i="2"/>
  <c r="W344" i="2"/>
  <c r="W345" i="2"/>
  <c r="W346" i="2"/>
  <c r="W347" i="2"/>
  <c r="W348" i="2"/>
  <c r="W349" i="2"/>
  <c r="W350" i="2"/>
  <c r="W351" i="2"/>
  <c r="W352" i="2"/>
  <c r="W353" i="2"/>
  <c r="W354" i="2"/>
  <c r="W355" i="2"/>
  <c r="W356" i="2"/>
  <c r="W357" i="2"/>
  <c r="W358" i="2"/>
  <c r="W359" i="2"/>
  <c r="W360" i="2"/>
  <c r="W361" i="2"/>
  <c r="W362" i="2"/>
  <c r="W363" i="2"/>
  <c r="W364" i="2"/>
  <c r="W365" i="2"/>
  <c r="W366" i="2"/>
  <c r="W367" i="2"/>
  <c r="W368" i="2"/>
  <c r="W369" i="2"/>
  <c r="W370" i="2"/>
  <c r="W371" i="2"/>
  <c r="W372" i="2"/>
  <c r="W373" i="2"/>
  <c r="W374" i="2"/>
  <c r="W375" i="2"/>
  <c r="W376" i="2"/>
  <c r="W377" i="2"/>
  <c r="W378" i="2"/>
  <c r="W379" i="2"/>
  <c r="W380" i="2"/>
  <c r="W381" i="2"/>
  <c r="W382" i="2"/>
  <c r="W383" i="2"/>
  <c r="W384" i="2"/>
  <c r="W385" i="2"/>
  <c r="W386" i="2"/>
  <c r="W387" i="2"/>
  <c r="W388" i="2"/>
  <c r="W389" i="2"/>
  <c r="W390" i="2"/>
  <c r="W391" i="2"/>
  <c r="W392" i="2"/>
  <c r="W393" i="2"/>
  <c r="W394" i="2"/>
  <c r="W395" i="2"/>
  <c r="W396" i="2"/>
  <c r="W397" i="2"/>
  <c r="W398" i="2"/>
  <c r="W399" i="2"/>
  <c r="W400" i="2"/>
  <c r="W401" i="2"/>
  <c r="W402" i="2"/>
  <c r="W403" i="2"/>
  <c r="W404" i="2"/>
  <c r="W405" i="2"/>
  <c r="W406" i="2"/>
  <c r="W407" i="2"/>
  <c r="W408" i="2"/>
  <c r="W409" i="2"/>
  <c r="W410" i="2"/>
  <c r="W411" i="2"/>
  <c r="W412" i="2"/>
  <c r="W413" i="2"/>
  <c r="W414" i="2"/>
  <c r="W415" i="2"/>
  <c r="W416" i="2"/>
  <c r="W417" i="2"/>
  <c r="W418" i="2"/>
  <c r="W419" i="2"/>
  <c r="W420" i="2"/>
  <c r="W421" i="2"/>
  <c r="W422" i="2"/>
  <c r="W423" i="2"/>
  <c r="W424" i="2"/>
  <c r="W425" i="2"/>
  <c r="W426" i="2"/>
  <c r="W31" i="2"/>
  <c r="W32" i="2"/>
  <c r="W427" i="2"/>
  <c r="W428" i="2"/>
  <c r="W429" i="2"/>
  <c r="W430" i="2"/>
  <c r="W431" i="2"/>
  <c r="W432" i="2"/>
  <c r="W433" i="2"/>
  <c r="W434" i="2"/>
  <c r="W435" i="2"/>
  <c r="W436" i="2"/>
  <c r="W437" i="2"/>
  <c r="W438" i="2"/>
  <c r="W439" i="2"/>
  <c r="W440" i="2"/>
  <c r="W441" i="2"/>
  <c r="W442" i="2"/>
  <c r="W443" i="2"/>
  <c r="W445" i="2"/>
  <c r="W446" i="2"/>
  <c r="W447" i="2"/>
  <c r="W448" i="2"/>
  <c r="W449" i="2"/>
  <c r="W450" i="2"/>
  <c r="W452" i="2"/>
  <c r="W453" i="2"/>
  <c r="W454" i="2"/>
  <c r="W455" i="2"/>
  <c r="W456" i="2"/>
  <c r="W457" i="2"/>
  <c r="W458" i="2"/>
  <c r="W459" i="2"/>
  <c r="W460" i="2"/>
  <c r="W461" i="2"/>
  <c r="W462" i="2"/>
  <c r="W463" i="2"/>
  <c r="W464" i="2"/>
  <c r="W465" i="2"/>
  <c r="W466" i="2"/>
  <c r="W467" i="2"/>
  <c r="W468" i="2"/>
  <c r="W469" i="2"/>
  <c r="W470" i="2"/>
  <c r="W34" i="2"/>
  <c r="W471" i="2"/>
  <c r="W472" i="2"/>
  <c r="W473" i="2"/>
  <c r="W474" i="2"/>
  <c r="W475" i="2"/>
  <c r="W476" i="2"/>
  <c r="W477" i="2"/>
  <c r="W478" i="2"/>
  <c r="W479" i="2"/>
  <c r="W480" i="2"/>
  <c r="W481" i="2"/>
  <c r="W482" i="2"/>
  <c r="W483" i="2"/>
  <c r="W484" i="2"/>
  <c r="W485" i="2"/>
  <c r="W486" i="2"/>
  <c r="W487" i="2"/>
  <c r="X36" i="2"/>
  <c r="X37" i="2"/>
  <c r="X38" i="2"/>
  <c r="X39" i="2"/>
  <c r="X40" i="2"/>
  <c r="X41" i="2"/>
  <c r="X42" i="2"/>
  <c r="X43" i="2"/>
  <c r="X44" i="2"/>
  <c r="X45" i="2"/>
  <c r="X46" i="2"/>
  <c r="X47" i="2"/>
  <c r="X49" i="2"/>
  <c r="X50" i="2"/>
  <c r="X52" i="2"/>
  <c r="X54" i="2"/>
  <c r="X57" i="2"/>
  <c r="X58" i="2"/>
  <c r="X60" i="2"/>
  <c r="X61" i="2"/>
  <c r="X62" i="2"/>
  <c r="X63" i="2"/>
  <c r="X64" i="2"/>
  <c r="X67" i="2"/>
  <c r="X68" i="2"/>
  <c r="X69" i="2"/>
  <c r="X70" i="2"/>
  <c r="X71" i="2"/>
  <c r="X72" i="2"/>
  <c r="X73" i="2"/>
  <c r="X74" i="2"/>
  <c r="X75" i="2"/>
  <c r="X76" i="2"/>
  <c r="X78" i="2"/>
  <c r="X79" i="2"/>
  <c r="X80" i="2"/>
  <c r="X81" i="2"/>
  <c r="X82" i="2"/>
  <c r="X83" i="2"/>
  <c r="X84" i="2"/>
  <c r="X85" i="2"/>
  <c r="X86" i="2"/>
  <c r="X87" i="2"/>
  <c r="X88" i="2"/>
  <c r="X89" i="2"/>
  <c r="X90" i="2"/>
  <c r="X91" i="2"/>
  <c r="X92" i="2"/>
  <c r="X93" i="2"/>
  <c r="X94" i="2"/>
  <c r="X95" i="2"/>
  <c r="X96" i="2"/>
  <c r="X97" i="2"/>
  <c r="X98" i="2"/>
  <c r="X99" i="2"/>
  <c r="X100" i="2"/>
  <c r="X102" i="2"/>
  <c r="X103" i="2"/>
  <c r="X104" i="2"/>
  <c r="X105" i="2"/>
  <c r="X106" i="2"/>
  <c r="X107" i="2"/>
  <c r="X108" i="2"/>
  <c r="X109" i="2"/>
  <c r="X110" i="2"/>
  <c r="X111" i="2"/>
  <c r="X113" i="2"/>
  <c r="X114" i="2"/>
  <c r="X115" i="2"/>
  <c r="X116" i="2"/>
  <c r="X117" i="2"/>
  <c r="X118" i="2"/>
  <c r="X119" i="2"/>
  <c r="X120" i="2"/>
  <c r="X122" i="2"/>
  <c r="X124" i="2"/>
  <c r="X125" i="2"/>
  <c r="X126" i="2"/>
  <c r="X127" i="2"/>
  <c r="X128" i="2"/>
  <c r="X130" i="2"/>
  <c r="X131" i="2"/>
  <c r="X132" i="2"/>
  <c r="X133" i="2"/>
  <c r="X134" i="2"/>
  <c r="X135" i="2"/>
  <c r="X136" i="2"/>
  <c r="X137" i="2"/>
  <c r="X138" i="2"/>
  <c r="X141" i="2"/>
  <c r="X143" i="2"/>
  <c r="X144" i="2"/>
  <c r="X145" i="2"/>
  <c r="X146" i="2"/>
  <c r="X147" i="2"/>
  <c r="X148" i="2"/>
  <c r="X149" i="2"/>
  <c r="X150" i="2"/>
  <c r="X152" i="2"/>
  <c r="X153" i="2"/>
  <c r="X154" i="2"/>
  <c r="X155" i="2"/>
  <c r="X156" i="2"/>
  <c r="X157" i="2"/>
  <c r="X158" i="2"/>
  <c r="X159" i="2"/>
  <c r="X160" i="2"/>
  <c r="X161" i="2"/>
  <c r="X162" i="2"/>
  <c r="X163" i="2"/>
  <c r="X164" i="2"/>
  <c r="X165" i="2"/>
  <c r="X166" i="2"/>
  <c r="X167" i="2"/>
  <c r="X168" i="2"/>
  <c r="X169" i="2"/>
  <c r="X170" i="2"/>
  <c r="X173" i="2"/>
  <c r="X13" i="2"/>
  <c r="X175" i="2"/>
  <c r="X176" i="2"/>
  <c r="X178" i="2"/>
  <c r="X179" i="2"/>
  <c r="X14" i="2"/>
  <c r="X180" i="2"/>
  <c r="X183" i="2"/>
  <c r="X184" i="2"/>
  <c r="X186" i="2"/>
  <c r="X187" i="2"/>
  <c r="X188" i="2"/>
  <c r="X189" i="2"/>
  <c r="X190" i="2"/>
  <c r="X191" i="2"/>
  <c r="X192" i="2"/>
  <c r="X193" i="2"/>
  <c r="X194" i="2"/>
  <c r="X195" i="2"/>
  <c r="X196" i="2"/>
  <c r="X197" i="2"/>
  <c r="X198" i="2"/>
  <c r="X199" i="2"/>
  <c r="X200" i="2"/>
  <c r="X201" i="2"/>
  <c r="X202" i="2"/>
  <c r="X203" i="2"/>
  <c r="X207" i="2"/>
  <c r="X208" i="2"/>
  <c r="X209" i="2"/>
  <c r="X210" i="2"/>
  <c r="X212" i="2"/>
  <c r="X218" i="2"/>
  <c r="X223" i="2"/>
  <c r="X224" i="2"/>
  <c r="X227" i="2"/>
  <c r="X233" i="2"/>
  <c r="X235" i="2"/>
  <c r="X239" i="2"/>
  <c r="X18" i="2"/>
  <c r="X240" i="2"/>
  <c r="X241" i="2"/>
  <c r="X242" i="2"/>
  <c r="X243" i="2"/>
  <c r="X244" i="2"/>
  <c r="X245" i="2"/>
  <c r="X246" i="2"/>
  <c r="X247" i="2"/>
  <c r="X248" i="2"/>
  <c r="X251" i="2"/>
  <c r="X253" i="2"/>
  <c r="X254" i="2"/>
  <c r="X255" i="2"/>
  <c r="X256" i="2"/>
  <c r="X257" i="2"/>
  <c r="X258" i="2"/>
  <c r="X22" i="2"/>
  <c r="X23" i="2"/>
  <c r="X25" i="2"/>
  <c r="X259" i="2"/>
  <c r="X260" i="2"/>
  <c r="X261" i="2"/>
  <c r="X262" i="2"/>
  <c r="X263" i="2"/>
  <c r="X267" i="2"/>
  <c r="X268" i="2"/>
  <c r="X270" i="2"/>
  <c r="X26" i="2"/>
  <c r="X271" i="2"/>
  <c r="X272" i="2"/>
  <c r="X273" i="2"/>
  <c r="X274" i="2"/>
  <c r="X277" i="2"/>
  <c r="X278" i="2"/>
  <c r="X279" i="2"/>
  <c r="X280" i="2"/>
  <c r="X281" i="2"/>
  <c r="X282" i="2"/>
  <c r="X283" i="2"/>
  <c r="X284" i="2"/>
  <c r="X286" i="2"/>
  <c r="X287" i="2"/>
  <c r="X288" i="2"/>
  <c r="X289" i="2"/>
  <c r="X290" i="2"/>
  <c r="X291" i="2"/>
  <c r="X292" i="2"/>
  <c r="X293" i="2"/>
  <c r="X294" i="2"/>
  <c r="X295" i="2"/>
  <c r="X296" i="2"/>
  <c r="X297" i="2"/>
  <c r="X298" i="2"/>
  <c r="X299" i="2"/>
  <c r="X300" i="2"/>
  <c r="X301" i="2"/>
  <c r="X302" i="2"/>
  <c r="X303" i="2"/>
  <c r="X11" i="2"/>
  <c r="X304" i="2"/>
  <c r="X305" i="2"/>
  <c r="X306" i="2"/>
  <c r="X28" i="2"/>
  <c r="X29" i="2"/>
  <c r="X307" i="2"/>
  <c r="X308" i="2"/>
  <c r="X309" i="2"/>
  <c r="X310" i="2"/>
  <c r="X311" i="2"/>
  <c r="X312" i="2"/>
  <c r="X313" i="2"/>
  <c r="X316" i="2"/>
  <c r="X317" i="2"/>
  <c r="X318" i="2"/>
  <c r="X319" i="2"/>
  <c r="X320" i="2"/>
  <c r="X321" i="2"/>
  <c r="X322" i="2"/>
  <c r="X329" i="2"/>
  <c r="X332" i="2"/>
  <c r="X338" i="2"/>
  <c r="X339"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2" i="2"/>
  <c r="X393" i="2"/>
  <c r="X395" i="2"/>
  <c r="X396" i="2"/>
  <c r="X397" i="2"/>
  <c r="X398" i="2"/>
  <c r="X399" i="2"/>
  <c r="X400" i="2"/>
  <c r="X401" i="2"/>
  <c r="X402" i="2"/>
  <c r="X404" i="2"/>
  <c r="X405" i="2"/>
  <c r="X406" i="2"/>
  <c r="X408" i="2"/>
  <c r="X410" i="2"/>
  <c r="X411" i="2"/>
  <c r="X413" i="2"/>
  <c r="X414" i="2"/>
  <c r="X415" i="2"/>
  <c r="X416" i="2"/>
  <c r="X417" i="2"/>
  <c r="X419" i="2"/>
  <c r="X420" i="2"/>
  <c r="X421" i="2"/>
  <c r="X422" i="2"/>
  <c r="X423" i="2"/>
  <c r="X424" i="2"/>
  <c r="X425" i="2"/>
  <c r="X426" i="2"/>
  <c r="X31" i="2"/>
  <c r="X427" i="2"/>
  <c r="X429" i="2"/>
  <c r="X430" i="2"/>
  <c r="X432" i="2"/>
  <c r="X435" i="2"/>
  <c r="X436" i="2"/>
  <c r="X437" i="2"/>
  <c r="X438" i="2"/>
  <c r="X439" i="2"/>
  <c r="X440" i="2"/>
  <c r="X441" i="2"/>
  <c r="X442" i="2"/>
  <c r="X443" i="2"/>
  <c r="X445" i="2"/>
  <c r="X446" i="2"/>
  <c r="X447" i="2"/>
  <c r="X448" i="2"/>
  <c r="X449" i="2"/>
  <c r="X452" i="2"/>
  <c r="X453" i="2"/>
  <c r="X454" i="2"/>
  <c r="X455" i="2"/>
  <c r="X457" i="2"/>
  <c r="X459" i="2"/>
  <c r="X460" i="2"/>
  <c r="X461" i="2"/>
  <c r="X462" i="2"/>
  <c r="X463" i="2"/>
  <c r="X464" i="2"/>
  <c r="X465" i="2"/>
  <c r="X466" i="2"/>
  <c r="X467" i="2"/>
  <c r="X468" i="2"/>
  <c r="X469" i="2"/>
  <c r="X470" i="2"/>
  <c r="X471" i="2"/>
  <c r="X472" i="2"/>
  <c r="X473" i="2"/>
  <c r="X474" i="2"/>
  <c r="X475" i="2"/>
  <c r="X476" i="2"/>
  <c r="X477" i="2"/>
  <c r="X478" i="2"/>
  <c r="X479" i="2"/>
  <c r="X480" i="2"/>
  <c r="X481" i="2"/>
  <c r="X482" i="2"/>
  <c r="X483" i="2"/>
  <c r="X484" i="2"/>
  <c r="X485" i="2"/>
  <c r="X486" i="2"/>
  <c r="X487" i="2"/>
</calcChain>
</file>

<file path=xl/sharedStrings.xml><?xml version="1.0" encoding="utf-8"?>
<sst xmlns="http://schemas.openxmlformats.org/spreadsheetml/2006/main" count="5788" uniqueCount="1137">
  <si>
    <t>Selección Abreviada - Acuerdo Marco</t>
  </si>
  <si>
    <t>Total general</t>
  </si>
  <si>
    <t>0111-01</t>
  </si>
  <si>
    <t>SECOP_II</t>
  </si>
  <si>
    <t>No. Contratos/Conv</t>
  </si>
  <si>
    <t>VIGENCIA</t>
  </si>
  <si>
    <t>NÚMERO CONTRATO</t>
  </si>
  <si>
    <t>OBJETO</t>
  </si>
  <si>
    <t>Fecha de suscripción</t>
  </si>
  <si>
    <t>Fecha de Inicio</t>
  </si>
  <si>
    <t>Plazo Inicial (dias)</t>
  </si>
  <si>
    <t>Fecha Finalizacion Programada</t>
  </si>
  <si>
    <t>Valor del Contrato
inical</t>
  </si>
  <si>
    <t>dias ejecutados</t>
  </si>
  <si>
    <t>% Ejecución</t>
  </si>
  <si>
    <t>Recursos pendientes de ejecutar.</t>
  </si>
  <si>
    <t>Cantidad de Adiciones/
prórrogas</t>
  </si>
  <si>
    <t>Vr. Adiciones</t>
  </si>
  <si>
    <t>Vr. Total con Adiciones</t>
  </si>
  <si>
    <t>NOMBRE UNIDAD EJECUTORA</t>
  </si>
  <si>
    <t>DEPENDENCIA DESTINO</t>
  </si>
  <si>
    <t>PROCESO SELECCIÓN</t>
  </si>
  <si>
    <t>CLASE CONTRATO</t>
  </si>
  <si>
    <t>INFORMACIÓN CONSOLIDADA DEL CONTRATO A LA FECHA CON TODAS LAS NOVEDADES/CAMBIOS Y/O MODIFICACIONES</t>
  </si>
  <si>
    <t>PORTAL CONTRATACION</t>
  </si>
  <si>
    <t>URL SECOP</t>
  </si>
  <si>
    <t>OF. ASESORA DE COMUNICACIONES</t>
  </si>
  <si>
    <t>Prestar servicios de apoyo operativo en la formalización empresarialrelacionadas con las diligencias de registro en territorio de laSecretaria Distrital de Hacienda, con ocasión a  la actualización yvirtualizacion en el distrito capital.</t>
  </si>
  <si>
    <t>Prestar servicios de apoyo a la gestión apoyando los trámites decarácter administrativo, que permiten atender los requerimientos deinformación del Sistema Distrital Bogotá Solidaria y la EstrategiaIntegral de Ingreso Mínimo Garantizado.</t>
  </si>
  <si>
    <t>Prestar servicios profesionales para adelantar el desarrollo de lasactividades de seguimiento a la gestión y evaluación de planes yproyectos de los procesos de bienestar y contratación para laSubdirección del Talento Humano.</t>
  </si>
  <si>
    <t>Prestar servicios profesionales al despacho del Secretario Distrital deHacienda relacionados con la elaboración de insumos, que permitanidentificar la información del funcionamiento del Sistema DistritalBogotá solidaria y la estrategia integral de Ingreso Mínimo Garantizado</t>
  </si>
  <si>
    <t>Selección Abreviada - Subasta Inversa</t>
  </si>
  <si>
    <t>Prestación de Servicios</t>
  </si>
  <si>
    <t>Concurso de Méritos Abierto</t>
  </si>
  <si>
    <t>Consultoría</t>
  </si>
  <si>
    <t>Suministro de certificados para servidor y sitio seguro, firma digitalde personas, así como el servicio de estampado cronológico y correoelectrónico certificado, para garantizar el firmado electrónico dedocumentos generados por la Secretaria Distrital de Hacienda</t>
  </si>
  <si>
    <t>Directa Otras Causales</t>
  </si>
  <si>
    <t>Realizar la Interventoría técnica, administrativa, ambiental,financiera, legal y contable para el Proyecto de Inversión cuyo objetocorresponde a: "Implementar mejoras eléctricas y cambios de componentesde las subestaciones que no estén cumpliendo las normas RETIE y NFPApara subestaciones, incluye cambio de protecciones, celdas ytransformadores".</t>
  </si>
  <si>
    <t>Licitación Pública</t>
  </si>
  <si>
    <t>Suministro</t>
  </si>
  <si>
    <t>Mínima Cuantía</t>
  </si>
  <si>
    <t>Seguros</t>
  </si>
  <si>
    <t>Contratar los seguros que amparen los intereses patrimoniales actuales yfuturos, así como los bienes de propiedad de la Secretaría Distrital deHacienda y el Concejo de Bogotá, D.C, que estén bajo su responsabilidady custodia y aquellos que sean adquiridos para desarrollar las funcionesinherentes a su actividad, y cualquier otras póliza de seguros querequiera las entidades en el desarrollo de su actividad siempre y cuandola aseguradora adjudicataria cuente con la autorización por parte de laSuperintendencia Financiera de Colombia, de conformidad con loestablecido en el pliego de condiciones</t>
  </si>
  <si>
    <t>Objeto: Prestar los servicios para la publicación de los avisoscorrientes, edictos y notificaciones que requieran las distintas áreasde la Secretaria Distrital de Hacienda, en un periódico de ampliacirculación nacional.</t>
  </si>
  <si>
    <t>Selección Abreviada - Menor Cuantía</t>
  </si>
  <si>
    <t>SECOP_I</t>
  </si>
  <si>
    <t>CARLOS ALBERTO PARRADO PARRA</t>
  </si>
  <si>
    <t>KAREN ANDREA MESA QUINTERO</t>
  </si>
  <si>
    <t>SANTIAGO  GONZALEZ CEPEDA</t>
  </si>
  <si>
    <t>MAYRA ALEJANDRA TOLEDO CARDOZO</t>
  </si>
  <si>
    <t>* Los plazos en días se contabilizan a partir de meses contables de 30 días</t>
  </si>
  <si>
    <t xml:space="preserve">Corte: </t>
  </si>
  <si>
    <t>Del</t>
  </si>
  <si>
    <t>Hasta</t>
  </si>
  <si>
    <t>GRUPO EDS AUTOGAS S.A.S</t>
  </si>
  <si>
    <t>N/A</t>
  </si>
  <si>
    <t>TECNICO OPERATIVO - SUBD. ADMINISTRATIVA Y FINANCIERA</t>
  </si>
  <si>
    <t>Compraventa</t>
  </si>
  <si>
    <t>COMWARE S A</t>
  </si>
  <si>
    <t>PROFESIONAL ESPECIALIZADO - SUBD. INFRAESTRUCTURA TIC</t>
  </si>
  <si>
    <t>El contratista dio cumplimiento a todas las obligaciones.</t>
  </si>
  <si>
    <t>Directa Prestacion Servicios Profesionales y Apoyo a la Gestión</t>
  </si>
  <si>
    <t>Prestación Servicios Profesionales</t>
  </si>
  <si>
    <t>ASESOR - DESPACHO SECRETARIO DISTRITAL DE HDA.</t>
  </si>
  <si>
    <t>SUBDIRECTOR TECNICO - SUBD. EDUCACION TRIBUTARIA Y SERVICIO</t>
  </si>
  <si>
    <t>Prestar los servicios profesionales para desarrollar y ejecutar lasactividades relacionadas con el control y seguimiento de la documentación y bases de datos que hacen parte del proceso de provisión, así como dar soporte administrativo en todas las etapas de laprovisión de la planta de personal, de la Secretaría Distrital deHacienda.</t>
  </si>
  <si>
    <t>LUZ DARY PALENCIA SEPULVEDA</t>
  </si>
  <si>
    <t>MEILYS  BARRAZA PACHECO</t>
  </si>
  <si>
    <t>GENNY MERCEDES MARTINEZ LAGUNA</t>
  </si>
  <si>
    <t>Prestación Servicio Apoyo a la Gestión</t>
  </si>
  <si>
    <t>EDNA ROCIO SANCHEZ MORALES</t>
  </si>
  <si>
    <t>GUSTAVO ADOLFO ESCOBAR TORRES</t>
  </si>
  <si>
    <t>PEDRO ALEJANDRO VEGA SIERRA</t>
  </si>
  <si>
    <t>DIEGO FELIPE BERNAL ESPINOSA</t>
  </si>
  <si>
    <t>CRISTIAN ANDRES PULIDO HORMAZA</t>
  </si>
  <si>
    <t>NICOLAS  BOCANEGRA MORENO</t>
  </si>
  <si>
    <t>LAURA NATALIA ROZO ROBAYO</t>
  </si>
  <si>
    <t>JORGE IVAN SOTELO GAVIRIA</t>
  </si>
  <si>
    <t>KELLY YAMILE LUNA CALDAS</t>
  </si>
  <si>
    <t>CARMEN STELLA CANO BECERRA</t>
  </si>
  <si>
    <t>JOHANA MARCELA AREVALO BERNAL</t>
  </si>
  <si>
    <t>JERONIMO  RATIVA MORALES</t>
  </si>
  <si>
    <t>SEBASTIAN  MENDEZ LEON</t>
  </si>
  <si>
    <t>CRISTIAN CAMILO ROJAS CARDENAS</t>
  </si>
  <si>
    <t>IVONNE STHEFANY HURTADO CASTRO</t>
  </si>
  <si>
    <t>ANDRES NOLASCO OLAYA GOMEZ</t>
  </si>
  <si>
    <t>SANDRA CATALINA SAAVEDRA JIMENEZ</t>
  </si>
  <si>
    <t>OMAYRA  GARCIA CHAVES</t>
  </si>
  <si>
    <t>WILMER  ALARCON PADILLA</t>
  </si>
  <si>
    <t>ANGELICA MARIA AVILA RUBIO</t>
  </si>
  <si>
    <t>PAULA ANDREA ROMERO GARZON</t>
  </si>
  <si>
    <t>DIANA PAOLA ZEA NITOLA</t>
  </si>
  <si>
    <t>DORIS LISED LOPEZ LOPEZ</t>
  </si>
  <si>
    <t>PROFESIONAL ESPECIALIZADO - SUBD. TALENTO HUMANO</t>
  </si>
  <si>
    <t>Prestar servicios de alquiler de escenarios como salones, auditorios yespacios abiertos, apoyo logístico y servicio de catering para eldesarrollo de eventos que requiera la Secretaria Distrital de Hacienda</t>
  </si>
  <si>
    <t>CAJA DE COMPENSACION FAMILIAR COMPENSAR</t>
  </si>
  <si>
    <t>Prestar los servicios de mantenimiento preventivo y correctivo deelementos que soportan la infraestructura tecnológica de los centros decableado de la SDH</t>
  </si>
  <si>
    <t>Respecto a las obligaciones especiales, establecidas en el Anexo No. 1 -Ficha Técnica del contrato, el Contratista Comware S.A. ha cumplidofielmente a lo pactado.</t>
  </si>
  <si>
    <t>PROFESIONAL UNIVERSITARIO - SUBD. INFRAESTRUCTURA TIC</t>
  </si>
  <si>
    <t>IDENTICO S A S</t>
  </si>
  <si>
    <t>NANCY YANIRA ROA MENDOZA</t>
  </si>
  <si>
    <t>SUBDIRECTOR TECNICO - SUBD. GESTION CONTABLE HACIENDA</t>
  </si>
  <si>
    <t>LUIS ALEJANDRO CRUZ ARIAS</t>
  </si>
  <si>
    <t>JENIFER ANDREA SALAZAR MORENO</t>
  </si>
  <si>
    <t>KELLY JOHANNA SANCHEZ RAMOS</t>
  </si>
  <si>
    <t>Suscripción</t>
  </si>
  <si>
    <t>Suscripción a la información de situación económica y expectativas deempresarios, consumidores, y perspectiva económica nacional y regional.</t>
  </si>
  <si>
    <t>FUNDACION PARA LA EDUCACION SUPERIOR Y E L DESARROLLO FEDESARROLLO</t>
  </si>
  <si>
    <t>SUBDIRECTOR TECNICO - SUBD. ANALISIS SECTORIAL</t>
  </si>
  <si>
    <t>ANDRES FELIPE SANCHEZ ESPINOSA</t>
  </si>
  <si>
    <t>NILSON ANDRES MACIAS CARDENAS</t>
  </si>
  <si>
    <t>ORACLE COLOMBIA LIMITADA</t>
  </si>
  <si>
    <t>SUBDIRECTOR TECNICO - SUBD. INFRAESTRUCTURA TIC</t>
  </si>
  <si>
    <t>SUBDIRECTOR TECNICO - SUBD. TALENTO HUMANO</t>
  </si>
  <si>
    <t>Prestar servicios profesionales para realizar las actividades deseguimiento, control, reportes de los procesos, trámites y gestión delas solicitudes a cargo de la Subdirección del Talento Humano</t>
  </si>
  <si>
    <t>KAREN DEL PILAR VARGAS QUIJANO</t>
  </si>
  <si>
    <t>CARLOS ALBERTO CASTELLANOS MEDINA</t>
  </si>
  <si>
    <t>JEFE DE OFICINA - OF. TECNICA SISTEMA GESTION DOCUMENTAL</t>
  </si>
  <si>
    <t>ALMARCHIVOS S.A.</t>
  </si>
  <si>
    <t>PROFESIONAL ESPECIALIZADO - SUBD. ADMINISTRATIVA Y FINANCIERA</t>
  </si>
  <si>
    <t>Prestar servicios para la gestión de correspondencia y mensajeríaexpresa masiva para la Secretaría Distrital de Hacienda</t>
  </si>
  <si>
    <t>SERVICIOS POSTALES NACIONALES S.A.S.</t>
  </si>
  <si>
    <t>El contratista cumplió con las obligaciones generales establecidas en elanexo técnico del contrato.En cumplimiento del Artículo 50 de la Ley 789 de 2002, se verifica y sedeja constancia que el contratista presentó certificación emitida por elRevisor Fiscal en donde consta que se encuentra al día en el pago de lasobligaciones en Seguridad Social (salud y pensión) y aportesparafiscales.</t>
  </si>
  <si>
    <t>SOCIEDAD CAMERAL DE CERTIFICACION DIGITA L CERTICAMARA S A</t>
  </si>
  <si>
    <t>BOLSA DE VALORES DE COLOMBIA S.A.</t>
  </si>
  <si>
    <t>Prestar servicios profesionales para desarrollar las actividades deejecución, seguimiento a la gestión y desarrollo de los procesos decobro, recobro y pago de incapacidades para la Subdirección del TalentoHumano.</t>
  </si>
  <si>
    <t>LUIS EFREN MURILLO GAMBOA</t>
  </si>
  <si>
    <t>XIMENA ALEXANDRA AGUILLON PACHON</t>
  </si>
  <si>
    <t>Proveer el servicio de soporte y mantenimiento del software Eyes &lt;(&gt;&amp;&lt;)&gt;Hands for FORMS de propiedad de la Secretaría Distrital de Hacienda</t>
  </si>
  <si>
    <t>E CAPTURE SAS</t>
  </si>
  <si>
    <t>CAROLINA  PAZ MANZANO</t>
  </si>
  <si>
    <t>PROFESIONAL UNIVERSITARIO - SUBD. TALENTO HUMANO</t>
  </si>
  <si>
    <t>FERREDISEÑOS DAES LIAL S.A.S.</t>
  </si>
  <si>
    <t>MARIA CECILIA ROMERO ROMERO</t>
  </si>
  <si>
    <t>SUBDIRECTOR TECNICO - SUBD. ADMINISTRATIVA Y FINANCIERA</t>
  </si>
  <si>
    <t>MARIO ALEJANDRO QUINTERO BARRIOS</t>
  </si>
  <si>
    <t>SUBDIRECTOR TECNICO - SUBD. ANALISIS Y SOSTENIBILIDAD PPTAL.</t>
  </si>
  <si>
    <t>LEIDY KARINA OSPINA CASTAÑEDA</t>
  </si>
  <si>
    <t>Prestar un servicio integral de carácter académico y de documentosespecializados en materia tributaria, dirigidos a la ciudadanía engeneral y a los funcionarios, que permita dar continuidad al proyectoEscuela Tributaria Distrital de la Secretaría Distrital de Hacienda.</t>
  </si>
  <si>
    <t>UNIVERSIDAD SERGIO ARBOLEDA</t>
  </si>
  <si>
    <t>Prestar servicios profesionales para administrar las bases de datos y lainformación reportada al aplicativo PASIVOCOL para la Subdirección delTalento Humano.</t>
  </si>
  <si>
    <t>WILSON  COLMENARES ESPINOSA</t>
  </si>
  <si>
    <t>JESUS ALFREDO BALAGUERA BONITTO</t>
  </si>
  <si>
    <t>Prestar los servicios profesionales  para apoyar técnicamente yadministrativamente en la etapa precontractual y apoyo a la supervisiónde contratos y procesos gestionados por la Subdirección Administrativa yFinanciera, así como apoyo a las actividades ambientales de la entidad ydel Centro Administrativo Distrital - CAD, de conformidad con losprocedimientos y lineamientos establecidos.</t>
  </si>
  <si>
    <t>GUSTAVO ALBERTO MENESES RIOS</t>
  </si>
  <si>
    <t>PRESTAR SERVICIOS PROFESIONALES PARA APOYAR LAS ACTIVIDADES DE LASUBDIRECCIÓN ADMINISTRATIVA Y FINANCIERA EN LO REFERENTE A TEMAS TRIBUTARIOS, PRESUPUESTALES Y DE PAGOS DE CONFORMIDAD A LOS PROCEDIMIENTOS, GUÍAS Y NORMATIVIDAD VIGENTES</t>
  </si>
  <si>
    <t>Prestar servicios profesionales para el acompañamiento, soporte y apoyotécnico a la supervision de las intervenciones a la infraestructura delas sedes de la SDH y el CAD.</t>
  </si>
  <si>
    <t>EDWARD JOSE ROMERO GOMEZ</t>
  </si>
  <si>
    <t>PRESTAR SERVICIOS PROFESIONALES DE APOYO EN SEGUIMIENTO Y GESTIÓN DELPLAN ANUAL DE ADQUISICIONES DE LA SDH COMO EN LA EJECUCIÓN PRESUPUESTALY APOYO RELACIONADO CON EL SISTEMA DE INFORMACIÓN BOGDATA EN LO QUE LASUBDIRECCIÓN ADMINISTRATIVA Y FINANCIERA TENGA A SU CARGO, DECONFORMIDAD A LOS PROCEDIMIENTOS, GUÍAS Y NORMATIVIDAD VIGENTES.</t>
  </si>
  <si>
    <t>PRESTAR SERVICIOS PROFESIONALES PARA APOYAR LAS ACTIVIDADES RELACIONADASCON LA GESTIÓN FINANCIERA QUE ADMINISTRA LA SUBDIRECCIÓN ADMINISTRATIVAY FINANCIERA (PROGRAMACION, SEGUIMIENTO A LA EJECUCION PRESUPUESTAL,PAC), ASÍ COMO EL TRAMITE DE LAS TRASLADOS PRESUPUESTALES, DECONFORMIDAD A LOS PROCEDIMIENTOS, GUÍAS Y NORMATIVIDAD VIGENTES</t>
  </si>
  <si>
    <t>YINA MARCELA PERAFAN CAPERA</t>
  </si>
  <si>
    <t>PRESTAR SERVICIOS PROFESIONALES DE APOYO A LA SUBDIRECCIÓNADMINISTRATIVA Y FINANCIERA, EN LO REFERENTE A LA PROGRAMACION YMODIFICACIONES AL PLAN ANUAL DE ADQUISICIONES, SOPORTE EN EL SISTEMABOGDATA EN GESTION DE INCIDENTES PRESUPUESTALES, CDP'S, RP'S, HONORARIOSCONCEJALES, DE CONFORMIDAD A LOS PROCEDIMIENTOS, GUÍAS Y NORMATIVIDADVIGENTES</t>
  </si>
  <si>
    <t>ANGELA IVONNE MARTINEZ CAMARGO</t>
  </si>
  <si>
    <t>Prestar servicios de aseo,  limpieza y mantenimientos menores para losvehículos de la Secretaria Distrital de Hacienda</t>
  </si>
  <si>
    <t>CENTRO CAR 19 LIMITADA</t>
  </si>
  <si>
    <t>Prestar servicios profesionales para apoyar  administración del sistemade cobro coactivo, generar informes, cruzar información de lasdiferentes módulos para su consolidación, análisis de bases de datos</t>
  </si>
  <si>
    <t>RONALD JOSE PAYARES SERRANO</t>
  </si>
  <si>
    <t>SUBDIRECTOR TECNICO - SUBD. COBRO NO TRIBUTARIO</t>
  </si>
  <si>
    <t>Prestar servicios profesionales para apoyar la gestion de la Oficina deGestion de Cobro de la Subdireccion de Cobro No Tributario.</t>
  </si>
  <si>
    <t>LAURA ELENA PALACIOS NARANJO</t>
  </si>
  <si>
    <t>JEFE DE OFICINA - OF. GESTION DE COBRO</t>
  </si>
  <si>
    <t>Prestar los servicios profesionales para desarrollar y ejecutar lasactividades relacionadas con el proceso de provisión de empleos de laplanta de personal de la Secretaría Distrital de Hacienda.</t>
  </si>
  <si>
    <t>Interadministrativo</t>
  </si>
  <si>
    <t>Proveer los servicios de canales dedicados e Internet y los servicioscomplementarios para la Secretaría Distrital de Hacienda.</t>
  </si>
  <si>
    <t>Prestar servicios profesionales especializados para apoyar a laSubdirección de Consolidación, Gestión e Investigación - Dirección Distrital de Contabilidad en la ejecución de las actividades establecidas en el plan de acción relacionadas con la preparación delos Estados Financieros, Reportes e Informes ComplementariosConsolidados, a través de BOGDATA, y en el marco del fortalecimiento dela sostenibilidad contable distrital.</t>
  </si>
  <si>
    <t>PATRICIA ANDREA AYALA BELTRAN</t>
  </si>
  <si>
    <t>AMANDA  SANTIAGO</t>
  </si>
  <si>
    <t>Prestar servicios profesionales para consolidar la página web y lossistemas de información para el funcionamiento del Observatorio Fiscaldel Distrito.</t>
  </si>
  <si>
    <t>LISBETH VIVIANA ROSERO LEGARDA</t>
  </si>
  <si>
    <t>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t>
  </si>
  <si>
    <t>LUZ MARINA MEDINA DURAN</t>
  </si>
  <si>
    <t>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t>
  </si>
  <si>
    <t>Prestar los servicios profesionales para el análisis, actualización ydesarrollo en el manejo de bases de datos para la Oficina de Depuraciónde Cartera</t>
  </si>
  <si>
    <t>Pólizas de Seguro</t>
  </si>
  <si>
    <t>Contratar los seguros obligatorios por accidente de tránsito - SOAT paralos vehículos propiedad de la Secretaría Distrital de Hacienda.</t>
  </si>
  <si>
    <t>COMPAÑIA MUNDIAL DE SEGUROS S.A.</t>
  </si>
  <si>
    <t>NEIDY MATILDE LOSADA GUTIERREZ</t>
  </si>
  <si>
    <t>SAYDA LILIANA SALINAS SAAVEDRA</t>
  </si>
  <si>
    <t>LUCAS ANDRES CEDIEL MENDEZ</t>
  </si>
  <si>
    <t>CAMILO EDUARDO QUINTERO PEÑARETE</t>
  </si>
  <si>
    <t>UNIÓN TEMPORAL  AXA COLPATRIA SEGUROS S.A MAPFRE SEGUROS GENERALES DE COLOMBIA S</t>
  </si>
  <si>
    <t>200110-0-2020</t>
  </si>
  <si>
    <t>Contratar los seguros que amparen los intereses patrimoniales actuales yfuturos, así como los bienes de propiedad de la Secretaría Distrital deHacienda, que estén bajo su responsabilidad, custodia y aquellos quesean adquiridos para desarrollar las funciones inherentes a suactividad, y cualquier otra póliza de seguros que requiera la Secretaríaen el desarrollo de su actividad siempre y cuando la aseguradoraadjudicataria cuente con la autorización por parte de laSuperintendencia Financiera de Colombia, de conformidad con loestablecido en el pliego de condiciones de la Licitación Pública  No.SDH-LP-01-2020 y la propuesta presentada por el contratista. Los segurosobjeto del presente contrato corresponden al Grupo II.</t>
  </si>
  <si>
    <t>ASEGURADORA SOLIDARIA DE COLOMBIA ENTIDA D COOPERATIVA</t>
  </si>
  <si>
    <t>AXA COLPATRIA SEGUROS SA</t>
  </si>
  <si>
    <t>Prestar servicios profesionales en la formulación, administración ypresentación de informes de la tropa económica de la SecretariaDistrital de Hacienda, para contribuir a  la formalización de losestablecimientos en el Distrito Capital.</t>
  </si>
  <si>
    <t>HERNANDO  PEREZ SABOGAL</t>
  </si>
  <si>
    <t>Prestar servicios profesionales para apoyar a la Dirección deEstadísticas y Estudios Fiscales en la recopilación, procesamiento y análisis de estadísticas fiscales y otras relacionadas que permitan alimentar los diferentes modelos de proyección fiscal, enespecial de los asociados a nuevas fuentes de financiación</t>
  </si>
  <si>
    <t>JUAN FELIPE CASTILLO RINCON</t>
  </si>
  <si>
    <t>SUBDIRECTOR TECNICO - SUBD. ANALISIS FISCAL</t>
  </si>
  <si>
    <t>Prestar servicios profesionales para apoyar los análisis de modelacióneconómica de Bogotá.</t>
  </si>
  <si>
    <t>ERICK AUGUSTO CESPEDES RANGEL</t>
  </si>
  <si>
    <t>DIRECTOR TECNICO - DESPACHO DIR. ESTAD. Y ESTUDIOS FISCALES</t>
  </si>
  <si>
    <t>MARIA ISABEL RAMOS DIAZ</t>
  </si>
  <si>
    <t>JENY PATRICIA CHOLO CAMARGO</t>
  </si>
  <si>
    <t>Prestar servicios de carácter administrativo al despacho del secretarioDistrital de Hacienda apoyando la recopilación de insumos, que permitanatender los requerimientos de diferentes interesados y compilar lainformación referente al funcionamiento del Sistema Distrital Bogotásolidaria y la estrategia integral de Ingreso Mínimo Garantizado.</t>
  </si>
  <si>
    <t>JONATHAN  VERGEL VALENCIA</t>
  </si>
  <si>
    <t>Prestar servicios de apoyo a la gestión al despacho del Secretariodistrital de Hacienda en lo correspondiente a la operatividad de losdiferentes sistemas de información en los procesos de contratación ymanejo de agenda.</t>
  </si>
  <si>
    <t>KARINA ANDREA RODRIGUEZ SAAVEDRA</t>
  </si>
  <si>
    <t>LAURA MAYERLY CALDERON CARDENAS</t>
  </si>
  <si>
    <t>CAROLINA  TRIANA HERNANDEZ</t>
  </si>
  <si>
    <t>Prestar servicios profesionales especializados al Despacho delSecretario de Hacienda en la elaboración, comunicación, seguimiento,evaluación, y análisis económicos a las estrategias de mitigación de lapandemia y reactivación económica relacionadas con el Sistema Distritalpara la Mitigación del Impacto Económico, el Fomento y ReactivaciónEconómica</t>
  </si>
  <si>
    <t>ELENA ISABEL CRISTINA ARROYO ANDRADE</t>
  </si>
  <si>
    <t>El contratista ha cumplido con todas las obligaciones generales delcontrato incluyendo el acatamiento de la constitución, leyes, normas, yprocedimientos vigentes; la constitución de garantías pactadas; lautilización de pólizas requeridas; el cumplimiento del objeto delcontrato; el obrar con lealtad y buena fe; el reportar cualquiernovedad; guardar la reserva de información; acatar las instrucciones delsupervisor; y realizando su examen de salud ocupacional.</t>
  </si>
  <si>
    <t>JOHN JAIRO GUZMAN VARGAS</t>
  </si>
  <si>
    <t>JEINNY DAYANA BRAVO PUERTO</t>
  </si>
  <si>
    <t>HUBER ALONSO BETANCUR RAMIREZ</t>
  </si>
  <si>
    <t>NATALY  FERNANDEZ GUTIERREZ</t>
  </si>
  <si>
    <t>ELIZABETH  MONDRAGON ROA</t>
  </si>
  <si>
    <t>DIANA MARCELA JIMENEZ BUSTILLO</t>
  </si>
  <si>
    <t>Desarrollar las jornadas de capacitación previstas en el PlanInstitucional de Capacitación - PIC dirigidas a los funcionarios de laSecretaría Distrital de Hacienda.</t>
  </si>
  <si>
    <t>FUNDACION TECNOLOGICA ALBERTO MERANI</t>
  </si>
  <si>
    <t>Durante el período se dio cumplimiento a las obligaciones generalesestipuladas en el contrato</t>
  </si>
  <si>
    <t>JIMMY ALDEMAR CABALLERO QUIROGA</t>
  </si>
  <si>
    <t>Prestar servicios profesionales al despacho del Secretario Distrital deHacienda relacionados con la contabilización de los recursos de laEstrategia Integral de Ingreso Mínimo Garantizado, generando  lainformación necesaria sobre el funcionamiento del Sistema DistritalBogotá Solidaria y la mencionada estrategia</t>
  </si>
  <si>
    <t>Suscripción al diario El Espectador para la Secretaría Distrital deHacienda.</t>
  </si>
  <si>
    <t>COMUNICAN S A</t>
  </si>
  <si>
    <t>Prestar servicios profesionales al despacho del Secretario Distrital deHacienda relacionados con la consolidación de la informacióncorrespondiente al canal de transferencias monetarias de la estrategiaintegral de Ingreso Mínimo Garantizado, los distintos programas deldistrito que la conforman y la contabilización de sus recursos,generando así la información necesaria sobre el funcionamiento delsistema distrital Bogotá Solidaria y la mencionada estrategia.</t>
  </si>
  <si>
    <t>ANDRES FERNANDO VELASQUEZ SALGADO</t>
  </si>
  <si>
    <t>PRAN CONSTRUCCIONES SAS</t>
  </si>
  <si>
    <t>Prestar servicios profesionales al despacho del Secretario Distrital deHacienda relacionados con la revisión y análisis de insumos, quepermitan atender los requerimientos de diferentes interesados yconsolidar la información sobre el funcionamiento del Sistema DistritalBogotá solidaria y la estrategia integral de Ingreso Mínimo Garantizado</t>
  </si>
  <si>
    <t>ZULAY MERLIN GARCIA FARIETA</t>
  </si>
  <si>
    <t>Prestar servicios profesionales al despacho del Secretario Distrital deHacienda relacionados con la elaboración de insumos, que permitanatender los requerimientos de diferentes interesados y consolidar lainformación sobre el funcionamiento del Sistema Distrital Bogotásolidaria y la estrategia integral de Ingreso Mínimo Garantizado</t>
  </si>
  <si>
    <t>Prestar servicios de carácter administrativo al despacho del SecretarioDistrital de Hacienda relacionados con la elaboración de insumos, quepermitan atender los requerimientos de diferentes interesados yconsolidar la información sobre el funcionamiento del Sistema DistritalBogotá solidaria y la estrategia integral de Ingreso Mínimo Garantizado</t>
  </si>
  <si>
    <t>LADY CAROLINA JIMENEZ JUZGA</t>
  </si>
  <si>
    <t>JULIA  VELANDIA BECERRA</t>
  </si>
  <si>
    <t>DANIEL ALEXANDER MELO VELASQUEZ</t>
  </si>
  <si>
    <t>Prestar servicios profesionales al despacho del Secretario Distrital deHacienda relacionados con las actividades necesarias para laconsolidación del canal de transferencias monetarias de la estrategiaintegral de Ingreso Mínimo Garantizado, la integración de distintosprogramas del distrito y la contabilización de sus recursos, generandoasí la información necesaria sobre el funcionamiento del sistemadistrital Bogotá Solidaria y la estrategia Ingreso Mínimo Garantizado enel marco de la estrategia de reducción de la pobreza en el distrito..</t>
  </si>
  <si>
    <t>CAMILO ANDRES MEZA RODRIGUEZ</t>
  </si>
  <si>
    <t>MEDIA AGENCY LTDA</t>
  </si>
  <si>
    <t>JEFE DE OFICINA - OF. CONTROL INTERNO</t>
  </si>
  <si>
    <t>Prestar servicios profesionales para el análisis y gestión de lainformación correspondiente a la ejecución de los convenios y contratosrelacionados con la implementación del canal de transferenciasmonetarias del Sistema Distrital Bogotá Solidaria y la estrategiaIngreso Mínimo Garantizado.</t>
  </si>
  <si>
    <t>RAUL ALEXIS SIERRA CALDERON</t>
  </si>
  <si>
    <t>JHON JAIRO MORA GONZALEZ</t>
  </si>
  <si>
    <t>PRESTAR LOS SERVICIOS INTEGRALES DE CENTRAL MEDIOS PARA LA PLANEACIÓN,PRODUCCIÓN Y EJECUCIÓN DE COMPAÑAS DE DIVULGACIÓN, IMPRESOS, MATERIALP.O.P, VIDEOS Y PIEZAS INSTITUCIONALES A FIN DE DIVULGAR CONTENIDOS DELA SECRETARÍA DISTRITAL DE HACIENDA, DE CONFORMIDAD CON LO ESTABLECIDOEN EL PLIEGO DE CONDICIONES</t>
  </si>
  <si>
    <t>UNION TEMPORAL SM - CM</t>
  </si>
  <si>
    <t>Suscripción a un servicio periodístico por internet especializado en elsector financiero y económico, de actualización permanente.</t>
  </si>
  <si>
    <t>VALORA INVERSIONES S.A.S</t>
  </si>
  <si>
    <t>Prestar servicios profesionales para apoyar a la Dirección deEstadísticas y Estudios Fiscales en la generación de insumos técnicos ypropuestas para el fortalecimiento de la gestión fiscal del Distrito, enel marco de las relaciones Bogotá-Nación, la integración regional, losprocesos de ordenamiento territorial y la mejora en la eficiencia degasto.</t>
  </si>
  <si>
    <t>CAMILO ALEJANDRO ESPITIA PEREZ</t>
  </si>
  <si>
    <t>YENIFER ALEJANDRA RAMIREZ SOTO</t>
  </si>
  <si>
    <t>DIEGO FERNANDO ARDILA PLAZAS</t>
  </si>
  <si>
    <t>Suscripción a los diarios El Tiempo y Portafolio para la SecretaríaDistrital de Hacienda</t>
  </si>
  <si>
    <t>CASA EDITORIAL EL TIEMPO S A</t>
  </si>
  <si>
    <t>Suscripción al diario La República para la Secretaría Distrital deHacienda</t>
  </si>
  <si>
    <t>EDITORIAL LA REPUBLICA SAS</t>
  </si>
  <si>
    <t>PROFESIONAL ESPECIALIZADO - OF. ASESORA DE COMUNICACIONES</t>
  </si>
  <si>
    <t>JESICA ALEJANDRA VELANDIA PARRA</t>
  </si>
  <si>
    <t>Prestar servicios carácter administrativo al despacho del SecretarioDistrital de Hacienda relacionados con la generación de insumos para laconsolidación de información correspondiente al canal de transferenciasmonetarias de la estrategia integral de Ingreso Mínimo Garantizado, losdistintos programas del distrito que la conforman, generando así lainformación necesaria sobre el funcionamiento del sistema distritalBogotá Solidaria y la mencionada estrategia.</t>
  </si>
  <si>
    <t>JIMMY ANDRES MORA VASQUEZ</t>
  </si>
  <si>
    <t>Prestar servicios de carácter administrativo al despacho del SecretarioDistrital de Hacienda relacionados con la elaboración de insumos, quepermitan atender los requerimientos de diferentes interesados yconsolidar la información sobre el funcionamiento del Sistema DistritalBogotá solidaria y la estrategia integral de Ingreso Mínimo Garantizado.</t>
  </si>
  <si>
    <t>GERSON ANDRES CAMARGO REDONDO</t>
  </si>
  <si>
    <t>SANDRA CRISTELLA TRUJILLO DAVILA</t>
  </si>
  <si>
    <t>SERGIO ANDRES ULLOA SANDOVAL</t>
  </si>
  <si>
    <t>JHON JAIRO ABAUNZA LOPEZ</t>
  </si>
  <si>
    <t>Prestar servicios profesionales al despacho del Secretario Distrital deHacienda adelantando las actividades necesarias para la planeación,desarrollo y seguimiento de las necesidades de información, que permitanatender los requerimientos de diferentes interesados y gestionar lainformación sobre el funcionamiento del Sistema Distrital Bogotásolidaria y la estrategia integral de Ingreso Mínimo Garantizado</t>
  </si>
  <si>
    <t>Prestar servicios profesionales de soporte jurídico a los procesos acargo de la Subdirección del Talento Humano.</t>
  </si>
  <si>
    <t>EDGAR ANDRES CHAPARRO CHACON</t>
  </si>
  <si>
    <t>Prestar servicios profesionales para realizar procesos de gestion ydepuracion de información de los terceros en el módulo BP de Bogdata yapoyar la gestion del proceso contable en el módulo FI  a cargo de laDirección Distrital de Contabilidad cuando se requiera.</t>
  </si>
  <si>
    <t>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elaboracion de los Estados Financieros, Reportes eInformes Complementarios de la SDH a través de BOGDATA .</t>
  </si>
  <si>
    <t>Prestar servicios profesionales para apoyar el período de estabilizaciónde la solución tecnológica en lo relacionado con el registro tributario(fuentes, dato maestro y catálogos).</t>
  </si>
  <si>
    <t>MARTA CECILIA JAUREGUI ACEVEDO</t>
  </si>
  <si>
    <t>Prestar servicios profesionales que asistan el proceso de estabilizaciónde la herramienta SAP, con el fin de asegurar la disponibilidad yfuncionalidad de la solución tecnológica para los contribuyentes.</t>
  </si>
  <si>
    <t>LAURA CATALINA MELO BUITRAGO</t>
  </si>
  <si>
    <t>Prestar servicios profesionales para apoyar el período de estabilizaciónde la solución tecnológica, facilitando la interacción de los ciudadanoscon la herramienta y atención a incidentes.</t>
  </si>
  <si>
    <t>JULIO CESAR CEPEDA BARRERA</t>
  </si>
  <si>
    <t>Prestar servicios profesionales para dar apoyo en la fase deestabilización del Core tributario, en lo relacionado con la gestión decasos legales y cuenta corriente del contribuyente.</t>
  </si>
  <si>
    <t>CESAR AUGUSTO SANCHEZ SANCHEZ</t>
  </si>
  <si>
    <t>Prestar servicios profesionales para apoyar la fase de estabilizacióndel Core Tributario, facilitando la interacción de los ciudadanos através de los diferentes canales de atención.</t>
  </si>
  <si>
    <t>ILDER GREGORIO DIAZ MENDIETA</t>
  </si>
  <si>
    <t>KELLY ASCENETH DEMOYA CORREAL</t>
  </si>
  <si>
    <t>Prestar servicios profesionales jurídicos en temas administrativos ycontractuales de competencia de la Subdirección de Asuntos Contractualesde la Secretaría Distrital de Hacienda.</t>
  </si>
  <si>
    <t>AMANDA LILIANA RICO DIAZ</t>
  </si>
  <si>
    <t>SUBDIRECTOR TECNICO - SUBD. ASUNTOS CONTRACTUALES</t>
  </si>
  <si>
    <t>ANGELA JOHANNA FRANCO CHAVES</t>
  </si>
  <si>
    <t>ANDREA PAOLA VEGA TORRES</t>
  </si>
  <si>
    <t>Prestar servicios profesionales de apoyo jurídico en temas contractualesen la Subdirección de Asuntos Contractuales.</t>
  </si>
  <si>
    <t>ANGELA MARIA SOLEDAD NAVARRETE PESELLIN</t>
  </si>
  <si>
    <t>Prestar servicios profesionales a la Subdirección de AsuntosContractuales para gestionar la construcción de documentos precontractuales.</t>
  </si>
  <si>
    <t>GIOVANNI  SUAREZ USECHE</t>
  </si>
  <si>
    <t>Se dio cumplimiento a las obligaciones generales establecidas en elEstudio previo.</t>
  </si>
  <si>
    <t>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t>
  </si>
  <si>
    <t>Prestar servicios profesionales para la generación y redacción de textosen lenguaje claro y sencillo para la ciudadanía que apoyen ladivulgación y comunicación de la información, estudios e investigacionesdel Observatorio Fiscal del Distrito.</t>
  </si>
  <si>
    <t>NESTOR EDUARDO ESCOBAR ALFONSO</t>
  </si>
  <si>
    <t>NICOLAS  FAGUA SUAREZ</t>
  </si>
  <si>
    <t>VIVIAN LORENA PRIETO TRUJILLO</t>
  </si>
  <si>
    <t>Prestar servicios profesionales para la implementación del SIC en sucomponente Plan de Preservación de Documentos Electrónicos de laSecretaria Distrital de Hacienda, para las actividades a ejecutar  en el plan de trabajo de la vigencia.</t>
  </si>
  <si>
    <t>Durante el período se dio cumplimiento a las obligaciones especialesestipuladas en el contrato</t>
  </si>
  <si>
    <t>Prestar servicios profesionales especializados en materia jurídica parael cumplimiento y apoyo a las funciones de la Oficina de Control Internode la Secretaría Distrital de Hacienda, en especial en temascontractuales, disciplinarios y procesales, entre otros.</t>
  </si>
  <si>
    <t>Prestar servicios profesionales en materia jurídica para el cumplimientoy apoyo a las funciones de la Oficina de Control Interno de laSecretaría Distrital de Hacienda, en especial en temas laborales,administrativos y financieros, entre otros.</t>
  </si>
  <si>
    <t>Prestar servicios profesionales para desarrollar las actividades deejecución, seguimiento, evaluación de los procesos de depuración dedeudas con fondos de pensiones para la Subdirección del Talento Humano.</t>
  </si>
  <si>
    <t>SANDRA ESPERANZA MUÑOZ DENIS</t>
  </si>
  <si>
    <t>Prestar servicios profesionales para apoyar los procesos de gestión yjurídicos de Talento Humano, especialmente temas como Bogotá te Escucha,procedimiento de desvinculación, sindicales y atención a entes decontrol.</t>
  </si>
  <si>
    <t>Prestar servicios profesionales para adelantar la revisión, control,análisis y seguimiento a la gestión de los procesos de bienestar,capacitación, evaluación de desempeño y SST a cargo de la Subdireccióndel Talento Humano.</t>
  </si>
  <si>
    <t>SONIA XIMENA ROMERO NADER</t>
  </si>
  <si>
    <t>Prestar servicios profesionales de soporte financiero a los procesos acargo de la Subdirección del Talento Humano</t>
  </si>
  <si>
    <t>TULIA INES CORREDOR GARCIA</t>
  </si>
  <si>
    <t>Prestar servicios profesionales especializados para el cumplimiento yapoyo a las funciones de la Oficina de Control Interno de la SecretaríaDistrital de Hacienda, con énfasis en TICS, Gobierno digital, Seguridadde la Información, Sistemas e Informática Hacendarios y seguimiento a laejecución del Sistema de información BogData.</t>
  </si>
  <si>
    <t>JESUS ALBEIRO RIZO GALLARDO</t>
  </si>
  <si>
    <t>Prestar servicios profesionales en gestión de continuidad de negocio.</t>
  </si>
  <si>
    <t>SANDRA MILENA VELASQUEZ VERA</t>
  </si>
  <si>
    <t>PROFESIONAL UNIVERSITARIO - SUBD. ADMINISTRATIVA Y FINANCIERA</t>
  </si>
  <si>
    <t>El contratista dio cumplimiento a cada una de las obligaciones generalespre - contractuales acordadas para la ejecución del contrato.</t>
  </si>
  <si>
    <t>La contratista dio cumplimiento a cada una de las obligaciones generalespre - contractuales acordadas para la ejecución del contrato.</t>
  </si>
  <si>
    <t>SUBDIRECTOR TECNICO - SUBD. FINANZAS DISTRITALES</t>
  </si>
  <si>
    <t>Prestar servicios profesionales para apoyar la implementación,consolidación retroalimentación y ajustes de la estrategia de calidaddel gasto en la ejecución presupuestal en el Distrito Capital,relacionada con la eficiencia del gasto y los trazadores presupuestalesal igual que la estructuración, diseño o reformulación de losindicadores asociados a la herramienta Productos  Metas y Resultados.</t>
  </si>
  <si>
    <t>Prestar servicios profesionales a la Subdirección de Análisis ySostenibilidad Presupuestal de la Secretaria Distrital de Hacienda parala consolidación, implementación, seguimiento, retroalimentación yreporte de los trazadores presupuestales en las entidades que conformanel Presupuesto General del Distrito Capital, utilizando las  estructurasactuales de Productos, Metas y Resultado o promoviendo los ajustes paraoptimizar la calidad de la información a procesar.</t>
  </si>
  <si>
    <t>Prestar sus servicios profesionales para apoyar la estructuración de laestrategia de ejecución presupuestal en el Distrito Capital con enfoquede género.</t>
  </si>
  <si>
    <t>ANDREA PAOLA GARCIA RUIZ</t>
  </si>
  <si>
    <t>SONIA JACQUELINE AGUDELO DUQUE</t>
  </si>
  <si>
    <t>Durante el periodo el contratista cumplió con las obligacionesgenerales.</t>
  </si>
  <si>
    <t>Prestar servicios profesionales para apoyar la gestión de la DirecciónDistrital de Tesorería, en aspectos relacionados con la planeaciónfinanciera, análisis financiero y todas las actividades que serelacionen con la operación financiera, y soporte al Plan Anual de Caja(PAC),   soporte en la aplicación BOGDATA.</t>
  </si>
  <si>
    <t>MONICA ALEJANDRA BELTRAN RODRIGUEZ</t>
  </si>
  <si>
    <t>JEFE DE OFICINA - OF. PLANEACION FINANCIERA</t>
  </si>
  <si>
    <t>SUMINISTRO DE COMBUSTIBLE PARA LA SECRETARIA DISTRITAL DE HACIENDA</t>
  </si>
  <si>
    <t>El Contratista ha dado cumplimiento a las obligaciones contractuales.</t>
  </si>
  <si>
    <t>COLOMBIA TELECOMUNICACIONES S A E S P BI C</t>
  </si>
  <si>
    <t>Suministro de dotación para los funcionarios de la Secretaría Distritalde Hacienda</t>
  </si>
  <si>
    <t>INVERSIONES GIRATELL GIRALDO S.C.A.</t>
  </si>
  <si>
    <t>Durante el periodo de ejecución el contratista dio cumplimiento a lasobligaciones especiales determinadas en los estudios previos; elresultado de las mismas se describe en los productos entregados.</t>
  </si>
  <si>
    <t>Durante el periodo de ejecución, el(la) contratista dio cumplimiento alas obligaciones generales estipuladas en los estudios previos.</t>
  </si>
  <si>
    <t>EL CONTRATISTA CUMPLIÓ CON LAS OBLIGACIONES GENERALES DEL CONTRATO</t>
  </si>
  <si>
    <t>EL CONTRATISTA CUMPLIÓ CON LAS OBLIGACIONES ESPECIFICAS DEL CONTRATO</t>
  </si>
  <si>
    <t>Durante el periodo reportado se dio cumplimiento a las obligaciones</t>
  </si>
  <si>
    <t>El contratista dio cumplimiento a las obligaciones pactadas y estudiosprevios del presente contrato.</t>
  </si>
  <si>
    <t>PRESTAR LOS SERVICIOS DE MANTENIMIENTO PREVENTIVO Y CORRECTIVO CONSUMINISTRO DE REPUESTOS PARA LOS VEHÍCULOS DE PROPIEDAD DE LA SECRETARIADISTRITAL DE HACIENDA.</t>
  </si>
  <si>
    <t>PROFESIONAL ESPECIALIZADO - OF. OPERACION SISTEMA GESTION DOCUMENTAL</t>
  </si>
  <si>
    <t>El contratista dio cumplimiento a las obligaciones pactadas en losestudios previos del presente contrato.</t>
  </si>
  <si>
    <t>Prestar los servicios de monitoreo, análisis y suministro de lainformación sobre publicaciones periodísticas de interés para la Secretaría Distrital de Hacienda.</t>
  </si>
  <si>
    <t>MYMCOL S A S</t>
  </si>
  <si>
    <t>Corretaje</t>
  </si>
  <si>
    <t>Contratar un corredor de seguros para que realice las intermediaciones yasesoría integral del programa de seguros de la Secretaria Distrital deHacienda, de conformidad con lo establecido en el pliego de condicionesdel Concurso de Méritos Abierto No. SDH-CMA-0001-2022 y la propuestapresentada por el contratista.</t>
  </si>
  <si>
    <t>JARGU S. A. CORREDORES DE SEGUROS</t>
  </si>
  <si>
    <t>PRESTAR LOS SERVICIOS DE VIGILANCIA Y SEGURIDAD PRIVADA PARA LAPERMANENTE Y ADECUADA PROTECCIÓN DE LOS FUNCIONARIOS, CONTRATISTAS,VISITANTES, CONTRIBUYENTES Y USUARIOS DE LA SECRETARÍA DISTRITAL DEHACIENDA, ÁREAS COMUNES DEL CENTRO ADMINISTRATIVO DISTRITAL. CAD Y LOSBIENES MUEBLES E INMUEBLES OBJETO DE ESTA CONTRATACIÓN, DE CONFORMIDADCON LO DISPUESTO EN EL PLIEGO DE CONDICIONES.</t>
  </si>
  <si>
    <t>SEGURIDAD SUPERIOR LTDA.</t>
  </si>
  <si>
    <t>Prestar servicios profesionales jurídicos en temas administrativos ycontractuales de competencia de la Subdirección de Asuntos Contractualesde la Secretaría Distrital de Hacienda</t>
  </si>
  <si>
    <t>El contratista cumplió a satisfacción las obligaciones generales.</t>
  </si>
  <si>
    <t>Prestar servicios de custodia, consulta, préstamo y transporte dedocumentos de archivo de la Secretaría Distrital de Hacienda , deconformidad con lo establecido en el Pliego de Condiciones.</t>
  </si>
  <si>
    <t>Suministro  de elementos  para protección  y embalaje de documentos parala Secretaría Distrital de Hacienda</t>
  </si>
  <si>
    <t>NUEVA CIGLOP S.A.S</t>
  </si>
  <si>
    <t>Prestar los servicios para acceder al Sistema Centralizado deOperaciones de Negociación y Registro del Mercado de Renta Fija administrado por la Bolsa de Valores de Colombia (MEC), y ejecutar a través del mismo, mediante estaciones de trabajo remotas,operaciones, contratos y transacciones sobre valores de renta fijainscritos en el Registro Nacional de Valores e intermediarios; así comorealizar el registro de las operaciones realizadas.</t>
  </si>
  <si>
    <t>Durante el periodo el contratista garantizó el acceso al sistema paranegociación de renta fija MEC PLUS.</t>
  </si>
  <si>
    <t>Prestar los servicios de acceso a la plataforma integradora MasterTrader para operar en los mercados que administra la Bolsa de Valores deColombia como son: Sistema de Negociación y Registro de Operacionessobre Valores de Renta Fija MEC, Sistema de Negociación de RentaVariable, incluido el segmento del Mercado Integrado MILA (mercados deChile, Colombia, México y Perú) y al Mercado de Derivados, según elmercado al que se encuentre afiliado y a la modalidad de servicio queseleccione para cada uno de sus funcionarios.</t>
  </si>
  <si>
    <t>Durante el periodo el contratista garantizó el acceso a la plataformaMaster Trader para los usuarios con el perfil MASTER TRADER GESTIONAcceso Master Trader con perfil MASTER TRADER PLUS.</t>
  </si>
  <si>
    <t>Prestar servicios profesionales para apoyar a la Subdirección deConsolidación, Gestión e Investigación - Dirección Distrital de Contabilidad en la ejecución de las actividades de asistencia técnica – contable establecidas en el plan de acción relacionadas con lasostenibilidad contable del Sector Público Distrital y en la elaboraciónde los Estados Financieros Consolidados a través del sistemaconsolidador.</t>
  </si>
  <si>
    <t>YENNIFER CAROLINA MONSALVE BAUTISTA</t>
  </si>
  <si>
    <t>KELLY SOL RODRIGUEZ HERNANDEZ</t>
  </si>
  <si>
    <t>PRESTAR LOS SERVICIOS DE MANTENIMIENTO PREVENTIVO Y CORRECTIVO PARA LASCAJAS FUERTES DE LA SECRETARÍA DISTRITAL DE HACIENDA</t>
  </si>
  <si>
    <t>Recopiló, analizó y consolidó la información histórica y suscomportamientos, para la proyección y preparación del flujo de caja deacuerdo con la periodicidad y requisitos solicitados.Brindó apoyo en la implementación de las funcionalidades de PAC y flujode caja del proyecto BogData.Realizó y acompañó las pruebas de los desarrollos pendientes de entrega,recepción de las nuevas funcionalidades y su aprobación para el paso aproducción, de las funcionalidades de PAC y flujo de caja del proyectoBogData.Revisó y evaluó las funcionalidades de PAC y flujo de caja del proyectoBogData y de los posibles ajustes que se requieran, con el fin degarantizar el cumplimiento de las actividades que comprenden laestabilización del sistema.Acompañó a los organismos y entidades que conforman el presupuesto anualdel Distrito Capital en el manejo de la elaboración y modificaciones delPAC en BogData.Apoyó el análisis de las solicitudes de reprogramaciones de PAC enBogData.Elaboró los informes, según lo requerido, de los avances presentados porcada actividad.Actualizó y apoyó el desarrollo de los procesos y procedimientos bajo elnuevo sistema de información.Elaboró estudios, estadísticas, proyecciones, informes, memorandos,oficios y respuestas que le sean solicitados para atender los requerimientos de los clientes internos y externos, dando cumplimiento a los términos establecidos y con suficiencia técnica.Elaboró las especificaciones funcionales y plan de pruebas funcional delos requerimientos asignados que permitan atender el adecuadofuncionamiento del sistema de información.Realizó las demás actividades que el supervisor designe acordes con elobjeto del contrato.</t>
  </si>
  <si>
    <t>JORGE ANTONIO LAPUENTE RUBIO</t>
  </si>
  <si>
    <t>FERNANDO JOSE ZAMORA CAMACHO</t>
  </si>
  <si>
    <t>ERIKA CATALINA HERNANDEZ DUCUARA</t>
  </si>
  <si>
    <t>El contratista dio cumplimiento a las obligaciones generales pactadas enlos estudios previos del presente contrato.</t>
  </si>
  <si>
    <t>DANIEL ALEJANDRO ESPITIA FAJARDO</t>
  </si>
  <si>
    <t>CLAUDIA LIS GONZALEZ MARTINEZ</t>
  </si>
  <si>
    <t>JOHANNA PATRICIA SALINAS CASTAÑEDA</t>
  </si>
  <si>
    <t>ANGELA  RINCON URREGO</t>
  </si>
  <si>
    <t>HELEN TATIANA RICO RUIZ</t>
  </si>
  <si>
    <t>LAURA VANESSA SALCEDO CORDOBA</t>
  </si>
  <si>
    <t>HAROLD REINALDO AFANADOR MONTAÑEZ</t>
  </si>
  <si>
    <t>WENDY TATIANA BERMUDEZ ACHURY</t>
  </si>
  <si>
    <t>JAVIER FELIPE RAMIREZ NOGUERA</t>
  </si>
  <si>
    <t>FELIPE  CHAVES PAEZ</t>
  </si>
  <si>
    <t>ANDREA  GONZALEZ AREVALO</t>
  </si>
  <si>
    <t>BRAYAN STEVEN MORALES MURILLO</t>
  </si>
  <si>
    <t>LEONARDO  ORTIZ SANABRIA</t>
  </si>
  <si>
    <t>SANDRA MILENA ALVAREZ ORTIZ</t>
  </si>
  <si>
    <t>MARIA NELLY HERNANDEZ SIERRA</t>
  </si>
  <si>
    <t>MANUEL JOSUE MARIN GONZALEZ</t>
  </si>
  <si>
    <t>ASTRID VIVIANA FAJARDO GONZALEZ</t>
  </si>
  <si>
    <t>LUIS CARLOS BALLEN</t>
  </si>
  <si>
    <t>WENDY FERNANDA CRISTIANO GONZALEZ</t>
  </si>
  <si>
    <t>NANCY  HERNANDEZ CARVAJAL</t>
  </si>
  <si>
    <t>FABIAN MAURICIO LEGUIZAMON MORENO</t>
  </si>
  <si>
    <t>JONATHAN DAVID LEON PINZON</t>
  </si>
  <si>
    <t>El contratista ha cumplido con todas las obligaciones generales delcontrato acatando la constitución leyes y normas de los procedimientosvigentes y el cumplimiento del objeto de este, guardandoconfidencialidad y obrando con lealtad y buena fe.</t>
  </si>
  <si>
    <t>El contratista ha cumplido con todas las obligaciones generales delcontrato acatando la constitución leyes y normas de los procedimientosvigentes y el cumplimiento del objeto de este, guardandoconfidencialidad y obrando con lealtad y buena fe</t>
  </si>
  <si>
    <t>ANGIE LORENA CASTILLO HUERTAS</t>
  </si>
  <si>
    <t>INGRID CATERINE LOZANO FERNANDEZ</t>
  </si>
  <si>
    <t>NELCY XIMENA RODRIGUEZ CASTILLO</t>
  </si>
  <si>
    <t>MARIA ALEJANDRA ROMERO ROSALES</t>
  </si>
  <si>
    <t>LAURA YOLIMA BUITRAGO QUIROGA</t>
  </si>
  <si>
    <t>DAYAN GISELL CALDERON CONTRERAS</t>
  </si>
  <si>
    <t>LINA PAOLA VELASQUEZ GARZON</t>
  </si>
  <si>
    <t>ANDRES CAMILO PINEDA MARIN</t>
  </si>
  <si>
    <t>FAIRUTH YISED RINCON HERRERA</t>
  </si>
  <si>
    <t>ANDRES CAMILO MARTINEZ CORREA</t>
  </si>
  <si>
    <t>GERALDINE VIVIANA REYES TORRES</t>
  </si>
  <si>
    <t>CRISTIAN JAVIER ACERO ROBAYO</t>
  </si>
  <si>
    <t>YEIMY  PRIETO BUITRAGO</t>
  </si>
  <si>
    <t>VICTOR MANUEL RODRIGUEZ FONSECA</t>
  </si>
  <si>
    <t>MARIA ALEJANDRA ROSAS GONZALEZ</t>
  </si>
  <si>
    <t>JAVIER SANTIAGO PINEDA MARIN</t>
  </si>
  <si>
    <t>Acató las obligaciones generales</t>
  </si>
  <si>
    <t>Acató las obligaciones especiales</t>
  </si>
  <si>
    <t>Asesorar a las entidades distritales en la reformulación, consolidacióny retroalimentación de las herramientas de evaluación y seguimientopresupuestal (estructura PMR y trazadores presupuestales entre otros).</t>
  </si>
  <si>
    <t>CAROLINA  MALAGON ROBAYO</t>
  </si>
  <si>
    <t>PRESTAR EL SERVICIO DE RASTREO SATELITAL Y MONITOREO PARA LOS VEHÍCULOSDE PROPIEDAD DE LA SECRETARIA DISTRITAL DE HACIENDA.</t>
  </si>
  <si>
    <t>NEFOX SAS</t>
  </si>
  <si>
    <t>Prestar servicios profesionales relacionados con preparación, revisión yconsolidación de insumos para la divulgación de información dirigida aentidades distritales, entes de Control y Control Político, interesadosen el funcionamiento del Sistema Distrital Bogotá Solidaria y laEstrategia Integral de Ingreso Mínimo Garantizado</t>
  </si>
  <si>
    <t>El contratista dio cumplimiento con las obligaciones</t>
  </si>
  <si>
    <t>PRESTAR LOS SERVICIOS DE MANTENIMIENTO PREVENTIVO Y CORRECTIVO A LAIMPRESORA DE CARNÉ CON REFERENCIA FARGO DTC 4500E AL SERVICIO DE LASUBDIRECCIÓN ADMINISTRATIVA Y FINANCIERA, AL IGUAL QUE EL SUMINISTRO DELOS MATERIALES CONSUMIBLES REQUERIDOS PARA LA IMPRESIÓN DE LOS CARNÉPARA LOS FUNCIONARIOS DE LA ENTIDAD Y EL CAD.</t>
  </si>
  <si>
    <t>Prestar los servicios de soporte y mantenimiento para los productos deHardware y Software Oracle de la Secretaría Distrital de Hacienda</t>
  </si>
  <si>
    <t>Cumplió con las acciones contenidas en la cláusula 12 del Instrumento deAgregación por Demanda Software por Catálogo; de acuerdo con lasespecificaciones y condiciones técnicas requeridas por la entidad.</t>
  </si>
  <si>
    <t>Prestar servicios profesionales relacionados con la elaboración deinsumos, que permitan identificar la información del funcionamiento delSistema Distrital Bogotá solidaria y la Estrategia Integral de IngresoMínimo Garantizado</t>
  </si>
  <si>
    <t>CONTRATAR LA POLIZA DE SEGURO DE MANEJO GLOBAL BANCARIO INFIDELIDAD IRFPARA AMPARAR LAS PÉRDIDAS, DAÑOS Y GASTOS EN QUE TENGA QUE INCURRIR ELSECRETARIA DISTRITAL DE HACIENDA POR LA INFIDELIDAD. ACTOS DESHONESTOS OFRAUDULENTOS DE EMPLEADOS PÚBLICOS Y TRABAJADORES, A CONSECUENCIA DE LOSRIESGOS A QUE ESTÁ EXPUESTA EN EL GIRO DE SU ACTIVIDAD, CAUSADOS POREMPLEADOS SOLOS O EN COMPLICIDAD CON TERCEROS DE LA SECRETARÍA DISTRITALDE HACIENDA, DE CONFORMIDAD CON LO ESTABLECIDO EN EL PLIEGO DECONDICIONES.</t>
  </si>
  <si>
    <t>Prestar servicios   profesionales especializados en la estabilización deBogData y brindar el soporte de la mesa de ayuda para contribuyentes deBogotá.</t>
  </si>
  <si>
    <t>LUIS ALEJANDRO CUESTA GARCIA</t>
  </si>
  <si>
    <t>MIGUEL ANGEL RUBIO VALERO</t>
  </si>
  <si>
    <t>NELLY CAROLINA ORJUELA NIVIA</t>
  </si>
  <si>
    <t>DIEGO ARMANDO AVILA GARZON</t>
  </si>
  <si>
    <t>MARTHA  GONZALEZ HERREÑO</t>
  </si>
  <si>
    <t>YIRLEY  MASIAS PARRA</t>
  </si>
  <si>
    <t>LEYDY JOHANA ROMERO CASALLAS</t>
  </si>
  <si>
    <t>Contratar la suscripción, soporte y actualización de productos Adobe einstalación funcional para la Secretaria Distrital de Hacienda.</t>
  </si>
  <si>
    <t>GREEN FON GROUP S A S</t>
  </si>
  <si>
    <t>El contratista cumplió con las obligaciones generales del contratodurante el periodo del presente informe.</t>
  </si>
  <si>
    <t>Prestar servicios profesionales altamente calificados para asesorar yacompañar el análisis y generación de recomendaciones para optimizar lagestión de fiducias</t>
  </si>
  <si>
    <t>RODRIGO  VELEZ JARA</t>
  </si>
  <si>
    <t>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 15-44-101267591 de Seguros delEstado para la suscripción de su contrato No. 220569.5. El contratista presentó su póliza N. 15-44-101267591 de Seguros delEstado para la suscripción de su contrato No. 220569. Y estas fueronrevisadas y aprobadas por la subdirección contractual.6. El contratista presentó su póliza N. 15-44-101267591 de Seguros delEstado para la suscripción de su contrato No. 220569. Y estas fueronrevisadas y aprobadas 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cuenta con su examen ocupacional que reposa en sucarpeta contractual.13. A la fecha el contrato se encuentra vigente.14. El contratista diligenció y presentó ante la secretaria distrital dehacienda el formato único de hoja de vida del SIDEAP y al SIGEP.15. El contratista durante su asistencia a las instalaciones ha cumplidocon los protocolos de bioseguridad adoptados.</t>
  </si>
  <si>
    <t>SUBDIRECTOR TECNICO - SUBD. INFRAESTRUCTURA Y LOCALIDADES</t>
  </si>
  <si>
    <t>Prestar los servicios profesionales a la Subdirección de FinanzasDistritales de la Direccion Distrital de Presupuesto, para el apoyo,consolidacion, analisis y gestion de las bases de datos de informacion presupuestal de todo el distrito capital.</t>
  </si>
  <si>
    <t>JAIME ENRIQUE ZAMBRANO SALAZAR</t>
  </si>
  <si>
    <t>Prestar los servicios profesionales a la Subdirección de desarrollosocial de la Secretaría Distrital de Hacienda para asesorar,  consolidary analizar la información producida en materia presupuestal, fiscal yfinanciera de las entidades y empresas sociales del estados.</t>
  </si>
  <si>
    <t>SUBDIRECTOR TECNICO - SUBD. DESARROLLO SOCIAL</t>
  </si>
  <si>
    <t>ANDREA MILENA GONZALEZ ZULUAGA</t>
  </si>
  <si>
    <t>ANDREA DEL PILAR LEGUIZAMO MURILLO</t>
  </si>
  <si>
    <t>Todas las obligaciones se han cumplido a satisfacción.</t>
  </si>
  <si>
    <t>Recursos totales Ejecutados o pagados</t>
  </si>
  <si>
    <t>Tipo Modificaciones</t>
  </si>
  <si>
    <t>Modalidad / Clase Contrato - Conve</t>
  </si>
  <si>
    <t>Fuente: SECOP, BogData</t>
  </si>
  <si>
    <t>INFORMACIÓN GENERAL DEL EXPEDIENTE CONTRACTUAL</t>
  </si>
  <si>
    <t>NIT CONTRATISTA</t>
  </si>
  <si>
    <t>NOMBRE CONTATISTA</t>
  </si>
  <si>
    <t>FECHA CORTE</t>
  </si>
  <si>
    <t>REPORTE DE EJECUCIÓN POR LA SUPERVISIÓN / INTERVENTORÍA</t>
  </si>
  <si>
    <t>INFORME EJECUCION
OBLIGACIONES GENERALES</t>
  </si>
  <si>
    <t>INFORME EJECUCION
OBLIGACIONES ESPECIALES</t>
  </si>
  <si>
    <t>SUPERVISOR INTERNO CARGO</t>
  </si>
  <si>
    <t>INTERVENTORIA EXTERNO</t>
  </si>
  <si>
    <t>Prestar lo servicios profesionales para el desarrollo de actividades derealizacion de informes, proyeccion de actos administrativos yrespuestas a peticionarios, mejoramiento de procesos y ejecucion delabores relacionadas con las actuaciones administrativas propias de lasOficinas de la Subdirección de Cobro Tributario.</t>
  </si>
  <si>
    <t>LIMPIEZA INSTITUCIONAL LASU S.A.S.</t>
  </si>
  <si>
    <t>PRESTAR LOS SERVICIOS INTEGRALES DE ASEO Y CAFETERÍA Y EL SERVICIO DEFUMIGACIÓN PARA LAS INSTALACIONES DE LA SECRETARIA DISTRITAL DE HACIENDADE BOGOTA D.C. Y ZONAS COMUNES DEL CENTRO ADMINISTRATIVO DISTRITAL CAD.</t>
  </si>
  <si>
    <t>NGEEK SAS</t>
  </si>
  <si>
    <t>Prestar los servicios de mantenimiento preventivo, correctivo con elfabricante y horas de soporte especializado para el sistema debalanceadores de carga de la Secretaría Distrital de Hacienda.</t>
  </si>
  <si>
    <t>JEFE DE OFICINA - OF. OPERACIONES FINANCIERAS</t>
  </si>
  <si>
    <t>Prestar los servicios de custodia, administración, compensación yliquidación de los valores que le sean confiados en depósito por laSecretaría Distrital de Hacienda y que hacen parte del (los) portafolio(s) administrado (s) por la Dirección Distrital de Tesorería, en lascondiciones establecidas en el Libro 37 de la Parte 2 del Decreto 2555de 2010, Por el cual se recogen y reexpiden las normas en materia delSector Financiero, Asegurador y del Mercado de Valores y se dictan otrasdisposiciones, y demás disposiciones que lo modifiquen o adicionen.</t>
  </si>
  <si>
    <t>MIGUEL ANGEL MONROY PEREZ</t>
  </si>
  <si>
    <t>DUYIVER ANDRES SANIN ARIAS</t>
  </si>
  <si>
    <t>Prestar servicios profesionales para el apoyo en la gestión tributaria ytemas administrativos, de competencia de la Subdirección de EducaciónTributaria y Servicio de la Secretaria Distrital de Hacienda.</t>
  </si>
  <si>
    <t>Prestar servicios a la Subdirección de Asuntos Contractuales en lasensibilización y apropiación del uso de la plataforma tecnológica.SECOP II, Tienda Virtual del Estado Colombiano (TVEC) y SECOP I, en elmarco del fortalecimiento de la gestión administrativa.</t>
  </si>
  <si>
    <t>CARLOS ALBERTO VENEGAS BERNAL</t>
  </si>
  <si>
    <t>LEIDI LORENA PARDO MARTINEZ</t>
  </si>
  <si>
    <t>ANA MILENA BURGOS SALGADO</t>
  </si>
  <si>
    <t>ANGELA PATRICIA CASTAÑEDA APONTE</t>
  </si>
  <si>
    <t>LEIDY JOHANNA HERNANDEZ MARTINEZ</t>
  </si>
  <si>
    <t>LAURA VALENTINA CASTRO CASTAÑEDA</t>
  </si>
  <si>
    <t>MARIVEL  PARRADO RODRIGUEZ</t>
  </si>
  <si>
    <t>LINA VANESSA ARISTIZABAL IRREÑO</t>
  </si>
  <si>
    <t>SANDRA MILENA LOPEZ ARANGO</t>
  </si>
  <si>
    <t>WENDY LORENA JAIMES VERA</t>
  </si>
  <si>
    <t>SAIDY ALEJANDRA RODRIGUEZ AVILA</t>
  </si>
  <si>
    <t>EDER  OSORIO ROSALES</t>
  </si>
  <si>
    <t>LUZ MARINA ARAGON RIASCOS</t>
  </si>
  <si>
    <t>YINA PAOLA GONZALEZ TRIANA</t>
  </si>
  <si>
    <t>DAJHANA MARCELA NAVAS VARON</t>
  </si>
  <si>
    <t>ANDREA VIVIANA GOMEZ RODRIGUEZ</t>
  </si>
  <si>
    <t>LEYDI CAROLINA MATOMA LEON</t>
  </si>
  <si>
    <t>MARGIE  POVEDA ATARA</t>
  </si>
  <si>
    <t>SARAY  GUTIERREZ PARRA</t>
  </si>
  <si>
    <t>ADRIAN DARIO ARCILA SOLERA</t>
  </si>
  <si>
    <t>INGRI YERALDIN VILLALBA CAGUA</t>
  </si>
  <si>
    <t>BEATRIZ ELENA DE LA OSSA GARCIA</t>
  </si>
  <si>
    <t>YESIKA  JULIO LEUDO</t>
  </si>
  <si>
    <t>LADY LORENA RIAÑO RIOS</t>
  </si>
  <si>
    <t>KAREN TATIANA MERCHAN REAL</t>
  </si>
  <si>
    <t>JOSE ALEJANDRO ARDILA CORTES</t>
  </si>
  <si>
    <t>JEFE DE OFICINA - OF. DEPURACION CARTERA</t>
  </si>
  <si>
    <t>SAIRA ALEJANDRA MENDOZA BARON</t>
  </si>
  <si>
    <t>ROBERT HIDEKI ALVAREZ VARGAS</t>
  </si>
  <si>
    <t>ANDREA LILIANA RODRIGUEZ ROMERO</t>
  </si>
  <si>
    <t>ALISSON CAMILA NARANJO PARDO</t>
  </si>
  <si>
    <t>ANGIE LIZETH SERRANO CASTELLANOS</t>
  </si>
  <si>
    <t>Prestar los servicios profesionales para el apoyo en el desarrollo deactividades de seguimiento a las actuaciones administrativas,radicaciones virtuales, respuesta de peticiones y realización deinformes</t>
  </si>
  <si>
    <t>FRANCISCO ANDRES GARCIA DUARTE</t>
  </si>
  <si>
    <t>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t>
  </si>
  <si>
    <t>NATALIA  BLANCO PACHECO</t>
  </si>
  <si>
    <t>DEISY LORENA FORERO</t>
  </si>
  <si>
    <t>ADRIANA  ORJUELA CAÑON</t>
  </si>
  <si>
    <t>DIANA MARCELA FAGUA MEDINA</t>
  </si>
  <si>
    <t>Prestar servicios profesionales para el apoyo en temas administrativos,tributarios, radicaciones virtuales, respuesta a PQRS, realización deinformes teniendo en cuenta el marco jurídico aplicable y loslineamientos de competencia de la Dirección Distrital de Impuestos deBogotá.</t>
  </si>
  <si>
    <t>LADY PAOLA GARAY MENDIETA</t>
  </si>
  <si>
    <t>DIANA MARIA MORENO MUNEVAR</t>
  </si>
  <si>
    <t>YEFFER CENEN MATEUS LEON</t>
  </si>
  <si>
    <t>OSCAR ENRIQUE MESA CELIS</t>
  </si>
  <si>
    <t>JENNIFER AYLIN DIAZ TRIANA</t>
  </si>
  <si>
    <t>SONIA YESMIN FORERO MELO</t>
  </si>
  <si>
    <t>BARBARA PATRICIA PACHON VANEGAS</t>
  </si>
  <si>
    <t>NANDI JHOANNA RODRIGUEZ MEJIA</t>
  </si>
  <si>
    <t>GELBY PAOLA BARRETO LEON</t>
  </si>
  <si>
    <t>LIZETH NATALIA MAHECHA GARZON</t>
  </si>
  <si>
    <t>SERGIO ANDRES VASQUEZ QUIROGA</t>
  </si>
  <si>
    <t>ANDRES FELIPE RESTREPO BOTERO</t>
  </si>
  <si>
    <t>MIGUEL ANGEL CUEVAS MARTINEZ</t>
  </si>
  <si>
    <t>MARTHA ISABEL RUEDA URBINA</t>
  </si>
  <si>
    <t>MARIA PAULA REALES OSPINA</t>
  </si>
  <si>
    <t>ANGEL MAURICIO SUAREZ LOSADA</t>
  </si>
  <si>
    <t>MARIA CONSUELO ARAGON BARRERA</t>
  </si>
  <si>
    <t>LILLY ESPERANZA DOMINGUEZ HERRERA</t>
  </si>
  <si>
    <t>LADY VIVIANA LEGARDA RODRIGUEZ</t>
  </si>
  <si>
    <t>CAMILO ALEJANDRO BECERRA RODRIGUEZ</t>
  </si>
  <si>
    <t>ANA MILENA SANTAMARIA MORA</t>
  </si>
  <si>
    <t>ANDREA JULIANA GALEANO LOPEZ</t>
  </si>
  <si>
    <t>MARLEIBY  MORENO REY</t>
  </si>
  <si>
    <t>MARILUZ  ALDANA ALZATE</t>
  </si>
  <si>
    <t>ODETTE CAROLINA CAJALE QUINTERO</t>
  </si>
  <si>
    <t>BERTHA CECILIA CASTAÑEDA HERNANDEZ</t>
  </si>
  <si>
    <t>ANA MARIA GARZON LOZANO</t>
  </si>
  <si>
    <t>RAFAEL FRANCISCO FONSECA AGUASACO</t>
  </si>
  <si>
    <t>NIDIA SOLANGE ROJAS MANCILLA</t>
  </si>
  <si>
    <t>ADRIANA MARCELA ROSAS GUALDRON</t>
  </si>
  <si>
    <t>JOHN FREDY RAMIREZ</t>
  </si>
  <si>
    <t>LINA FERNANDA SALAZAR ALVARADO</t>
  </si>
  <si>
    <t>KATIA SOFIA SENA BERROCAL</t>
  </si>
  <si>
    <t>HENRY  GARZON AVILA</t>
  </si>
  <si>
    <t>DANIELA DE LOS ANGELES SUAREZ BELTRAN</t>
  </si>
  <si>
    <t>CAROLINA  DAZA IBAÑEZ</t>
  </si>
  <si>
    <t>ALEJANDRA  CHAVES GARCIA</t>
  </si>
  <si>
    <t>JEFE DE OFICINA - OF. EDUCACION TRIBUTARIA</t>
  </si>
  <si>
    <t>DIANA CAROLINA PORTILLA REAL</t>
  </si>
  <si>
    <t>Prestar los servicios profesionales para apoyar la gestión de laDirección Distrital de Tesorería, en aspectos relacionados con la administración de recursos, análisis financiero, y todas las actividades que se relacionen con la operación financiera.</t>
  </si>
  <si>
    <t>PROFESIONAL ESPECIALIZADO - SUBD. ANALISIS SECTORIAL</t>
  </si>
  <si>
    <t>RONALD JOSUE BOLAÑOS VELASCO</t>
  </si>
  <si>
    <t>El contratista cumplió con las obligaciones especiales del contrato y elpliego de condiciones</t>
  </si>
  <si>
    <t>El contratista cumplió con las obligaciones generales del contrato y elpliego de condiciones</t>
  </si>
  <si>
    <t>Prestar servicios profesionales para el apoyo a la gestión de peticionesciudadanas (SDQS), recibidas por el sistema Bogota te Escucha teniendoen cuenta el marco jurídico aplicable y los lineamientos de servicio dela Secretaria Distrital de Hacienda.</t>
  </si>
  <si>
    <t>RAFAEL AUGUSTO MALAVER BERNAL</t>
  </si>
  <si>
    <t>SUBD. ANALISIS SECTORIAL</t>
  </si>
  <si>
    <t>SUBD. ASUNTOS CONTRACTUALES</t>
  </si>
  <si>
    <t>SUBD. TALENTO HUMANO</t>
  </si>
  <si>
    <t>DESPACHO DIR. INFORMATICA Y TECNOLOGIA</t>
  </si>
  <si>
    <t>SUBD. ADMINISTRATIVA Y FINANCIERA</t>
  </si>
  <si>
    <t>DESPACHO DIR. ESTAD. Y ESTUDIOS FISCALES</t>
  </si>
  <si>
    <t>SUBD. INFRAESTRUCTURA TIC</t>
  </si>
  <si>
    <t>OF. OPERACIONES FINANCIERAS</t>
  </si>
  <si>
    <t>OF. GESTION DE COBRO</t>
  </si>
  <si>
    <t>SUBD. PLANEACION FINANCIERA E INVERS.</t>
  </si>
  <si>
    <t>SUBD. EDUCACION TRIBUTARIA Y SERVICIO</t>
  </si>
  <si>
    <t>SUBD. CONSOLIDACION, GESTION E INVEST.</t>
  </si>
  <si>
    <t>SUBD. PLANEACION E INTELIGENCIA TRIB</t>
  </si>
  <si>
    <t>SUBD. GESTION CONTABLE HACIENDA</t>
  </si>
  <si>
    <t>SUBD. COBRO NO TRIBUTARIO</t>
  </si>
  <si>
    <t>https://community.secop.gov.co/Public/Tendering/OpportunityDetail/Index?noticeUID=CO1.NTC.2502415&amp;isFromPublicArea=True&amp;isModal=true&amp;asPopupView=true</t>
  </si>
  <si>
    <t>OF. DEPURACION CARTERA</t>
  </si>
  <si>
    <t>https://community.secop.gov.co/Public/Tendering/OpportunityDetail/Index?noticeUID=CO1.NTC.2502368&amp;isFromPublicArea=True&amp;isModal=true&amp;asPopupView=true</t>
  </si>
  <si>
    <t>DESPACHO SECRETARIO DISTRITAL DE HDA.</t>
  </si>
  <si>
    <t>https://community.secop.gov.co/Public/Tendering/OpportunityDetail/Index?noticeUID=CO1.NTC.2524549&amp;isFromPublicArea=True&amp;isModal=true&amp;asPopupView=true</t>
  </si>
  <si>
    <t>https://community.secop.gov.co/Public/Tendering/OpportunityDetail/Index?noticeUID=CO1.NTC.2517299&amp;isFromPublicArea=True&amp;isModal=true&amp;asPopupView=true</t>
  </si>
  <si>
    <t>https://community.secop.gov.co/Public/Tendering/OpportunityDetail/Index?noticeUID=CO1.NTC.2502606&amp;isFromPublicArea=True&amp;isModal=true&amp;asPopupView=true</t>
  </si>
  <si>
    <t>OF. PLANEACION FINANCIERA</t>
  </si>
  <si>
    <t>https://community.secop.gov.co/Public/Tendering/OpportunityDetail/Index?noticeUID=CO1.NTC.2522949&amp;isFromPublicArea=True&amp;isModal=true&amp;asPopupView=true</t>
  </si>
  <si>
    <t>https://community.secop.gov.co/Public/Tendering/OpportunityDetail/Index?noticeUID=CO1.NTC.2517693&amp;isFromPublicArea=True&amp;isModal=true&amp;asPopupView=true</t>
  </si>
  <si>
    <t>https://community.secop.gov.co/Public/Tendering/OpportunityDetail/Index?noticeUID=CO1.NTC.2519527&amp;isFromPublicArea=True&amp;isModal=true&amp;asPopupView=true</t>
  </si>
  <si>
    <t>https://community.secop.gov.co/Public/Tendering/OpportunityDetail/Index?noticeUID=CO1.NTC.2528456&amp;isFromPublicArea=True&amp;isModal=true&amp;asPopupView=true</t>
  </si>
  <si>
    <t>https://community.secop.gov.co/Public/Tendering/OpportunityDetail/Index?noticeUID=CO1.NTC.2517610&amp;isFromPublicArea=True&amp;isModal=true&amp;asPopupView=true</t>
  </si>
  <si>
    <t>https://community.secop.gov.co/Public/Tendering/OpportunityDetail/Index?noticeUID=CO1.NTC.2518302&amp;isFromPublicArea=True&amp;isModal=true&amp;asPopupView=true</t>
  </si>
  <si>
    <t>https://community.secop.gov.co/Public/Tendering/OpportunityDetail/Index?noticeUID=CO1.NTC.2504891&amp;isFromPublicArea=True&amp;isModal=true&amp;asPopupView=true</t>
  </si>
  <si>
    <t>https://community.secop.gov.co/Public/Tendering/OpportunityDetail/Index?noticeUID=CO1.NTC.2542560&amp;isFromPublicArea=True&amp;isModal=true&amp;asPopupView=true</t>
  </si>
  <si>
    <t>OF. TECNICA SISTEMA GESTION DOCUMENTAL</t>
  </si>
  <si>
    <t>https://community.secop.gov.co/Public/Tendering/OpportunityDetail/Index?noticeUID=CO1.NTC.2521313&amp;isFromPublicArea=True&amp;isModal=true&amp;asPopupView=true</t>
  </si>
  <si>
    <t>https://community.secop.gov.co/Public/Tendering/OpportunityDetail/Index?noticeUID=CO1.NTC.2521683&amp;isFromPublicArea=True&amp;isModal=true&amp;asPopupView=true</t>
  </si>
  <si>
    <t>https://community.secop.gov.co/Public/Tendering/OpportunityDetail/Index?noticeUID=CO1.NTC.2530212&amp;isFromPublicArea=True&amp;isModal=true&amp;asPopupView=true</t>
  </si>
  <si>
    <t>https://community.secop.gov.co/Public/Tendering/OpportunityDetail/Index?noticeUID=CO1.NTC.2526332&amp;isFromPublicArea=True&amp;isModal=true&amp;asPopupView=true</t>
  </si>
  <si>
    <t>https://community.secop.gov.co/Public/Tendering/OpportunityDetail/Index?noticeUID=CO1.NTC.2522926&amp;isFromPublicArea=True&amp;isModal=true&amp;asPopupView=true</t>
  </si>
  <si>
    <t>https://community.secop.gov.co/Public/Tendering/OpportunityDetail/Index?noticeUID=CO1.NTC.2517639&amp;isFromPublicArea=True&amp;isModal=true&amp;asPopupView=true</t>
  </si>
  <si>
    <t>https://community.secop.gov.co/Public/Tendering/OpportunityDetail/Index?noticeUID=CO1.NTC.2520212&amp;isFromPublicArea=True&amp;isModal=true&amp;asPopupView=true</t>
  </si>
  <si>
    <t>OF. CONTROL INTERNO</t>
  </si>
  <si>
    <t>https://community.secop.gov.co/Public/Tendering/OpportunityDetail/Index?noticeUID=CO1.NTC.2528577&amp;isFromPublicArea=True&amp;isModal=true&amp;asPopupView=true</t>
  </si>
  <si>
    <t>https://community.secop.gov.co/Public/Tendering/OpportunityDetail/Index?noticeUID=CO1.NTC.2529145&amp;isFromPublicArea=True&amp;isModal=true&amp;asPopupView=true</t>
  </si>
  <si>
    <t>https://community.secop.gov.co/Public/Tendering/OpportunityDetail/Index?noticeUID=CO1.NTC.2529567&amp;isFromPublicArea=True&amp;isModal=true&amp;asPopupView=true</t>
  </si>
  <si>
    <t>https://community.secop.gov.co/Public/Tendering/OpportunityDetail/Index?noticeUID=CO1.NTC.2529188&amp;isFromPublicArea=True&amp;isModal=true&amp;asPopupView=true</t>
  </si>
  <si>
    <t>https://community.secop.gov.co/Public/Tendering/OpportunityDetail/Index?noticeUID=CO1.NTC.2529187&amp;isFromPublicArea=True&amp;isModal=true&amp;asPopupView=true</t>
  </si>
  <si>
    <t>SUBD. COBRO TRIBUTARIO</t>
  </si>
  <si>
    <t>https://community.secop.gov.co/Public/Tendering/OpportunityDetail/Index?noticeUID=CO1.NTC.2541630&amp;isFromPublicArea=True&amp;isModal=true&amp;asPopupView=true</t>
  </si>
  <si>
    <t>SUBD. ANALISIS Y SOSTENIBILIDAD PPTAL.</t>
  </si>
  <si>
    <t>https://community.secop.gov.co/Public/Tendering/OpportunityDetail/Index?noticeUID=CO1.NTC.2526444&amp;isFromPublicArea=True&amp;isModal=true&amp;asPopupView=true</t>
  </si>
  <si>
    <t>https://community.secop.gov.co/Public/Tendering/OpportunityDetail/Index?noticeUID=CO1.NTC.2542946&amp;isFromPublicArea=True&amp;isModal=true&amp;asPopupView=true</t>
  </si>
  <si>
    <t>https://community.secop.gov.co/Public/Tendering/OpportunityDetail/Index?noticeUID=CO1.NTC.2556953&amp;isFromPublicArea=True&amp;isModal=true&amp;asPopupView=true</t>
  </si>
  <si>
    <t>https://community.secop.gov.co/Public/Tendering/OpportunityDetail/Index?noticeUID=CO1.NTC.2561726&amp;isFromPublicArea=True&amp;isModal=true&amp;asPopupView=true</t>
  </si>
  <si>
    <t>https://community.secop.gov.co/Public/Tendering/OpportunityDetail/Index?noticeUID=CO1.NTC.2505205&amp;isFromPublicArea=True&amp;isModal=true&amp;asPopupView=true</t>
  </si>
  <si>
    <t>https://community.secop.gov.co/Public/Tendering/OpportunityDetail/Index?noticeUID=CO1.NTC.2541314&amp;isFromPublicArea=True&amp;isModal=true&amp;asPopupView=true</t>
  </si>
  <si>
    <t>https://community.secop.gov.co/Public/Tendering/OpportunityDetail/Index?noticeUID=CO1.NTC.2559059&amp;isFromPublicArea=True&amp;isModal=true&amp;asPopupView=true</t>
  </si>
  <si>
    <t>https://community.secop.gov.co/Public/Tendering/OpportunityDetail/Index?noticeUID=CO1.NTC.2582261&amp;isFromPublicArea=True&amp;isModal=true&amp;asPopupView=true</t>
  </si>
  <si>
    <t>https://community.secop.gov.co/Public/Tendering/OpportunityDetail/Index?noticeUID=CO1.NTC.2566796&amp;isFromPublicArea=True&amp;isModal=true&amp;asPopupView=true</t>
  </si>
  <si>
    <t>https://community.secop.gov.co/Public/Tendering/OpportunityDetail/Index?noticeUID=CO1.NTC.2557863&amp;isFromPublicArea=True&amp;isModal=true&amp;asPopupView=true</t>
  </si>
  <si>
    <t>https://community.secop.gov.co/Public/Tendering/OpportunityDetail/Index?noticeUID=CO1.NTC.2597129&amp;isFromPublicArea=True&amp;isModal=true&amp;asPopupView=true</t>
  </si>
  <si>
    <t>https://community.secop.gov.co/Public/Tendering/OpportunityDetail/Index?noticeUID=CO1.NTC.2596001&amp;isFromPublicArea=True&amp;isModal=true&amp;asPopupView=true</t>
  </si>
  <si>
    <t>https://community.secop.gov.co/Public/Tendering/OpportunityDetail/Index?noticeUID=CO1.NTC.2610259&amp;isFromPublicArea=True&amp;isModal=true&amp;asPopupView=true</t>
  </si>
  <si>
    <t>https://community.secop.gov.co/Public/Tendering/OpportunityDetail/Index?noticeUID=CO1.NTC.2605420&amp;isFromPublicArea=True&amp;isModal=true&amp;asPopupView=true</t>
  </si>
  <si>
    <t>https://community.secop.gov.co/Public/Tendering/OpportunityDetail/Index?noticeUID=CO1.NTC.2626600&amp;isFromPublicArea=True&amp;isModal=true&amp;asPopupView=true</t>
  </si>
  <si>
    <t>https://community.secop.gov.co/Public/Tendering/OpportunityDetail/Index?noticeUID=CO1.NTC.2607212&amp;isFromPublicArea=True&amp;isModal=true&amp;asPopupView=true</t>
  </si>
  <si>
    <t>https://community.secop.gov.co/Public/Tendering/OpportunityDetail/Index?noticeUID=CO1.NTC.2623679&amp;isFromPublicArea=True&amp;isModal=true&amp;asPopupView=true</t>
  </si>
  <si>
    <t>https://community.secop.gov.co/Public/Tendering/OpportunityDetail/Index?noticeUID=CO1.NTC.2647460&amp;isFromPublicArea=True&amp;isModal=true&amp;asPopupView=true</t>
  </si>
  <si>
    <t>https://community.secop.gov.co/Public/Tendering/OpportunityDetail/Index?noticeUID=CO1.NTC.2644986&amp;isFromPublicArea=True&amp;isModal=true&amp;asPopupView=true</t>
  </si>
  <si>
    <t>https://community.secop.gov.co/Public/Tendering/OpportunityDetail/Index?noticeUID=CO1.NTC.2648059&amp;isFromPublicArea=True&amp;isModal=true&amp;asPopupView=true</t>
  </si>
  <si>
    <t>https://community.secop.gov.co/Public/Tendering/OpportunityDetail/Index?noticeUID=CO1.NTC.2645695&amp;isFromPublicArea=True&amp;isModal=true&amp;asPopupView=true</t>
  </si>
  <si>
    <t>https://community.secop.gov.co/Public/Tendering/OpportunityDetail/Index?noticeUID=CO1.NTC.2646412&amp;isFromPublicArea=True&amp;isModal=true&amp;asPopupView=true</t>
  </si>
  <si>
    <t>https://community.secop.gov.co/Public/Tendering/OpportunityDetail/Index?noticeUID=CO1.NTC.2646742&amp;isFromPublicArea=True&amp;isModal=true&amp;asPopupView=true</t>
  </si>
  <si>
    <t>https://community.secop.gov.co/Public/Tendering/OpportunityDetail/Index?noticeUID=CO1.NTC.2685186&amp;isFromPublicArea=True&amp;isModal=true&amp;asPopupView=true</t>
  </si>
  <si>
    <t>https://community.secop.gov.co/Public/Tendering/OpportunityDetail/Index?noticeUID=CO1.NTC.2686023&amp;isFromPublicArea=True&amp;isModal=true&amp;asPopupView=true</t>
  </si>
  <si>
    <t>https://community.secop.gov.co/Public/Tendering/OpportunityDetail/Index?noticeUID=CO1.NTC.2687590&amp;isFromPublicArea=True&amp;isModal=true&amp;asPopupView=true</t>
  </si>
  <si>
    <t>https://community.secop.gov.co/Public/Tendering/OpportunityDetail/Index?noticeUID=CO1.NTC.2688259&amp;isFromPublicArea=True&amp;isModal=true&amp;asPopupView=true</t>
  </si>
  <si>
    <t>https://community.secop.gov.co/Public/Tendering/OpportunityDetail/Index?noticeUID=CO1.NTC.2706563&amp;isFromPublicArea=True&amp;isModal=true&amp;asPopupView=true</t>
  </si>
  <si>
    <t>https://community.secop.gov.co/Public/Tendering/OpportunityDetail/Index?noticeUID=CO1.NTC.2707011&amp;isFromPublicArea=True&amp;isModal=true&amp;asPopupView=true</t>
  </si>
  <si>
    <t>https://community.secop.gov.co/Public/Tendering/OpportunityDetail/Index?noticeUID=CO1.NTC.2709393&amp;isFromPublicArea=True&amp;isModal=true&amp;asPopupView=true</t>
  </si>
  <si>
    <t>https://community.secop.gov.co/Public/Tendering/OpportunityDetail/Index?noticeUID=CO1.NTC.2724185&amp;isFromPublicArea=True&amp;isModal=true&amp;asPopupView=true</t>
  </si>
  <si>
    <t>https://community.secop.gov.co/Public/Tendering/OpportunityDetail/Index?noticeUID=CO1.NTC.2724268&amp;isFromPublicArea=True&amp;isModal=true&amp;asPopupView=true</t>
  </si>
  <si>
    <t>https://community.secop.gov.co/Public/Tendering/OpportunityDetail/Index?noticeUID=CO1.NTC.2725673&amp;isFromPublicArea=True&amp;isModal=true&amp;asPopupView=true</t>
  </si>
  <si>
    <t>OF. ANALISIS Y CONTROL RIESGO</t>
  </si>
  <si>
    <t>SUBD. FINANZAS DISTRITALES</t>
  </si>
  <si>
    <t>https://community.secop.gov.co/Public/Tendering/OpportunityDetail/Index?noticeUID=CO1.NTC.2753082&amp;isFromPublicArea=True&amp;isModal=true&amp;asPopupView=true</t>
  </si>
  <si>
    <t>https://community.secop.gov.co/Public/Tendering/OpportunityDetail/Index?noticeUID=CO1.NTC.2791583&amp;isFromPublicArea=True&amp;isModal=true&amp;asPopupView=true</t>
  </si>
  <si>
    <t>https://www.colombiacompra.gov.co/tienda-virtual-del-estado-colombiano/ordenes-compra/86711</t>
  </si>
  <si>
    <t>https://community.secop.gov.co/Public/Tendering/OpportunityDetail/Index?noticeUID=CO1.NTC.2863309&amp;isFromPublicArea=True&amp;isModal=true&amp;asPopupView=true</t>
  </si>
  <si>
    <t>https://community.secop.gov.co/Public/Tendering/OpportunityDetail/Index?noticeUID=CO1.NTC.2899341&amp;isFromPublicArea=True&amp;isModal=true&amp;asPopupView=true</t>
  </si>
  <si>
    <t>https://community.secop.gov.co/Public/Tendering/OpportunityDetail/Index?noticeUID=CO1.NTC.2908542&amp;isFromPublicArea=True&amp;isModal=true&amp;asPopupView=true</t>
  </si>
  <si>
    <t>https://community.secop.gov.co/Public/Tendering/OpportunityDetail/Index?noticeUID=CO1.NTC.2930547&amp;isFromPublicArea=True&amp;isModal=true&amp;asPopupView=true</t>
  </si>
  <si>
    <t>https://community.secop.gov.co/Public/Tendering/OpportunityDetail/Index?noticeUID=CO1.NTC.2935430&amp;isFromPublicArea=True&amp;isModal=true&amp;asPopupView=true</t>
  </si>
  <si>
    <t>https://community.secop.gov.co/Public/Tendering/OpportunityDetail/Index?noticeUID=CO1.NTC.2933046&amp;isFromPublicArea=True&amp;isModal=true&amp;asPopupView=true</t>
  </si>
  <si>
    <t>https://community.secop.gov.co/Public/Tendering/OpportunityDetail/Index?noticeUID=CO1.NTC.2937787&amp;isFromPublicArea=True&amp;isModal=true&amp;asPopupView=true</t>
  </si>
  <si>
    <t>https://community.secop.gov.co/Public/Tendering/OpportunityDetail/Index?noticeUID=CO1.NTC.2943823&amp;isFromPublicArea=True&amp;isModal=true&amp;asPopupView=true</t>
  </si>
  <si>
    <t>https://community.secop.gov.co/Public/Tendering/OpportunityDetail/Index?noticeUID=CO1.NTC.2987061&amp;isFromPublicArea=True&amp;isModal=true&amp;asPopupView=true</t>
  </si>
  <si>
    <t>OF. OPERACION SISTEMA GESTION DOCUMENTAL</t>
  </si>
  <si>
    <t>https://community.secop.gov.co/Public/Tendering/OpportunityDetail/Index?noticeUID=CO1.NTC.2972907&amp;isFromPublicArea=True&amp;isModal=true&amp;asPopupView=true</t>
  </si>
  <si>
    <t>https://community.secop.gov.co/Public/Tendering/OpportunityDetail/Index?noticeUID=CO1.NTC.2976541&amp;isFromPublicArea=True&amp;isModal=true&amp;asPopupView=true</t>
  </si>
  <si>
    <t>https://community.secop.gov.co/Public/Tendering/OpportunityDetail/Index?noticeUID=CO1.NTC.2988998&amp;isFromPublicArea=True&amp;isModal=true&amp;asPopupView=true</t>
  </si>
  <si>
    <t>https://community.secop.gov.co/Public/Tendering/OpportunityDetail/Index?noticeUID=CO1.NTC.2990529&amp;isFromPublicArea=True&amp;isModal=true&amp;asPopupView=true</t>
  </si>
  <si>
    <t>https://community.secop.gov.co/Public/Tendering/OpportunityDetail/Index?noticeUID=CO1.NTC.2982704&amp;isFromPublicArea=True&amp;isModal=true&amp;asPopupView=true</t>
  </si>
  <si>
    <t>https://community.secop.gov.co/Public/Tendering/OpportunityDetail/Index?noticeUID=CO1.NTC.2979909&amp;isFromPublicArea=True&amp;isModal=true&amp;asPopupView=true</t>
  </si>
  <si>
    <t>https://community.secop.gov.co/Public/Tendering/OpportunityDetail/Index?noticeUID=CO1.NTC.3065217&amp;isFromPublicArea=True&amp;isModal=true&amp;asPopupView=true</t>
  </si>
  <si>
    <t>https://community.secop.gov.co/Public/Tendering/OpportunityDetail/Index?noticeUID=CO1.NTC.2998607&amp;isFromPublicArea=True&amp;isModal=true&amp;asPopupView=true</t>
  </si>
  <si>
    <t>https://community.secop.gov.co/Public/Tendering/OpportunityDetail/Index?noticeUID=CO1.NTC.3081628&amp;isFromPublicArea=True&amp;isModal=true&amp;asPopupView=true</t>
  </si>
  <si>
    <t>https://community.secop.gov.co/Public/Tendering/OpportunityDetail/Index?noticeUID=CO1.NTC.3082567&amp;isFromPublicArea=True&amp;isModal=true&amp;asPopupView=true</t>
  </si>
  <si>
    <t>https://community.secop.gov.co/Public/Tendering/OpportunityDetail/Index?noticeUID=CO1.NTC.3033343&amp;isFromPublicArea=True&amp;isModal=true&amp;asPopupView=true</t>
  </si>
  <si>
    <t>SUBD. SOLUCIONES TIC</t>
  </si>
  <si>
    <t>https://community.secop.gov.co/Public/Tendering/OpportunityDetail/Index?noticeUID=CO1.NTC.3135545&amp;isFromPublicArea=True&amp;isModal=true&amp;asPopupView=true</t>
  </si>
  <si>
    <t>https://community.secop.gov.co/Public/Tendering/OpportunityDetail/Index?noticeUID=CO1.NTC.3139037&amp;isFromPublicArea=True&amp;isModal=true&amp;asPopupView=true</t>
  </si>
  <si>
    <t>https://community.secop.gov.co/Public/Tendering/OpportunityDetail/Index?noticeUID=CO1.NTC.3144606&amp;isFromPublicArea=True&amp;isModal=true&amp;asPopupView=true</t>
  </si>
  <si>
    <t>https://community.secop.gov.co/Public/Tendering/OpportunityDetail/Index?noticeUID=CO1.NTC.3155081&amp;isFromPublicArea=True&amp;isModal=true&amp;asPopupView=true</t>
  </si>
  <si>
    <t>https://community.secop.gov.co/Public/Tendering/OpportunityDetail/Index?noticeUID=CO1.NTC.3178007&amp;isFromPublicArea=True&amp;isModal=true&amp;asPopupView=true</t>
  </si>
  <si>
    <t>https://community.secop.gov.co/Public/Tendering/OpportunityDetail/Index?noticeUID=CO1.NTC.3197431&amp;isFromPublicArea=True&amp;isModal=true&amp;asPopupView=true</t>
  </si>
  <si>
    <t>https://www.colombiacompra.gov.co/tienda-virtual-del-estado-colombiano/ordenes-compra/95280</t>
  </si>
  <si>
    <t>https://community.secop.gov.co/Public/Tendering/OpportunityDetail/Index?noticeUID=CO1.NTC.3217579&amp;isFromPublicArea=True&amp;isModal=true&amp;asPopupView=true</t>
  </si>
  <si>
    <t>https://community.secop.gov.co/Public/Tendering/OpportunityDetail/Index?noticeUID=CO1.NTC.3221676&amp;isFromPublicArea=True&amp;isModal=true&amp;asPopupView=true</t>
  </si>
  <si>
    <t>https://community.secop.gov.co/Public/Tendering/OpportunityDetail/Index?noticeUID=CO1.NTC.3223566&amp;isFromPublicArea=True&amp;isModal=true&amp;asPopupView=true</t>
  </si>
  <si>
    <t>https://community.secop.gov.co/Public/Tendering/OpportunityDetail/Index?noticeUID=CO1.NTC.3236039&amp;isFromPublicArea=True&amp;isModal=true&amp;asPopupView=true</t>
  </si>
  <si>
    <t>https://community.secop.gov.co/Public/Tendering/OpportunityDetail/Index?noticeUID=CO1.NTC.3239187&amp;isFromPublicArea=True&amp;isModal=true&amp;asPopupView=true</t>
  </si>
  <si>
    <t>https://community.secop.gov.co/Public/Tendering/OpportunityDetail/Index?noticeUID=CO1.NTC.3248987&amp;isFromPublicArea=True&amp;isModal=true&amp;asPopupView=true</t>
  </si>
  <si>
    <t>SUBD. DESARROLLO SOCIAL</t>
  </si>
  <si>
    <t>https://community.secop.gov.co/Public/Tendering/OpportunityDetail/Index?noticeUID=CO1.NTC.3261442&amp;isFromPublicArea=True&amp;isModal=true&amp;asPopupView=true</t>
  </si>
  <si>
    <t>https://community.secop.gov.co/Public/Tendering/OpportunityDetail/Index?noticeUID=CO1.NTC.3259767&amp;isFromPublicArea=True&amp;isModal=true&amp;asPopupView=true</t>
  </si>
  <si>
    <t>https://community.secop.gov.co/Public/Tendering/OpportunityDetail/Index?noticeUID=CO1.NTC.3295305&amp;isFromPublicArea=True&amp;isModal=true&amp;asPopupView=true</t>
  </si>
  <si>
    <t>https://community.secop.gov.co/Public/Tendering/OpportunityDetail/Index?noticeUID=CO1.NTC.3286930&amp;isFromPublicArea=True&amp;isModal=true&amp;asPopupView=true</t>
  </si>
  <si>
    <t>https://community.secop.gov.co/Public/Tendering/OpportunityDetail/Index?noticeUID=CO1.NTC.3259936&amp;isFromPublicArea=True&amp;isModal=true&amp;asPopupView=true</t>
  </si>
  <si>
    <t>https://community.secop.gov.co/Public/Tendering/OpportunityDetail/Index?noticeUID=CO1.NTC.3259938&amp;isFromPublicArea=True&amp;isModal=true&amp;asPopupView=true</t>
  </si>
  <si>
    <t>https://community.secop.gov.co/Public/Tendering/OpportunityDetail/Index?noticeUID=CO1.NTC.3291290&amp;isFromPublicArea=True&amp;isModal=true&amp;asPopupView=true</t>
  </si>
  <si>
    <t>https://community.secop.gov.co/Public/Tendering/OpportunityDetail/Index?noticeUID=CO1.NTC.3129115&amp;isFromPublicArea=True&amp;isModal=true&amp;asPopupView=true</t>
  </si>
  <si>
    <t>https://community.secop.gov.co/Public/Tendering/OpportunityDetail/Index?noticeUID=CO1.NTC.3311780&amp;isFromPublicArea=True&amp;isModal=true&amp;asPopupView=true</t>
  </si>
  <si>
    <t>https://community.secop.gov.co/Public/Tendering/OpportunityDetail/Index?noticeUID=CO1.NTC.3321236&amp;isFromPublicArea=True&amp;isModal=true&amp;asPopupView=true</t>
  </si>
  <si>
    <t>https://community.secop.gov.co/Public/Tendering/OpportunityDetail/Index?noticeUID=CO1.NTC.3181311&amp;isFromPublicArea=True&amp;isModal=true&amp;asPopupView=true</t>
  </si>
  <si>
    <t>https://community.secop.gov.co/Public/Tendering/OpportunityDetail/Index?noticeUID=CO1.NTC.1073440&amp;isFromPublicArea=True&amp;isModal=true&amp;asPopupView=true</t>
  </si>
  <si>
    <t>https://www.contratos.gov.co/consultas/detalleProceso.do?numConstancia=21-15-12434173</t>
  </si>
  <si>
    <t>https://www.colombiacompra.gov.co/tienda-virtual-del-estado-colombiano/ordenes-compra/82329</t>
  </si>
  <si>
    <t>https://community.secop.gov.co/Public/Tendering/OpportunityDetail/Index?noticeUID=CO1.NTC.2047595&amp;isFromPublicArea=True&amp;isModal=true&amp;asPopupView=true</t>
  </si>
  <si>
    <t>https://community.secop.gov.co/Public/Tendering/OpportunityDetail/Index?noticeUID=CO1.NTC.2143740&amp;isFromPublicArea=True&amp;isModal=true&amp;asPopupView=true</t>
  </si>
  <si>
    <t>https://community.secop.gov.co/Public/Tendering/OpportunityDetail/Index?noticeUID=CO1.NTC.2335800&amp;isFromPublicArea=True&amp;isModal=true&amp;asPopupView=true</t>
  </si>
  <si>
    <t>https://community.secop.gov.co/Public/Tendering/OpportunityDetail/Index?noticeUID=CO1.NTC.2292587&amp;isFromPublicArea=True&amp;isModal=true&amp;asPopupView=true</t>
  </si>
  <si>
    <t>https://community.secop.gov.co/Public/Tendering/OpportunityDetail/Index?noticeUID=CO1.NTC.2253790&amp;isFromPublicArea=True&amp;isModal=true&amp;asPopupView=true</t>
  </si>
  <si>
    <t>https://community.secop.gov.co/Public/Tendering/OpportunityDetail/Index?noticeUID=CO1.NTC.2342201&amp;isFromPublicArea=True&amp;isModal=true&amp;asPopupView=true</t>
  </si>
  <si>
    <t>https://community.secop.gov.co/Public/Tendering/OpportunityDetail/Index?noticeUID=CO1.NTC.2336817&amp;isFromPublicArea=True&amp;isModal=true&amp;asPopupView=true</t>
  </si>
  <si>
    <t>https://community.secop.gov.co/Public/Tendering/OpportunityDetail/Index?noticeUID=CO1.NTC.2414312&amp;isFromPublicArea=True&amp;isModal=true&amp;asPopupView=true</t>
  </si>
  <si>
    <t>https://community.secop.gov.co/Public/Tendering/OpportunityDetail/Index?noticeUID=CO1.NTC.2288332&amp;isFromPublicArea=True&amp;isModal=true&amp;asPopupView=true</t>
  </si>
  <si>
    <t>https://community.secop.gov.co/Public/Tendering/OpportunityDetail/Index?noticeUID=CO1.NTC.2437267&amp;isFromPublicArea=True&amp;isModal=true&amp;asPopupView=true</t>
  </si>
  <si>
    <t>https://community.secop.gov.co/Public/Tendering/OpportunityDetail/Index?noticeUID=CO1.NTC.2340724&amp;isFromPublicArea=True&amp;isModal=true&amp;asPopupView=true</t>
  </si>
  <si>
    <t>Prestar servicios profesionales para desarrollar las actividades deejecución,seguimiento,evaluación de los procesos de de nomina de laSecretaria Distrital de Hacienda</t>
  </si>
  <si>
    <t>JHON JAIRO SANCHEZ ORJUELA</t>
  </si>
  <si>
    <t>JAVIER FELIPE GARZON SANCHEZ</t>
  </si>
  <si>
    <t>DANIELA  AGUIRRE BETANCOURT</t>
  </si>
  <si>
    <t>CLAUDIA PATRICIA ALMEIDA CASTILLO</t>
  </si>
  <si>
    <t>Prestar servicios profesionales para el cumplimiento y apoyo a los rolesde la Oficina de Control Interno de la Secretaría Distrital de Hacienda,en especial el relacionado con el enfoque hacia la prevención y larelación con Entes Externos de Control.</t>
  </si>
  <si>
    <t>JAIRO ENRIQUE GARCIA OLAYA</t>
  </si>
  <si>
    <t>ALEXANDER  CASTRO RIVERA</t>
  </si>
  <si>
    <t>Prestar los servicios de mantenimiento, actualización, soporte técnicoespecializado y servicios especiales con el suministro de partes yrepuestos para el sistema de telefonía de la Secretaria Distrital deHacienda.</t>
  </si>
  <si>
    <t>AXEDE S.A. - EN REORGANIZACIÓN</t>
  </si>
  <si>
    <t>Prestar servicios profesionales para formalizar las actividadesconcernientes a la contabilidad y finanzas de la Subdirección del Talento Humano del presupuesto relativo a gastos de personal con las áreas de: Presupuesto, Contabilidad, Financiera y Tesorería, asícomo, depurar analizar la información generada en el módulo SAP/HCM ygestionar las conciliaciones de cuentas que se generen en el proceso deliquidación de la nomina.</t>
  </si>
  <si>
    <t>JAIME GILDARDO CRUZ CRUZ</t>
  </si>
  <si>
    <t>Prestar servicios profesionales para el cumplimiento de los roles de laOficina de Control Interno, especialmente el de evaluación yseguimiento, y apoyo en temas a la gestión estratégica y operativapropias de la oficina.</t>
  </si>
  <si>
    <t>JOHANNA PAOLA CAICEDO MURCIA</t>
  </si>
  <si>
    <t>Prestar los servicios profesionales en la gestión del riesgo del procesocontractual y apoyo a los trámites contractuales que le sean asignados</t>
  </si>
  <si>
    <t>ALEJANDRA MARIA GIRALDO AGUIRRE</t>
  </si>
  <si>
    <t>Prestar servicios profesionales a la Subdirección de AsuntosContractuales en actividades que se requieran en el sistema BOGDATA y enla preparación de información y bases de datos para la atención derequerimientos y solicitudes realizadas a la Subdirección.</t>
  </si>
  <si>
    <t>Prestar servicios profesionales para el analisis, seguimiento,incidentes de ejecucion de nomina en SAP y en general modulo HCM.</t>
  </si>
  <si>
    <t>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t>
  </si>
  <si>
    <t>Prestar los servicios de apoyo operativo para la gestión, revisión yactualización de peticiones ciudadanas, radicaciones virtuales, así comola atención a través de los diferentes canales dispuestos por laSecretaria Distrital de Hacienda, con ocasión a la virtualización detrámites, la entrada en producción de la solución SAP y en general paracubrir las solicitudes de los ciudadanos relacionadas con los diferentesImpuestos administrados por la entidad.</t>
  </si>
  <si>
    <t>DIANA MARCELA JIMENEZ GAMBA</t>
  </si>
  <si>
    <t>Deposito Valores</t>
  </si>
  <si>
    <t>SANTANDER CACEIS COLOMBIA S.A. SOCIEDAD FIDUCIARIA</t>
  </si>
  <si>
    <t>Prestar servicios profesionales de apoyo jurídico y administrativo enlos temas a cargo de la Subdirección de Asuntos Contractuales.</t>
  </si>
  <si>
    <t>TEAM MANAGEMENT INFRASTRUCTURE S.A.S</t>
  </si>
  <si>
    <t>La contratista cumplió con las obligaciones generales durante el períodocorrespondiente tal y como se evidencia en el informe de supervisión.</t>
  </si>
  <si>
    <t>La contratista cumplió a satisfacción las obligaciones generales.</t>
  </si>
  <si>
    <t>Durante el mes de octubre de 2022, el contratista cumplió con lasobligaciones generales estipuladas en los estudios previos.</t>
  </si>
  <si>
    <t>Durante el mes de octubre de 2022, el contratista cumplió con lasobligaciones especiales estipuladas en los estudios previos.</t>
  </si>
  <si>
    <t>El contratista cumplió a satisfacción las obligaciones especiales</t>
  </si>
  <si>
    <t>La contratista cumplió a satisfacción las obligaciones especiales</t>
  </si>
  <si>
    <t>Prestar el servicio de mantenimiento, actualización y soporte de laplataforma de VMware de la Secretaría Distrital de Hacienda, deconformidad con lo establecido en el pliego de condiciones de la SubastaInversa Electrónica No. SDH-SIE-014-2021 y la propuesta presentada porel contratista.</t>
  </si>
  <si>
    <t>El contratista cumplió todas las obligaciones</t>
  </si>
  <si>
    <t>El contratista ha dado cumplimiento a las obligaciones del contrato.</t>
  </si>
  <si>
    <t>Cumplió todas las obligaciones</t>
  </si>
  <si>
    <t>El contratista, durante el periodo del presente informe, ha mantenido eladecuado funcionamiento de las licencias.</t>
  </si>
  <si>
    <t>El contratista dió cumplimiento a las obligaciones contractuales duranteel período.</t>
  </si>
  <si>
    <t xml:space="preserve">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suspagos.4.El contratista presentó su póliza No. 380 - 47 -994000121171 para lasuscripción de su contrato No. 2200705.El contratista presentó su póliza No. 380 - 47 -994000121171 para lasuscripción de su contrato No. 220070 y estas fueron revisadas yaprobadas por la Subdirección contractual.6.El contratista presentó su póliza No. 380 - 47 -994000121171 para lasuscripción de su contrato No. 220070 y estas fueron revisadas yaprobadas por la Subdirección contractual.7. El contratista ha cumplido a cabalidad con sus obligaciones.8.El contratista ha cumplido a cabalidad con sus obligaciones.9. Hasta el momento no se ha reportado por parte del contratista ningunanovedad o anomalía.10. Hasta el momento no se ha conocido que el contratista divulgueinformaciòn de su proceso con terceros.11. El contratista ha cumplido a cabalidad con sus obligaciones.12. El contratista cuenta con su examen ocupacional que reposa en sucarpeta contractual.13. A la fecha el contrato se encuentra vigente.14. El contratista diligenció y presentó ante la Sec Distrital deHacienda el Formato Único de Hoja de Vida del SIDEAP y al SIGEP.15. El contratista durante su asistencia a las instalaciones hacumplido con los protocolos de bioseguridad adoptados.  </t>
  </si>
  <si>
    <t xml:space="preserve">1. Acata la Constitución, la ley, las normas legales yprocedimentales establecidas por el Gobierno Nacional y Distrital, ydemás disposiciones pertinentes.2. Cumple lo previsto en las disposiciones de las especificacionesesenciales, así como en la propuesta presentada.3.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No. 15-46-101023322 para lasuscripción de su contrato No. 2200075. El contratista presentó su póliza No. 15-46-101023322 para lasuscripción de su contrato No. 220007 y estas fueron revisadas yaprobadas por la Subdirección contractual.6. El contratista presentó su póliza No. 15-46-101023322 para lasuscripción de su contrato No. 220007 y estas fueron revisadas yaprobadas por la Subdirección contractual.7. Colabora con la entidad para que el objeto contratado se cumpla yque este sea el de mejor calidad.8. Obra con lealtad y buena fe en las distintas etapas contractualesevitando las dilaciones y entrabamiento que pudieran presentarse9. El contratista ha cumplido a cabalidad con su obligación10. Hasta el momento no se ha conocido que el contratista divulgueinformación de su proceso con terceros.11. Acata las instrucciones que durante el desarrollo del contrato leha imparto la Secretaría Distrital de Hacienda de Bogotá, D.C porconducto del supervisor del contrato.12. El contratista cuenta con su examen ocupacional que reposa en sucarpeta contractual.13. A la fecha el contrato se encuentra vigente.14. El contratista diligenció y presentó ante la Sec Distrital deHacienda el Formato Único de Hoja de Vida del SIDEAP y al SIGEP.15. El contratista durante su asistencia a las instalaciones hacumplido con los protocolos de bioseguridad adoptados.  </t>
  </si>
  <si>
    <t>Cumple</t>
  </si>
  <si>
    <t>Suministro de tiquetes aéreos para los funcionarios de SecretaríaDistrital de Hacienda, de conformidad con lo establecido en la Invitación Pública y la propuesta presentada por el contratista.</t>
  </si>
  <si>
    <t>VIAJA POR EL MUNDO WEB/NICKISIX 360 SAS</t>
  </si>
  <si>
    <t>No Aplica</t>
  </si>
  <si>
    <t>JULIETH LORENA ORTIZ TRIANA</t>
  </si>
  <si>
    <t>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presentada.Cumplió con las condiciones técnicas, jurídicas, económicas, financierasy comerciales presentadas en la propuesta.Garantizó la calidad de los servicios contratados y respondió por cadauno de los entregables.Guardó total reserva de la información que por razón del servicio ydesarrollo de sus actividades obtenga. Esta es de propiedad de laSecretaría Distrital de Hacienda de Bogotá, D.C. y sólo salvo expresorequerimiento de autoridad competente podrá ser divulgada.Acató las instrucciones que durante el desarrollo del contrato leimpartió la Secretaría Distrital de Hacienda de Bogotá, D.C por conductodel supervisor del contratoPresentó cuando los comprobantes de afiliación y pago de los aportes alos sistemas de salud y pensión del personal destinado a la prestacióndel servicio junto con el comprobante de pago del subsidio familiar y laafiliación a la A.R.L.Acreditó que se encuentra al día en el pago de aportes parafiscalesrelativos al sistema de seguridad social integral, así como los propiosdel SENA, ICBF y Cajas de Compensación familiar, cuando corresponda yallegar certificación expedida por el revisor fiscal o representantelegal, según sea el caso, de acuerdo con lo ordenado en el artículo 50de la ley 789 del 27 de diciembre de 2002 y demás normas concordantesDio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2009.El contratista se comprometió a preservar, fortalecer y garantizar latransparencia y la prevención de corrupción en su gestión contractual,en el marco de los principios y normas constitucionales y en especial,en lo dispuesto en el capítulo VII de la Ley 1474 de 2011 “Disposicionespara prevenir y combatir la corrupción en la contratación pública”, yartículo 14 del Decreto Distrital 189 de 2020.Dio cumplimiento al porcentaje mínimo de vinculación para la ejecucióndel contrato a mujeres en un porcentaje mínimo del 50% priorizando paraello factores que acentúan su vulnerabilidad como la condición devíctima del conflicto armado, las discapacidades, ser mujer jefa dehogar, entre otras, de conformidad con lo dispuesto en el DecretoDistrital 332 de 2020.</t>
  </si>
  <si>
    <t>Durante el periodo comprendido entre el 01 y el 30 noviembre de 2022,la contratista anidó 9 peticiones reiterativas, complementó 323respuestas automáticas, envió 27 respuestas a correspondencia y finalizó29 radicados en SAP de la Estrategia Integral de Ingreso MinimoGarantizado</t>
  </si>
  <si>
    <t>Durante el periodo comprendido entre el 01 y el 30 noviembre de 2022,la contratista envió 142 respuestas a correspondencia y finalizó 143radicados en SAP de la Estrategia Integral de Ingreso Minimo Garantizado</t>
  </si>
  <si>
    <t>https://community.secop.gov.co/Public/Tendering/OpportunityDetail/Index?noticeUID=CO1.NTC.3393541&amp;isFromPublicArea=True&amp;isModal=true&amp;asPopupView=true</t>
  </si>
  <si>
    <t>https://community.secop.gov.co/Public/Tendering/OpportunityDetail/Index?noticeUID=CO1.NTC.3134202&amp;isFromPublicArea=True&amp;isModal=true&amp;asPopupView=true</t>
  </si>
  <si>
    <t>https://community.secop.gov.co/Public/Tendering/OpportunityDetail/Index?noticeUID=CO1.NTC.3312466&amp;isFromPublicArea=True&amp;isModal=true&amp;asPopupView=true</t>
  </si>
  <si>
    <t>https://community.secop.gov.co/Public/Tendering/OpportunityDetail/Index?noticeUID=CO1.NTC.3374773&amp;isFromPublicArea=True&amp;isModal=true&amp;asPopupView=true</t>
  </si>
  <si>
    <t>https://community.secop.gov.co/Public/Tendering/OpportunityDetail/Index?noticeUID=CO1.NTC.3395461&amp;isFromPublicArea=True&amp;isModal=true&amp;asPopupView=true</t>
  </si>
  <si>
    <t>https://community.secop.gov.co/Public/Tendering/OpportunityDetail/Index?noticeUID=CO1.NTC.3406889&amp;isFromPublicArea=True&amp;isModal=true&amp;asPopupView=true</t>
  </si>
  <si>
    <t>https://community.secop.gov.co/Public/Tendering/OpportunityDetail/Index?noticeUID=CO1.NTC.3387637&amp;isFromPublicArea=True&amp;isModal=true&amp;asPopupView=true</t>
  </si>
  <si>
    <t>https://community.secop.gov.co/Public/Tendering/OpportunityDetail/Index?noticeUID=CO1.NTC.3356752&amp;isFromPublicArea=True&amp;isModal=true&amp;asPopupView=true</t>
  </si>
  <si>
    <t>https://community.secop.gov.co/Public/Tendering/OpportunityDetail/Index?noticeUID=CO1.NTC.3397620&amp;isFromPublicArea=True&amp;isModal=true&amp;asPopupView=true</t>
  </si>
  <si>
    <t>https://community.secop.gov.co/Public/Tendering/OpportunityDetail/Index?noticeUID=CO1.NTC.3407230&amp;isFromPublicArea=True&amp;isModal=true&amp;asPopupView=true</t>
  </si>
  <si>
    <t>https://community.secop.gov.co/Public/Tendering/OpportunityDetail/Index?noticeUID=CO1.NTC.2937661&amp;isFromPublicArea=True&amp;isModal=true&amp;asPopupView=true</t>
  </si>
  <si>
    <t>https://community.secop.gov.co/Public/Tendering/OpportunityDetail/Index?noticeUID=CO1.NTC.3396645&amp;isFromPublicArea=True&amp;isModal=true&amp;asPopupView=true</t>
  </si>
  <si>
    <t>https://community.secop.gov.co/Public/Tendering/OpportunityDetail/Index?noticeUID=CO1.NTC.3365384&amp;isFromPublicArea=True&amp;isModal=true&amp;asPopupView=true</t>
  </si>
  <si>
    <t>https://community.secop.gov.co/Public/Tendering/OpportunityDetail/Index?noticeUID=CO1.NTC.3388578&amp;isFromPublicArea=True&amp;isModal=true&amp;asPopupView=true</t>
  </si>
  <si>
    <t xml:space="preserve">Plazo total con prorrogas </t>
  </si>
  <si>
    <t>JEFE DE OFICINA ASESORA - OF. ASESORA DE COMUNICACIONES</t>
  </si>
  <si>
    <t>https://community.secop.gov.co/Public/Tendering/OpportunityDetail/Index?noticeUID=CO1.NTC.2310590&amp;isFromPublicArea=True&amp;isModal=true&amp;asPopupView=true</t>
  </si>
  <si>
    <t>Secretaría Distrital de Hacienda
Gestión Contractual Diciembre 2022 - Informe Ejecución</t>
  </si>
  <si>
    <t>170321-0-2017</t>
  </si>
  <si>
    <t>Directa Prestacion Serv para Ejecución de Trabajos Artísticos </t>
  </si>
  <si>
    <t>Operaciones Conexas de Crédito Público</t>
  </si>
  <si>
    <t>Arrendamiento</t>
  </si>
  <si>
    <t>Obra</t>
  </si>
  <si>
    <t>Prestar el servicio de soporte y mantenimiento del Sistema deInformación V.I.G.I.A. Riesgo.</t>
  </si>
  <si>
    <t>Prestar los servicios profesionales al Despacho de la DireccionDistrital de Presupuesto de la Secretaría Distrital de Hacienda, para lagestión de informes y reportes a los organismos de control, seguimientoa la documentacion, archivo, reportes internos, validaciones de informesfinancieros  solicitados a las entidades y  publicaciones en la sedeelectronica de la entidad.</t>
  </si>
  <si>
    <t>Prestar el servicio de calibración para los datalogger_termohigrómetrosdigitales, ubicados en los depósitos de archivos de la SecretaríaDistrital de Hacienda</t>
  </si>
  <si>
    <t>Prestar los servicios de actualización, soporte y mantenimiento dellicenciamiento antivirus Kaspersky para la SDH, de conformidad con loestablecido en el Pliego de Condiciones.</t>
  </si>
  <si>
    <t>Proveer el outsourcing integral para los servicios de gestión deimpresión para la Secretaría Distrital de Hacienda.</t>
  </si>
  <si>
    <t>Proveer el outsourcing integral para los servicios de gestión de mesa deayuda para la Secretaría Distrital de Hacienda, de conformidad con loestablecido en los estudios previos, en el Acuerdo Marco de Precios No.CCE-183-AMP-2020 y sus anexos.</t>
  </si>
  <si>
    <t>PRESTAR LOS SERVICIOS DE MANTENIMIENTO PREVENTIVO Y CORRECTIVO ALSISTEMA ELÉCTRICO; AL SISTEMA HIDRÁULICO, INCLUIDOS LOS TANQUES DEALMACENAMIENTO; AL MOBILIARIO; ASÍ COMO EL MANTENIMIENTO INTEGRAL A LASINSTALACIONES LOCATIVAS Y LAS OBRAS DE MEJORA QUE SE REQUIERAN, CON ELSUMINISTRO DE PERSONAL, EQUIPO, MATERIALES Y REPUESTOS, EN LASINSTALACIONES FÍSICAS DE LA SECRETARIA DISTRITAL DE HACIENDA Y ZONASCOMUNES DEL CENTRO ADMINISTRATIVO DISTRITAL CAD Y LAS DIFERENTES SEDES.</t>
  </si>
  <si>
    <t>REALIZAR LA INTERVENTORÍA TÉCNICA, ADMINISTRATIVA, AMBIENTAL,FINANCIERA, LEGAL Y CONTABLE PARA EL CONTRATO DE MANTENIMIENTOS INTEGRADOS</t>
  </si>
  <si>
    <t>REALIZAR LA INTERVENTORÍA TÉCNICA, ADMINISTRATIVA, AMBIENTAL, FINANCIERALEGAL Y CONTABLE PARA EL PROYECTO DE INVERSION CUYO OBJETO CORRESPONDE AREALIZAR SUMINISTRO E INSTALACION DEL SISTEMA IMPERMEABILIZACION PARA LACUBIERTA DE LA TORRE A DEL EDIFICIO CAD, INCLUYE EL SUMINISTRO EINSTALACION DE PUNTOS DE ANCLAJE Y CERTIFICACION DE LOS EXISTENTES PARALAS TORRES A Y B DEL CAD. ASI MISMO EL SUMINISTRO E INSTALACION PARA LAAMPLIACION DE LA CUBIERTA EN LA ZONA DE CAFETERIA DE LA SEDE DE LACARRERA 32¨¨</t>
  </si>
  <si>
    <t>Prestar los servicios integrales de fotocopiado y servicios afines parala Secretaría Distrital de Hacienda</t>
  </si>
  <si>
    <t>Prestar los servicios de mantenimiento preventivo y correctivo a laPlataforma para discapacitados ubicada en el piso 15 del CAD.</t>
  </si>
  <si>
    <t>Prestar los servicios de mantenimiento preventivo y correctivo para elsistema de extinción de incendios y del Sistema de Control de acceso ydetección de incendios de las torres A y B del Centro AdministrativoDistrital CAD y de las Sedes de la SDH</t>
  </si>
  <si>
    <t>PRESTAR LOS SERVICIOS DE MANTENIMIENTO PREVENTIVO Y CORRECTIVO A LOSASCENSORES MARCA MITSUBISHI Y DE LA PLATAFORMAS PARA PERSONAS CONDISCAPACIDAD UBICADA EN EL CAD</t>
  </si>
  <si>
    <t>SERVICIOS DE MANTENIMIENTO CON SUMINISTRO DE REPUESTOS PARA LOSASCENSORES SCHINDLER DE LA TORRE A EDIFICIO CAD.</t>
  </si>
  <si>
    <t>REALIZAR LA INSPECCION LOS ASCENSORES DE LAS INSTALACIONES DEL CAD DECONFORMIDAD CON LO ESTABLECIDO EN EL ACUERDO DISTRITAL 470 DE 2011</t>
  </si>
  <si>
    <t>Prestar servicios técnicos en la implementación y seguimiento delProtocolo de Bioseguridad y Sistema de Gestión de Seguridad y Salud enel Trabajo de la Secretaría Distrital de Hacienda.</t>
  </si>
  <si>
    <t>Prestar los servicios profesionales en la implementación del Sistema deVigilancia Epidemiológica para la prevención del riesgo psicosocial enel marco del Sistema de Gestión de Seguridad y Salud en el Trabajo de laSecretaría Distrital de Hacienda.</t>
  </si>
  <si>
    <t>Prestar servicios técnicos en la consolidación y sistematización deinformación del Sistema de Gestión de Seguridad y Salud en el Trabajo dela Secretaría Distrital de Hacienda.</t>
  </si>
  <si>
    <t>Realizar examenes medicos ocupacionales y complementarios igualmente laaplicacion de vacunas para funcionarios y contratistas de la SecretariaDistrital de Hacienda</t>
  </si>
  <si>
    <t>Suministro de elementos de protección personal para los servidores ycontratistas de la Secretaría Distrital de Hacienda.</t>
  </si>
  <si>
    <t>Realizar suministro e instalación del sistema impermeabilización para lacubierta de la torre A del edificio CAD, incluye el suministro einstalación de puntos de anclaje y certificación de los existentes paralas torres A y B del CAD. Así mismo el suministro e instalación para laampliación de la cubierta en la zona de la cafetería de la sede de lacarrera 32.</t>
  </si>
  <si>
    <t>Proveer de elementos ergonómicos para los puestos de trabajo de losservidores públicos de la Secretaría Distrital de Hacienda</t>
  </si>
  <si>
    <t>Prestar servicios profesionales para apoyo a la gestion de laSubdireccion del Talento Humano en materia de capacitacion enfocada a eldesarrollo del sistema BogData.</t>
  </si>
  <si>
    <t>ADQUIRIR LOS SEGUROS OBLIGATORIOS DE ACCIDENTES DE TRÁNSITO (SOAT) Y DEAUTOMÓVILES PARA LOS VEHÍCULOS QUE CONFORMAN EL PARQUE AUTOMOTOR DE LASECRETARIA DISTRITAL DE HACIENDA</t>
  </si>
  <si>
    <t>La SECRETARÍA DISTRITAL DE HACIENDA y el INSTITUTO PARA LA ECONOMÍASOCIAL IPES, se comprometen a aunar esfuerzos, recursos técnicos yhumanos para garantizar el cumplimiento del programa de generación deingresos ¿Emprendimiento Social ¿ Antojitos para Todos¿ en lasinstalaciones del Centro Administrativo Distrital C.A.D.</t>
  </si>
  <si>
    <t>Proveer los servicios de soporte y mantenimiento para todos losproductos SAP adquiridos por la Secretaría Distrital de Hacienda</t>
  </si>
  <si>
    <t>Prestar servicios profesionales para realizar procesos de conciliaciónde información contable requeridas en el proceso de elaboración de losestados financieros, reportes e Informes complementarios de la SDHincluidas en el módulo FI a cargo de la Dirección Distrital deContabilidad</t>
  </si>
  <si>
    <t>LA SOCIEDAD ADMINISTRADORA prestara el servicio de depósito yadministración desmaterializada de los títulos de deuda pública internacorrespondientes al Programa de Emisión y Colocación de Bogotá DistritoCapital, regulado en la Ley 27 de 1990, Ley 964 de 2005, el Decreto 255de 2010, y las demás normas que regulen el tema. Igualmente, estecontrato se rige por el Reglamento de Operaciones aprobado por lasuperintendencia Financiera de Colombia y los acuerdos de custodiainternacional que suscriba la SOCIEDAD ADMINISTRADORA para el desarrollode su objeto social. Estas normas están publicadas en la página web dela SOCIEDAD ADMINISTRADORA y forman parte integral del presentecontrato.</t>
  </si>
  <si>
    <t>Prestar servicios profesionales de soporte y mantenimiento de Nivel 2para el módulo PO del ERP de la Secretaría Distrital de Hacienda.</t>
  </si>
  <si>
    <t>Prestar los servicios como Representante Legal de Tenedores de los Bonosde Deuda Pública Interna en el marco del PROGRAMA DE EMISION YCOLOCACION DE BONOS DE DEUDA PUBLICA INTERNA DE BOGOTÁ D.C. lo anterior,para el seguimiento respecto de su evolución y la defensa de losintereses de los inversionistas en el mismo, así como en el ejercicio delas actividades operativas derivadas de dicha representación, deconformidad con la propuesta y los estudios previos.</t>
  </si>
  <si>
    <t>JOSEPH FENIMOR RICO GAMBA</t>
  </si>
  <si>
    <t>SOLUSOFT DE COLOMBIA SAS</t>
  </si>
  <si>
    <t>JUAN DAVID OLAYA MUÑOZ</t>
  </si>
  <si>
    <t>YULY PAOLA BELTRAN TORRES</t>
  </si>
  <si>
    <t>CREACIONES Y SUMINISTROS SAS</t>
  </si>
  <si>
    <t>GRUPO MICROSISTEMAS COLOMBIA SAS</t>
  </si>
  <si>
    <t>SUMIMAS S A S</t>
  </si>
  <si>
    <t>COMPAÑIA COLOMBIANA DE SERVICIOS DE VALO R AGREGADO Y TELEMATICOS COLVATEL S.A.</t>
  </si>
  <si>
    <t>UNION TEMPORAL OBRAS BOGOTA</t>
  </si>
  <si>
    <t>CONSORCIO MUNDO</t>
  </si>
  <si>
    <t>KARLA GIOVANNA GONZALEZ LOZANO</t>
  </si>
  <si>
    <t>SOLUTION COPY LTDA</t>
  </si>
  <si>
    <t>ING SOLUTION S A S</t>
  </si>
  <si>
    <t>MITSUBISHI ELECTRIC DE COLOMBIA LIMITADA</t>
  </si>
  <si>
    <t>ASCENSORES SCHINDLER DE COLOMBIA S A S</t>
  </si>
  <si>
    <t>INSPECTA SAS</t>
  </si>
  <si>
    <t>MARIBEL  LEAL FONSECA</t>
  </si>
  <si>
    <t>FRANCISCO JAVIER RODRIGUEZ ESCOBAR</t>
  </si>
  <si>
    <t>NIDIA LUCERO MATIZ ENRIQUEZ</t>
  </si>
  <si>
    <t>MARIA FERNANDA GOMEZ BENAVIDES</t>
  </si>
  <si>
    <t>MEDICAL PROTECTION LTDA SALUD OCUPACIONA L</t>
  </si>
  <si>
    <t>ROSALBA  CRUZ ROJAS</t>
  </si>
  <si>
    <t>GRUPO TITANIUM S.A.S.</t>
  </si>
  <si>
    <t>PROYECTOS INSTITUCIONALES DE COLOMBIA SA S</t>
  </si>
  <si>
    <t>ALBERT ANDRES JAMAICA MOLANO</t>
  </si>
  <si>
    <t>GABRIEL STEVEN FEO VIRGUES</t>
  </si>
  <si>
    <t>INSTITUTO PARA LA ECONOMIA SOCIAL - IPES</t>
  </si>
  <si>
    <t>SAP COLOMBIA SAS</t>
  </si>
  <si>
    <t>JHONATHANN EDUARDO SOTELO ORDOÑEZ</t>
  </si>
  <si>
    <t>DEPOSITO CENTRALIZADO DE VALORES DE COLO MBIA DECEVAL S.A.</t>
  </si>
  <si>
    <t>FLOR MARIA DELGADO BENAVIDES</t>
  </si>
  <si>
    <t>JORGE ADRIAN BERMUDEZ LOPEZ</t>
  </si>
  <si>
    <t>GESTION FIDUCIARIA S.A</t>
  </si>
  <si>
    <t>Se Certifica que el contratista ha cumplido satisfactoriamente con lasobligaciones generales estipuladas en el contrato No. 220425 prestandoel servicio de soporte y mantenimiento del Sistema de InformaciónV.I.G.I.A Riesgo en el periodo comprendido entre el 29/09/2022 al31/10/2022.</t>
  </si>
  <si>
    <t>Durante el mes de noviembre de 2022, el contratista cumplió con lasobligaciones generales estipuladas en los estudios previos.</t>
  </si>
  <si>
    <t>Durante el mes de diciembre de 2022, el contratista cumplió con lasobligaciones generales estipuladas en los estudios previos.</t>
  </si>
  <si>
    <t>El contratista ha cumplido con todas las obligaciones generales delcontrato acatando la constitución leyes y normas de los procedimientosvigentes y el cumplimiento del objeto de este, guardandoconfidencialidad y obrando con lealtad y buena fe.tizado</t>
  </si>
  <si>
    <t>acató las obligaciiones generales</t>
  </si>
  <si>
    <t>Cumplió todas las obligacones</t>
  </si>
  <si>
    <t>En la ejecución del contrato 220024, el contratista cumplió con susobligaciones generales durante el periodo del 1 al 30 de noviembre del2022.</t>
  </si>
  <si>
    <t>Cumplidas de conformidad</t>
  </si>
  <si>
    <t>El contratista, dió cumplimiento a las obligaciones contractualesdurante el período.</t>
  </si>
  <si>
    <t>El contratista dió cumplimiento a las obligaciones contractuales duranteel período</t>
  </si>
  <si>
    <t>En la ejecución del contrato 220085, el contratista cumplió con susobligaciones generales durante el periodo del 1 al 30 de noviembre del2022.</t>
  </si>
  <si>
    <t>El contratista cumplió con las obligaciones generales establecidas en elanexo técnico del contrato.En cumplimiento del Artículo 50 de la Ley 789 de 2002, se verifica y sedeja constancia que el contratista presentó para pago certificaciónemitida por el Revisor Fiscal en donde consta que se encuentra al día enel pago de las obligaciones en Seguridad Social (salud y pensión) yaportes parafiscales.</t>
  </si>
  <si>
    <t>En la ejecución del contrato 220022, el contratista cumplió con susobligaciones generales durante el periodo del  1 al 30 de noviembre del2022.</t>
  </si>
  <si>
    <t>En la ejecución del contrato 220019, el contratista cumplió con susobligaciones generales durante el periodo del 1 al 30 de noviembre del2022.</t>
  </si>
  <si>
    <t>En la ejecución del contrato 220562, el contratista cumplió con susobligaciones generales durante el periodo del 1 al 30 de noviembre del2022.</t>
  </si>
  <si>
    <t>El comtratista cumplio con las obligaciones generales</t>
  </si>
  <si>
    <t>El contratista cumplió con las obligaciones generalespara el periodo certificado.</t>
  </si>
  <si>
    <t>El contratista cumplió con sus obligaciones generalespara el periodo certificado.</t>
  </si>
  <si>
    <t>El contratista cumplio con sus obligaciones generalespara el periodo certificado.</t>
  </si>
  <si>
    <t>Acató la Constitución, la ley, las normas legales y procedimentalesestablecidas por el Gobierno Nacional y Distrital, y demás disposicionespertinentes.Prestó el servicio objeto del presente contrato, con estrictocumplimiento de las especificaciones técnicas exigidas en el anexotécnico, así como en la propuesta presentada.Cumplió con las condiciones técnicas, jurídicas, económicas, financierasy comerciales presentadas en la propuesta.Dio cumplimiento a las obligaciones con los sistemas de seguridadsocial, salud, pensiones, aportes parafiscales, riesgos laborales ypresentaron los documentos respectivos que así lo acreditaban, conformelo establecido por el artículo 50 de la Ley 789 de 2002, la Ley 828 de2003, la Ley 1122 de 2007, ley 1562 de 2012, Decreto 1703 de 2002,Decreto 510 del 5 de marzo de 2003 , artículo 23 de la ley 1150 de 2007,Ley 1562 de 2012 y demás normas que las adicionen, complementen omodifiquen.Constituyo las garantías pactadas dentro de los tres días hábilessiguientes a la fecha de suscripción del contrato electrónico.Colaboro con la entidad contratante para que el objeto contratado secumpla y que este sea de mejor calidad.Obro con lealtad y buena fe en las distintas etapas contractualesevitando las dilataciones y entrabamientos.Reporto de manera inmediata las novedades o anomalías, al supervisor delcontrato.Guardó total reserva de la información que por razón del servicio ydesarrollo de sus actividades obtuvo. Esta es de prioridad de laSecretaría Distrital de Hacienda de Bogotá, D.C. y sólo salvo expresorequerimiento de autoridad competente podrá ser divulgada.Presentó los comprobantes de afiliación y pago de los aportes a lossistemas de salud y pensión del personal destinado a la prestación deservicios junto con el comprobante de pago del subsidio familiar y laafiliación a la A.R.L.Respondió por la conservación, el uso adecuado, deterioro o pérdida delos elementos que le fueron entregados por la entidad para la ejecucióndel contrato.En cumplimiento de la Directiva Distrital No. 003 de 2012 el contratistase obligó a: a) Velar por el respeto de los derechos constitucionales ylaborales de los trabajadores que utilice para la ejecución delcontrato, para lo cual, eliminará formas de contratación lesivas paralos derechos laborales de los trabajadores. b) Veló por el respeto de lalegislación laboral vigente e incentivó la mejor oferta laboral yprestacional que garantizo el acceso a mejores oportunidades de trabajo.El incumplimiento de las obligaciones contractuales incluidas en elpresente numeral ocasionará el inicio de procesos sancionatorios,conforme con la normatividad vigente, esto es, la imposición de multas ola declaratoria de incumplimiento haciendo efectiva la cláusula penalpecuniaria, si es del caso.Dio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2009Acató las instrucciones que, durante el desarrollo del contratoimpartido por la Secretaría Distrital de Hacienda de Bogotá, D.C porconducto del supervisor del contrato.Dio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 si es del caso.</t>
  </si>
  <si>
    <t>En la ejecución del contrato 220563, el contratista cumplió con susobligaciones generales durante el periodo del 1 al 30 de noviembre del2022.</t>
  </si>
  <si>
    <t>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presentada.Cumplió con las condiciones técnicas, jurídicas, económicas, financierasy comerciales presentadas en la propuesta.Garantizó la calidad de los servicios contratados y responder por cadauno de los entregables.Guardó total reserva de la información que por razón del servicio ydesarrollo de sus actividades obtuvo.Acató las instrucciones que durante el desarrollo del contrato leimpartió la Secretaría Distrital de Hacienda de Bogotá, D.C por conductodel supervisor del contratoPresentó los comprobantes de afiliación y pago de los aportes a lossistemas de salud y pensión del personal destinado a la prestación delservicio junto con el comprobante de pago del subsidio familiar y laafiliación a la A.R.L.Acreditó que se encuentra al día en el pago de aportes parafiscalesrelativos al sistema de seguridad social integral, así como los propiosdel SENA, ICBF y Cajas de Compensación familiar, cuando corresponda yallegar certificación expedida por el revisor fiscal o representantelegal, según sea el caso, de acuerdo con lo ordenado en el artículo 50de la ley 789 del 27 de diciembre de 2002 y demás normas concordantesDio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 si es del caso.Dio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t>
  </si>
  <si>
    <t>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presentada.El contratista mantuvo los fijos los precios unitarios de si propuestadurante este periodo.Colaboró con la SHD para el cumplimiento del contrato se cumpla ygarantizó la mejor calidad.Acató las instrucciones en el desarrollo del contrato en la SDH porconducto de la supervisión del contrato.No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necesarios.Presentó los comprobantes de afiliación y pago de los aportes a lossistemas de salud y pensión del personal destinado a la prestación delservicio junto con el comprobante de pago del subsidio familiar y laafiliación a la A.R.L.Acreditó que se encuentra al día en el pago de aportes parafiscalesrelativos al sistema de seguridad social integral, así como los propiosdel SENA, ICBF y Cajas de Compensación familiar, cuando corresponda yallegar certificación expedida por el revisor fiscal o representantelegal, según sea el caso, de acuerdo con lo ordenado en el artículo 50de la ley 789 del 27 de diciembre de 2002 y demás normas concordantesCumplió con las condiciones técnicas, jurídicas, económicas, financierasy comerciales presentadas en la propuesta.Cumplió con las condiciones técnicas, económicas, financieras ycomerciales presentadas de su propuesta.Guardó total reserva de la información que por razón del servicio ydesarrollo de sus actividades obtuvo.Se cumplió con los derechos constitucionales y laborales de lostrabajadores qe utilizó para la ejecución del contrato en este periodo,respectó la legislación laboral vigenteDio cumplimiento a lo dispuesto en la Circular No. 1 de 2011  del 19 deenero de 2011, expedida por el alcalde Mayor de Bogotá D.C., en elsentido de no contratar a menores de edad, en cumplimiento de lospactos, convenios y convenciones internacionales ratificados porColombia, según lo establece la Constitución Política de 1991 y demásnormas vigentes sobre la materia, en particular aquellas que consagranlos derechos de los niños.Presentó al supervisor del contrato la documentación en donde su plantade personal mantiene el número de trabajadores con discapacidad que diolugar a la obtención del puntaje de que trata el numeral 3.6.4 delpresente pliego de condiciones, de conformidad con lo dispuesto en elartículo 2.2.1.2.4.2.7. del Decreto 392 de 2018.Dio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2009.Vinculó para la ejecución del contrato mujeres en un porcentaje del 9.3%priorizando para ello factores que acentúan su vulnerabilidad como lacondición de víctima del conflicto armado, las discapacidades, ser mujerjefa de hogar, entre otras de acuerdo al Decreto Distrital 332 de 2020,mediante documentación juramentada firmado por el representante legal.Incorporó el 100% del personal colombiano en donde el contratista debeincorporar como mínimo el cuarenta por ciento (40%) de personalcolombiano para el cumplimiento del contrato, de conformidad con loestablecido en el numeral 3.6.3.1 del complemento del pliego decondiciones. Por medio de declaración expedida por su representantelegal donde consta que mantiene el porcentaje de personal nacional yadjuntar el soporte de la vinculación laboral o por prestación deservicios de ese personal.</t>
  </si>
  <si>
    <t>En la ejecución del contrato 220026, el contratista cumplió con susobligaciones generales durante el periodo del  1 al 30 de noviembre del2022.</t>
  </si>
  <si>
    <t>Durante el periodo comprendido entre el 1 y el 31 de octubre, elcontratista cumplió con las condiciones y obligaciones del contrato asícomo del Anexo 1. Especificaciones Técnicas</t>
  </si>
  <si>
    <t>Durante el periodo comprendido del 01 al 30 de noviembre, el contratistacumplió con las condiciones y obligaciones del contrato y de lasespecificaciones técnicas.</t>
  </si>
  <si>
    <t>El contratista Comware S.A., durante el desarrollo del contrato cuyafecha de inicio es el 24 de junio de 2022, ha cumplido estrictamente conlas obligaciones generales del contrato. En el mes de noviembre serealizó la primera modificación al contrato, que solo fue de forma, yaque, en la redacción del texto del contrato, el valor del cupo derepuestos era superior, al realmente establecido en el RP.</t>
  </si>
  <si>
    <t>Durante el periodo comprendido entre el 1 y el 30 de noviembre, elcontratista cumplió con las condiciones y obligaciones del contrato asícomo del Anexo 1. Especificaciones Técnicas</t>
  </si>
  <si>
    <t>El contratista cumplio con las obligaciones generales del contrato decustodia</t>
  </si>
  <si>
    <t>El contratista cumplio a satisfacción el objeto contractual</t>
  </si>
  <si>
    <t>Recibo a satisfacción los   servicios   de   monitoreo, análisis   y  suministro   de   la   información   sobre publicaciones periodísticasde interés para la Secretaría Distrital de Hacienda.</t>
  </si>
  <si>
    <t>SE RECIBE A SATISFACCIÓN LOS SERVICIOS  INTEGRALES  DE  CENTRAL DE MEDIOS  PARA  LA  PLANEACIÓN, PRODUCCIÓN  Y  EJECUCIÓN  DE  COMPAÑAS DE  DIVULGACIÓN,  IMPRESOS,  MATERIAL P.O.P,  VIDEOS  Y  PIEZAS INSTITUCIONALES  A  FIN  DE  DIVULGAR  CONTENIDOS  DE  LA SECRETARÍADISTRITAL  DE  HACIENDA,  DE  CONFORMIDAD  CON  LO  ESTABLECIDO  EN  ELPLIEGO DE CONDICIONES</t>
  </si>
  <si>
    <t>Se recibe a satisfacción los servicios para la  publicación  de  los avisos  corrientes,  edictos  y notificaciones que requieran lasdistintas áreas de la Secretaria Distrital de Hacienda, en un periódicode amplia circulación nacional.</t>
  </si>
  <si>
    <t>Se verifica cumplimiento correspondiente</t>
  </si>
  <si>
    <t>Se recibe a satisfacción los ejemplares correspondientes</t>
  </si>
  <si>
    <t>Se recibe a satisfaccion los ejemplares correspondientes</t>
  </si>
  <si>
    <t>Durante el periodo reportado se dio cumplimiento a las obligacionesgenerales.</t>
  </si>
  <si>
    <t>El contratista dio cumplimiento a todas las obligaciones. </t>
  </si>
  <si>
    <t>El contratista dio cumplimiento a todas las obligaciones</t>
  </si>
  <si>
    <t>El contratista dio cumplimiento a las obligaciones generales delcontrato. Verificar contra (Estudios Previos) se ha acatado, sin contratiempos por parte del contratista, el cumplimiento de la constitución y la ley.En el presente informe, esta no se tiene programada o se ha dado inicio,una vez iniciada, la interventoría velara, por el cumplimiento delcontrato, con sus respectivos anexos técnicos.El contratista no tiene ningún inconveniente en cumplir con lascondiciones de su propuesta presentada, manteniendo el valor de susprecios unitarios, sin formula de reajuste.A la fecha esta actividad se ha venido dando cumplimiento por parte delcontratista; se aclara que esta es una actividad que es permanente,durante la ejecución del contratoSe dio cumplimiento con ese requerimiento, en los términos establecidosEsta actividad no ha iniciado, de acuerdo con la programación presentadapor el contratista y aprobada por la interventoríaEl contratista ha sido muy diligente a los requerimientos en las etapascontractuales del proyectoA la fecha se ha tenido comunicación permanente con la SDH, dando asícumplimiento a la fechaA la fecha se ha dado cumplimiento a las instrucciones de lossupervisores e interventoría, por parte del contratistaA la fecha del presente informe, no se ha presentado este tipo desituación.El contratista presenta sus planillas de pago de seguridad socialdurante el periodo correspondiente al presente informeA pesar de que la obra se encuentra en etapa de fase de estudios ydiseños, se ha venido dando cumplimientos a los requerimientos, deacuerdo con los anexos técnicos y condiciones del contratoA la fecha del presente informe, no se han reportado o presentadoanomalías a esta interventoríaSe ha mantenido por parte del contratista, el cumplimiento de esterequerimientoDurante el periodo del presente informe, el contratista hace llegar aesta interventoría los comprobantes del pago de seguridad social y demásaportes a los sistemas de salud y pensión del personal contractual;documentos que reposan también el drive que maneja esta interventoríaA la fecha del presente informe, los pagos de aportes parafiscales seencuentran revisados y aprobados por esta interventoríaEn el periodo del presente informe, no se ha entregado elementos alcontratista por parte de la secretaria del Hacienda o esta interventoría, que pudieran ser objetos de daños o deterioro por parte del contratistaEl contratista ha cumplido para el presente informe, con losrequerimientos establecidos en la constitución y la leyEsta interventoría ha revisado y da fe que el contratista ha dadocumplimiento a la circular No. 1 de 2011 de fecha 19 de enero de 2011,expedida por el Alcalde Mayor de Bogotá D.CLa interventoría da concepto favorable, sobre el cumplimiento por partedel contratista, del artículo 5º del Decreto Distrital 332 de 2020El contratista presentó vinculación laboral con esa condición yporcentaje de personal femenino en la compañíaEl contratista a dado cumplimiento que con el numeral 3.6.3.1; respectoa la vinculación y porcentaje de personal colombiano empleado.A la fecha del presente informe, el contratista ha venido dandocumplimiento con las políticas y lineamientos señalados en el Plan Institucional de Gestión Ambiental (PIGA)A fecha del presente informe, se ha dado cumplimiento por parte delcontratista en términos de preservar, fortalecer y garantizar latransparencia y la prevención de corrupción en su gestión contractualSe han implementado los protocolos de Bioseguridad por parte delcontratistaSe ha venido acatando de manera comedida y con toda la disponibilidadlas obligaciones contractuales por parte del contratista.</t>
  </si>
  <si>
    <t>acato las obligaciones generales</t>
  </si>
  <si>
    <t>Acató todas las obligaciones generales.</t>
  </si>
  <si>
    <t>Acató las obligaciones generales.</t>
  </si>
  <si>
    <t>El contratista cumplió con las obligaciones generales de acuerdo con loestipulado en los estudios previos, para el periodo comprendido entre el01-11-2022 y el 22-11-2022</t>
  </si>
  <si>
    <t>El contratista cumplió con las obligaciones generales de acuerdo con loestipulado en los estudios previos, para el periodo comprendido entre el01-11-2022 y el 23-11-2022</t>
  </si>
  <si>
    <t>El contratista cumplió con las obligaciones generales de acuerdo con loestipulado en los estudios previos, para el periodo comprendido entre el01-11-2022 y el 30-11-2022</t>
  </si>
  <si>
    <t>Se verifica que el contratista ha cumplido satisfactoriamente lasobligaciones generales estipuladas en el contrato 220300 prestandoservicios profesionales en gestión de continuidad en el periodocomprendido entre el 01 de noviembre y el 30 de noviembre de 2022.</t>
  </si>
  <si>
    <t>Cumplió con las acciones contenidas en la cláusula 7 "Acciones de losproveedores durante la operación secundaria", y en la Cláusula 12"Obligaciones de los proveedores" del Acuerdo Marco de Precios CCE-139-IAD-2020; de acuerdo con las especificaciones y condiciones técnicasrequeridas por la entidad.</t>
  </si>
  <si>
    <t>Ha cumplido con las acciones contenidas en la Cláusula 12 "Obligacionesde los Proveedores - Obligaciones derivadas de la orden de compra", delinstrumento de agregación de demanda CCE-139-IAD-2020.</t>
  </si>
  <si>
    <t>Certifico que el valor cobrado por el contratista está de acuerdo conlos estudios previos y con el contrato.  El valor que pagar con lapresente certificación es de ($3.721.334) Tres Millones SetecientosVeintiún Mil Trecientos Treinta Y Cuatro Pesos, presentando un valorcertificado acumulado por la suma de ($61.402.000) Sesenta Y Un MillonesCuatrocientos Dos Mil Pesos que equivalen al 100% de ejecución, quedandosin saldo por ejecutar</t>
  </si>
  <si>
    <t>Certifico que el valor cobrado por el contratista está de acuerdo conlos estudios previos y con el contrato.  El valor que pagar con lapresente certificación es de ($5.023.800) Cinco Millones Veintitrés MilOchocientos Pesos, presentando un valor certificado acumulado por lasuma de ($61.402.000) Sesenta Y Un Millones Cuatrocientos Dos Mil Pesosque equivalen al 100% de ejecución, quedando sin saldo por ejecutar</t>
  </si>
  <si>
    <t>Se Certifica que el contratista ha cumplido satisfactoriamente con lasobligaciones generales estipuladas en el contrato No. 220425 prestandoel servicio de soporte y mantenimiento del Sistema de InformaciónV.I.G.I.A Riesgo en el periodo comprendido entre el 01/11/2022 al30/11/2022.</t>
  </si>
  <si>
    <t>Durante el periodo comprendido del 01 al 31 de diciembre, el contratistacumplió con las condiciones y obligaciones del contrato y de lasespecificaciones técnicas.</t>
  </si>
  <si>
    <t>El contratista ha cumplido con las obligaciones generales del contrato acabalidad.</t>
  </si>
  <si>
    <t>Durante la ejecución del contrato el contratista cumplió con lasobligaciones generales detalladas en el presente informe.</t>
  </si>
  <si>
    <t>El contratista dio cumplimiento a las obligaciones contractuales duranteel período del 1 al 18 de octubre de 2022.</t>
  </si>
  <si>
    <t>1. Cumplió lo previsto en las disposiciones de los estudios previos ydel contrato que se suscriba.2. Acató la Constitución, la ley, las normas legales y procedimentalesestablecidas por el Gobierno Nacional y Distrital, y demás disposicionespertinentes.3. Dío cumplimiento a las obligaciones con los sistemas de seguridadsocial., salud, pensiones y aportes parafiscales, cuando haya lugar, ypresentar los documentos respectivos que así lo acrediten, conforme loestablecido en el artículo 50 de la Ley 789 de 2002, en la Ley 828 de2003, en la Ley 1122 de 2007, Decreto 1703 de 2002, Decreto 510 del 5 demarzo de 2003, artículo 23 de la Ley 1150 de 2007, Ley 1562 de 2012 ydemás normas que las adicionen, complementen o modifiquen.4. Dentro de los tres (3) días hábiles siguientes a la fecha en que sele entregue la copia del contrato y las instrucciones para sulegalización, constituyó la garantía pactada en el contrato y la prsentóen la Secretaría Distrital de Hacienda. En el evento que la garantía(póliza) requiera modificación, la misma deberá presentarse dentro delos dos (2) días siguientes a su devolución.5.  Reportó de manera inmediata cualquier novedad o anomalía, alsupervisor del contrato.6. Guardó total reserva de la información que por razón del servicio ydesarrollo de sus actividades obtenga.</t>
  </si>
  <si>
    <t>La contratista cumplió con sus obligaciones</t>
  </si>
  <si>
    <t>Se Certifica que el contratista ha cumplido satisfactoriamente con lasobligaciones generales estipuladas en el contrato No. 220425 prestandoel servicio de soporte y mantenimiento del Sistema de InformaciónV.I.G.I.A Riesgo en el periodo comprendido entre el 29/09/2022 al30/11/2022.</t>
  </si>
  <si>
    <t>El contratista dio estricto cumplimiento de las obligaciones generalesestablecidas en el estudio previo.</t>
  </si>
  <si>
    <t>1. Cumplió lo previsto en las disposiciones de los estudios previos ydel contrato que se suscriba.2. Acató la Constitución, la ley, las normas legales y procedimentalesestablecidas por el Gobierno Nacional y Distrital, y demás disposicionespertinentes.3. Dió cumplimiento a las obligaciones con los sistemas de seguridadsocial., salud, pensiones y aportes parafiscales, cuando haya lugar, ypresentar los documentos respectivos que así lo acrediten, conforme loestablecido en el artículo 50 de la Ley 789 de 2002, en la Ley 828 de2003, en la Ley 1122 de 2007, Decreto 1703 de 2002, Decreto 510 del 5 demarzo de 2003, artículo 23 de la Ley 1150 de 2007, Ley 1562 de 2012 ydemás normas que las adicionen, complementen o modifiquen.4. Constituyó la garantía pactada en el contrato y presentarla en laSecretaría Distrital de Hacienda. En el evento que la garantía (póliza)requiera modificación, la misma deberá presentarse dentro de los dos (2)días siguientes a su devolución.5.  Reportó de manera inmediata cualquier novedad o anomalía, alsupervisor del contrato.</t>
  </si>
  <si>
    <t>1. Cumplió lo previsto en los estudios previos, el contrato y en lapropuesta presentada.2. Acató la Constitución, la ley, las normas legales y procedimentalesestablecidas por el Gobierno Nacional y Distrital, y demás disposicionespertinentes.3. Obró con lealtad y buena fe en las distintas etapas contractuales4. Atendió el servicio contratado en forma oportuna.5. Dií cumplimiento a las obligaciones con los sistemas de seguridadsocial., salud, pensiones y aportes parafiscales, cuando haya lugar, ypresentar los documentos respectivos que así lo acrediten, conforme loestablecido en el artículo 50 de la Ley 789 de 2002, en la Ley 828 de2003, en la Ley 1122 de 2007, Decreto 1703 de 2002, Decreto 510 del 5 demarzo de 2003, artículo 23 de la Ley 1150 de 2007, Ley 1562 de 2012 ydemás normas que las adicionen, complementen o modifiquen.6. Constituyó la garantía pactada en el contrato y presentarla en laSecretaría Distrital de Hacienda. En el evento que la garantía (póliza)requiera modificación, la misma deberá presentarse dentro de los dos (2)días siguientes a su devolución.7. Reportó de manera inmediata cualquier novedad o anomalía, alinterventor del contrato.8. Guardó total reserva de la información confidencial que obtenga porrazón del servicio y en el desarrollo de sus actividades. Estainformación es de propiedad de la SECRETARÍA y sólo podrá ser divulgadaante requerimiento expreso de autoridad judicial o gubernamentalcompetente.9. Acató las instrucciones que durante el desarrollo del contrato leimparta La Secretaría Distrital de Hacienda de Bogotá, D.C por conductodel supervisor del contrato.10. Dió cumplimiento a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2009.11. Contó con protocolos de bioseguridad a través de los cuales seinstruya a sus trabajadores o contratistas acerca de las medidas quedeben tener en cuenta y adoptar para prevenir la exposición al COVID-19.12. Suministró, los elementos de protección personal y bioseguridad alos trabajadores o contratista expuestos, y que, en el desarrollo de lasfunciones propias del cargo, presenten riesgo directo o indirecto deexposición al COVID-19, de acuerdo con las recomendaciones ylineamientos establecidos por el Ministerio de Salud y ProtecciónSocial.</t>
  </si>
  <si>
    <t>Se Certifica que el contratista ha cumplido satisfactoriamente con lasobligaciones especiales estipuladas en el contrato No. 220425 prestandoel servicio de soporte y mantenimiento del Sistema de InformaciónV.I.G.I.A Riesgo en el periodo comprendido entre el 29/09/2022 al31/10/2022.</t>
  </si>
  <si>
    <t>Durante el mes de noviembre de 2022, el contratista cumplió con lasobligaciones especiales estipuladas en los estudios previos.</t>
  </si>
  <si>
    <t>Durante el mes de diciembre de 2022, el contratista cumplió con lasobligaciones especiales estipuladas en los estudios previos.</t>
  </si>
  <si>
    <t>Durante el periodo comprendido entre el 01 y el 30 noviembre de 2022,el contratista complementó 444 respuestas automáticas y proyectó 156respuestas a ciudadanos de la Estrategia Integral de Ingreso MinimoGarantizado</t>
  </si>
  <si>
    <t>Durante el periodo comprendido entre el 01 y el 30 de noviembre de 2022,el contratista realizo 45 cuentas de cobro,inculision, informes decontraloria  y  actualizacion de base de datos, asistio s reuniones16/nov - Contratacion 2023, 18/nov - Transicion Img y 23/nov - Cuentasde cobro</t>
  </si>
  <si>
    <t>Durante el periodo comprendido entre el 01 y el 30 noviembre de 2022,el contratista envió 2 respuestas a correspondencia y finalizó 1radicados en SAP de la Estrategia Integral de Ingreso Minimo Garantizado</t>
  </si>
  <si>
    <t>Durante el periodo comprendido entre el 01 y el 30 noviembre de 2022,la contratista envió 28 respuestas a correspondencia y finalizó 28radicados en SAP de la Estrategia Integral de Ingreso Minimo Garantizado</t>
  </si>
  <si>
    <t>Durante el periodo comprendido entre el 01 y el 30 noviembre de 2022,el contratista anidó 9 peticiones reiterativas, complementó 280respuestas automáticas y proyectó 55 respuestas a ciudadanos de laEstrategia Integral de Ingreso Minimo Garantizado</t>
  </si>
  <si>
    <t>Durante el periodo comprendido entre el 01 y el 30 de noviembre de 2022,el contratista dio respuesta a 24 solicitudes para la legalización derecursos correspondiente a los operadores Bancolombia, Movii,Davivienda y Powwi, realizo la construcción de 24 libros contablescorrespondientes a los 20 depositos de Fondos De Desarrollo Local ,Deposito de Fondo Cuenta, IDIGER Donaciones, Estragia DAR, SDIS</t>
  </si>
  <si>
    <t>Durante el periodo comprendido entre el 01 y el 30 noviembre de 2022,la contratista anidó 17 peticiones reiterativas y proyectó 24 respuestasa ciudadanos de la Estrategia Integral de Ingreso Minimo Garantizado</t>
  </si>
  <si>
    <t>Durante el periodo comprendido entre el 01 y el 30 noviembre de 2022,el contratista anidó 2 peticiones reiterativas y complementó 461respuestas automáticas de la Estrategia Integral de Ingreso MinimoGarantizado</t>
  </si>
  <si>
    <t>Durante el periodo comprendido entre el 01 y el 30 noviembre de 2022,la contratista complementó 458 respuestas automáticas y proyectó 76respuestas a ciudadanos de la Estrategia Integral de Ingreso MinimoGarantizado</t>
  </si>
  <si>
    <t>Durante el periodo comprendido entre el 01 y el 30 noviembre de 2022,la contratista anidó 4 peticiones reiterativas y complementó 568respuestas automáticas de la Estrategia Integral de Ingreso MinimoGarantizado</t>
  </si>
  <si>
    <t>Durante el periodo comprendido entre el 01 y el 30 noviembre de 2022,la contratista complementó 447 respuestas automáticas y proyectó 82respuestas a ciudadanos de la Estrategia Integral de Ingreso MinimoGarantizado</t>
  </si>
  <si>
    <t>Durante el periodo comprendido entre el 01 y el 30 noviembre de 2022,la contratista envió 263 respuestas a correspondencia y finalizó 276radicados en SAP de la Estrategia Integral de Ingreso Minimo Garantizado</t>
  </si>
  <si>
    <t>1.Elaborar y presentar el plan de trabajo al supervisor del contratopara desarrollar el objeto del mismoElaboró y presentó las actividades a ejecutar a través del plan detrabajo para desarrollar el objeto del contrato.2.Realizar los registros contables de la información recibida en elmódulo contable del sistema de información de los segmentos asignados.Realizó registro contable en la cuenta 1908010306 para ajustar saldos anivel de sociedad gl 213.Realizó registro contable en las cuentas 2403151202, 2403151203 y2902010205 para ajustar saldos a nivel de sociedad gl.Realizó registros contables por la tx absol para capitalizar los activos164000000263, 164000000265 al 164000000270, 164000000273, 164000000294,164000000306 al 164000000310, 164000000312, 164000000313, 164000000315,164000000316, 164000000318 al 164000000336, 164000000338,164000000353 al164000000355, 164000000360, 164000000361, 164000000364 al 164000000366,164000000369 al 164000000372, 164000000374, 164000000375, 164000000377,164000000379 al 164000000384, 164000000388, 164000000391, 164000000395,164000000397, 164000000401 al 164000000405, 164000000410 al164000000413, 164000000415, 164000000417, 164000000420 al 164000000423,164000000425, 164000000426, 164000000428, 164000000430, 164000000433,164000000434, 164000000437, 164000000439 al 164000000441, 164000000443,164000000445 al 164000000452, 164000000456, 164000000458, 164000000461al 164000000466, 164000000469 al 164000000474, 164000000476 al164000000478, 164000000491, 164000000492, 164000000498 al 164000000501,164000000506, 164000000510, 164000000515, 164000000517, 164000000518,164000000520, 164000000521, 164000000526, 164000000529 al 164000000536,164000000538, 16400000053, 164000000544 al 164000000546, 164000000661 al 164000000664164000000728, 164000000729, 164000000740, 164000000741, 164000000795 al164000000797, 164000000799 al 164000000801, 164000000803, 164000000818,164000000824, 164000000835, 164000000920, 164000000927, 164000001000,164000001002, 164000001004, 164000001008, 164000001011, 164000001019,164000001020, 164000001099,164000001100 al 164000001102, 164000001105,164000001129 al 164000001133, 164000001135, 164000001136, 164000001143,164000001256 al 164000001323.Realizó ajuste al nombre de las sociedades gl de acuerdo con los cambiosreportados por la Contaduría para que se visualicen de forma correcta enel CGN002.Realizó registro contable 9900058412 en el ambiente de calidad, anulandoel documento 1001425911 con el fin de recrear escenario para solucionarerror del incidente 2000003992.3.Realizar verificación, depuración y conciliación de la informacióncontable con las áreas de gestión y entidades distritales asignadas yrealizar los ajustes identificadosRealizó verificación error cuenta contable al momento de elaborar cdppara pago sentencia Luisa Fernanda.Realizó verificación reporte comprobante de diario para clase dedocumento ps, y dado que sale descuadrado, ajustó la parametrización enla tx ZVFI_0065 para unir la clase de documento ps y sa.Realizó verificación de los registros contables que efectuó el enlace deingresos para identificar el error de registros contrarios.Realizó verificación de la información que registra el reporte CGN002versus la que se va a reportar como oficial para el mes de octubre, conel fin de verificar la consistencia de la misma y proceder a efectuarlos ajustes que se requieran.Efectúo verificación de los registros contables que se realizarondespués del ajuste al desarrollo de enlace de ingresos para corroborarque los mismos se hagan de forma correcta.Realizó verificación de las partidas abiertas en la cuenta 2424040100para identificar porque en la causación de la nómina les creo unapartida 21.Realizó parametrización de la firma del contador encargado en la txzvfi_0006.Efectúo revisión del reporte CGN001 versus la información validada en elmódulo de consolidación para generarlo en pdf para firmas.Realizó verificación del error que se presenta en la ejecución decadenas de procesos de los reportes CGN001 Y CGN002, por lo cual documentó y solicitó la creación de incidente para solucionar inconveniente y poder proceder a generar los reportes.Efectúo verificación del reporte de Estado de situación financiera enambiente de producción después de pasar los ajustes, encontrando que elreporte en pdf ya no se genera y el Excel y txt trae totales en cero yno trae resultado del ejercicio, se envió correo informando a tecnologíapara que revisen.Realizó verificación del registro de enajenación de activos para bp79540218 con el fin de identificar error que se presenta al momento decontabilizar, evidenciando que por la transacción estándar no es posiblereplicar el error.Realizó conciliación y análisis de la información que presenta el Estadode Situación Financiera versus los registros contables efectuados en lascuentas contables y solicitó ajuste a las estructuras del balance ESER yCG001.Realizó verificación del no. documento 5001891752 para identificar queno afectara los estados financieros de la SDH.4.Participar en las reuniones de revisión de la información financierade las URC asignadas y en la elaboración de las actas y formatosestablecidos.Participó en las mesas de trabajo diarias sobre temas: pendientes decuentas de enlace y diarias del aula de triage de FI – AA – Terceros.Participó en las reuniones de: monitor BPC consolidación, seguimientofi- gl,  revisión enlace de ingresos,  revisión Incidente 20000032111,revisión reporte S_PL0_86000031, reunión revisión procedimiento119-P-01, revisión incidente 2000003819 208-01 Anulación de CxP del2021, revisión firmas reporte CGN001 bw,  generación comprobante dediario, BogData QA Actualizado, sesión de cargue Bogdata informaciónfinanciera, carga enajenación de activos fijos, para recrear incidente200000399, libro auxiliar- socialización a Sotic-consultor,  casosindicato y  extracción SAP periodo sep.2022.Participó en capacitación SAP-BW- Reportes a BPC- Revelaciones yZFI_0057 enlace de gastos.5.Realizar las compensaciones de las cuentas asignadas por URC deacuerdo al sistema de información vigente.Realizó bloque de cuentas y de segmentos para el periodo de octubre de2022.Realizó revisión de los saldos de las cuentas que son cien por cientoreciprocas, para identificar si se requiere efectuar ajustes a nivel desociedad gl.Efectuó revisión de los saldos del reporte CGN001 que se genera porbw-bo versus los del erp y genere el reporte para que sea firmado.Efectuó revisión de las partidas sin compensar en el banco propio BBV17,encontrando que el reporte detallado no visualiza todas las partidas,por lo cual Documentó y solicitó la creación de incidente para revisarel reporte.Efectuó revisión de los ajustes al desarrollo reportes estado situaciónfinanciera zfi_0010 y solicite el paso a producción para terminar lavalidación con datos reales.6.Responsabilizarse por la organización, custodia y archivo de ladocumentación soporte de la gestión realizada, de acuerdo con la normatividad y los procedimientos establecidos en la Secretaria Distrital de Hacienda.Organizó la documentación y los soportes generados en el marco de laejecución del contrato de acuerdo con la normatividad y a los procedimientos establecidos por la Secretaría Distrital de Hacienda.7.Las demás asignadas por el supervisor, relacionadas con el objeto delcontrato.Atendió las indicaciones dadas por el supervisor relacionadas con elobjeto del contrato.Documentó y solicitó la creación de incidente para efectuarconfiguración de las nuevas cuentas contables que se crearon en el mes en las estructuras del balance CGN1 Y ESER, verificó la consistencia del ajuste y solicitó el cierre de los incidentes.Documentó y solicitó la creación de incidente para efectuarconfiguración de diferencial cambiario en las nuevas cuentas de bancos que se crearon en el mes, verificó la consistencia del ajuste y solicitó el cierre de los incidentes.Documentó y solicitó la creación de incidente para revisar error que sepresenta al generar reporte en pdf del comprobante de diario txzfi_0023.Documentó y solicitó la creación de incidente para efectuarconfiguración de cuentas divergentes que se presentaron durante el mes,verificó la consistencia de los ajustes y solicitó el cierre de losincidentes.Documentó y solicitó la creación de incidente para revisar error que seda generar reporte en pdf del libro auxiliar tx zfi_0035.Documentó y solicitó la creación de sociedad gl de nuevas entidadescreadas durante el mes, verificó la consistencia del ajuste y solicitóel cierre de los incidentes.Efectuó parametrización de la sociedad gl 44283 a la 44286 en la txzvfi_0104Efectuó cambio del nombre corto para la cuenta 2902013701 dado quepresentaba error al momento de consultarla en tx faglb03.Efectuó creación de los activos 164000000263, 164000000265 al164000000270, 164000000273,164000000294, 164000000306 al 164000000310,164000000312, 164000000313, 164000000315, 164000000316, 164000000318 al164000000336, 164000000338, 164000000353 al 164000000355, 164000000360,164000000361, 164000000364 al 164000000366, 164000000369 al164000000372, 164000000374, 164000000375, 164000000377, 164000000379 al164000000384, 164000000388, 164000000391, 164000000395, 164000000397,164000000401 al 164000000405, 164000000410 al 164000000413,164000000415, 164000000417, 164000000420 al 164000000423, 164000000425,164000000426, 164000000428, 164000000430, 164000000433, 164000000434,164000000437, 164000000439 al 164000000441,164000000443, 164000000445 al164000000452, 164000000456, 164000000458, 164000000461 al 164000000466,164000000469 al 164000000474, 164000000476 al 164000000478,164000000491, 164000000492, 164000000498 al 164000000501, 164000000506,164000000510, 164000000515, 164000000517, 164000000518, 164000000520,164000000521, 164000000526, 164000000529 al 164000000536,164000000538,16400000053, 164000000544 al 164000000546,164000000661 al 164000000664,164000000728, 164000000729, 164000000740, 164000000741, 164000000795 al164000000797, 164000000799 al 164000000801, 164000000803, 164000000818,164000000824, 164000000835, 164000000920, 164000000927, 164000001000,164000001002, 164000001004, 164000001008, 164000001011, 164000001019,164000001020, 164000001099,164000001100 al 164000001102, 164000001105,164000001129 al 164000001133, 164000001135, 164000001136, 164000001143,164000001256 al 164000001323. Por la tx as01.</t>
  </si>
  <si>
    <t>Durante el periodo comprendido entre el 01 y el 30 noviembre de 2022,el contratista anidó 14 peticiones reiterativas, complementó 352respuestas automáticas, envió 65 respuestas a correspondencia y finalizó65 radicados en SAP de la Estrategia Integral de Ingreso MinimoGarantizado</t>
  </si>
  <si>
    <t>Durante el periodo comprendido entre el 01 y el 30 noviembre de 2022,el contratista envió 375 respuestas a correspondencia y finalizó 375radicados en SAP de la Estrategia Integral de Ingreso Minimo Garantizado</t>
  </si>
  <si>
    <t>Durante el periodo comprendido entre el 01 y el 30 noviembre de 2022,la contratista envió 332 respuestas a correspondencia y finalizó 332radicados en SAP de la Estrategia Integral de Ingreso Minimo Garantizado</t>
  </si>
  <si>
    <t>Durante el periodo comprendido entre el 01 y el 30 noviembre de 2022,la contratista envió 157 respuestas a correspondencia y finalizó 167radicados en SAP de la Estrategia Integral de Ingreso Minimo Garantizado</t>
  </si>
  <si>
    <t>Durante el periodo comprendido entre el 01 y el 30 noviembre de 2022,la contratista envió 221 respuestas a correspondencia y finalizó 227radicados en SAP de la Estrategia Integral de Ingreso Minimo Garantizado</t>
  </si>
  <si>
    <t>Durante el periodo comprendido entre el 01 y el 30 noviembre de 2022,la contratista envió 131 respuestas a correspondencia y finalizó 132radicados en SAP de la Estrategia Integral de Ingreso Minimo Garantizado</t>
  </si>
  <si>
    <t>Durante el periodo del 01 al 31 de noviembre la contratista apoyo en laelaboración y modificación de 31 informes finales del año 2021, 12 actasde liquidación e informes finales del equipo de finalizadores, apoyó enla consolidación de documentos de contratación para la SDIS del 2023 ylas demás directamente relacionadas con el objeto del contrato.</t>
  </si>
  <si>
    <t>1.Elaborar y presentar el plan de trabajo al supervisor del contratopara desarrollar el objeto de este.Entrego las actividades a ejecutar a través del plan de trabajo paradesarrollar el objeto del contrato.2.Realizar los registros contables de la información recibida enelmódulo contable del sistema de información de las Unidades de Responsabilidad Contables – Segmentos asignados.Realizó y revisó los registros contables de la Unidad de ResponsabilidadContable de Tesorería de octubre de 2022 correspondientes los siguientesrubros contables:.Retenciones en la fuente.Estampilla Universidad Pedagógica Nacional.Estampilla Universidad Nacional Sede Bogotá.Estampilla Universidad Francisco José de Caldas.Recursos Recibidos en Administración.Recursos a Favor de Terceros.Ingresos de la SHD.Ingreso mínimo garantizado.Bogota Solidaria en Casa.Fondo cuenta Atenea3.Realizar verificación, depuración y conciliación de la informacióncontable con las áreas de gestión y realizar los ajustes identificados.Realizó el análisis, conciliación y depuración de las siguientes cuentascontables, con saldo a octubre de 2022:.Retenciones Vs Movimiento Tributario. (2436).Iva delegados VS EDT. (2445).Recursos entregados en Administración VS Fondos de Terceros y Recaudosde la DDT (240790 - 290201).Estampillas VS EDT (240315).Ingresos No tributarios (4110).Rendimientos Financieros (480201)Se remite correos a las entidades Distritales para la conciliación delas operaciones reciprocas de las cuentas de Estampillas y Fondos yRecaudos de terceros.4.Participar en las reuniones de revisión de la información financierade las URC asignadas y en la elaboración de las actas y formatosestablecidos.Asistió a las retroalimentaciones de la Dirección Distrital deContabilidad.EL 01 de noviembre participó en la revisión de los documentos FB50realizados para realizar ajustes a cheques y en la revisión de losmovimientos de subrogación de Atenea.El 09 de noviembre asistió a la revisión de las cuentas por pagar que nose han girado y que se encuentran pendiente del proceso por parte de lasentidades.El 15 de noviembre participó en el primer seguimiento del cierre deEstados financieros del mes de octubre de 2022.El 17 de noviembre asistió a la revisión del procedimiento deEstampillas Universidad Distrital.El 18 de noviembre participó en la revisión de balance del mes deoctubre del 2022.El 22 de noviembre asistió a la revisión del reintegro por valor de6.957.268.866 al depósito de arriendo solidario.El 23 de noviembre participó en la reunión interna para revisar losrendimientos financieros y registros contables del Fondo de reorganización del transporte colectivo y en la revisión de los reconocimientos de la subrogación de Atenea.El 24 de noviembre asistió a la reunión con la Secretaria de Movilidaddonde se revisaron los registros contables del Fondo de reorganizacióndel transporte colectivo y asistió a la capacitación de indicadores.El 28 de noviembre participó en la capacitación SAP-BW- Reportes a BPC-Revelaciones y ZFI_0057 enlace de gastos.El 29 de noviembre asistió a la reunión con la UDFJC para la revisión dela estampilla y rendimientos financieros.Realizó las observaciones del mes de octubre de 2022 en el Acta derevisión de balance por la unidad de responsabilidad contable deTesorería de las cuentas contables asignadas.Realizó el informe de reciprocas de la Unidad de ResponsabilidadContable de Tesorería correspondiente al mes de octubre de 2022.Realizó la nota a los estados financieros del mes de octubre 2022 de losrecursos recibidos en administración.Realizó y actualizó el formato 53-F.12 y 53-F.13 del mes de octubre2022.5.Realizar las compensaciones de las cuentas asignadas por Segmento deacuerdo con el sistema de información vigente.Para el mes de noviembre del 2022, realizó las compensaciones en elsistema de información Bogdata de las cuentas contables de retencionesen la fuente con corte al mes de octubre 2022.6.Responsabilizarse por la organización, custodia y archivo de ladocumentación soporte de la gestión realizada, de acuerdo con la normatividad y los procedimientos establecidos en la secretaria Distrital de Hacienda.Organizó la documentación y los soportes generados en el marco de laejecución del contrato de acuerdo con la normatividad y a los procedimientos establecidos por la Secretaría Distrital de Hacienda.7.Las demás asignadas por el supervisor, relacionadas con el objeto delcontrato.Para el mes de noviembre del 2022, Atendió las indicaciones dadas por elsupervisor relacionadas con el objeto del contrato.</t>
  </si>
  <si>
    <t>1.Elaborar y presentar el plan de trabajo al supervisor del contratopara desarrollar el objeto de este.El contratista ejecutó las actividades contenidas en este para elperiodo de noviembre.2.Realizar la creación, actualización, verificación y depuración de lainformación de los terceros en el módulo BP de BogData de acuerdo conlas solicitudes recibidas de las entidades y áreas de gestión a travésdel buzón de terceros.Asistió a las reuniones relacionadas con la gestión de terceros en elmódulo BP de Bogdata.3.Prestar apoyo en las actividades de gestión requeridas en los otrosmódulos del sistema cuando la DDC lo requiera.Apoyó el proceso de conciliación de partidas del periodo 10-2022, yrealizó seguimiento a las partidas conciliatorias a corte de 31/10/2022de las 10 cuentas bancarias asignadas, dentro de las que se encuentran:-Banco Agrario de Colombia S.A. 1945-Banco Bilbao Vizcaya Argentaria Colombia S.A. 9907-Banco de Bogotá S.A. 0171 y 1545-Citibank Colombia S.A. 9014-Banco Davivienda International 4010-Banco de Occidente 4032 y 7436-Banco GNB Sudameris 17090 y 17230Elaboró y presentó un informe de conciliaciones de las 10 cuentasbancarias asignadas, junto con sus respectivos anexos.4.Realizar transferencia de conocimiento y acompañamiento en losprocesos del módulo BP a los usuarios que presenten dificultades.Revisó correo electrónico institucional y estuvo atento a losrequerimientos de usuarios en relación con los procesos de terceros y elmódulo BP.5.Responsabilizarse por la organización, custodia y archivo de ladocumentación soporte de la gestión realizada, de acuerdo con la normatividad y los procedimientos establecidos en la Secretaría Distrital de Hacienda.Generó y archivó los soportes de conciliación de las cuentasrelacionadas de acuerdo con los lineamientos establecidos por la Entidad.Organizó los soportes asociados a la ejecución del contrato de acuerdocon los procedimientos establecidos en la Secretaría Distrital deHacienda.6.Las demás asignadas por el supervisor, relacionadas con el objeto delcontrato.Asistió a las reuniones de retroalimentación diaria de la DirecciónDistrital de Contabilidad, así como a las capacitaciones en: - Reportesa BPC Revelaciones, entorno SAP-BW - Reporte TX ZFI_0057 enlace degastos - Sesión de cargue en BogData de información financiera contablecon corte a septiembre 2022 - Construcción de Indicadores (ofrecida porla Oficina Asesora de Planeación).Participó en las reuniones de revisión de partidas conciliatorias conlas oficinas de la DDT y emitió las observaciones pertinentes a lasactas respectivas. Participó en las Mesas de trabajo de partidasconciliatorias de la cuenta Occidente 7436, igualmente, llevó a cabo lasrevisiones convenidas con la OOF en relación con la depuración de estacuenta. Participó en la reunión de revisión incidente SOLMAN 2000004424,reporte en saldos CB0115.Brindó orientación sobre la transacción ZTR0029 y el cierre de lasconciliaciones bancarias a una funcionaria de la dependencia por mediode una sesión de capacitación.</t>
  </si>
  <si>
    <t>1.Elaborar y presentar el plan de trabajo al supervisor del contratopara desarrollar el objeto del mismo.Elaboró y entregó el plan de trabajo asociado al desarrollo del objetodel contrato.2.Realizar la creación, actualización y verificación de la información ydepuración de la información de los terceros en el módulo BP de Bogdata,de acuerdo con las solicitudes recibidas de las entidades y áreas degestión a través del buzón de terceros.Prestó apoyo en la creación de los terceros solicitados por los usuariosde Correspondencia (CRM) de la Secretaría Distrital de hacienda en 85correos enviados a siete dependencias de la Secretaria de Hacienda.Gestionó la creación de 27927 terceros y apoyó en la actualización dedatos bancarios de 130000 terceros para el programa de Ingreso MínimoGarantizado (IMG)3.Prestar el apoyo en las actividades de gestión requeridas en losmódulos del sistema cuando la DDC lo requiera.No se aplicó durante el período4.Realizar transferencia de conocimiento y acompañamiento en el manejode los procesos del módulo BP a los usuarios que presenten dificultades.Para el mes de noviembre el contratista gestionó 30 correos en el buzóngestionterceros_bogdata@shd.gov.co. sobre la actualización de terceros.5.Responsabilizarse por la organización, custodia y archivo de ladocumentación soporte de la gestión realizada, de acuerdo con la normatividad y los procedimientos establecidos en la Secretaría Distrital de Hacienda.No se aplicó durante el período6.Las demás asignadas por el supervisor, relacionadas con el objeto delcontrato..Asistió a las reuniones de retroalimentación diaria..Asistió a las capacitaciones de la plataforma BOGDATA del módulo BP.</t>
  </si>
  <si>
    <t>1. Elaborar y presentar el plan de trabajo al supervisor del contratopara desarrollar el objeto del mismoElaboró y presentó las actividades a ejecutar a través del plan detrabajo para desarrollar el objeto del contrato.2. Realizar los registros contables de la información recibida en elmódulo contable del sistema de información de las unidades de lasresponsabilidades contables - segmentos asignadosRealizó los registros contables de la Unidad de Responsabilidad Contablede Tributaria en el mes de noviembre de 2022, en los siguientes temas:• Causación y recaudo de impuestos Distritales• Registro y cruce de información de causación y recaudo tributario.• Causación factura y pago de Fimproex.• Registro y actualización de CAR.• Registro y actualización de Semaforización.• Registro de depuración cartera del mes.• Registro del deterioro del mes.• Registro de Embargos y Desembargos• Registro de actos oficiales• Registro de actualización de Titulos judiciales del banco Agrario.• Registro de Liquidaciones oficiales• Ajuste de cuentas de migración con corte a septiembre3. Realizar verificación, depuración y conciliación de la informacióncontable con las áreas de gestión y entidades distritales asignadas yrealizar los ajustes identificadosRealizó conciliación de saldos de consumo extranjero de cerveza ycigarrillos con saldos a octubre 2022.4. Participar en las reuniones de revisión de la información financierade las URC asignadas y en la elaboración de las actas y formatosestablecidos.• 01 de noviembre participo en mesa de trabajo sobre reporte deinformación a la DIB para cierre anual de 2022.• 17 de noviembre participo en mesa de trabajo sobre socializaciónvirtual financiera de Siproj.• 22 de noviembre participo en mesa de trabajo sobre validación deinformación y gestión en cuentas de clarificación.• 23 de noviembre participo en mesa de trabajo sobre la sesión de cargueen Bogdata de información financiera.• 24 de noviembre participo en mesa de trabajo sobre intereses encuentas de orden.• 25 de noviembre participo en mesa de trabajo sobre charlas de gestiónde obligaciones contingentes.• 28 de noviembre participo  en capacitación SAP-BW reorte a BPCrevelaciones y ZFI_0057 enlace de gastos.• 30 de noviembre participo en mesa de trabajo sobre los temaspendientes de FI- FICA  y anulación de documentos de ICA.5. Realizar las compensaciones de las cuentas asignadas por URC deacuerdo al sistema de información vigente.Realizó compensaciones en el impuesto de consumo de cerveza y cigarrilloextranjero para cierre del mes de octubre 2022 en el sistema deinformación Bogdata.6. Responsabilizarse por la organización, custodia y archivo de ladocumentación soporte de la gestión realizada, de acuerdo con lanormatividad y los procedimientos establecidos en la SecretariaDistrital de Hacienda.Organizó la documentación y los soportes generados en el marco de laejecución del contrato de acuerdo con la normatividad y a los procedimientos establecidos por la Secretaría Distrital de Hacienda.7. Las demás asignadas por el supervisor, relacionadas con el objeto delcontrato.Atendió las indicaciones dadas por el supervisor relacionadas con elobjeto del contrato.Apoyo en la elaboración de notas de los estados financieros del mes.</t>
  </si>
  <si>
    <t>Durante el periodo comprendido entre el 01 y el 30 noviembre de 2022,la contratista anidó 61 peticiones reiterativas, complementó 755respuestas automáticas y proyectó 46 respuestas a ciudadanos de laEstrategia Integral de Ingreso Minimo Garantizado</t>
  </si>
  <si>
    <t>Durante el periodo comprendido entre el 01 y el 30 noviembre de 2022,la contratista anidó 42 peticiones reiterativas, complementó 348respuestas automáticas, envió 88 respuestas a correspondencia, finalizó91 radicados en SAP y proyectó 187 respuestas a ciudadanos de laEstrategia Integral de Ingreso Minimo Garantizado</t>
  </si>
  <si>
    <t>Durante el periodo comprendido entre el 01 y el 30 noviembre de 2022,el contratista revisó 113 respuestas a ciudadanos de la EstrategiaIntegral de Ingreso Minimo Garantizado ,el contratista anidó 99peticiones reiterativas, complementó 419 respuestas automáticas yproyectó 3 respuestas a ciudadanos de la Estrategia Integral de IngresoMinimo Garantizado</t>
  </si>
  <si>
    <t>Durante el periodo comprendido entre el 01 y el 30 noviembre de 2022,la contratista recibió 1393 peticiones de ciudadanos de la EstrategiaIntegral de Ingreso Minimo Garantizado</t>
  </si>
  <si>
    <t>Durante el periodo comprendido entre el 01 y el 30 noviembre de 2022,la contratista anidó 3 peticiones reiterativas y complementó 292respuestas automáticas de la Estrategia Integral de Ingreso MinimoGarantizado</t>
  </si>
  <si>
    <t>Para el periodo comprendido entre el 01 y el 30 de noviembre  de 2022 Lacontratista asignó 90 actividades a integrantes del equipo de PQRSD delSDBS-IMG de acuerdo con el proceso de peticiones: Seguimiento,proyección de respuestas, revisión de respuestas, solicitud de radicadode salida para la petición, cierre de la petición en plataformas de BTEy SAP, envió de respuesta al peticionario o entidad que traslada porcorreo electrónico o dirección física, cierres BTE, solicitud dependientes para cada una de las etapas y de repeticiones en los informesde seguimiento. asistio a reuniones Bancarización CAD, 11/nov -Convenios FDL, 17/nov - Bancarización CAD, 17/nov - DOCUMENTO RESPUESTAPQR IMG, 18/nov - Sesión final transición IMG, 21/nov - proyecciónpeticiones diciembre, 22/nov - PAC 2022, 22/nov - PAC 2023 IMG, 23/nov -TMNC-IMG_Transición, 24/nov - Informe de Gestión - Peticiones, 24/nov -FLUJO PQRSD IMG 2023, 24/nov - Virtual-Equipo primario (seguimiento deltraslado de documentos nuevo sharepoint), 25/nov - DÉPOSITOS Y RECURSOSIMG y 29/nov - Proyección PAC 2023 IMG</t>
  </si>
  <si>
    <t>acato las obligaciones especiales</t>
  </si>
  <si>
    <t>Durante el periodo comprendido entre el 01 y el 30 noviembre de 2022,la contratista revisó 4 respuestas a ciudadanos de la EstrategiaIntegral de Ingreso Minimo Garantizado ,la contratista complementó 15respuestas automáticas y proyectó 16 respuestas a ciudadanos de laEstrategia Integral de Ingreso Minimo Garantizado asistio a reuniones01/nov - Equipo primario, 02/nov - Equipo primario, 03/nov - DocumentoRespuesta PQR IMG, 03/nov - DOCUMENTO RESPUESTA PQR IMG, 04/nov -Carpetas del sharepoint para entrega, 08/nov - Informe de entrega IMG,10/nov - Documento Respuesta PQR IMG, 10/nov - DOCUMENTO RESPUESTA PQRIMG, 11/nov - Preparación Bancarización, 11/nov - PreparaciónBancarización CAD, 16/nov - Feria de servicios, 17/nov - DocumentoRespuesta PQR IMG, 17/nov - DOCUMENTO RESPUESTA PQR IMG, 18/nov - Sesiónfinal transición IMG, 18/nov - Sesión final transición IMG, 22/nov -Informe de gestión analítica, 23/nov - Informe de gestión Peticiones,23/nov - Informe de gestión órganos de control, 24/nov - Informe degestión contratación, 24/nov - Flujo PQRS IMG 2023, 24/nov - Equipoprimario virtual, 24/nov - Informe de Gestión - Peticiones, 24/nov -FLUJO PQRSD IMG 2023 y 24/nov - Virtual-Equipo primario (seguimiento deltraslado de documentos nuevo sharepoint)</t>
  </si>
  <si>
    <t>Durante el periodo comprendido entre el 01 y el 30 noviembre de 2022,el contratista anidó 1 peticiones reiterativas, complementó 377respuestas automáticas, envió 104 respuestas a correspondencia, finalizó104 radicados en SAP y proyectó 232 respuestas a ciudadanos de laEstrategia Integral de Ingreso Minimo Garantizado</t>
  </si>
  <si>
    <t>para el periodo comprendido entre el 01 al 30 de noviembre elcontratista realizó la validación de la base mensual de registro deplanilla de seguridad social, realizó el trámite que ha permitido cerrar13 contratos a la fecha,el contratista asistió a dos reuniones conoperadores financieros con el fin de coordinar logistica para la feriade servicios llevada a cabo del 14 al 18 de noviembre en lasinstalaciones del Super CADE, en la cual participó la estratégiaIntegral Ingreso Mínimo Garantizado.</t>
  </si>
  <si>
    <t>Durante el periodo comprendido entre el 01 y el 30 noviembre de 2022,la contratista anidó 2 peticiones reiterativas y proyectó 4 respuestas aciudadanos de la Estrategia Integral de Ingreso Minimo Garantizado</t>
  </si>
  <si>
    <t>Durante el periodo comprendido entre el 01 y el 30 noviembre de 2022,la contratista envió 169 respuestas a correspondencia y finalizó 177radicados en SAP de la Estrategia Integral de Ingreso Minimo Garantizado</t>
  </si>
  <si>
    <t>Durante el periodo comprendido entre el 01 y el 30 noviembre de 2022,la contratista descargó 547 documentos de peticiones ciudadanas</t>
  </si>
  <si>
    <t>Durante el periodo comprendido entre el 01 y el 30 noviembre de 2022,el contratista envió 281 respuestas a correspondencia y finalizó 323radicados en SAP de la Estrategia Integral de Ingreso Minimo Garantizado</t>
  </si>
  <si>
    <t>Durante el periodo comprendido entre el 01 y el 30 noviembre de 2022,la contratista envió 114 respuestas a correspondencia y finalizó 119radicados en SAP de la Estrategia Integral de Ingreso Minimo Garantizado</t>
  </si>
  <si>
    <t>Durante el periodo comprendido entre el 01 y 30 de noviembre de 2022, elcontratista 1.1 Elaboró slides sobre procesos de cuenta de cobro yreportería bases entre OF y entidades distritales (1).  1.2 Consolidarnovedades para aplicar en la base de transacciones consolidada (1). 1.3Partición de base no bancarizados para distribución y cargue a travésdel canal seguro a operadores Davivienda y Dale. (1) 1.4 Consolidar yhacer ajustes finales a procedimientos de analítica. (1). 1.5 Generaciónestructura repositorio información en sharepoint de IMG (1).</t>
  </si>
  <si>
    <t>Durante el periodo comprendido entre el 01 y el 30 de noviembre de 2022,el contratista realizó avances en el archivo word sobre el esquemapropuesto par el OneDrive de IMG, word sobre el informe de gestión deIMG y 4 word sobre entrevistas a los líderes de los equipos de IMG, elcontratista realizó 1 excel sobre la estructura de talento humano de IMGen SDIS, 1 excel sobre la matriz de contratos y 7 PPT sobre latransición de IMG a SDIS</t>
  </si>
  <si>
    <t>Durante el periodo comprendido entre el 01 y el 30 noviembre de 2022,la contratista complementó 303 respuestas automáticas de la EstrategiaIntegral de Ingreso Minimo Garantizado</t>
  </si>
  <si>
    <t>Para el periodo comprendido entre el 01 el 30 de noviembre de 2022elcontratista anidó 9 peticiones reiterativas, complementó 511 respuestasautomáticas y proyectó 14 respuestas a ciudadanos de la EstrategiaIntegral de Ingreso Minimo Garantizado y asistio a reuniones 11/nov -Preparación Bancarización CAD, 18/nov - Sesión final transición IMG,22/nov - PAC 2023 IMG, 25/nov - DÉPOSITOS Y RECURSOS IMG y 29/nov -Proyección PAC 2023 IMG</t>
  </si>
  <si>
    <t>Para el periodo comprendido entre el 01 y el 30 de noviembre de 2022 Elcontratista participó en la presentación de resultados al JAL de PuenteAranda donde se presentó el informe del uso de los depósitos dentro delprograma Ingreso Mínimo Garantizado y los ajustes de este ejercicio parael año 2023. Así mismo ayudó a formular las respuestas a las preguntasrealizadas por los Ediles presentes. asistio a reuniones 11/nov -Reunión previa jornada CAD, 15/nov - Jornada IMG CAD, 18/nov - Sesiónfinal transición IMG, 22/nov - Transición actividades IMG - CAD y 23/nov- Modificación UPZ</t>
  </si>
  <si>
    <t>Durante el periodo comprendido entre el 01 y el 30 noviembre de 2022,la contratista complementó 432 respuestas automáticas y proyectó 1respuestas a ciudadanos de la Estrategia Integral de Ingreso MinimoGarantizado</t>
  </si>
  <si>
    <t>Para el periodo comprendido entre el 01 y el 30 de noviembre contratistase encargo de cargar los listados de dispersión sobre la aplicación deIMG y adelanto la validación de información alojada en la base de datos.se encargo de cargar los listados de dispersión sobre la aplicación deIMG y adelanto la validación de información alojada en la base de datosy asistio 01/nov - Revision listas, 02/nov - Equipo primario, 03/nov -Seguimiento alistamiento piloto IMG, 09/nov - Revision Bases, 11/nov -Preparación Bancarización CAD, 15/nov - Jornada IMG CAD, 16/nov -Jornada IMG CAD, 17/nov - Jornada IMG CAD, 18/nov - Sesión finaltransición IMG, 18/nov - Jornada IMG CAD, 21/nov - Tema SDIS -Trasición, 21/nov - Equipo Administración, 22/nov - Revisión bases dedatos IMG, 22/nov - Recursos tecnologicos IMG , 23/nov - Cuentas deCobro noviembre, 23/nov - Modificación UPZ, 23/nov - Integración AZdigital, 24/nov - Flujo PQRSD IMG 2023, 24/nov - Revisión accesos Basede Datos , 24/nov - Seguimiento - Transición IMG Tecnologia, 24/nov -Documento respuesta PQRSD IMG y 25/nov - Rechazos deposito Aportesvoluntarios</t>
  </si>
  <si>
    <t>Durante el periodo comprendido entre el 01 y el 30 de noviembre, elcontratista realizó la reconstrucción de las transacciones ejecutadas enel marco de los convenios de los años 202o y 2021 con los operadoresfinancieros Davivienda, Bancolombia y Movii. Con estos datos, seconstruyó evidencia sobre las dispersiones de IMG llevadas a cabo, locual es un insumo para la correcta liquidación de los convenios. llevó acabo análisis de información y validaciones sobre la misma, con el finde verificar la idoneidad de lo reportado por los operadores financierosen relación con sus cuentas de cobro menuales por el servicio prestadopara la dispersión de los recursos de IMG.02/nov - Equipo primario,03/nov - seguimiento alistamiento piloto IMG, 03/nov - DOCUMENTORESPUESTA PQR IMG, 04/nov - Seguimiento Cierre de PQRS Despacho delSecretario,tambien asistio  areuniones del 08/nov - Capacitación controly monitoreo recursos IMG, 09/nov - Financiera, 10/nov - Apoyo a Diálogosregionales vinculantes, 10/nov - DOCUMENTO RESPUESTA PQR IMG, 10/nov -Productividad revisión PQRSD IMG, 11/nov - Preparación BancarizaciónCAD, 11/nov - Convenios FDL, 17/nov - Bancarización CAD, 17/nov -DOCUMENTO RESPUESTA PQR IMG, 18/nov - Sesión final transición IMG,21/nov - proyección peticiones diciembre, 22/nov - PAC 2022, 22/nov -PAC 2023 IMG, 23/nov - TMNC-IMG_Transición, 24/nov - Informe de Gestión- Peticiones, 24/nov - FLUJO PQRSD IMG 2023, 24/nov - Virtual-Equipoprimario (seguimiento del traslado de documentos nuevo sharepoint),25/nov - DÉPOSITOS Y RECURSOS IMG y 29/nov - Proyección PAC 2023 IMG</t>
  </si>
  <si>
    <t>Durante el periodo comprendido entre el 01 y el 30 noviembre de 2022,el contratista envió 128 respuestas a correspondencia y finalizó 130radicados en SAP de la Estrategia Integral de Ingreso Minimo Garantizado</t>
  </si>
  <si>
    <t>Durante el periodo comprendido entre el 01 y el 30 noviembre de 2022,la contratista descargó 769 documentos de peticiones ciudadanas</t>
  </si>
  <si>
    <t>Durante el periodo comprendido entre el 01 y el 30 noviembre de 2022,el contratista envió 135 respuestas a correspondencia y finalizó 143radicados en SAP de la Estrategia Integral de Ingreso Minimo Garantizado</t>
  </si>
  <si>
    <t>Durante el periodo comprendido entre el 01 y el 30 de noviembre de2022,el contratista elaboro, preparo, reviso y/o consolido 6 insumos enrelación con información dirigida a entidades distritales, entes decontrol interesados en la estrategia IMG. reviso y/o ajusto laproyección construcción de 36 insumos, en relación con la estrategiaIMG.y tambien asistio a reuniones de 02/nov - Equipo primario, 02/nov -Tutela Jóvenes a la U, 03/nov - Seguimiento alistamiento piloto IMG ,03/nov - DOCUMENTO RESPUESTA PQR IMG, 04/nov - Reunión Órganos deControl, 08/nov - Tutela, 08/nov - Temas de Sebastian: DDT , 10/nov -DOCUMENTO RESPUESTA PQR IMG, 11/nov - Preparación Bancarización CAD,17/nov - DOCUMENTO RESPUESTA PQR IMG, 18/nov - Sesión final transiciónIMG, 21/nov - Coordinación revisión criterios Auditoria InternacionalCB-ODS1, 23/nov - Informe de Gestión IMG - Contexto Órganos de Control,24/nov - FLUJO PQRSD IMG 2023 y 24/nov - Equipo primario</t>
  </si>
  <si>
    <t>Durante el periodo comprendido entre el 01 y el 30 noviembre de 2022,la contratista envió 230 respuestas a correspondencia y finalizó 224radicados en SAP de la Estrategia Integral de Ingreso Minimo Garantizado</t>
  </si>
  <si>
    <t>Durante el periodo comprendido entre el 01 y el 30 noviembre de 2022,el contratista envió 40 respuestas a correspondencia y finalizó 40radicados en SAP de la Estrategia Integral de Ingreso Minimo Garantizado</t>
  </si>
  <si>
    <t>Durante el periodo comprendido entre el 01 y el 30 noviembre de 2022,el contratista envió 32 respuestas a correspondencia y finalizó 37radicados en SAP de la Estrategia Integral de Ingreso Minimo Garantizado</t>
  </si>
  <si>
    <t>Durante el periodo comprendido entre el 01 y el 30 noviembre de 2022,la contratista envió 257 respuestas a correspondencia y finalizó 264radicados en SAP de la Estrategia Integral de Ingreso Minimo Garantizado</t>
  </si>
  <si>
    <t>Durante el periodo comprendido entre el 01 y el 30 noviembre de 2022 lcontratista apoyo en el proceso de consolidacion de informacion para OC,y con la busqueda de respuestas en las carpetas y radicadoscorrespondientes.asistio a reuniones 26/oct - Cierres BTE, 03/nov -Revisión casos OC, 03/nov - Reunión Órganos de Control, 08/nov -Capacitación SECOP II, 08/nov - CAPACITACION SECOP II, 11/nov -Preparación Bancarización CAD, 11/nov - Preparación Bancarización CAD,15/nov - Evento Presencial Bancarización Cade, 17/nov - Revisión CasosOC, 18/nov - Reunión IMG, 22/nov - Revisión Casos OC y 24/nov -Capacitación Proyección PQRS</t>
  </si>
  <si>
    <t>Para el periodo comprendido entre el 8 y el 30 de noviembre se realizóapoyo en el cargue de bases de datos en el aplicativo de img,realizóconsolidación de los comentarios, de diferentes dependencias deldistrito, relacionados con proyecto de decreto de transición de imgytambien asisti a reuniones de 21/ene - Reunión Proyecto de Decretotransición IMG, 22/ene - Capacitación BD Crudas, 09/nov - ReuniónTransición IMG, 11/nov - Reunión Transición IMG, 15/nov - Jornada IMGCAD, 15/nov - Capacitación IMG y 18/nov - Sesión final transición IMG.</t>
  </si>
  <si>
    <t>Durante el periodo comprendido entre el 01 y el 30 noviembre de 2022,la contratista envió 269 respuestas a correspondencia y finalizó 269radicados en SAP de la Estrategia Integral de Ingreso Minimo Garantizado</t>
  </si>
  <si>
    <t>Durante el periodo comprendido entre el 01 y el 30 noviembre de 2022,la contratista envió 234 respuestas a correspondencia y finalizó 253radicados en SAP de la Estrategia Integral de Ingreso Minimo Garantizado</t>
  </si>
  <si>
    <t>Durante el periodo comprendido entre el 01 y el 30 noviembre de 2022,el contratista envió 106 respuestas a correspondencia y finalizó 101radicados en SAP de la Estrategia Integral de Ingreso Minimo Garantizado</t>
  </si>
  <si>
    <t>Durante el periodo comprendido entre el 01 y el 30 noviembre de 2022,el contratista envió 27 respuestas a correspondencia y finalizó 42radicados en SAP de la Estrategia Integral de Ingreso Minimo Garantizado</t>
  </si>
  <si>
    <t>Durante el periodo comprendido entre el 01 y el 30 noviembre de 2022,el contratista envió 227 respuestas a correspondencia y finalizó 227radicados en SAP de la Estrategia Integral de Ingreso Minimo Garantizado</t>
  </si>
  <si>
    <t>Durante el periodo comprendido entre el 01 y el 30 noviembre de 2022,la contratista envió 67 respuestas a correspondencia y finalizó 139radicados en SAP de la Estrategia Integral de Ingreso Minimo Garantizado</t>
  </si>
  <si>
    <t>Durante el periodo comprendido entre el 01 y el 30 noviembre de 2022,la contratista envió 163 respuestas a correspondencia y finalizó 165radicados en SAP de la Estrategia Integral de Ingreso Minimo Garantizado</t>
  </si>
  <si>
    <t>Durante el periodo comprendido entre el 01 y el 30 noviembre de 2022,la contratista envió 249 respuestas a correspondencia y finalizó 249radicados en SAP de la Estrategia Integral de Ingreso Minimo Garantizado</t>
  </si>
  <si>
    <t>Suscribió con el fabricante el contrato de mantenimiento correctivo yentregó copia del mismo al supervisor al inicio del contrato.</t>
  </si>
  <si>
    <t>El contratista realizó el soporte técnico a la plataforma de telefoníacuando fue necesario y el mantenimiento preventivo a la plataforma detelefonía</t>
  </si>
  <si>
    <t>Durante el mes de noviembre la contratista lideró las revisiones de losreportes del consolidado del Bogotá con corte a diciembre de 2021 einició la revisión de los reportes de las agrupaciones de Gobierno ySector Público Distrital. Las revisiones se están ejecutando a través de90 reportes, revisó 57, de los cuales 26 generaron información correctay su estructura cumple con todo lo solicitado y 31 reportes requierenalgún ajuste para lo cual fue necesario crear en Solman incidentescorrespondientes; lideró la revisión, pruebas de ajuste y aprobación delas propuestas de solución para el cierre de 19 Incidentes y 12 seencuentran en tratamiento por parte del equipo de SOTIC. Entre el 23 yel 25 de noviembre, lideró la capacitación para las entidades del SectorGobierno Distrital en la cual se realizó el acompañamiento del cargue delos formularios CGN con corte a septiembre de 2022. El total de personascapacitadas en las tres sesiones fue de 243 entre funcionarios y/ocontratistas.</t>
  </si>
  <si>
    <t>Durante el mes de noviembre la contratista participó en reunionesinternas y externas dirigidas a fomentar la sostenibilidad del SistemaContable Público Distrital para los FDL y las Entidades asignadas.Participó en las capacitaciones internas de preparación para el cierrede vigencia 2022 y actividades 2023 así como en la revisión yelaboración de ajustes al consolidado de los EF de Bogotá. Asistió a losentes y entidades vía correo electrónico, llamadas telefónicas y dentrodel proceso con la respuesta de consultas o revisión de estas,específicamente en temas relacionados con conceptos solicitados a laSCGI. Realizó visitas de seguimiento de las entidades a cargo y elacompañamiento en las reuniones de la SED para la revisión deoperaciones recíprocas.</t>
  </si>
  <si>
    <t>Durante el mes de noviembre la contratista participó en las revisionesasociadas al reporte de deterioro de cartera no tributaria emitido porla Dirección Distrital de Cobro de la SDH, se revisaron temas referentesa la capacitación de cierre para la vigencia 2022, así como visitas deacompañamiento a la SDM, SDHT, e IDPAC. Realizó análisis de lainformación de los rendimientos financieros del Fondo de Reorganizaciónde Transporte de la SDM y los generados por la administración de laestampilla para la Universidad Distrital. Asistió a los entes yentidades vía correo electrónico, mesas de trabajo, llamada telefónica odentro del proceso a respuesta de consultas o revisión de estas,específicamente en temas relacionados con el deterioro de activos nogeneradores de efectivo para construcciones en curso de la SDA, y elreconocimiento contable de la subrogación de recursos por parte de laSED a ATENEA. Preparó presentación relacionada a los tips de cierre parael deterioro de cuentas por cobrar y proyectó la modificación de lasnormas asignadas para el Manual de Políticas Contables de la EntidadContable Pública Bogotá D.C.</t>
  </si>
  <si>
    <t>Durante el mes de noviembre, el contratista participó en mesas detrabajo internas para definir el tratamiento contable de la inversión enCapital Salud, provisión POIR y aportes en la EAAB. Proyectó borradoresa la CGN sobre los temas pertinentes. Preparó la presentación para lasesión de fortalecimiento técnico – Concepto sobre el reconocimientocontable de los recursos generados por la Administración de las zonas deparqueo. Asistió a mesa de trabajo con Capital Salud y las SubredesHospitalarias, con el fin de conciliar las diferencias en operacionesrecíprocas. Realizó revisión de Políticas contables para incorporar lasactualizaciones normativas introducidas por la CGN.</t>
  </si>
  <si>
    <t>Durante el mes de noviembre la contratista, participó en reunión internade la SCGI con la DDP y la SGCH sobre inquietudes en la solicitud de laSDM sobre depuración rendimientos financieros cuenta Banco Popular“Fondo Cuenta de Reorganización del Transporte Colectivo”, participó enmesa de trabajo de la SCGI con la SDM sobre diferencias en operacionesreciprocas en el Consolidado SPD presentadas con la ETB y ACUEDUCTO; conla SDM, la DDP, la SGCH en cumplimiento al compromiso solicituddepuración recursos rendimientos financieros del Fondo Cuenta deReorganización del Transporte Colectivo; participó en mesa de trabajo dela SCGI para la revisión de inconsistencias y ajustes del ConsolidadoSPD con corte a septiembre 2022. Realizó acompañamientos al procesocontable a través de reunión virtual a la SDM, SCRD, SDHT, SDG, FDLE,IPES, IDCBIS y presencial al FDLPA y la FGAA. Realizó revisión de lastransacciones del Consolidado SPD con corte a 31 de diciembre de 2021 deBogotá Consolida vs BPC e hizo entrega de los ajustes propuestos alconsolidado del SPD, validación de diferencias en operacionesrecíprocas, verificación de cargue reportes e informes anexos de lasentidades sector descentralizado asignadas por la SCGI con corte a 30 deseptiembre de 2022. Prestó asesoría técnico contable relacionada conconsultas realizadas por Entidades asignadas como S. Movilidad, S.Gobierno, S. Cultura, S. Hábitat, FDL Engativá, FDL Puente Aranda,AGATA, IDCBIS, IPES, FGAA. Asistió a reunión de capacitación sesión decargue en Bogdata de información financiera contable con corte aseptiembre 2022.</t>
  </si>
  <si>
    <t>Durante el mes de noviembre, la contratista llevó a cabo las visitas deacompañamiento al proceso contable programadas con los entes y entidadesasignadas, de manera presencial y virtual. Participó en reunionesinternas para revisión del tratamiento contable del convenio Jóvenes ala U. Participó en la gestión con las entidades asignadas para laconsolidación de estados financieros a nivel Público Distrital. Apoyó lagestión de solicitudes de prórroga y modificación de las entidadesasignadas para el reporte de información financiera al corte deseptiembre de 2022. Participó en reuniones internas con la Subdirecciónde Consolidación, Gestión e Investigación para la revisión de saldos yajustes de los estados financieros de nivel Público Distrital al cortede septiembre 2022. Atendió solicitudes de asesoría técnico contableasociadas con las consultas realizadas por las entidades asignadas, víatelefónica y correo electrónico. Participó en sesiones defortalecimiento técnico dirigidas por la Dirección Distrital deContabilidad. Dirigió una sesión de fortalecimiento técnico del mes denoviembre.</t>
  </si>
  <si>
    <t>Durante el periodo del 1 al 30 de noviembre 2022, el contratista realizó17 radicados externos enviados, 60 resoluciones, 16 memorandos internos.Así mismo verificó el reporte en CRM de 69 respuestas dadas a entes decontrol (Controlaría, Personería, Fiscalía, Procuraduría, Veeduría)participó en todas las reuniones a las que fue convocado en el mes denoviembre, generó la base de datos requerida por el supervisor, para elseguimiento a tramites de los usuarios de CRM. Prestó apoyo generalreferente al objeto del contrato solicitados por el supervisor.</t>
  </si>
  <si>
    <t>Durante el periodo del 1 al 30 de noviembre de 2022 la contratistaapoyó en la realización de los informes de supervisión para el pagomensual de 5 contratos 220007, 220070, 220148, 220047 y 220569 deldespacho del secretario de hacienda por medio del aplicativo BOGDATA,también cargó y se creó el expediente del expediente de terminación decontrato anticipada del contrato del contrato 220522 radicadoS_TANT/2022/0000011052, contrato 220512 radicado S_TANT/2022/0000011053,contrato 220531 radicado S_TANT/2022/0000011055, contrato 220505radicado S_TANT/2022/0000011589, contrato 220520 radicadoS_TANT/2022/0000011590, apoyó en la creación de los expedientes demodificación del contrato  contrato 220150 radicadoS_MODI/2022/0000010200, contrato 220269 radicado S_MODI/2022/0000010201,contrato 220275 radicado S_MODI/2022/0000010202, contrato 220473radicado S_MODI/2022/0000010211, contrato 220510 radicadoS_MODI/2022/0000010203, contrato 220523 radicado S_MODI/2022/0000010206, apoyó en la revisión de documentos del contratista Javier FelipeGarzón con su respectiva validación en el sistema SIDEAP y se cargaronal sistema BOGDATA para la respectiva revisión del área encargada paraconfirmar que cumple con los requisitos para aplicar en la cesión delcontrato 22492.Apoyo con la elaboración de los informes finales de supervisión de loscontratos 200428 y 210193, apoyó con la creación del expediente decesión del contrato 220492 radicado S_CESC/2022/0000011591, apoyo en lacreación de los expedientes de cambio de supervisión del mes denoviembre del contrato 220047 radicado D_SUP/2022/0000010944, contrato210523 radicado D_SUP/2022/0000010575 y contrato 220722 radicadoD_SUP/2022/0000010991Realizo la creación de las líneas con su respectivo expedienteprecontractual en el sistema SAP para los contratos con vigencia 2023 yreviso los documentos de la contratista Omayra Garcia para la vigencia2023.Realizo envío la documentación requerida para el trámite de afiliación ala ARL de 1 contratista del despacho del secretario de haciendaAdicionalmente creó y cargo la documentación de 1 contratistas en laetapa precontractual y contractual.Apoyo en la revisión y cargue en los diferentes aplicativos mencionadosen la obligación un total de 5 cuentas de cobro de los contratos 220007,220070, 220148, 220047, 220569 pertenecientes al despacho delsecretario.Realizó la consolidación y envío en el sistema BogData y la basesolicitada por correo electrónico de los Informes de supervisión ymodificaciones/Novedades mensual de la Contraloría correspondientes alos contratistas del despacho del secretario.Apoyó en el trámite de publicación de la agenda del secretario con losdiferentes entes externos en la plataforma Bogotá Cuidadora y asistió alas reuniones a las que fue convocada y prestó el apoyo generalreferente a la radicación de 4 oficios de internas enviadas, 5 oficiosde externas enviadas y el direccionamiento de 8 solicitudes enviadas aldespacho por medio del aplicativo CRM, realizo la consolidación de losdatos personales de los contratistas del despacho del secretario dehacienda. Prestó el apoyo requerido por su supervisor relacionadas conel objeto del presente contrato.</t>
  </si>
  <si>
    <t>En la ejecución del contrato 220024, el contratista cumplió con susobligaciones especiales durante el periodo del 1 al 30 de noviembre del2022.</t>
  </si>
  <si>
    <t>Durante el mes de noviembre, el contratista realizó las siguientesactividades:Total, de cajas custodiadas: 73.514Consulta normalNo. de consultas: 14No. de cajas: 81Remisiones: SA 00587, SA 00589, SA 00590, SA 00591, SA 00592, SA 00593,SA 00595, SA 00596, SA 00597, SA 00598, SA 00600, SA 00601, SA 00603, SA00604Consulta UrgenteNo. de consultas: 4No. de cajas: 11Remisiones: SA 00588, SA00594, SA00599, SA 00602TransporteTransporte de ida consulta normal: 15Transporte de ida consulta urgente: 4Transporte de regreso: 9RearchivosNo. de cajas: 163No. de requisiciones: SAS 2211-001, SAS 2211-005, SAS 2211-006,</t>
  </si>
  <si>
    <t>Durante el período, el contratista remitió el cronograma para realizarlas entregas.</t>
  </si>
  <si>
    <t>En la ejecución del contrato 220085, el contratista cumplió con susobligaciones especiales durante el periodo del  1 al 30 de noviembre del2022.</t>
  </si>
  <si>
    <t>Durante el período se firmó el acta de inicio.</t>
  </si>
  <si>
    <t>Del 1 al 30 de noviembre de 2022, se recibió el servicio de gestión decorrespondencia y mensajería expresa masiva para la Secretaría Distritalde Hacienda, el contratista cumplió a satisfacción las obligacionesespecíficas del contrato.</t>
  </si>
  <si>
    <t>Del 1 al 30 de noviembre de 2022 se realizó mantenimiento y backup a lasdiferentes bases de datos de Eyes and Hands Forms que se encuentran enproducción en la SDH.Durante el mes de noviembre se realizó la visita mensual técnica N° 12con el fin de adelantar el seguimiento al uso y adecuado funcionamientodel aplicativo de acuerdo con los parámetros establecidos dentro delcontrato, y los desarrollos que se tienen en producción en la SDH.El propósito de la visita fue dar mantenimiento preventivo al software,para lo cual se adelantaron las siguientes acciones:Mantenimiento de las Bases de datos.Verificación del correcto funcionamiento de FORMS, DLL y aplicativosanexos.Depuración de la información histórica.Monitoreo y verificación del funcionamiento de las Estadísticas deproducción generadas por fecha y usuario de los módulos de Scan,lnterpret y Verify, garantizando que las mismas se puedan consultar enla plataforma Eyes and Hands forms.Así mismo, se adelantaron pruebas de los webservice de entrada y salidade manera interna en el módulo FORMS.</t>
  </si>
  <si>
    <t>En la ejecución del contrato 220022, el contratista cumplió con susobligaciones especiales durante el periodo de  1 al 30 de noviembre del2022.</t>
  </si>
  <si>
    <t>En la ejecución del contrato 220019, el contratista cumplió con susobligaciones especiales durante el periodo de 1 al 30 de noviembre del2022.</t>
  </si>
  <si>
    <t>Dentro del periodo 01 al 30 de noviembre de 2022 José Alberto Rodríguezrealizó las siguientes actividades:- Apoyo en la oficina de liquidación de la Subdirección de Determinacióndesde el 1 al 9 de noviembre de 2022, revisión de archivo físico y basesde datos, en aplicativos SAP Y WCC, impresión de publicación por avisode los actos devueltos sin notificar, búsqueda de expedientes paraincorporar la información de los actos proferidos por la oficina deliquidación, revisión, foliación y relación de estos expedientes paraser devueltos a la oficina de Notificación y Documentación fiscal.- Apoyo en la gestión de la correspondencia y archivo de laSubsecretaria Técnica y atender las solicitudes del equipo de ladependencia.- Mantener actualizada la agenda del subsecretario y mantenerloinformado frente a las reuniones y compromisos institucionales.</t>
  </si>
  <si>
    <t>Durante el mes de noviembre la contratista adelantó las labores de apoyoa la Secretaría de Hacienda y Desarrollo Económico para mejorar ytransformar la labor de la Tropa Económica, además realizó seguimientoal avance y contribución de la Tropa Económica, y realizó insumos deseguimiento a la reactivación económica de Bogotá.</t>
  </si>
  <si>
    <t>En la ejecución del contrato 220562, el contratista cumplió con susobligaciones especiales durante el periodo del  1 al 30 de noviembre del2022.</t>
  </si>
  <si>
    <t>1.Elaborar y presentar el plan de trabajo al supervisor del contratopara desarrollar el objeto de este.El contratista ejecutó las actividades contenidas en este para elperiodo comprendido entre el 1 y 2 de diciembre.2.Realizar la creación, actualización, verificación y depuración de lainformación de los terceros en el módulo BP de BogData de acuerdo conlas solicitudes recibidas de las entidades y áreas de gestión a travésdel buzón de terceros.Asistió a las reuniones relacionadas con la gestión de terceros en elmódulo BP de Bogdata.3.Prestar apoyo en las actividades de gestión requeridas en los otrosmódulos del sistema cuando la DDC lo requiera.Adelantó el proceso de conciliación de partidas del periodo 11-2022, delas siguientes cuentas bancarias:-Banco Agrario de Colombia S.A. 1945-Banco Bilbao Vizcaya Argentaria Colombia S.A. 99074.Realizar transferencia de conocimiento y acompañamiento en losprocesos del módulo BP a los usuarios que presenten dificultades.Revisó correo electrónico institucional y estuvo atento a losrequerimientos de usuarios en relación con los procesos de terceros y elmódulo BP.5.Responsabilizarse por la organización, custodia y archivo de ladocumentación soporte de la gestión realizada, de acuerdo con la normatividad y los procedimientos establecidos en la Secretaría Distrital de Hacienda.Organizó los soportes asociados a la ejecución del contrato de acuerdocon los procedimientos establecidos en la Secretaría Distrital deHacienda.6.Las demás asignadas por el supervisor, relacionadas con el objeto delcontrato.Asistió a las reuniones de retroalimentación diaria de la DirecciónDistrital de Contabilidad, así como a la socialización del nuevomacroproceso de Gestión Contable.Participó en la reunión de revisión de partidas conciliatorias con laOficina de Gestión de Ingresos de la DDT.</t>
  </si>
  <si>
    <t>El contratista cumplió con las obligaciones especialespara el periodo certificado.</t>
  </si>
  <si>
    <t>l contratista cumplió con sus obligaciones especialespara el periodo certificado.</t>
  </si>
  <si>
    <t>El contratista cumplio con sus obligaciones especialespara el periodo certificado.</t>
  </si>
  <si>
    <t>El contratista puso a disposición de la Entidad el personal requerido,para ejecutar las actividades, realizó las rutinas del mantenimientopreventivo y correctivo de acuerdo con las solicitudes de lainterventoría y las presentadas por las diferentes áreas y funcionariosde la secretaria distrital de hacienda, las cuales fueron aprobadas parasu ejecución.Dentro de las actividades programadas, se ejecutaron las siguientes:SISTEMA ELECTRICOInspecciones diarias de los tableros eléctricos.Medición de voltajes y corrientes.Verificación de condiciones físicas del tablero.Limpieza de tableros.Limpieza de contactos, borneras.Limpieza y aseo semanal de los cuartos eléctricos.Ajuste semanal de los breackers.Inspección y cambio de iluminación; durante este periodo se adelanta elcambio de gran parte de las luminarias faltantes del piso 3 y gran partede las luminarias del piso 14 las cuales se evidencian notablementedeterioradas.Inspección diaria del sistema eléctrico en cafeterías.Mantenimiento eléctrico cafeterías (estufas eléctricas)Medición voltaje de bañosMantenimiento, secadores de manos.Medición de combustibles plantas eléctricas.Medición de voltajes plantas eléctricas.SISTEMA HIDRAULICOinspección red principal, red secundaria de presión, Esta actividad hasido adelantada en la sede del CAD y de la calle 32 verificando elfuncionamiento de red hidráulica y los sistemas de bombeo.verificación e identificación de tuberías de presión.Pintura tubería de presión PVC expuesta a intemperie.Sondeo de bajantes red sanitaria.Verificación quincenal de descargas y comprobar taponamientos ensanitarios, Actividad de programación ejecutada durante el periodo, elcontratista diligencia formato de inspección.Inspección semanal de funcionamiento de sanitarios, orinales ylavamanos, actividad periódica ejecutada por el contratista, se realizaformato de control el cual es diligenciado por el funcionario demantenimiento que ejecuta la actividad quedando el registro para eldebido seguimiento.Inspección y revisión de voltajes y Limpieza de sistemas de filtro ensensores de orinales, sanitarios y lavamanos.Verificación Sifones en lavamanos, lavaplatos, orinales y pocetas deaseo - Limpieza si se requiere por taponamiento, durante el transcursode este periodo el contratista adelanta la ejecución de esta actividadrealizando el sondeo de los sifones de la red sanitaria en los baños ycocinas.Mantenimiento preventivo de equipos Subsistema agua potable.Mantenimiento preventivo de equipos Subsistema agua lluviasMantenimiento preventivo de equipos Subsistema agua mixta.Verificación diaria de presión (manómetros), inspección de conexioneshidráulicas de equipos de bombeo.Verificación diaria de presión (manómetros), inspección de conexioneshidráulicas de equipos hidroneumáticos.Inspección diaria de niveles de tanques de almacenamiento Aguas lluvias,agua potable, agua mixta.ZONAS COMUNES, OFICINAS, PUESTOS DE TRABAJO Y MOBILIARIO.Pintura muros zonas comunes del costado occidental del edificio.Pintura muros punto fijo del costado occidental del edificio.Mantenimiento de la red interior de alcantarillado (oriental yoccidental) Sumideros.Limpieza de sifones barrido general cubierta sedes.Limpieza de canales sedes.Inspección puertas baños.limpieza y desinfección mensual de lockers.Inspección puertas de vidrio, El contratista realiza inspecciónquincenal de los elementos e interviene con mantenimiento correctivo loscasos puntuales.Inspección mensual de puertas bañosATENCION A SOLICITUDES Y ACTIVIDADES NO PROGRAMADASApertura de cajones y cambios de chapas en puestos de trabajo.Apoyo y transporte de mobiliario.Mantenimiento correctivo sillas.Cambio e instalación de luminarias en mal estado.Ajuste de lámparas caídas.Mantenimiento y ajuste mesón lavamanos baño de damas piso 16.Revisión y mantenimiento puertas de acceso oficinas.Revisión y ajuste magnéticos puertas.Independización punto eléctrico baño conductores.Cambio de brazos hidráulicos dañados.Revisión y arreglo tomacorrientes piso 10.Arreglo y/o ajuste persianas.Reemplazo cinta antideslizante escaleras piso 16.Mantenimiento correctivo sanitarios y orinales.Revisión y cambio de push lavamanos.Revisión y cambio de push sanitarios.Revisión de filtraciones y reparación acabado muros y techo.Reparación fugas grifería baños.Cambio luminarias led en Tesorería.Organización de cuarto de residuos.Reparación filtraciones de agua cubierta centro de acopio.Instalación y retiro de capuchones sistema de red contra incendios parajornadas de fumigación.Instalación de certificados ascensores.Reemplazo cielo raso piso noveno.Limpieza punto de acopio escombros.Limpieza de derrames en área de vehículos retirados de parqueadero.Retiro de divisiones de vidrio puestos de trabajo rotas.Desmonte y traslado de puestos de trabajo.Instalación de placa numeración oficinas.Instalación de tableros oficinas.Instalación archivadores en OCR.Suministro de cajas metálicas tipo botiquín.Cambio de sifones lavamanos.Cambio bisagras puertas.</t>
  </si>
  <si>
    <t>En la ejecución del contrato 220563, el contratista cumplió con susobligaciones especiales durante el periodo del  1 al 30 de noviembre del2022.</t>
  </si>
  <si>
    <t>La interventoría ha cumplido con las obligaciones especialesestablecidas en el anexo técnico, realizando seguimiento y control al cumplimiento de la ejecución de actividades del contratista en la realización de rutinas de mantenimiento preventivo y correctivo deacuerdo con las solicitudes de funcionarios y las presentadas por lasdiferentes áreas, las cuales fueron aprobadas para su ejecución.Durante este periodo se tiene un total de 484 tickets generados encumplimiento al plan de mantenimiento de la entidad y a solicitudesrealizadas, de las cuales el contratista da cierre a un total de 444tickets lo que representa un 91,7% de cumplimiento aproximadamente. Asímismo desglosando esta información, se observa que, de la totalidad detickets generados en el periodo, se tienen un total de 307 tickets porplan de mantenimiento de los cuales fueron atendidos 279 tickets lo querepresenta un 90.87% de cumplimiento aproximadamente; y un total de 177tickets por solicitudes de los cuales fueron atendidos 165 tickets loque representa un 93,2% de cumplimiento aproximadamente.Realizo el recibido de servicio ejecutados por el contratista demantenimiento integrado.Ha realizado seguimiento a los requerimientos de mantenimientospreventivos y correctivos realizados por medio de correo, whatsapp, mesade servicio, por parte de funcionarios.Recorrido por sedes para levantamiento de necesidades para inicio demantenimientos preventivos y correctivos.Asistencia a reuniones programadas por la entidad.Acompañamiento y verificación de las actividades ejecutadas por elcontratista de mantenimiento integrado.Elaboración de informe de interventoría.Realización de recorridos de inspección para detectar eventos querequieran la realización de mantenimientos preventivos y correctivos</t>
  </si>
  <si>
    <t>De las obligaciones administrativas y operativas se cumplió con la firmadel acta de inicio del contrato principal y contrato de interventoría.Realizó el informe mensual de actividades del contratista ejecutor.Aprobó las hojas de vida del contratista principal con sus debidossoportes.Revisó el cronograma y todos los documentos de inicio del contrato y deplaneación de los trabajos.Revisó, aprobó e hizo seguimiento al plan de gestión de riesgos para elcumplimiento de las actividades del contrato principal.Atendió y resolvió todos los requerimientos planteados por la SDH y porel contratista ejecutor.Elaboró los informes semanales, mensuales dentro del tiempo estipulado alas entregas.Mantuvo debidamente organizado y actualizado el archivo físico y digitalcon toda la información utilizada y elaborada durante la ejecución delcontrato principal para este periodo.Se dejó constancia y evidencia de comunicaciones realizadas por elcontratista ejecutor de manera clara, precisa y oportuna.De la interventoría financiera:Se revisaron las cantidades de servicios con sus respectivas memoriaspara liquidar la factura presentada por el contratista ejecutor, demanera clara, precisa, el concepto de las actividades desarrolladassegún lo convenido dentro del contrato principal.Se diligenció y se suscribió los formatos suministrados por laSubdirección Administrativa y Financiera para los trámites de pagos delcontrato principal con la debida revisión y aprobación de los productoscontratados conforme a lo estipulado en el mismo.Presentó el informe periódico de seguimiento, estado de ejecuciónfinanciera y contable del contrato principal.Verificó que el contratista ejecutor realizó los aportes al sistema depensiones y salud de acuerdo con el Art. 50 de la Ley 789 de 2002.De la interventoría jurídica:Revisó y verificó la validez de las garantías presentadas por elcontratista ejecutor y sus modificaciones de acuerdo al acta de iniciodel contrato principal.Revisó y verificó que el contratista ejecutor haya mantenido lasgarantías requeridas vigentes durante este periodo.Garantizó el oportuno y adecuado trámite solicitudes y peticiones departiculares, del contratista ejecutor, la SDH, y las autoridades enrelación con desarrollo del contrato principal.Realizó el seguimiento del contrato principal en la plataforma SECOP,verificó que el contratista haya anexado y cargado los documentosrequeridos.De la interventoría ambiental y HSEQ:Verificó que el contratista ejecutor haya cumplido con los lineamientosambientales descritos en el anexo técnico y normatividad ambientalactual.Elaboró informe de HSEQ mensual de acuerdo a los requerimientos de laSDH de los contratos principal y contrato de interventoría.Verificó que todos los empleados del contratista ejecutor hayan cumplidocon las afiliaciones y pagos de aportes al Sistema de Seguridad Social yARL y certificaciones necesarias acorde a las labores ejecutado por cadaempleado.Vigiló el cumplimiento de las normas de seguridad y salud en el trabajoen la ejecución del contrato principal.Notificó sobre la utilización obligatoria de equipos de protecciónindividual y de elementos de bioseguridad para evitar la exposicióneventual contagio del virus SARS-COV-2 (covid-19) y colectiva delpersonal y del contratista que se encontró en la zona de trabajo endesarrollo del objeto del contrato principal.</t>
  </si>
  <si>
    <t>Aprobó liquidación  corte noviembre ( periodo de estabilziacion)  ybalance final del proyectoCoordinó y aprobó el ingreso de personal del contratistaRealizó seguimiento semanal a las actividades de estabilización delproyecto.Apoyó a la Subdirección administrativa y Financiera en la coordinaciónde las actividades derivadas de la ejecución del contrato principalRealizó las presentaciones gerenciales correspondiente al avance delproyecto y financieroApoyó con el acompañamiento técnico durante las pruebas finales realizadas en las subestaciones 1, 2, 3, 4 y tablero de sincronismo.Recibió a satisfacción todo el proyecto.Revisó y aprobó la documentación de entrega del proyecto</t>
  </si>
  <si>
    <t>En la ejecución del contrato 220026, el contratista cumplió con susobligaciones especiales durante el periodo del  1 al 30 de noviembre del2022.</t>
  </si>
  <si>
    <t>durante el periodo del informe el contratista realizo cambio de clave dela caja fuerte ubicada en la SAF por regreso de vacaciones delrersponsable titular de la caja fuerte.</t>
  </si>
  <si>
    <t>El contratista dio cumplimiento a las obligaciones especialesestipuladas en el pliego de condiciones del contrato de custodia.</t>
  </si>
  <si>
    <t>Recibo a satisfacción los   servicios   de   monitoreo, análisis   ysuministro   de   la   información   sobre publicaciones periodísticasde interés para la Secretaría Distrital de Hacienda.</t>
  </si>
  <si>
    <t>SE RECIBE A SATISFACCIÓN LOS SERVICIOS  INTEGRALES  DE  CENTRAL DEMEDIOS  PARA  LA  PLANEACIÓN, PRODUCCIÓN  Y  EJECUCIÓN  DE  COMPAÑAS  DEDIVULGACIÓN,  IMPRESOS,  MATERIAL P.O.P,  VIDEOS  Y  PIEZASINSTITUCIONALES  A  FIN  DE  DIVULGAR  CONTENIDOS  DE  LA SECRETARÍADISTRITAL  DE  HACIENDA,  DE  CONFORMIDAD  CON  LO  ESTABLECIDO  EN  ELPLIEGO DE CONDICIONES</t>
  </si>
  <si>
    <t>Se recibe a satisfacción los servicios para la  publicación  de  losavisos  corrientes,  edictos  y notificaciones que requieran lasdistintas áreas de la Secretaria Distrital de Hacienda, en un periódicode amplia circulación nacional.</t>
  </si>
  <si>
    <t>Durante el periodo reportado se dio cumplimiento a las obligacionesespeciales.</t>
  </si>
  <si>
    <t>El contratista cumplió con las condiciones y obligaciones del Anexo No.1 -Especificaciones Técnicas. </t>
  </si>
  <si>
    <t>El contratista el contratista cumplió con las condiciones y obligacionesdel Anexo No. 1 -Especificaciones Técnicas.</t>
  </si>
  <si>
    <t>El contratista el contratista cumplió con las condiciones y obligacionesdel Anexo No. 1 -Especificaciones Técnicas</t>
  </si>
  <si>
    <t>No ha habido retrasos en el cronograma del proyectoHa presentado los informes correspondientes en el periodoNo se ha iniciado la etapa de ejecución de obra, el proyecto seencuentra en fase de estudios y diseñosHasta el momento ha hecho los suministros de las actividades ejecutadasa tiempoSe ha dado cumplimiento con lo establecido en los pliegos y anexostécnicos por parte del contratista, respecto al personal empleado.No se han dado inicio con las actividades programadas, por lo tanto, nose ha generado escombros a la fecha del presente periodo de informe.No se han dado inicio a las actividades programadas de ejecución deobra, por lo tanto, no se tiene personal de obra aun trabajando, para lafecha del presente informeSe ha dado cumplimiento por parte del contratista de los protocolos debioseguridad según normativa vigente.Se realizaron los sondeos para los estudios de suelos en la sede de lacra 32; verificando por parte de la interventoría el cumplimiento segúnanexos técnicos.A la fecha, se está en etapa de esquemas y diseños para ser aprobadospor parte de esta interventoríaEl contratista a compartido con un archivo con la interventoría, que seencuentra en la nube, con el fin de facilitar el seguimiento y controlpor parte de esta interventoríaA la fecha se ha solicitado y gestionado el apoyo de la interventoría,al contratista, para los temas de traslados, desviaciones y demásrequeridos con respecto a redes eléctricas y sanitarias que puedanintervenir en el desarrollo y ejecución de las actividades de obraA la fecha se han venido revisando por parte de la interventoría, laaplicación de las normas técnicas y de calidad a los materiales yestudios realizados por parte del contratista</t>
  </si>
  <si>
    <t>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t>
  </si>
  <si>
    <t>Acató las obligaviones especiales</t>
  </si>
  <si>
    <t>acató las obligaciones especiales</t>
  </si>
  <si>
    <t>Acató las obligaciones especiales.</t>
  </si>
  <si>
    <t>Se verifica que el contratista ha cumplido satisfactoriamente lasobligaciones especiales estipuladas en el contrato 220300 prestandoservicios profesionales en gestión de continuidad en el periodocomprendido entre el 01 de noviembre y el 30 de noviembre de 2022.</t>
  </si>
  <si>
    <t>Ha cumplimido con las condiciones y obligaciones establecidas en elInstrumento de Agregación de la Demanda para los Productos de Softwarepor Catálogo que a su vez incluye el Suplemento del Contrato CCE -139-IAD2020 SAP COLOMBIA, mediante los cuales se determinaron losrequerimientos para la ejecución del objeto contractual y los Acuerdosde Niveles de Servicio del Instrumento de Agregación de la Demanda CCE -139-IAD2020 SAP COLOMBIA.</t>
  </si>
  <si>
    <t>Actividad 1: Como parte de la revisión de gasto se hizo una presentacióndel sector Ambiente de acuerdo con los resultados de la herramientaÉPICO. De esta forma, se hizo el cálculo para las siguientes entidades •Instituto para la Investigación Educativa • Universidad Distrital Porotro lado, se asistió a presentaciones con cinco entidades con miras adar insumos sobre la modificación de los PMR. Así, se realizó unapresentación de los resultados de ÉPICO con miras a que sirva de insumopara el ajuste. La presentación se hizo a las siguientes entidades: •Instituto Distrital de Para la Economía Social (09 de noviembre) •Instituto Distrital de Turismo (10 de noviembre) • Instituto para lagestión educativa (28 de noviembre) • Universidad distrital (28 denoviembre) • Secretaría de Ambiente (29 de noviembre) • Secretaría deHábitat (30 de noviembre) • Caja de vivienda popular (30 de noviembre)El 4 de noviembre se sostuvo reunión con el secretario de Hacienda en laque se presentaron los resultados de las mesas que se habían realizadohasta la fecha. En este sentido, se hizo un resumen de los comentarios yde las solicitudes de las entidades, así como de los retos que se debentener el otro año.Actividad 2: Como parte de la revisión de los desarrollos recientes depolítica pública relacionados con el ordenamiento territorial y con laintegración regional, el contratista asistió a reunión con lasdiferentes entidades de la alcaldía (25 de noviembre) con el propósitode revisar los pasos que se deben seguir para implementar la integraciónterritorial de la región metropolitana y cuales son las implicacionespara el Distrito.Actividad 3: No se realizaron actividades particulares en estaobligación el presente mes.Actividad 4: Como parte de la elaboración de análisis que se requieranpara el diseño e implementación de políticas públicas distritalesrelacionadas con aspectos fiscales, en articulación con entidades delorden distrital y nacional, la academia u organismos multilaterales,dando continuidad a las labores realizadas el periodo pasado, elcontratista apoyó el panel para conocer el Marco Fiscal de MedianoPlazo. En este sentido,1. Apoyó la versión final del guion.2. Hizo una versión de las respuestas que debía dar el secretario a laspreguntas.Actividad 5: No se realizaron actividades particulares en estaobligación el presente mes.Actividad 6: Como parte del apoyo a la revisión de la normatividadvigente y de normativas propuestas que puedan afectar fiscalmente alDistrito, el contratista hizo una revisión de las propuestas paraajustar el SGP. En este sentido, comentó el concepto de la Dirección dePresupuesto del Ministerio de Hacienda, e indicó que puntos deben sertenido en cuenta por la secretaria de Hacienda para responder a lasinquietudes planteadas.Actividad 7: Se participó en las siguientes reuniones: • 4 de noviembrereunión con secretario de Hacienda. • 09 de noviembre reunión con IPES.• 09 de noviembre jornada de planeación plan de acción 2023 • 10 denoviembre reunión con IDT • 25 de noviembre reunión sobre implementaciónde Bogotá Región • 28 de noviembre Instituto para la gestión educativa •28 de noviembre Universidad distrital • 29 de noviembre Secretaría deAmbiente • 30 de noviembre Secretaría de Hábitat • 30 de noviembre Cajade vivienda popular.Actividad 8: No se realizaron actividades particulares en estaobligación el presente mes.</t>
  </si>
  <si>
    <t>Actividad 1: Revisión de literatura y construcción del documento sobrelas tendencias de consumo e impuestos a cigarrillos tradicionales yelectrónicos.Actividad 2: • Revisión de los posibles avances sobre la actualizacióndel modelo de equilibrio general con respecto a la matriz decontabilidad social, parámetros, entre otros. • Avance en el documentodel modelo de equilibrio general incluyendo algunas de las simulacionesplanteadas.Actividad 3: No aplica.Actividad 4: Revisión de las actividades para la actualización delmodelo de equilibrio general con respecto a la matriz de contabilidadsocial y ejercicios adicionales.Actividad 5: No aplica.Actividad 6: • Entrega de algunos modelos de proyección de ingresos. •Jornada de planeación de la Subdirección para el 2023.</t>
  </si>
  <si>
    <t>Servicio recibido: De acuerdo con las obligaciones establecidas en elContrato 220261, para la Secretaría Distrital deHacienda, durante el periodo comprendido entre el 01/11/2022 al30/11/2022.Obligación 1:Redactó propuesta para la sección "Acerca de" del portal delObservatorio Fiscal del Distrito (FiscalData Bogotá).Obligación 2:1. Elaboró copy bilingüe para difusión de pieza sobre el mercado laboralen Bogotá (2022-III).2. Elaboró texto y copy bilingüe para difusión de pieza sobre el IPC enBogotá (octubre 2022).3. Elaboró copy bilingüe para difusión de pieza sobre la EOC en Bogotá(octubre 2022).4. Elaboró copy bilingüe para difusión de pieza del mercado laboralfemenino en Bogotá (2022-III).5. Elaboró copy bilingüe para difusión de pieza del mercado laboraljuvenil en Bogotá (2022-III).6. Elaboró copy bilingüe para difusión de pieza de la EMC en Bogotá(septiembre del 2022).7. Elaboró copy bilingüe para difusión de pieza de la EMMET en Bogotá(septiembre del 2022).8. Elaboró copy bilingüe para difusión de pieza de la EOE Comercial enBogotá (septiembre del 2022).9. Elaboró copy bilingüe para difusión de pieza de la EOE Industrial enBogotá (septiembre del 2022).Obligación 3:1. Elaboró propuesta textual para pieza sobre el mercado laboral enBogotá (resultados trimestrales, 2022-III, basadaen la Gran Encuesta Integrada de Hogares del DANE).2. Elaboró propuesta textual para pieza sobre el índice de precios alconsumidor en Bogotá (resultados mensuales,octubre del 2022, basado en resultados del DANE).3. Elaboró propuesta textual para pieza sobre el índice de confianza delconsumidor (resultados mensuales, octubre del2022, basada en la Encuesta de Opinión del Consumidor de Fedesarrollo).4. Elaboró propuesta textual para pieza sobre el mercado laboralfemenino en Bogotá (resultados trimestrales, 2022-III,basada en la Gran Encuesta Integrada de Hogares del DANE).5. Elaboró propuesta textual para pieza sobre el mercado laboral juvenilen Bogotá (resultados trimestrales, 2022-III,basada en la Gran Encuesta Integrada de Hogares del DANE).6. Elaboró propuesta textual para pieza sobre las ventas del comerciominorista en Bogotá (resultados mensuales,septiembre del 2022, basada en la Encuesta Mensual de Comercio delDANE).7. Elaboró propuesta textual para pieza sobre la producción industrialen Bogotá (resultados mensuales, septiembre del2022, basada en la Encuesta Mensual Manufacturera con EnfoqueTerritorial del DANE).8. Elaboró propuesta textual para pieza sobre el índice de confianzacomercial (resultados mensuales, octubre del 2022,basada en la Encuesta de Opinión de Empresarial deFedesarrollo).9. Elaboró propuesta textual para pieza sobre el índice de confianzaindustrial(resultados mensuales, octubre del 2022,basada en la Encuesta de Opinión de Empresarial deFedesarrollo).10. Elaboró propuesta textual y copies para divulgación sobre el MarcoFiscal de Mediano Plazo (MFMP) de Bogotá D.C.Obligación 4:1. Realizó revisión y traducción al inglés sobre presentación delcontexto económico en Bogotá D.C.2. Revisó la presentación en formato handbook sobre el ObservatorioFiscal del Distrito.Obligación 5:1. Elaboró propuesta textual en inglés para pieza sobre el mercadolaboral en Bogotá (resultados trimestrales, 2022-IIII,basada en la Gran Encuesta Integrada de Hogares del DANE).2. Elaboró propuesta textual en inglés para pieza sobre el índice deprecios al consumidor en Bogotá (resultados mensuales, octubre del 2022,basado en resultados del DANE).3. Elaboró texto y copy bilingüe para difusión de pieza sobre el IPC enBogotá (octubre 2022).4. Elaboró propuesta textual en inglés para pieza sobre el índice deconfianza del consumidor (resultados mensuales,octubre del 2022, basada en la Encuesta de Opinión del Consumidor deFedesarrollo).5. Elaboró copy bilingüe para difusión de pieza sobre la EOC en Bogotá(octubre 2022).6. Elaboró propuesta textual en inglés para pieza sobre el mercadolaboral femenino en Bogotá (resultados trimestrales, 2022-III, basada enla Gran Encuesta Integrada de Hogaresdel DANE).7. Elaboró copy bilingüe para difusión de pieza del mercado laboralfemenino en Bogotá (2022-III).8. Elaboró propuesta textual para pieza sobre el mercado laboral juvenilen Bogotá (resultados trimestrales, 2022-III,basada en la Gran Encuesta Integrada de Hogares del DANE).9. Elaboró copy bilingüe para difusión de pieza del mercado laboraljuvenil en Bogotá (2022-III).10. Elaboró propuesta textual en inglés para pieza sobre las ventas delcomercio minorista en Bogotá (resultadosmensuales, septiembre del 2022, basada en la Encuesta Mensual deComercio del DANE).11. Elaboró copy bilingüe para difusión de pieza de la EMC en Bogotá(septiembre del 2022).12. Elaboró propuesta textual en inglés para pieza sobre la producciónindustrial en Bogotá (resultados mensuales, septiembre del 2022, basadaen la Encuesta Mensual Manufacturera con Enfoque Territorial del DANE).13. Elaboró copy bilingüe para difusión de pieza de la EMMET en Bogotá(septiembre del 2022).14. Elaboró propuesta textual en inglés para pieza sobre el índice deconfianza comercial (resultados mensuales,octubre del 2022, basada en la Encuesta de Opinión de Empresarial deFedesarrollo).15. Elaboró copy bilingüe para difusión de pieza de la EOE Comercial enBogotá (octubre del 2022).16. Elaboró propuesta textual en inglés para pieza sobre el índice deconfianza industrial (resultados mens uales,octubre del 2022, basada en la Encuesta de Opinión de Empresarial deFedesarrollo).17. Elaboró copy bilingüe para difusión de pieza de la EOE Industrial enBogotá (octubre del 2022).18. Realizó traducción al inglés sobre presentación del contextoeconómico en Bogotá D.C.19. Tradujo boletín sobre el producto interno bruto en Bogotá D.C.(2022-II, basado en resultados divulgados por elDANE).Obligación 6:Esta actividad no fue realizada en el periodo del 1 al 30 de noviembre.Obligación 7:Esta actividad no fue realizada en el periodo del 1 al 30 de noviembre.</t>
  </si>
  <si>
    <t>Servicio recibido: De acuerdo con las obligaciones establecidos en elContrato 220053, para la Secretaría Distrital de Hacienda, durante elperiodo comprendido entre el 01/11/2022 al 30/11/2022, se adelantaronlos siguientes temas:Obligación 1: • El día 30 de noviembre asistió a reunión presencial enel horario de 11:00am a 11:30am, para revisión de arquitectura de páginaweb, donde se contó con la asistencia del subdirector Antonio Olaya,donde se solicitó una reunión con los profesionales a cargo pararesolver dudas.Obligación 2: • Actualización constante de la página del observatoriofiscal del distrito. • Asistió a reunión virtual el día 9 de noviembreen el horario de 5:00pm a 6:00pm, para revisión de diseño de página webdel Observatorio y su actualización total, en la cual se contó con laasistencia del profesional de diseño Weisman Frank.Obligación 3: • Asistió a reunión el día 16 de noviembre de 2022 en elhorario de 4:00pm a 4:30pm, a reunión programada con el subdirectorPedro Hernández para revisión de la nueva página del observatoriofiscal, • Actualización constante de Boletines de coyuntura.Obligación 4: • El día 29 de noviembre se realiza el lanzamiento en sunueva versión de la página web del observatorio desarrollada en angular.Obligación 5: • El día 9 de noviembre se envió bases de datosactualizadas de GEIH Empleo. • El día 9 de noviembre se envió bases dedatos actualizadas de Microdatos de GEIH. • El día 9 de noviembre seenvió bases de datos actualizadas de GEIH sexo. • El día 9 de noviembrese envió bases de datos actualizadas de GEIH juventud y desestacional. •El día 10 de noviembre se envió bases de datos de EMA. • El día denoviembre se envió bases de datos de SIPSA.Obligación 6: • Se avanza en un 60% en el desarrollo del sistema deinformación propio llamado SIOF, el cual se encuentra desarrollado enPHP y el gestor de bases de datos es MySql.Obligación 7: • El día 30 de noviembre asistió a reunión presencial enel horario de 11:00am a 11:30am, para revisión de arquitectura deSistema de Información del Observatorio fiscal, donde se contó con laasistencia del subdirector Antonio Olaya, donde se solicitó una reunióncon los profesionales a cargo para resolver dudas.Obligación 8: • Asistió a reunión virtual el día 30 de noviembre en elhorario de 3:00pm a 4:00pm a reunión de resultados de consumo dehogares.</t>
  </si>
  <si>
    <t>Servicio recibido: De acuerdo con las obligaciones establecidos en elContrato 220170, para la Secretaría Distrital de Hacienda, durante elperiodo comprendido entre el 01/11/2022 al 30/11/2022, se adelantaronlos siguientes temas:Obligación 1: Obligación cumplida al inicio del contrato. En el primerinforme se definió el plan de trabajo concertado con el Director de laDEEF.Obligación 2: Conforme a lo planteado en las reuniones de trabajo, seestá revisando la información base para realizar la actualización,considerando los archivos de trabajo de actualización de la MCS del añobase anterior (año 2012).Obligación 3: Realizó en el MEGC en GAMS ajustes en código generando unanueva variable denominada qgbar3sim para realizar choques de inversión.Lo cual implica la creación de un nuevo archivo en la base de datossim.xls y su ajuste en el código, para que sea posible llamar al códigode simulación.Obligación 4: Asistió a reuniones de trabajo con el equipo de laDirección delegado para esta actividad.Obligación 5: Asistió a reuniones de trabajo con el equipo de laDirección delegado para esta actividad. En particular, para el caso deeste informe, las reuniones tuvieron como fin revisar el análisis deincidencia y discutir la información disponible para ejercicios desimulación de choques en el impuesto predial, a fin de examinar siexistía un escenario factible de simulación. En todo caso, se va arealizar un ejercicio de simulación con base en la implementación actualde liquidación del impuesto predial en Bogotá. De esta manera, seexplica a la DEEF que, de todos modos, cuando se obtengan escenarios desimulación para la DEEF, estos ejercicios pueden realizarse; lo anterioren virtud de que esa funcionalidad, y el escenario de simulación, estádisponible en el código y se explica dónde está especificada lafuncionalidad.Obligación 6: Realizó simulaciones de prueba para ajustar los choques deinversión en el archivo original del modelo GAMS.Obligación 7: (Actividad Cumplida). En el informe 10 se hicieronsimulaciones de ICA y se ha explicado la manera de estudiar análisis deincidencia a partir del modelo para eventuales choques en otros tipos deimpuestos.Obligación 8: Asistió a reuniones de trabajo con el equipo de laDirección delegado para esta actividad para coordinar temas específicosde análisis con la implementación del modelo.Obligación 9: El contratista asistió a reuniones de trabajo con elequipo de la Dirección delegado para esta actividad.</t>
  </si>
  <si>
    <t>Actividad 1: Entrega del documento sobre tendencias de consumo eimpuestos a cigarrillos tradicionales y electrónicos.Actividad 2: Entrega del documento del modelo de equilibrio generalincluyendo algunas de las simulaciones planteadas.Actividad 3: No aplicaActividad 4: Revisión de las actividades para la actualización delmodelo de equilibrio general con respecto a la matriz de contabilidadsocial y ejercicios adicionales.Actividad 5: No aplicaActividad 6: Construcción de los productos e informes finales delcontrato.</t>
  </si>
  <si>
    <t>Actividad 1: Como parte de la revisión de gasto se hicieron lassiguientes actividades: Revisión de la literatura que fue remitida porla Dirección de Estadísticas y Estudios Fiscales a saber: 1. MatrizCalidad de gasto Plan Distrital de Desarrollo (PDD) - Artículo 36 2.Propuesta de Macroproceso presupuestal Distrital 3. Documento SobreEficiencia del Gasto 4. Funciones de la Dirección de Estadísticas yEstudios Fiscales 5. Marco Fiscal de Mediano Plazo 2023-2032 6. MarcoFiscal de Mediano Plazo rubros 7. Proyecto de Presupuesto 20228.Documento de Relaciones Fiscales Intergubernamentales Se acompañó a laSubdirección de análisis fiscal en la revisión del Macro Procesopresupuestal cuyo producto es el Marco Fiscal de Mediano Plazo. En estesentido, se hicieron sugerencias sobre la forma de articulación delmacroproceso y el alcance de este. Adicionalmente, se elaboró unaestructura para la elaboración de un documento de Guía que explica elmodelo del balance del Marco Fiscal de Mediano Plazo en el que sepresenta: • Alcance del MFMP, objetivos y uso • Descripción de fuentesde información del modelo • Resumen de normas que soportan el modelo •Metodología de cálculo del balance • Metodología de cálculo de losindicadores • Resultados 2022. Adicionalmente, en el marco delmacroproceso se brindó se construyó, junto los funcionarios de laSubdirección, una propuesta de resultados del Macroproceso y seunificaron dos Macroprocesos existentes se hicieron sugerencias sobre laforma de articulación del macroproceso y el alcance de este. Por otrolado, se hizo una presentación en la que se definieron las principalespreguntas para realizar un análisis de gasto en el distrito. Así, sepresentó: 1. Resumen de los compromisos en términos de análisis de Gastoque tiene la Secretaría Distrital en el marco del capítulo 46 del PlanDistrital de Desarrollo 2. Resumen de las funciones de la Dirección dePresupuesto y de la Dirección de Asuntos Fiscales en torno al Gasto. 3.Principales necesidades de información para realizar un análisis degasto Se acompañó a la Subdirección de análisis fiscal en la revisióndel Macroproceso presupuestal cuyo producto es el Marco Fiscal deMediano Plazo. En este sentido, se hizo una reunión con la Dirección dePresupuesto en la que se le presentó la visión sobre los macroprocesosde gasto y sobre los demás temas que fueron involucrados en elmacroproceso y los ajustes que se sugirieron. Como parte de la reuniónse acordó trabajar conjuntamente en el alcance del macroproceso de gastoy que la responsabilidad de este quede en cabeza de la Dirección depresupuesto. Como parte de la revisión de gasto se hizo una presentacióna los asesores del secretario de Hacienda sobre las definiciones deeficiencia de gasto y las metodologías para su estimación. En estesentido se realizaron las siguientes actividades: 1. Presentación conanálisis y revisión de literatura sobre calidad de gasto 2. Recolecciónde información sobre indicadores de PMR de los proyectos de inversióndel distrito 3. Presentación sobre metodología EPICO y su aplicabilidaden el distrito Se acordó como parte de lo anterior revisar laposibilidad de aplicar la metodología de EPICO en algún sector delDistrito para hacer un piloto y analizar la posibilidad de implementarloSe hizo una un análisis del sector movilidad de acuerdo con lo que se harealizado en EPICO territorial, en la misma se revisó 1. Productos queestán en la base de PMR y su relación con la 2. Relación de losproductos con el cierre de brechas 3. Análisis de los productos se hizouna presentación del Sector Movilidad de acuerdo con los resultados dela plataforma EPICO. En este sentido se presentó 4. Productos y elpuntaje de cada una de las variables 5. Resultados de cada productoactual 6. Preguntas y temas que se deben resolver para establecer elprocedimiento a seguir Posteriormente el 16 de junio se presentó alSubdirector de la Secretaría de Hacienda, el proceso de revisión deEPICO. De esta manera, se hicieron comentarios para ajustar laherramienta los cuales son: 1. Ajustar la variable indicadores del PDD,y las prioridades sectoriales 2. Revisar la ponderación de cada una delas variables 3. Revisar el alcance (solo inversión o se incluyefuncionamiento 4. Buscar alternativas para aplicar la herramienta.Producto de lo anterior, se realizaron los ajustes solicitados y serealizó el 24 de junio la presentación de la metodología con loscomentarios recibidos a los directivos de la Secretaría incluido elSecretario de Hacienda. Como conclusión de lo anterior el secretariosolicitó: 1. Ajustar la variable apoyo a políticas de largo plazo.Separar enfoques diferenciales, e incluir bienes públicos que potenciencrecimiento pero sean responsabilidad del Gobierno (ej economía delcuidado) 2. Revisar los indicadores fiscales 3. Revisar los indicadoresde costo de oportunidad. En esta medida, el 30 de junio se sostuvo unareunión con la Dirección de Presupuesto en la que se revisaron lassolicitudes del secretario y se definió un cronograma para implementarun piloto de la herramienta en el sector movilidad. En el mes de juliose hizo una presentación del Sector Movilidad de acuerdo con losresultados de la plataforma ÉPICO. En este sentido, se hizo un ajuste laherramienta frente a lo presentado al secretario de Hacienda el mespasado. Así se incluyeron las siguientes variables para evaluar cada unode los productos del PMR: 1. Enfoque diferencial: permite evidenciar siel producto cuenta con trazadores presupuestales. 2. InclusiónProductiva: Se incluyen aquellos productos que apunten a eliminarbarreras de acceso o faciliten conexión a mercados. 3. Superación depobreza: Se incluyen aquellos productos que permiten generar capacidadesen la población que apunten a superar la pobreza 4. FNK: El concepto deinversión en FBK fijo incluye construcción, ampliación, adecuación ydotación de infraestructura, mantenimiento correctivo y compra deequipos especializados. Se asigna la totalidad del puntaje si el producto se relaciona con este rubro 5. Indicadores de Producto PDD: El producto apunta directamente a los indicadores de las metastrazadoras del PDD. 6. Alineación objetivos sector: Se propone que sedetermine hasta donde los productos están alineados con los principalesobjetivos prioritarios del sector, definidos por la Circular 001 demarzo de 2021 de la Secretaría de Hacienda. Por otro lado, se hizo unaevaluación del sector movilidad con las variables identificadas. Así, sehizo el análisis de las variables y se realizó u primer documento en elque se resumen los resultados. El mismo fue enviado a la Dirección depresupuesto para su análisis y comentarios. El anterior trabajo serealizó como producto de reuniones sostenidas con la Dirección depresupuesto en las que se construyó de forma colectiva la herramienta(05 de julio) se hicieron los diferentes comentarios y se explicaron lasbases y los insumos con los que se cuenta para realizar el análisis (07de julio) De la misma manera, se realizó presentación a los asesores delSecretario de Hacienda de los avances realizado en la herramienta (27 dejulio) y se solicitó ajustes a lo presentado. Por otro lado, en el mesde agosto se hizo una presentación del Sector Movilidad de acuerdo conlos resultados de la plataforma ÉPICO. En este sentido, se hizo unapresentación (02 de agosto) de los resultados de la estrategia con unprimer análisis de los sectores de movilidad y de desarrollo social.Durante la presentación el Secretario solicitó iniciar el proceso deestimación de todos los sectores, junto con presupuesto, para llevar alas mesas de presupuesto los resultados e iniciar por esta vía lasdiscusiones. Por otro lado, se hizo una evaluación de diferentessectores y entidades en EPICO. Así se hizo una presentación y elanálisis de las siguientes entidades. 1. Salud 2. Educación 3. Turismo4. Mantenimiento Vial 5. IDU 6. Gestión del Riesgo 7. Caja de ViviendaPopular 8. IDIPROM 9. Jardín Botánico 10. Instituto de InvestigaciónEducativa 11. UASEP 12. Unidad de Cuidado Animal Por otro lado, sepresentó a los asesores del Secretario de Hacienda la agenda para ladifusión de los resultados del ejercicio (10 de agosto) En la mismalínea, se hizo una presentación del ejercicio de ÉPICO a lossectorialistas de la dirección de presupuesto (18 de agosto). Como partede la esta se explicó: 1. Metodología de cálculo, variables y forma decalificación 2. Estimaciones realizadas con el ejercicio a la fecha. 3.Se recibieron comentarios de los sectorialistas y se estableció unafecha para revisión de presupuesto del ejercicio. Por otro lado, en septiembre se hizo una presentación del Sector Movilidad de acuerdo con los resultados de la plataforma ÉPICO. En este sentido, se hizouna presentación al Secretario de Hacienda (12 de septiembre) en lareunión de seguimiento. Como parte de la reunión se expusieron losavances, la forma en que se están siguiendo los productos y losresultados. Se hicieron los siguientes comentarios 4. Revisar lasponderaciones de cada uno de los elementos para ver los resultados comose ajustan 5. Revisar los nuevos productos para incluirlos en elejercicio Adicionalmente, se hicieron ajustes de acuerdo con loscomentarios que envió la dirección de presupuesto. Así, se ajustaron lossectores de movilidad y el instituto de turismo distrital. Por otrolado, se asistió a las mesas de discusión presupuestal con los sectoresde la administración distrital para explicar y presentar los resultadosdel ejercicio de calidad de gasto realizado con ÉPICO. De esta forma, sehizo la presentación de resultados a los siguientes sectores: • Salud •Educación • Movilidad • Desarrollo económico • Integración social •Ambiente Asimismo, se hizo una presentación al Departamento Nacional dePlaneación del ejercicio realizado sobre la estrategia. En este sentido,se mostró la metodología realizada, los resultados y las diferencias que hay entre la metodología aplicada por nación y por distrito. Sobre el particular se acordó revisar la posibilidad de incluir unanálisis de costo de oportunidad dentro de la versión del distrito De lamisma manera en octubre, se hizo una presentación del sector Ambiente deacuerdo con los resultados de la herramienta ÉPICO. De esta forma, sehicieron ajustes a las ponderaciones que se realizan en las variables deherramienta relacionados con enfoque diferencia. En este sentido, seajustaron las estimaciones con la implementación de los seis trazadorespresupuestales. Adicionalmente, se hizo el cálculo de los indicadores dela herramienta para el sector cultura. De esta forma, se hizo el cálculopara las siguientes entidades • Fundación Gilberto Alzate Avendaño •Instituto Distrital de las Artes • Instituto Distrital de Recreación yDeporte • Instituto Distrital del Patrimonio Cultural • SecretaríaDistrital de Cultura, Recreación y Deporte Por otro lado, se asistió apresentaciones con los secretarios de tres entidades distritales parapresentar los resultados de sus sectores en la herramienta ÉPICO. Deesta forma, se hizo la presentación a: • Hábitat • Ambiente • Cultura Encada uno de los ejercicios se recibió retroalimentación de losresultados, se recopilaron recomendaciones en el sentido de incluirindicadores sectoriales relacionados con la implementación de los ODS, yse explicó en profundidad el sentido de los resultados. Se espera quelas diferentes secretarías remitan comentarios adicionales que puedantener. En línea con lo anterior en el mes de noviembre, se hizo unapresentación del sector Ambiente de acuerdo con los resultados de laherramienta ÉPICO. De esta forma, se hizo el cálculo para las siguientesentidades • Instituto para la Investigación Educativa • UniversidadDistrital Por otro lado, se asistió a presentaciones con cinco entidadescon miras a dar insumos sobre la modificación de los PMR. Así, serealizó una presentación de los resultados de ÉPICO con miras a quesirva de insumo para el ajuste. La presentación se hizo a las siguientesentidades: • Instituto Distrital de Para la Economía Social (09 denoviembre) • Instituto Distrital de Turismo (10 de noviembre) •Instituto para la gestión educativa (28 de noviembre) • Universidaddistrital (28 de noviembre) • Secretaría de Ambiente (29 de noviembre) •Secretaría de Hábitat (30 de noviembre) • Caja de vivienda popular (30de noviembre) El 4 de noviembre se sostuvo reunión con el secretario deHacienda en la que se presentaron los resultados de las mesas que sehabían realizado hasta la fecha. En este sentido, se hizo un resumen delos comentarios y de las solicitudes de las entidades, así como de losretos que se deben tener el otro año. Adicionalmente en diciembre, sehicieron los cálculos de la secretaría de la mujer y la UniversidadDistrital de la herramienta ÉPICO. Por otro lado, se asistió apresentaciones con dos entidades con miras a dar insumos sobre lamodificación de los PMR. Así, se realizó una presentación de losresultados de ÉPICO con miras a que sirva de insumo para el ajuste. Lapresentación se hizo a las siguientes entidades: • Secretaría deIntegración Social (05 de diciembre) • Secretaría de la mujer (07 dediciembre).Actividad 2: Se realizó una revisión de la Ley de Región del áreaMetropolitana para Bogotá. De esta forma se participó en la reunión paradefinir el alcance del proyecto de Acuerdo que se debe presentar alConcejo para la presentación del citado proyecto. Adicionalmente, seremitieron preguntas a la Dirección de Análisis Fiscal sobre el alcancede la reglamentación y los avances en la estimación de costos. Por otrolado, se asistió a las reuniones de análisis de los distintos ingresosdistritales. Como parte de esto se hicieron comentarios a las fichasdistritales (3, 4 y 7 de marzo) Se realizó una revisión de la Ley deRegión del área Metropolitana para Bogotá. En este sentido, seidentificaron las fuentes de financiamiento y las condiciones que sedeben seguir para implementarlas. Así se hicieron los siguientesinsumos: 1. Documento revisando las fuentes de inversión de la Regiónárea metropolitana y las ventajas que tiene para el Distrito suinclusión 2. Presentación de las ventajas que tiene para el Distrito lainclusión en el área metropolitana y las ventajas 3. Revisión de formade adopción de tributos del área metropolitana. Se realizó una revisiónde la misión de descentralización que está en marcha de acuerdo con lanación. En este sentido, se hizo un análisis de las propuestas de lamisión y se sistematizó un documento en que se plantearon lasprincipales líneas que debe discutir el distrito de cada a una reunióncon el Departamento Nacional de Planeación en el que se revisen lostemas. En este sentido se hicieron las siguientes actividades. 1. Descripción de lineas de las que trata la misión 2. Temas que deben tratarse y preguntas que debería tener en cuenta el distrito. 3.Consulta a Secretaría de Planeación para revisar avance en concertaciónde la misión Presentación sobre pasos a seguir con la misiónAdicionalmente, como parte de la misión de descentralización que está enmarcha de acuerdo con la nación, se presentaron los avances a laDirección de Estadísticas y Estudios Fiscales y a la Subdirección en lamisión de descentralización. En este sentido, se hicieron las siguientesactividades. 1. Correo tipo con la solicitud a DNP para solicitar iniciode la misión 2. Presentación ajustada de los objetivos de la misión 3.Responsables de la misión 4. Presentación al director de EstudiosFiscales de los esquemas de la misión Queda pendiente definir los pasosque se deben seguir y las instrucciones que se den desde la secretaríageneral Por otro lado, en el marco de la misión, se hizo un resumen delos puntos que hay para tratar con nación en la misión dedescentralización. De la misma manera, el 07 de julio se asistió areunión con el jefe de la misión de descentralización y el secretario deHacienda y se revisaron los temas de la misión, los intereses de Bogotá,y se definieron los pasos que se deben seguir para continuar el trabajojuntos. Además, el contratista para revisar los desarrollos recientes depolítica pública relacionados con el ordenamiento territorial y con laintegración regional, en el marco de la Región MetropolitanaBogotá-Cundinamarca, actualizó el análisis de Propuestas que se hicierondesde Asocapitales para la revisión de las propuestas de ajuste. En estesentido se hizo la aclaración del alcance de la norma, se incluyó unaobservación sobre la viabilidad política de incluirla en los proyectosde ley que cursan en el Congreso. Por último, el contratista asistió areunión con las diferentes entidades de la alcaldía (25 de noviembre)con el propósito de revisar los pasos que se deben seguir paraimplementar la integración territorial de la región metropolitana ycuáles son las implicaciones para el Distrito.Actividad 3: Como parte de la identificación de información se realizólo siguiente: Presentación sobre la forma de construcción del Modelo delMarco Fiscal de Mediano Plazo del Distrito. En el mismo se resume: 1.Resumen del alcance y objetivos del Marco Fiscal de Mediano Pazo 2.Información relevante para la construcción del MFMP 3. Forma deconstrucción del MFMP y principales supuestos 4. Resumen de losresultados del MFMP 2022 Adicionalmente, se hizo un análisis delcrecimiento de la deuda en el Distrito y como se refleja esta en elbalance del MFMP. La presentación fue remitida a la Subdirección deanálisis fiscal para sus comentarios y ajustes Por otro lado, se realizóuna presentación al Subsecretario Técnico de la Secretaría de Hacienda(9 de marzo): 1. Metodología de Construcción del Marco Fiscal 2. Formade cálculo de los principales indicadores 3. Conclusiones sobre gasto delos indicadores. Lo anterior a partir de la presentación remitida a laDirección de análisis fiscal del periodo pasado Se asistió a la reuniónpara la discusión del alcance que debe tener el análisis de los pasivoscontingentes en el Marco Fiscal de Mediano Plazo y de ser posible cualesson los pasos para seguir para avanzar en la revisión del actual reporteque se hace sobre el particular la Secretaría de Hacienda. Se asistió ala reunión con el Subsecretario de Hacienda, en la que se discutió losasuntos a seguir para la revisión de las metodologías de análisis de lasproyecciones fiscales, la construcción de un comité ampliado detesorería y la necesidad de coordinar con la Secretaría General sobreuna metodología para revisar el gasto y publicar de manera coordinada yuniforme. Por último, se hizo el producto 2 del presente contratoRecomendaciones de ajuste a la planeación Fiscal de Mediano Plazo Comoparte de este se hicieron los siguientes desarrollos 1. Recomendacionespara incluir en el MFMP producto de análisis comparativo con MFMP de lanación Medellín y Cali 2. Recomendaciones producto del análisis deelaboración de estimaciones del MFMP del Distrito. 3. Propuesta paramedición de la Calidad del Gasto a partir de la herramienta Épicoterritorial.Actividad 4: Como parte de los análisis requeridos para el análisis ydiseños de políticas públicas distritales relacionadas con aspectosfiscales, se hizo un análisis de Propuestas de Asocapitales al nuevoGobierno, y se analizó cuales impactaban a la secretaría para discusiónsobre la viabilidad de estas. En este sentido, se realizó unadescripción y sistematización de las propuestas y se hizo un documentoen el que se resumen las más importantes. Producto de lo anterior sehizo un cuadro que resume lo señalado en cada propuesta, el mecanismo enel cual se va a presentar y el alcance de cada tema. El citado archivofue remitido a la dirección para su revisión y envío al Secretario deHacienda Eel contratista apoyó la preparación del panel para conocer elMarco Fiscal de Mediano Plazo del Distrito. Como parte de esta apoyó: 1.La definición de una primera propuesta de guion 2. La definición delesquema de presentación Una primera versión de las diapositivas y lo quese debe decir en las mismas para la presentación.Actividad 5: Como parte del apoyo de la Dirección de Estadísticas yEstudios Fiscales en la elaboración y revisión de informes y documentos,y la consolidación de información se realizaron las siguientesactividades: Se realizaron comentarios al “nuevo Indicador Fiscal parala ciudad de Bogotá”. En este sentido, los comentarios se resumen a losiguiente: 1. La oportunidad del índice para medición de la deuda 2. Sedebe revisar los ajustes a las ponderaciones de cada indicador 3. Elpeso de algunas variables hace que no sean significativas en los índices4. No son claros los criterios de comparabilidad Se revisó la propuestade temas de trabajo conjuntos entre Bogotá y la nación y que tienenimpacto fiscal sobre la ciudad Se revisó la propuesta de indicadorfiscal para el distrito. Sobre el particular se hicieron recomendacionesde ajuste a la metodología y se definieron preguntas para el consultorque la realiza. Lo anterior con especial énfasis en el alcance de losindicadores y la forma de determinación de las variables. El contratistarealizó un análisis del sector educación y su importancia de losproyectos nacionales. En este sentido, se hizo un documento en el que sedescribieron los avances del sector en el país, cuál era la situación dela ciudad y la importancia de las estrategias que desarrolla el distritopara aumentar la cobertura en materia de educación superior. El citadodocumento fue remitido para su uso en el Marco Fiscal de Mediano Plazodel Distrito. Por último, se realizó el producto 1 del presente contratoen el que se resume la revisión del estado de la planeación fiscal demediano plazo. Como parte de esto se presentó lo siguiente 1.Descripción del Marco Fiscal de Mediano Plazo del Distrito 2.Componentes del Marco Fiscal de Mediano Plazo 3. Comparación del MarcoFiscal de Mediano Plazo a. MFMP Distrital vs MFMP Nacional 2021 b. MFMPde Bogotá vs MFMP de Medellín y Cali 2022 4. Matriz base para laelaboración del MFMP de Bogotá 2021-2032 Particularidades estimación deinversión del balance.Actividad 6: Como parte de la revisión de la normatividad vigente y denormativas propuestas se realizaron comentarios a la propuesta demodificación que desde el distrito se piensa remitir al GobiernoNacional para modificar el Sistema General de participaciones. En losmismos, se hizo especial énfasis en la viabilidad y conveniencia de laspropuestas presentadas Adicionalmente, se hizo un análisis de Propuestaslegislativas y temas de importancia para tratar con el Gobiernonacional. En este sentido, se realizó una descripción y sistematizaciónde las propuestas que han sido presentadas por el Distrito y se hizo unamatriz de resumen con las más importantes para presentar en estalegislatura y en la Ley del Plan Nacional de Desarrollo que sepresentará este semestre. Por otro lado, el contratista hizo unarevisión de las propuestas que se pueden implementar para aumentar larecaudación o los ingresos para el sostenimiento de la movilidad de laciudad. En este sentido, se realizó una reunión (18 de octubre) en laque se discutieron las propuestas de ajustes a realizar en el PlanDistrital de Desarrollo y se definió su viabilidad. Por último, ennoviembre el contratista volvió a realizar hizo una revisión de laspropuestas para ajustar el SGP. En este sentido, comentó el concepto dela Dirección de Presupuesto de Ministerio de Hacienda, e indicó quepuntos deben ser tenido en cuenta por la secretaria de Hacienda pararesponder a las inquietudes planteadas.Actividad 7: Se participó en las siguientes reuniones: • 1 de febreroreunión de definición de metodología de trabajo para el contrato • 1 defebrero Presentación general proyección de ingresos • 3 de febreroRevisión Macroprocesos presupuestal - comentarios SAF • 4 de febreroReunión con el observatorio sobre calidad de gasto • 9 de febreroReunión de presentación del equipo DEEF 2022 • 11 de febrero ReuniónMacroprocesos vs. funciones SDH • 14 de febrero Reunión de revisión delmodelo MFMP- Presentación • 23 de febrero Reunión propuesta presentaciónSubsecretario • 23 de febrero Reunión de revisión proceso CPR101 -Macroproceso Presupuestal • (23 de marzo) Revisión Macroprocesospresupuestal - comentarios SAF • (9 de marzo): reunión con Subsecretariotécnico presentación MFMP • (3, 4 y 7 de marzo) reuniones de revisión defichas de ingresos distritales. • (23 de marzo) revisión de proceso paraconstrucción de documento de análisis de gasto • (17 de marzo) reuniónregión metropolitana • (04, 05 y 06 de abril) Reunión Macroprocesospresupuestal con Dirección de Presupuesto • (12 y 21 de abril): reuniónrevisión de metodologías de calidad de gasto y posibilidades de implementación en el Distrito. • (26 y 27 de abril) reunión discusión pasivos contingentes para MFMP • (16 de marzo reunión consubsecretario sobre temas de eficiencia de gasto) • 08 de juniopresentación de resultados sector movilidad EPICO • 16 de junio temas de descentralización Bogotá • 16 de junio presentación de resultados EPICO a subsecretario • 24 de junio presentación de resultados asecretario de Hacienda EPICO • 30 de junio reunión con presupuesto paraajustar metodología de EPICO • 05 de julio presentación discusión conpresupuesto de variables de Épico • 05 de julio asistió a una reuniónsobre la agenda legislativa del distrito y el nuevo gobierno • 07 dejulio revisión de variables y bases de datos para construcción de Épico• 07 de julio asistió a una reunión sobre la misión de descentralizaciónque realiza el DNP • 27 de julio presentación de resultados Épico aSubdirectora de Análisis Fiscal • 03 de agosto presentación discusióncon presupuesto de variables de Épico al secretario de Hacienda • 10 deagosto revisión de matriz con propuestas de Asocapitales para tributariay plan de desarrollo • 18 de agosto presentación a sectorialistas depresupuesto de plan de acción para implementación de EPICO • 12 deseptiembre revisión de los avances de ÉPICO por parte del secretario dehacienda. • 14 de septiembre presentación de resultados de EPICO asector Desarrollo Económico • 16 de septiembre presentación de resultados de ÉPICO a sectores educación, movilidad y salud. • 19 de septiembre presentación de resultados de ÉPICO a sector ambiente •20 de septiembre presentación de resultados de ÉPICO a sector deintegración social • 28 de septiembre presentación de ÉPICO a DNP paravalidación • 29 de septiembre presentación de resultados ÉPICO a IDIPRON• 14 de octubre reunión con la secretaria de Ambiente. • 18 de octubrereunión con la secretaria de Hábitat. • 18 de octubre reunión discusiónde temas a incluir en el Plan Nacional de Desarrollo por parte de lasecretaría de hacienda • 24 de octubre reunión con la secretaria deCultura. • 28 de octubre reunión para definir el guion del conversatoriosobre Conocer el Marco Fiscal de Mediano Plazo • 4 de noviembre reunióncon secretario de Hacienda. • 09 de noviembre reunión con IPES. • 09 denoviembre jornada de planeación plan de acción 2023 • 10 de noviembrereunión con IDT • 25 de noviembre reunión sobre implementación de BogotáRegión • 28 de noviembre Instituto para la gestión educativa • 28 denoviembre Universidad distrital • 29 de noviembre Secretaría de Ambiente• 30 de noviembre Secretaría de Hábitat 30 de noviembre Caja de viviendapopular • 05 de diciembre reunión con secretaría de Integración Social.• 07 de diciembre reunión con secretaría de la mujer.Actividad 8: Como parte de las otras obligaciones el 24 de febrero seasistió a la presentación realizada por Raddar - CKG sobre losresultados de gasto de los hogares en Bogotá en el cuarto trimestre de2021.</t>
  </si>
  <si>
    <t>Durante el periodo comprendido entre el 01 y el 31 de diciembre de 2022el contratista anidó 101 peticiones reiterativas, complementó 116respuestas automáticas, envió 177 respuestas a correspondencia, finalizó180 radicados en SAP y proyectó 144 respuestas a ciudadanos de laEstrategia Integral de Ingreso Minimo Garantizado</t>
  </si>
  <si>
    <t>Durante el periodo comprendido entre el 01 y el 31 de diciembre de 2022el contratista envió 229 respuestas a correspondencia, finalizó 229radicados en SAP y proyectó 104 respuestas a ciudadanos de la EstrategiaIntegral de Ingreso Minimo Garantizado</t>
  </si>
  <si>
    <t>Durante el periodo comprendido entre el 01 y el 31 de diciembre de 2022el contratista envió 299 respuestas a correspondencia y finalizó 312radicados en SAP de la Estrategia Integral de Ingreso Minimo Garantizado</t>
  </si>
  <si>
    <t>Durante el periodo comprendido entre el 01 y el 31 de diciembre de 2022 el contratista envió 199 respuestas a correspondencia y finalizó 201radicados en SAP de la Estrategia Integral de Ingreso MinimoGarantizado </t>
  </si>
  <si>
    <t>Durante el periodo comprendido entre el 01 y el 31 de diciembre de 2022, la contratista realizo 90 recepcion y validacion de pagos de seguridadsocial, apoyo en la compilacion de documentos necesarios de 96contratistas.</t>
  </si>
  <si>
    <t>Durante el periodo comprendido entre el 01 y el 31 de diciembre de 2022,el contratista descargó 379 documentos de peticiones ciudadanas</t>
  </si>
  <si>
    <t>Durante el periodo comprendido entre el 01 y el 31 de diciembre de 2022,el contratista verificó 200 documentos de peticiones ciudadanas</t>
  </si>
  <si>
    <t>Durante el periodo comprendido entre el 01 y el 31 de diciembre de 2022el contratista envió 163 respuestas a correspondencia y finalizó 154radicados en SAP de la Estrategia Integral de Ingreso Minimo Garantizado</t>
  </si>
  <si>
    <t>Durante el periodo comprendido entre el 01 y el 31 de diciembre de 2022 el contratista complementó 145 respuestas automáticas, envió 176respuestas a correspondencia y finalizó 176 radicados en SAP de laEstrategia Integral de Ingreso Minimo Garantizado</t>
  </si>
  <si>
    <t>Durante el periodo comprendido entre el 01 y el 31 de diciembre de 2022,el contratista envió 411 documentos de peticiones ciudadanas</t>
  </si>
  <si>
    <t>Durante el periodo comprendido entre el 01 y el 31 de diciembre de 2022el contratista envió 164 respuestas a correspondencia y finalizó 165radicados en SAP de la Estrategia Integral de Ingreso Minimo Garantizado</t>
  </si>
  <si>
    <t>Durante el periodo comprendido entre el 01 y el 31 de diciembre de 2022el contratista envió 167 respuestas a correspondencia y finalizó 159radicados en SAP de la Estrategia Integral de Ingreso Minimo Garantizado</t>
  </si>
  <si>
    <t>Se Certifica que el contratista ha cumplido satisfactoriamente con lasobligaciones especiales estipuladas en el contrato No. 220425 prestandoel servicio de soporte y mantenimiento del Sistema de InformaciónV.I.G.I.A Riesgo en el periodo comprendido entre el 01/11/2022 al30/11/2022.</t>
  </si>
  <si>
    <t>Durante el periodo comprendido entre el 01 y el 31 de diciembre de 2022,el contratista asistió a las siguientes reuniones: 05/dic - IngresoMínimo Garantizado 2023-sdis y 06/dic - CAPACITACIÓN SECOP II</t>
  </si>
  <si>
    <t>Durante el periodo comprendido entre el 01 y el 31 de diciembre de 2022el contratista envió 168 respuestas a correspondencia y finalizó 168radicados en SAP de la Estrategia Integral de Ingreso Minimo Garantizado</t>
  </si>
  <si>
    <t>Durante el periodo comprendido entre el 01 y el 31 de diciembre de 2022el contratista envió 139 respuestas a correspondencia y finalizó 139radicados en SAP de la Estrategia Integral de Ingreso Minimo Garantizado</t>
  </si>
  <si>
    <t>Durante el periodo comprendido entre el 01 y el 31 de diciembre de 2022 el contratista envió 219 respuestas a correspondencia y finalizó 218radicados en SAP de la Estrategia Integral de Ingreso Minimo Garantizado</t>
  </si>
  <si>
    <t>Durante el periodo comprendido entre el 01 y el 31 de diciembre de 2022el contratista envió 161 respuestas a correspondencia y finalizó 169radicados en SAP de la Estrategia Integral de Ingreso Minimo Garantizado</t>
  </si>
  <si>
    <t>Durante el periodo comprendido entre el 01 y el 31 de diciembre de 2022 el contratista envió 268 respuestas a correspondencia y finalizó 273radicados en SAP de la Estrategia Integral de Ingreso Minimo Garantizado</t>
  </si>
  <si>
    <t>Durante el periodo comprendido entre el 01 y el 31 de diciembre de 2022,el contratista  el contratista verificó 200 respuestas a correspondencia</t>
  </si>
  <si>
    <t>Durante el periodo comprendido entre el 01 y el 31 de diciembre de 2022,el contratista descargó 429 documentos de peticiones ciudadanas</t>
  </si>
  <si>
    <t>Durante el periodo comprendido entre el 01 y el 31 de diciembre de 2022el contratista envió 174 respuestas a correspondencia y finalizó 173radicados en SAP de la Estrategia Integral de Ingreso Minimo Garantizado</t>
  </si>
  <si>
    <t>Durante el periodo comprendido entre el 01 y el 31 de diciembre de 2022el contratista envió 217 respuestas a correspondencia y finalizó 217radicados en SAP de la Estrategia Integral de Ingreso Minimo Garantizado</t>
  </si>
  <si>
    <t>Durante el periodo comprendido entre el 01 y el 31 de diciembre de 2022 el contratista envió 169 respuestas a correspondencia y finalizó 171radicados en SAP de la Estrategia Integral de Ingreso Minimo Garantizado</t>
  </si>
  <si>
    <t>Durante el periodo comprendido entre el 01 y el 31 de diciembre de 2022el contratista envió 226 respuestas a correspondencia y finalizó 233radicados en SAP de la Estrategia Integral de Ingreso Minimo Garantizado</t>
  </si>
  <si>
    <t>Durante el periodo comprendido entre el 01 y el 31 de diciembre de 2022el contratista envió 178 respuestas a correspondencia y finalizó 178radicados en SAP de la Estrategia Integral de Ingreso Minimo Garantizado</t>
  </si>
  <si>
    <t>Durante el periodo comprendido entre el 01 y el 31 de diciembre de 2022el contratista envió 172 respuestas a correspondencia y finalizó 172radicados en SAP de la Estrategia Integral de Ingreso Minimo Garantizado</t>
  </si>
  <si>
    <t>Durante el periodo comprendido entre el 01 y el 31 de diciembre de 2022 el contratista finalizó 127 radicados en SAP</t>
  </si>
  <si>
    <t>Durante el periodo comprendido entre el 01 y el 31 de diciembre de 2022el contratista envió 196 respuestas a correspondencia</t>
  </si>
  <si>
    <t>Durante el periodo comprendido entre el 01 y el 31 de diciembre de 2022,no fue necesaria el desarrollo de ninguna actividad relacionada con estaobligacion contractual</t>
  </si>
  <si>
    <t>Durante el periodo comprendido entre el 01 y el 31 de diciembre de 2022el contratista envió 248 respuestas a correspondencia y finalizó 250radicados en SAP de la Estrategia Integral de Ingreso Minimo Garantizado</t>
  </si>
  <si>
    <t>El Contratista ha entregado mensualmente los productos dandocumplimiento a las obligaciones contractuales.</t>
  </si>
  <si>
    <t>Durante el periodo comprendido entre el 01 y el 31 de diciembre de 2022 el contratista envió 140 respuestas a correspondencia y finalizó 139radicados en SAP de la Estrategia Integral de Ingreso MinimoGarantizado </t>
  </si>
  <si>
    <t>Durante el periodo comprendido entre el 01 y el 31 de diciembre de 2022,el contratista recibió y ejecuto el plan de trabajo remitido para elcumplimiento de sus obligaciones.</t>
  </si>
  <si>
    <t>Durante el periodo comprendido entre el 01 y el 31 de diciembre de 2022,el contratista  el contratista verificó 200 respuestas a correspondencia</t>
  </si>
  <si>
    <t>Durante el periodo comprendido entre el 01 y el 31 de diciembre de 2022el contratista envió 151 respuestas a correspondencia y finalizó 151radicados en SAP de la Estrategia Integral de Ingreso Minimo Garantizado</t>
  </si>
  <si>
    <t>Durante el periodo comprendido entre el 01 y el 31 de diciembre de 2022el contratista envió 102 respuestas a correspondencia y finalizó 102radicados en SAP de la Estrategia Integral de Ingreso Minimo Garantizado</t>
  </si>
  <si>
    <t>Durante el periodo comprendido entre el 01 y el 31 de diciembre de 2022 el contratista consolidó 55 carpetas para la base de información de OC,y ayudo con la búsqueda de 70 carpetas para su correcta finalización.</t>
  </si>
  <si>
    <t>Durante el periodo comprendido entre el 01 y el 31 de diciembre de 2022 el contratista envió 218 respuestas a correspondencia y finalizó 218radicados en SAP de la Estrategia Integral de Ingreso Minimo Garantizad</t>
  </si>
  <si>
    <t>Durante el periodo comprendido entre el 01 y el 31 de diciembre de 2022el contratista envió 177 respuestas a correspondencia y finalizó 177radicados en SAP de la Estrategia Integral de Ingreso Minimo Garantizado</t>
  </si>
  <si>
    <t>Durante el periodo comprendido entre el 01 y el 31 de diciembre de 2022el contratista envió 153 respuestas a correspondencia y finalizó 153radicados en SAP de la Estrategia Integral de Ingreso Minimo Garantizado</t>
  </si>
  <si>
    <t>Durante el periodo comprendido entre el 01 y el 31 de diciembre de 2022el contratista envió 199 respuestas a correspondencia y finalizó 199radicados en SAP de la Estrategia Integral de Ingreso Minimo Garantizado</t>
  </si>
  <si>
    <t>Durante el periodo comprendido entre el 01 y el 31 de diciembre de 2022 el contratista envió 114 respuestas a correspondencia y finalizó 127radicados en SAP de la Estrategia Integral de Ingreso Minimo Garantizado</t>
  </si>
  <si>
    <t>Durante el periodo comprendido entre el 01 y el 31 de diciembre de 2022,el contratista recibió y ejecutó el plan de trabajo remitido para elcumplimiento de sus obligaciones.</t>
  </si>
  <si>
    <t>Durante el periodo comprendido entre el 01 y el 31 de diciembre de 2022,el contratista complementó 70 respuestas automáticas de la EstrategiaIntegral de Ingreso Minimo Garantizado</t>
  </si>
  <si>
    <t>El contratista participo en la presentación de informes del programaIngreso Mínimo Garantizado en las diferentes Juntas AdministrativasLocales, así mismo dio respuesta a las diferentes preguntas realizadaspor los Ediles de cada localidad.</t>
  </si>
  <si>
    <t>Para el periodo comprendido entre el 01 y el 31 de diciembre de 2022 serealizo el desarrollo de mejoras en la aplicación de img con el objetivode garantizar una migración de manera correcta.</t>
  </si>
  <si>
    <t>Durante el periodo comprendido entre el 01 y el 31 de diciembre, elcontratista llevó a cabo el análisis de información y las validacionessobre la misma, sobre lo reportado por los operadores financieros enrelación con sus cuentas de cobro menuales, derivadas de la prestacióndel servicio para las dispersiones de los recursos de IMG</t>
  </si>
  <si>
    <t>El contratista del periodo comprendido del 01 al 05 de diciembre cumpliocon lo establecido en la ejecucion del contrato.</t>
  </si>
  <si>
    <t>Para el periodo comprendido entre el 01 y el 31 diciembre realizórevisión de los informes de dispersión para cada una de las diferentesentidades</t>
  </si>
  <si>
    <t>Durante el periodo comprendido entre el 01 y el 31 de diciembre  de2022, el contratista ayudo en la verificacion y el estado estado de 134carpetas.</t>
  </si>
  <si>
    <t>Durante el periodo comprendido entre el 01 y el 29 de diciembre  de2022, el contratista ayudo en la verificacion y el estado estado de 134carpetas.</t>
  </si>
  <si>
    <t>Durante el periodo comprendido entre el 01 y el 31 de diciembre de 2022,no fue necesario el desarrollo de ninguna actividad para el cumplimientode esta obligación por parte del contratistahttps://acortar.link/BkauR8</t>
  </si>
  <si>
    <t>Durante el periodo comprendido entre el 01 y el 31 de diciembre de 2022,el contratista 2.1 Actualiza y remite informe pago por ciclos - gráficoestrella conn corte a ciclo 12 (1). 2.2 Cargue de planillasbeneficiarios de OF a la DDT (1).</t>
  </si>
  <si>
    <t>Durante el periodo comprendido entre el 01 y el 31 de diciembre de 2022,la contratista proyectó un total de seis (6) respuestas a entes decontrol y ciudadanos con ocasión a PQRS relacionadas con la EstrategiaIngreso Mínimo Garantizado del Sistema Distrital Bogotá Solidaria.</t>
  </si>
  <si>
    <t>Para el periodo comprendido entre el 01 y el 31 de diciembre de 2022, serealizó la validación y consecución de planillas de seguridad social, serealizó una revisión y ajuste a la base de actividades de loscontratistas</t>
  </si>
  <si>
    <t>Durante el periodo comprendido entre el 01 y el 31 de diciembre de 2022,el contratista envió 231 respuestas a correspondencia, finalizó 269radicados en SAP y proyectó 252 respuestas a ciudadanos de la EstrategiaIntegral de Ingreso Minimo Garantizado</t>
  </si>
  <si>
    <t>Para el periodo comprendido entre el 01 y el 31 de diciembre de 2022, elcontratista proporcionó los insumos necesarios para la elaboracion deldocumento de calidad de gasto de la Estrategia Integral de IngresoMinimo Garantizado.</t>
  </si>
  <si>
    <t>Durante el periodo comprendido entre el 01 y el 31 de diciembre de 2022,el contratista anidó 6 peticiones reiterativas de la Estrategia Integralde Ingreso Minimo Garantizado</t>
  </si>
  <si>
    <t>Durante el periodo comprendido entre el 01 y el 29 diciembre de 2022 ,la contratista realizo 39 de cuentas de cobro ( informe de supervision ycertificacion de cumplimiento) y el informe de contraloria en sap. Apoyoen la plataforma  de secop  subiendo   los documentos correspondientes.</t>
  </si>
  <si>
    <t>Durante el periodo comprendido entre el 01 y el 31 de diciembre de 2022,el contratista anidó 13 peticiones reiterativas y proyectó 450respuestas a ciudadanos de la Estrategia Integral de Ingreso MinimoGarantizado</t>
  </si>
  <si>
    <t>Durante el periodo comprendido entre el 01 y el 31 de diciembre de 2022,el contratista complementó 5 respuestas automáticas y proyectó 31respuestas a ciudadanos de la Estrategia Integral de Ingreso MinimoGarantizado</t>
  </si>
  <si>
    <t>Durante el periodo comprendido entre el 01 y el 29 de diciembre de 2022,el contratista proyectó 8 respuestas a ciudadanos de la EstrategiaIntegral de Ingreso Minimo Garantizado</t>
  </si>
  <si>
    <t>Para el periodo comprendido entre el el 01 y el 31 de diciembre de2022,el contratista realizo, reviso y/o ajusto la proyecciónconstrucción de 43 insumos, en relación con la estrategia IMG.</t>
  </si>
  <si>
    <t>Durante el periodo comprendido entre el 01 y el 29 de diciembre de 2022,el contratista asistió a las siguientes reuniones: 05/dic - IngresoMínimo Garantizado 2023-sdis</t>
  </si>
  <si>
    <t>Para el periodo comprendido entre el 01 y el 31 de diciembre de 2022 lacontratista proyecto cuatro respuestas de PQRS, elaboro un oficio deconfirmación asistencia del Supervisor al consejo Consultivo y un memode tutela.</t>
  </si>
  <si>
    <t>Durante el periodo comprendido entre el 01 y el 31 de diciembre de 2022,el contratista dio respuesta a 18 solicitudes para la legalización derecursos correspondiente a los operadores Bancolombia, Movii,Davivienda y Powwi.</t>
  </si>
  <si>
    <t>El contratista realizo apoyo y seguimiento en resolución de dudas a 28personas para el equipo de finalizadores, seguimiento a novedadesinterpuestas por el equipo, con reportes diarios y semanales</t>
  </si>
  <si>
    <t>El contratista realizo apoyo y seguimiento en resolución de dudas a 30personas para el equipo de finalizadores, seguimiento a novedadesinterpuestas por el equipo, con reportes diarios y semanales</t>
  </si>
  <si>
    <t>Durante el periodo comprendido entre el 01 y el 31 de diciembre de 2022,el contratista Apoyo en la solicitud  de cambios de interlocutor ycuentas bancarias. Separacion de salas para reuniones.</t>
  </si>
  <si>
    <t>Durante el periodo comprendido entre el 01 y el 31 de diciembre de 2022,  el contratista complementó 2 respuestas automáticas y proyectó 334respuestas a ciudadanos de la Estrategia Integral de Ingreso MinimoGarantizado</t>
  </si>
  <si>
    <t>Entre el periodo comprendido entre el 01 al 05 de diciembre elcontratista cumplio con la ejecucion del contrato</t>
  </si>
  <si>
    <t>Entre el periodo comprendido del 09 al 31 de diciembre de 2022 elcontratista cumplio con ejecucion del contrato.</t>
  </si>
  <si>
    <t>El contratista cumplió a satisfacción las obligaciones especiales.</t>
  </si>
  <si>
    <t>durante el periodo del informe el contratista realizo cambio en lanumeración de claves de la caja fuerte ubicada en la subdirecciónAdministrativa y Financiera.</t>
  </si>
  <si>
    <t>El contrato no ha presentado contratiempos en la ejecucion por parte delcontratista y la Entidad. Se realizó el pago de la adicion por seismeses sin adeudar ningun saldo al contratista. A nivel financiero elcontrato se ejecuto en un 100%, a nivel fisico el contrato se haejecutado en un 72%.</t>
  </si>
  <si>
    <t>1. Cumplió con el objeto del presente contrato y las obligacionesestablecidas en los estudios previos.2. Entregar las licencias requeridas conforme al alcance del objeto.Nota: se encuentran en uso sin novedad.3. Soportar las actualizaciones mínimo durante un año. Nota: es unproceso automático, y se está validando trimestralmente con elcontratista las actualizaciones.4. Garantizar la asistencia técnica telefónica y/o vía web duranteel periodo de ejecución del contrato, cuando la entidad lo requiera y laasistencia necesaria para la migración a las nuevas versiones. Nota: nose ha requerido durante el periodo que va ejecutado del contrato.5. Prestar el servicio de soporte técnico en las instalaciones de laSecretaría Distrital de Hacienda, para todas las licencias objeto delcontrato, cuando sea requerido. Nota: no se ha requerido durante elperiodo que va ejecutado del contrato.6. Garantizar que las licencias ofrecidas cuenten con todas lasactualizaciones durante la vigencia del contrato, donde incluya nuevasfunciones y mejoras de estas sin costo adicional para la SecretaríaDistrital de Hacienda. Nota: es un proceso automático, y se estávalidando trimestralmente con el contratista las actualizaciones.7. Efectuar la transferencia de conocimiento mediante tallerespresenciales y/o virtuales teórico-prácticos, dirigidos a los usuariosque designen los supervisores del contrato, así: Acrobat Pro Doc. Mínimoocho (8) horas durante la ejecución del contrato, en el manejo delsoftware. Esta transferencia de conocimiento la deben realizarinstructores certificados en la última versión de Acrobat Pro Doc, paratal efecto, previo a la transferencia de conocimiento los instructoresharán entrega de los documentos que acrediten la idoneidad. Nota: seprogramará con el contratista las sesiones de transferencia deconocimiento para realizarlas en 2023, por lo que lo que va de ejecucióndel contrato aún no se ha ejecutado. El 03/11/2022 el contratista envióla información del contenido de las transferencias de conocimiento, locual se estará validando por parte de los supervisores del contrato.8. Brindar soporte técnico en los casos que se le reporten losincidentes desde los funcionarios de la SDH, para lo cual deberásolucionarlos en un plazo máximo de 8 horas desde la gestión del ticket.Nota: no se ha requerido durante el periodo que va ejecutado delcontrato.9. Reportar al menos dos números telefónicos y un correo electrónicode contacto donde se puedan reportar los incidentes y solicitar elservicio de soporte técnico. Nota: la información fue entregada por elcontratista.10. Designar un asesor directo que atienda las necesidades de la SDHe informarlo al supervisor del contrato. Nota: la información fueentregada por el contratista.11. El contratista deberá atender las solicitudes realizadas por laSDH las cuales no representarán un costo adicional para la entidad, ycumpliendo con los acuerdos de los tiempos de nivel de servicioestablecidos por esta. Nota: no se ha requerido durante el periodo queva ejecutado del contrato.12. Las demás obligaciones que se deriven de los estudios previos yde la naturaleza del contrato.</t>
  </si>
  <si>
    <t>Se certifica el recibo a satisfacción de las actividades referidas enlos estudios previos, las cuales se detallan en el informe deactividades No. 9.Para este periodo, el contratista realizó las siguientes actividades serelacionan las actividades:Realizó la identificación de los 315 campos definidos en WCC y suagrupación en metadatos de tipo:• Objeto• Agente• Acontecimiento• DerechosRealizó reunión de "Aclaración alcance tipo documental "comunicacionesoficiales" organización documental"En octubre no se realizó socialización del procedimiento deTransferencias primarias de documentos electrónicos de archivo a otrasdependencias ya que el procedimiento aún no se encuentra oficializado,una vez sea publicado se realizará la socialización.En octubre no se realizó asesoría en la preparación de lastransferencias primarias de documentos electrónicos, porque esta no fuerequerida ni concertada.Radicado 2022ER684335O1 de diciembre 9 de 2022El contratista prestó los servicios contratados, de acuerdo con lasobligaciones específicas, según detalles en el informe de ejecuciónpresentado por el mismo para el periodo certificado.</t>
  </si>
  <si>
    <t>1.Registró el macrotítulo representativo de la(s) emisión(es), quecomprende el registro contable de la emisión, la custodia,administración y control del mismo, lo cual incluye el control sobre elsaldo circulante de la(s) emisión(es), monto emitido, colocado,amortizado, en circulación, cancelado, por colocar y anulado de lostítulos. El macrotítulo así registrado respaldará el monto efectivamentecolocado en base diaria.2. Registró y anotó en cuenta la información sobre:2.1. La colocación individual de los derechos de la emisión.2.2. Las enajenaciones y transferencias de los derechos anotados encuentas o subcuentas de depósito.</t>
  </si>
  <si>
    <t xml:space="preserve"> Aprobó APUs  de la UT Coordinó y aprobó el ingreso de personal del contratista Realizó seguimiento semanal a las actividades. Apoyó a la Subdirección administrativa y Financiera en la coordinaciónde las actividades derivadas de la ejecución del contrato principal Realizó las presentaciones gerenciales correspondiente al avance delproyecto y financiero Apoyó con el acompañamiento técnico durante las maniobras eléctricasrealizadas en las subestaciones 1, 2, 3 y 4. Recibió elementos como celdas, tablero de sincronismo, adecuacionesciviles Reviso y aprobó liquidación corte de obra al contratista</t>
  </si>
  <si>
    <t>1.Elaborar y presentar el plan de trabajo al supervisor del contratopara desarrollar el objeto del mismoElaboró y presentó las actividades a ejecutar a través del plan detrabajo para desarrollar el objeto del contrato.2.Realizar los registros contables de la información recibida en elmódulo contable del sistema de información de los segmentos asignados.Realizó registro contable en la cuenta 1908010306 para ajustar saldos anivel de sociedad gl 213.Realizó registro contable en las cuentas 2403151202,2403151203 y2902010205 para ajustar saldos a nivel de sociedad gl.Realizó registros contables por la tx absol para capitalizar los activos164000000263-164000000265 al 164000000270-164000000273-164000000294-164000000306 al 164000000310-164000000312-164000000313-164000000315-164000000316-164000000318 al164000000336-164000000338-164000000353 al164000000355-164000000360-164000000361-164000000364 al164000000366-164000000369 al 164000000372-164000000374-164000000375-164000000377-164000000379 al 164000000384-164000000388-164000000391-164000000395-164000000397-164000000401 al164000000405-164000000410 al164000000413-164000000415-164000000417-164000000420 al164000000423-164000000425-164000000426-164000000428-164000000430-164000000433-164000000434-164000000437-164000000439 al 164000000441-164000000443-164000000445 al164000000452-164000000456-164000000458-164000000461 al164000000466-164000000469 al 164000000474-164000000476 al164000000478-164000000491-164000000492-164000000498 al 164000000501-164000000506-164000000510-164000000515-164000000517-164000000518-164000000520-164000000521-164000000526-164000000529 al 164000000536,164000000538-16400000053-164000000544 al 164000000546-164000000661 al 164000000664-164000000728-164000000729-164000000740-164000000741-164000000795 al 164000000797-164000000799 al164000000801-164000000803-164000000818-164000000824-164000000835-164000000920-164000000927-164000001000-164000001002-164000001004-164000001008-164000001011-164000001019-164000001020-164000001099-164000001100 al 164000001102-164000001105-164000001129 al 164000001133-164000001135-164000001136-164000001143-164000001256 al164000001323.Realizó ajuste al nombre de las sociedades gl de acuerdo con los cambiosreportados por la Contaduría para que se visualicen de forma correcta enel CGN002.Realizó registro contable 9900058412 en el ambiente de calidad,anulandoel documento 1001425911 con el fin de recrear escenario para solucionarerror del incidente 2000003992.3.Realizar verificación,depuración y conciliación de la informacióncontable con las áreas de gestión y entidades distritales asignadas yrealizar los ajustes identificadosRealizó verificación error cuenta contable al momento de elaborar cdppara pago sentencia Luisa Fernanda.Realizó verificación reporte comprobante de diario para clase dedocumento ps,y dado que sale descuadrado,ajustó la parametrización en latx ZVFI_0065 para unir la clase de documento ps y sa.Realizó verificación de los registros contables que efectuó el enlace deingresos para identificar el error de registros contrarios.Realizó verificación de la información que registra el reporte CGN002versus la que se va a reportar como oficial para el mes de octubre,conel fin de verificar la consistencia de la misma y proceder a efectuarlos ajustes que se requieran.Efectúo verificación de los registros contables que se realizarondespués del ajuste al desarrollo de enlace de ingresos para corroborarque los mismos se hagan de forma correcta.Realizó verificación de las partidas abiertas en la cuenta 2424040100para identificar porque en la causación de la nómina les creo unapartida 21.Realizó parametrización de la firma del contador encargado en la txzvfi_0006.Efectúo revisión del reporte CGN001 versus la información validada en elmódulo de consolidación para generarlo en pdf para firmas.Realizó verificación del error que se presenta en la ejecución decadenas de procesos de los reportes CGN001 Y CGN002,por lo cual documentó y solicitó la creación de incidente para solucionar inconveniente y poder proceder a generar los reportes.Efectúo verificación del reporte de Estado de situación financiera enambiente de producción después de pasar los ajustes,encontrando que elreporte en pdf ya no se genera y el Excel y txt trae totales en cero yno trae resultado del ejercicio,se envió correo informando a tecnologíapara que revisen.Realizó verificación del registro de enajenación de activos para bp79540218 con el fin de identificar error que se presenta al momento decontabilizar,evidenciando que por la transacción estándar no es posiblereplicar el error.Realizó conciliación y análisis de la información que presenta el Estadode Situación Financiera versus los registros contables efectuados en lascuentas contables y solicitó ajuste a las estructuras del balance ESER yCG001.Realizó verificación del no. documento 5001891752 para identificar queno afectara los estados financieros de la SDH.4.Participar en las reuniones de revisión de la información financierade las URC asignadas y en la elaboración de las actas y formatosestablecidos.Participó en las mesas de trabajo diarias sobre temas: pendientes decuentas de enlace y diarias del aula de triage de FI – AA – Terceros.Participó en las reuniones de: monitor BPC consolidación,seguimiento fi-gl,revisión enlace de ingresos,revisión Incidente 20000032111,revisiónreporte S_PL0_86000031,reunión revisión procedimiento 119-P-01,revisiónincidente 2000003819 208-01 Anulación de CxP del 2021,revisión firmasreporte CGN001 bw,generación comprobante de diario,BogData QAActualizado,sesión de cargue Bogdata información financiera,cargaenajenación de activos fijos,para recrear incidente 200000399,libroauxiliar- socialización a Sotic-consultor,caso sindicato y  extracciónSAP periodo sep.2022.Participó en capacitación SAP-BW- Reportes a BPC- Revelaciones yZFI_0057 enlace de gastos.5.Realizar las compensaciones de las cuentas asignadas por URC deacuerdo al sistema de información vigente.Realizó bloque de cuentas y de segmentos para el periodo de octubre de2022.Realizó revisión de los saldos de las cuentas que son cien por cientoreciprocas,para identificar si se requiere efectuar ajustes a nivel desociedad gl.Efectuó revisión de los saldos del reporte CGN001 que se genera porbw-bo versus los del erp y genere el reporte para que sea firmado.Efectuó revisión de las partidas sin compensar en el banco propio BBV17,encontrando que el reporte detallado no visualiza todas las partidas,por lo cual Documentó y solicitó la creación de incidentepara revisar el reporte.Efectuó revisión de los ajustes al desarrollo reportes estado situaciónfinanciera zfi_0010 y solicite el paso a producción para terminar lavalidación con datos reales.6.Responsabilizarse por la organización,custodia y archivo de ladocumentación soporte de la gestión realizada,de acuerdo con la normatividad y los procedimientos establecidos en la Secretaria Distrital de Hacienda.Organizó la documentación y los soportes generados en el marco de laejecución del contrato de acuerdo con la normatividad y a los procedimientos establecidos por la Secretaría Distrital de Hacienda.7.Las demás asignadas por el supervisor,relacionadas con el objeto delcontrato.Atendió las indicaciones dadas por el supervisor relacionadas con elobjeto del contrato.Documentó y solicitó la creación de incidente para efectuarconfiguración de las nuevas cuentas contables que se crearon en el mes en las estructuras del balance CGN1 Y ESER,verificó la consistencia del ajuste y solicitó el cierre de los incidentes.Documentó y solicitó la creación de incidente para efectuarconfiguración de diferencial cambiario en las nuevas cuentas de bancos que se crearon en el mes,verificó la consistencia del ajuste y solicitó el cierre de los incidentes.Documentó y solicitó la creación de incidente para revisar error que sepresenta al generar reporte en pdf del comprobante de diario txzfi_0023.Documentó y solicitó la creación de incidente para efectuarconfiguración de cuentas divergentes que se presentaron durante el mes,verificó la consistencia de los ajustes y solicitó el cierre de los incidentes.Documentó y solicitó la creación de incidente para revisar error que seda generar reporte en pdf del libro auxiliar tx zfi_0035.Documentó y solicitó la creación de sociedad gl de nuevas entidadescreadas durante el mes,verificó la consistencia del ajuste y solicitó elcierre de los incidentes.Efectuó parametrización de la sociedad gl 44283 a la 44286 en la txzvfi_0104Efectuó cambio del nombre corto para la cuenta 2902013701 dado quepresentaba error al momento de consultarla en tx faglb03.Efectuó creación de los activos 164000000263- 164000000265 al164000000270- 164000000273-164000000294- 164000000306 al 164000000310-164000000312- 164000000313- 164000000315- 164000000316- 164000000318 al164000000336- 164000000338- 164000000353 al 164000000355-164000000360-164000000361- 164000000364 al 164000000366- 164000000369 al 164000000372- 164000000374- 164000000375- 164000000377-164000000379 al 164000000384- 164000000388- 164000000391- 164000000395-164000000397- 164000000401 al 164000000405- 164000000410 al 164000000413- 164000000415- 164000000417- 164000000420 al 164000000423- 164000000425- 164000000426- 164000000428- 164000000430-164000000433- 164000000434- 164000000437- 164000000439 al164000000441-164000000443- 164000000445 al 164000000452- 164000000456-164000000458- 164000000461 al 164000000466- 164000000469 al164000000474- 164000000476 al 164000000478- 164000000491- 164000000492-164000000498 al 164000000501- 164000000506- 164000000510- 164000000515-164000000517- 164000000518- 164000000520- 164000000521- 164000000526- 164000000529 al 164000000536-164000000538- 16400000053- 164000000544 al 164000000546-164000000661 al 164000000664- 164000000728-164000000729- 164000000740- 164000000741- 164000000795 al 164000000797-164000000799 al 164000000801- 164000000803- 164000000818- 164000000824-164000000835- 164000000920- 164000000927- 164000001000- 164000001002-164000001004- 164000001008- 164000001011- 164000001019- 164000001020-164000001099-164000001100 al 164000001102- 164000001105- 164000001129 al164000001133- 164000001135- 164000001136-164000001143- 164000001256 al164000001323. Por la tx as01.</t>
  </si>
  <si>
    <t>Durante el periodo comprendido entre el 01 y el 30 noviembre de 2022,el contratista recibió y ejecuto el plan de trabajo remitido para elcumplimiento de sus obligaciones.</t>
  </si>
  <si>
    <t>Durante el periodo comprendido entre el 01 y el 30 noviembre de 2022,la contratista envió 181 respuestas a correspondencia y finalizó 202radicados en SAP de la Estrategia Integral de Ingreso Minimo Garantizado</t>
  </si>
  <si>
    <t>Durante el periodo comprendido entre el 01 y el 30 noviembre de 2022,el contratista envió 295 respuestas a correspondencia y finalizó 295radicados en SAP de la Estrategia Integral de Ingreso Minimo Garantizado</t>
  </si>
  <si>
    <t>Durante el periodo comprendido entre el 01 y el 24 noviembre de 2022,la contratista envió 257 respuestas a correspondencia y finalizó 264radicados en SAP de la Estrategia Integral de Ingreso Minimo Garantizado</t>
  </si>
  <si>
    <t>La contratista cumplió con sus obligaciones, detallando sus actividadesen el siguiente cuadro</t>
  </si>
  <si>
    <t>Se Certifica que el contratista ha cumplido satisfactoriamente con lasobligaciones especiales estipuladas en el contrato No. 220425 prestandoel servicio de soporte y mantenimiento del Sistema de InformaciónV.I.G.I.A Riesgo en el periodo comprendido entre el 29/09/2022 al30/11/2022.</t>
  </si>
  <si>
    <t>1. Se realiza revisión de todos los documentos correspondientes alproceso: Prestar servicios para desarrollar las actividades contenidasen los Planes de Integridad para el Concejo de Bogotá D.C línea No.1494, especificaciones y condiciones técnicas, anexo técnico y matriz deriesgo, se realiza 2 mesas de trabajo con el área de origen paraverificar los ajustes requeridos.Se realiza revisión de todos los documentos correspondientes al proceso:Suministro e instalación del sistema de impermeabilización para lascubiertas del edificio de Concejo Bogotá D.C. línea No. 2001,especificaciones y condiciones técnicas, anexo técnico y matriz deriesgo, se realiza 1 mesa de trabajo con el área de origen paraverificar los ajustes requeridos.2. Se realiza componente jurídico en el aplicativo Bogdata EstudiosPrevios e Invitación Pública: línea No. 2001 Expediente 7986.3. Se realizó las siguientes actividades del proceso No.SDH-SIE-0019-2022 Prestar los servicios de mantenimiento preventivo,correctivo y soporte técnico especializado para los servidores y susdispositivos del Concejo de Bogotá D.C. línea No 1554:*Se consolidad y se asesora al área técnica para dar respuestas a lasobservaciones presentadas al complemento pliego de condiciones.*Se realizó revisión de las respuestas remitidas por el Comité TécnicoEvaluador.* Se realiza evaluación jurídica de las propuestas presentadas por losoferentes y se elabora informe de evaluación de requisitos jurídicos, serealiza revisión de los informes remitidos por los comités técnico yfinanciero para revisión.*Se elabora informe de evaluación consolidado.Se realizó las siguientes actividades del proceso No.SDH-SMINC-0072-2022 Suministro e instalación del sistema deimpermeabilización para las cubiertas del edificio de Concejo BogotáD.C. línea No 2001:*Se elabora respuesta a las observaciones presentadas a la invitaciónpublica de carácter jurídico, se revisan y se corrigen las respuestasdadas por el comité técnico evaluador para su publicación.4. Se realiza revisión de las solicitudes de modificación de loscontratos: 220381,200109,200108,210506 y 220287, radicadas por las áreasde origen en el aplicativo SAP, se solicita ajustes a las áreas deorigen y se elabora en SAP las respectivas minutas de modificación paraaprobación de los flujos correspondientes validadas por SAC y publicadasen SECOP II.5. Para el periodo informado no se realizó asignaciones.6. Se realizó las siguientes actividades del proceso No.SDH-SIE-0019-2022 Prestar los servicios de mantenimiento preventivo,correctivo y soporte técnico especializado para los servidores y susdispositivos del Concejo de Bogotá D.C. línea No 1554:*Se consolidad y se asesora al área técnica para dar respuestas a lasobservaciones presentadas al componente de pliego de condicionesdefinitivo en la plataforma SECOPII.*Se realizó revisión de las respuestas remitidas por el Comité TécnicoEvaluador.* Se realiza evaluación jurídica de las propuestas presentadas por losoferentes y se elabora informe de evaluación de requisitos jurídicos, serealiza revisión de los informes remitidos por los comités técnico yfinanciero para revisión.*Se elabora informe de evaluación consolidado.Se realizó las siguientes actividades del proceso No.SDH-SMINC-0072-2022 Suministro e instalación del sistema deimpermeabilización para las cubiertas del edificio de Concejo BogotáD.C. línea No 2001:*Elaboración de estudios previos, invitación publica*Elaboración de memorando de limitación a mipymes*Elaboración de respuestas a las observaciones presentadas*Evaluación de las ofertas presentadas por lo oferente*Elaboración del informe de evaluación jurídico*Elaboración del informe de recomendación y adjudicación y minuta delcontrato.7. * Para el periodo informado no se realizó asignaciones.8. Se realizó las siguientes actividades del proceso No.SDH-SIE-0019-2022 Prestar los servicios de mantenimiento preventivo,correctivo y soporte técnico especializado para los servidores y susdispositivos del Concejo de Bogotá D.C. línea No 1554:*Se consolidad y se asesora al área técnica para dar respuestas a lasobservaciones presentadas al componente de pliego de condicionesdefinitivo en la plataforma SECOPII.*Se realizó revisión de las respuestas remitidas por el Comité TécnicoEvaluador.* Se realiza evaluación jurídica de las propuestas presentadas por losoferentes y se elabora informe de evaluación de requisitos jurídicos, serealiza revisión de los informes remitidos por los comités técnico yfinanciero para revisión.*Se elabora informe de evolución consolidado.Se realizó las siguientes actividades del proceso No.SDH-SMINC-0072-2022 Suministro e instalación del sistema deimpermeabilización para las cubiertas del edificio de Concejo BogotáD.C. línea No 2001:*Elaboración de estudios previos, invitación publica*Elaboración de memorando de limitación a mipymes*Elaboración de respuestas a las observaciones presentadas*Evaluación de las ofertas presentadas por lo oferente*Elaboración del informe de evaluación jurídico*Elaboración del informe de recomendación y adjudicación y minuta delcontrato.9. Se realiza las siguientes actividades en la plataforma SECOP II delos siguientes tramites:i) Proceso No. SDH-SMINC-0072-2022, se publica procesos en la plataformaSECOP II, realizar el cargue de los documentos para flujo de aprobaciónpor parte SDH.*Publicación estudios previos, matriz de riesgo, estudio de sector, cdp,estudio de presupuesto e invitación publica* Publicación respuesta a las observaciones a la invitación publica,publicación aviso de convocatoria a mipymes, publicación informe depresentación de ofertas, informes de evaluación, informe derecomendación y adjudicación y carta de aceptación de la oferta.ii) Proceso No. SDH-SIE-0019-2022:*Publicación de las respuestas a las observaciones al proyecto de pliegode condiciones, publicación del pliego de condiciones definitivo,expedición y publicación del acto administrativo de apertura, respuestaa las observaciones presentadas al pliego de condiciones definitivo,publicación informe de presentación de ofertas, publicación del informede evaluación correspondiente a cada comité.* Se realiza la creación de las modificaciones en la plataforma SECO IIde los contratos: 220381,200109,200108,210506 y 220287, se publican lasminutas para aprobación de flujo y se publican10. Se presenta informe mensual relacionando las actividades realizadasen el periodo informado11. La información magnética se organiza y se lleva conforme a losprocedimientos de la Secretaría Distrital de Hacienda, Bogdata y SecopII.12. No aplica13. Se cuenta con los protocolos de bioseguridad sin que eso impliquecosto adicional para Secretaria Distrital de Hacienda14. Se participa en las reuniones llevadas a cabo por el Supervisor delContrato en lo que respecta al seguimiento de los procesos de selecciónasignados.</t>
  </si>
  <si>
    <t>Obligación 1:Expediente 5684 Línea 1498No. Proceso SECOP: SDH-SMINC-0078-2022Se realiza trámite correspondiente en SAP, se elaboran documentosprecontractuales y se publica proceso en SECOP II.Expediente 8070 Línea 1973No. Proceso SECOP: SDH-SMINC-0075-2022Se realiza trámite correspondiente en SAP, se elaboran documentosprecontractuales y se publica proceso en SECOP II. Se realiza cierre delproceso y se declara desierto por no presentarse ofertas al mismo.Expediente S_MODI/2022/00000010777Adición y Prorroga Contrato No. 220310Se tramita modificación al contrato en SAP y SECOP II el 24 de noviembrede 2022.Expediente S_MODI/2022/00000010778Adición y Prorroga Contrato No. 220308Se tramita modificación al contrato en SAP y SECOP II el 23 de noviembrede 2022.Expediente S_MODI/2022/00000010779Adición y Prorroga Contrato No. 220311Se tramita modificación al contrato en SAP y SECOP II el 24 de noviembrede 2022.Expediente S_MODI/2022/00000010776Adición y Prorroga Contrato No. 220309Se tramita modificación al contrato en SAP y SECOP II el 23 de noviembrede 2022.Expediente S_MODI/2022/0000009569Adición y Prorroga Contrato No. 220417Se tramita modificación al contrato en SAP y SECOP II el 23 de noviembrede 2022.Expediente S_MODI/2022/0000011124Modificación Contrato No. 220407Se tramita modificación al contrato en SAP y SECOP II el 25 de noviembrede 2022.Expediente S_MODI/2022/0000011429Adición y Prorroga Contrato No. 220353Se tramita modificación al contrato en SAP y se envía para aprobacionesy posterior publicación en SECOP.EXPEDIENTES OPS 2023Expediente 097 Línea 2313Se realiza revisión del expediente y el mismo es devuelto en SAP y porcorreo electrónico con observaciones para ajustes del área.Expediente 065 Línea 2389Se realiza revisión del expediente y el mismo es devuelto en SAP y porcorreo electrónico con observaciones para ajustes del área.Expediente 038 Línea 2382Se realiza revisión del expediente y el mismo es devuelto en SAP y porcorreo electrónico con observaciones para ajustes del área.Expediente 013 Línea 2400Se realiza revisión del expediente y el mismo es devuelto en SAP y porcorreo electrónico con observaciones para ajustes del área. Luego de losajustes regresa el expediente y se abren tareas en paralelo.Obligación 2:Expediente 5684 Línea 1498No. Proceso SECOP: SDH-SMINC-0078-2022Se realiza trámite correspondiente en SAP, se elaboran documentosprecontractuales y se publica proceso en SECOP II.Expediente 8070 Línea 1973No. Proceso SECOP: SDH-SMINC-0075-2022Se realiza trámite correspondiente en SAP, se elaboran documentosprecontractuales y se publica proceso en SECOP II. Se realiza cierre delproceso y se declara desierto por no presentarse ofertas al mismo.Obligación 3:No aplica para el periodo objeto del presente informe.Obligación 4:Expediente S_MODI/2022/00000010777Adición y Prorroga Contrato No. 220310Se tramita modificación al contrato en SAP y SECOP II el 24 de noviembrede 2022.Expediente S_MODI/2022/00000010778Adición y Prorroga Contrato No. 220308Se tramita modificación al contrato en SAP y SECOP II el 23 de noviembrede 2022.Expediente S_MODI/2022/00000010779Adición y Prorroga Contrato No. 220311Se tramita modificación al contrato en SAP y SECOP II el 24 de noviembrede 2022.Expediente S_MODI/2022/00000010776Adición y Prorroga Contrato No. 220309Se tramita modificación al contrato en SAP y SECOP II el 23 de noviembrede 2022.Expediente S_MODI/2022/0000009569Adición y Prorroga Contrato No. 220417Se tramita modificación al contrato en SAP y SECOP II el 23 de noviembrede 2022.Expediente S_MODI/2022/0000011124Modificación Contrato No. 220407Se tramita modificación al contrato en SAP y SECOP II el 25 de noviembrede 2022.Expediente S_MODI/2022/0000011429Adición y Prorroga Contrato No. 220353Se tramita modificación al contrato en SAP y se envía para aprobacionesy posterior publicación en SECOP.Obligación 5:No aplica para el periodo objeto del presente informeObligación 6:Dentro de los términos establecidos en la SAC para trámite de losprocesos asignados, se llevó a cabo la revisión a mi cargo antes del          vencimiento de los términos exigidos.Obligación 7:No aplica para el periodo objeto del presente informeObligación 8:No aplica para el periodo objeto del presente informeObligación 9Expediente 5684 Línea 1498No. Proceso SECOP: SDH-SMINC-0078-2022Se realiza trámite correspondiente en SAP, se elaboran documentosprecontractuales y se publica proceso en SECOP II.Expediente 8070 Línea 1973No. Proceso SECOP: SDH-SMINC-0075-2022Se realiza trámite correspondiente en SAP, se elaboran documentosprecontractuales y se publica proceso en SECOP II. Se realiza cierre delproceso y se declara desierto por no presentarse ofertas al mismo.Obligación 10:Entrega del presente informeObligación 11:Se encuentra estandarizada en Bogdata toda la informacióncorrespondiente que a la fecha se ha emitido respecto de los siguientesprocesos:Expediente 5684 Línea 1498No. Proceso SECOP: SDH-SMINC-0078-2022Expediente 8070 Línea 1973No. Proceso SECOP: SDH-SMINC-0075-2022Obligación 12:No aplica para el periodo objeto del presente informe.Obligación 13:No asignadas diferentes a las enunciativas.</t>
  </si>
  <si>
    <t>Durante el periodo de ejecución, el(la) contratista dio cumplimiento alas obligaciones especiales, de acuerdo con las actividades del informede ejecución del contrato.</t>
  </si>
  <si>
    <t>1.Registró el macrotítulo representativo de la(s) emisión(es), quecomprende el registro contable de la emisión, la custodia, administración y control del mismo, lo cual incluye el control sobre el saldo circulante de la(s) emisión(es), monto emitido, colocado,amortizado, en circulación, cancelado, por colocar y anulado de lostítulos. El macrotítulo así registrado respaldará el monto efectivamentecolocado en base diaria.PARÁGRAFO: Para estos efectos, LA SOCIEDAD EMISORA se compromete a hacerentrega del macrotítulo dentro del día hábil anterior a la emisión delos valores.2. Registrar y anotar en cuenta la información sobre:2.1. La colocación individual de los derechos de la emisión.</t>
  </si>
  <si>
    <t>En el marco del artículo 6.4.1.1.9. del Decreto 2555 de 2010, modificadopor el artículo 6º del Decreto 1984 de 2018, a continuación, seestablecen como obligaciones del Representante Legal de Tenedores deBonos:1. Realizó todos los actos de administración y conservación que seannecesarios para el ejercicio de los derechos y la defensa de losintereses comunes de los tenedores de los bonos de deuda públicaemitidos por Bogotá D.C. en el marco del PEC.2. En lo referente a cualquier tipo de derecho económico de los bonosdel Distrito Capital, este último, en su calidad de emisor del PEC; paratales efectos, el representante de los tenedores hizo parte en elrespectivo proceso dentro del término legal, para lo cual acompañó susolicitud con: i) Copia del contrato de Representación Legal de lostenedores de bonos del Programa, como prueba de la emisión y de sucondición de tal; ii) Copia del informe pertinente del Distrito Capital,iii) Si se hubiere realizado Asamblea General de Tenedores, constanciade dicha Asamblea, respecto de su representatividad y iv) Constanciasobre el monto insoluto de la deuda a cargo del Distrito Capital y desus intereses, en los términos señalados en el Decreto 2555 de 2010, ode aquellas que lo modifiquen, adicionen o sustituyan.3. Llevó a cabo los actos de disposición para los cuales lo faculte laasamblea de tenedores de bonos del PEC en los términos del Decreto 2555de 2010, o de aquellas normas que lo modifiquen, adicionen o sustituyan.4. No hubo necesidad de actuar en nombre de los tenedores de bonos dedeuda pública interna del Distrito Capital, de los tramos vigentesemitidos bajo el PEC, en los procesos judiciales y en los de quiebra oconcordato, tampoco en los que se adelanten como consecuencia de la tomade posesión de los bienes y haberes o la intervención administrativa deque sea objeto la entidad emisora.5. No hubo necesidad de continuar con el ejercicio de sus funciones encaso de renuncia, hasta tanto quien haya sido designado en su reemplazopor la Asamblea General de Tenedores, se haya inscrito como tal en laCámara de Comercio del domicilio de la Secretaría Distrital de Hacienda.6. No hubo necesidad de elaborar y presentar informes extraordinarioscuando así lo solicite la Superintendencia Financiera de Colombia o laentidad que haga sus veces, y no se presentó ninguna situación que porsu importancia debió ser reconocida y analizada por los Tenedores de losBonos de Deuda Pública Interna bajo el PEC.7. El contratista envió el informe respectivo, no en el tiempoestablecido pero finalmente lo subsano después de varias solicitudes porese motivo hasta este momento se esta realizando el pago8. No hubo necesidad de enviar a la Secretaría Distrital de Hacienda,dentro de los diez (10) días hábiles siguientes a la celebración de lasAsambleas Generales de Tenedores de Bonos bajo el PEC un informedetallado de los temas discutidos en las mismas dado que no serealizaron asambleas9. Representó a los tenedores de bonos del PEC en todo lo concerniente asu interés común o colectivo.10. No hubo necesidad de intervenir con voz, pero sin voto en todas lasreuniones de la asamblea de accionistas o junta de socios de la entidademisor dado que no se realizaron.11. No hubo necesidad de convocar y presidir la Asamblea de Tenedores deBonos, en el marco de lo señalado en los artículos comprendidos entre6.4.1.1.17. y el 6.4.1.1.23., inclusive, del Decreto 2555 de 2010, asícomo lo señalado en el Prospecto de Emisión y Colocación del PEC y susrespectivas adendas.12. Solicitar a la Superintendencia Financiera de Colombia los informesque considere necesarios, así como las revisiones pertinentes a que hayalugar sobre libros y documentos de contabilidad del emisor con miras ala debida protección de los intereses comunes o colectivos de lostenedores de bonos del PEC.13. Informar a los tenedores de Bonos de deuda pública interna bajo elPEC, a la Superintendencia Financiera de Colombia, a la SociedadesCalificadoras de Valores, a la mayor brevedad posible y por mediosidóneos, sobre cualquier incumplimiento del emisor que afecteconsiderablemente los intereses comunes o colectivos de dichos tenedoresen relación con el PEC.14. Guardar reserva sobre los informes que reciba respecto de la entidademisora y le está prohibido revelar o divulgar las circunstancias odetalles que hubiere conocido sobre los negocios de ésta, en cuanto nofuere estrictamente indispensable para el resguardo de los intereses delos tenedores de bonos.15. Las demás que se deriven, tanto del contrato como de la normatividadvigente en la materia, especialmente la referida al mercado público devalores, del PEC y sus respectivas adendas y de las decisiones aprobadaspor la Asamblea General de Tenedores, en procura de su protecciónconforme a la Ley.</t>
  </si>
  <si>
    <t>PROFESIONAL ESPECIALIZADO - OF. ANALISIS Y CONTROL RIESGO</t>
  </si>
  <si>
    <t>SUBDIRECTOR TECNICO - SUBD. PLANEACION FINANCIERA E INVERS.</t>
  </si>
  <si>
    <t>PROFESIONAL ESPECIALIZADO - SUBD. CONSOLIDACION, GESTION E INVEST.</t>
  </si>
  <si>
    <t>JEFE DE OFICINA - OF. OPERACION SISTEMA GESTION DOCUMENTAL</t>
  </si>
  <si>
    <t>PROFESIONAL ESPECIALIZADO - SUBD. SOLUCIONES TIC</t>
  </si>
  <si>
    <t>PROFESIONAL ESPECIALIZADO - SUBD. GESTION CONTABLE HACIENDA</t>
  </si>
  <si>
    <t>SUBDIRECTOR TECNICO - SUBD. FINANCIAMIENTO CON OTRAS ENTIDADES</t>
  </si>
  <si>
    <t>JEFE DE OFICINA - OF. COBRO GENERAL</t>
  </si>
  <si>
    <t>https://www.contratos.gov.co/consultas/detalleProceso.do?numConstancia=17-12-7279098</t>
  </si>
  <si>
    <t>https://community.secop.gov.co/Public/Tendering/OpportunityDetail/Index?noticeUID=CO1.NTC.1999041&amp;isFromPublicArea=True&amp;isModal=true&amp;asPopupView=true</t>
  </si>
  <si>
    <t>https://community.secop.gov.co/Public/Tendering/OpportunityDetail/Index?noticeUID=CO1.NTC.2342943&amp;isFromPublicArea=True&amp;isModal=true&amp;asPopupView=true</t>
  </si>
  <si>
    <t>https://community.secop.gov.co/Public/Tendering/OpportunityDetail/Index?noticeUID=CO1.NTC.2348780&amp;isFromPublicArea=True&amp;isModal=true&amp;asPopupView=true</t>
  </si>
  <si>
    <t>https://community.secop.gov.co/Public/Tendering/OpportunityDetail/Index?noticeUID=CO1.NTC.2332237&amp;isFromPublicArea=True&amp;isModal=true&amp;asPopupView=true</t>
  </si>
  <si>
    <t>https://community.secop.gov.co/Public/Tendering/OpportunityDetail/Index?noticeUID=CO1.NTC.3025807&amp;isFromPublicArea=True&amp;isModal=true&amp;asPopupView=true</t>
  </si>
  <si>
    <t>https://community.secop.gov.co/Public/Tendering/OpportunityDetail/Index?noticeUID=CO1.NTC.2644384&amp;isFromPublicArea=True&amp;isModal=true&amp;asPopupView=true</t>
  </si>
  <si>
    <t>https://community.secop.gov.co/Public/Tendering/OpportunityDetail/Index?noticeUID=CO1.NTC.3430174&amp;isFromPublicArea=True&amp;isModal=true&amp;asPopupView=true</t>
  </si>
  <si>
    <t>https://community.secop.gov.co/Public/Tendering/OpportunityDetail/Index?noticeUID=CO1.NTC.2942176&amp;isFromPublicArea=True&amp;isModal=true&amp;asPopupView=true</t>
  </si>
  <si>
    <t>https://community.secop.gov.co/Public/Tendering/OpportunityDetail/Index?noticeUID=CO1.NTC.3155498&amp;isFromPublicArea=True&amp;isModal=true&amp;asPopupView=true</t>
  </si>
  <si>
    <t>https://community.secop.gov.co/Public/Tendering/OpportunityDetail/Index?noticeUID=CO1.NTC.3193398&amp;isFromPublicArea=True&amp;isModal=true&amp;asPopupView=true</t>
  </si>
  <si>
    <t>https://community.secop.gov.co/Public/Tendering/OpportunityDetail/Index?noticeUID=CO1.NTC.3242216&amp;isFromPublicArea=True&amp;isModal=true&amp;asPopupView=true</t>
  </si>
  <si>
    <t>https://community.secop.gov.co/Public/Tendering/OpportunityDetail/Index?noticeUID=CO1.NTC.2540901&amp;isFromPublicArea=True&amp;isModal=true&amp;asPopupView=true</t>
  </si>
  <si>
    <t>https://community.secop.gov.co/Public/Tendering/OpportunityDetail/Index?noticeUID=CO1.NTC.2553954&amp;isFromPublicArea=True&amp;isModal=true&amp;asPopupView=true</t>
  </si>
  <si>
    <t>https://community.secop.gov.co/Public/Tendering/OpportunityDetail/Index?noticeUID=CO1.NTC.3032714&amp;isFromPublicArea=True&amp;isModal=true&amp;asPopupView=true</t>
  </si>
  <si>
    <t>https://community.secop.gov.co/Public/Tendering/OpportunityDetail/Index?noticeUID=CO1.NTC.2612658&amp;isFromPublicArea=True&amp;isModal=true&amp;asPopupView=true</t>
  </si>
  <si>
    <t>https://community.secop.gov.co/Public/Tendering/OpportunityDetail/Index?noticeUID=CO1.NTC.2547699&amp;isFromPublicArea=True&amp;isModal=true&amp;asPopupView=true</t>
  </si>
  <si>
    <t>https://community.secop.gov.co/Public/Tendering/OpportunityDetail/Index?noticeUID=CO1.NTC.3481719&amp;isFromPublicArea=True&amp;isModal=true&amp;asPopupView=true</t>
  </si>
  <si>
    <t>https://community.secop.gov.co/Public/Tendering/OpportunityDetail/Index?noticeUID=CO1.NTC.2864622&amp;isFromPublicArea=True&amp;isModal=true&amp;asPopupView=true</t>
  </si>
  <si>
    <t>https://community.secop.gov.co/Public/Tendering/OpportunityDetail/Index?noticeUID=CO1.NTC.3109695&amp;isFromPublicArea=True&amp;isModal=true&amp;asPopupView=true</t>
  </si>
  <si>
    <t>https://community.secop.gov.co/Public/Tendering/OpportunityDetail/Index?noticeUID=CO1.NTC.3232933&amp;isFromPublicArea=True&amp;isModal=true&amp;asPopupView=true</t>
  </si>
  <si>
    <t>https://community.secop.gov.co/Public/Tendering/OpportunityDetail/Index?noticeUID=CO1.NTC.3122274&amp;isFromPublicArea=True&amp;isModal=true&amp;asPopupView=true</t>
  </si>
  <si>
    <t>https://community.secop.gov.co/Public/Tendering/OpportunityDetail/Index?noticeUID=CO1.NTC.3480155&amp;isFromPublicArea=True&amp;isModal=true&amp;asPopupView=true</t>
  </si>
  <si>
    <t>https://community.secop.gov.co/Public/Tendering/OpportunityDetail/Index?noticeUID=CO1.NTC.3404490&amp;isFromPublicArea=True&amp;isModal=true&amp;asPopupView=true</t>
  </si>
  <si>
    <t>https://community.secop.gov.co/Public/Tendering/OpportunityDetail/Index?noticeUID=CO1.NTC.3604841&amp;isFromPublicArea=True&amp;isModal=true&amp;asPopupView=true</t>
  </si>
  <si>
    <t>https://community.secop.gov.co/Public/Tendering/OpportunityDetail/Index?noticeUID=CO1.NTC.2875674&amp;isFromPublicArea=True&amp;isModal=true&amp;asPopupView=true</t>
  </si>
  <si>
    <t>https://community.secop.gov.co/Public/Tendering/OpportunityDetail/Index?noticeUID=CO1.NTC.3349213&amp;isFromPublicArea=True&amp;isModal=true&amp;asPopupView=true</t>
  </si>
  <si>
    <t>SUBD. FINANCIAMIENTO CON OTRAS ENTIDADES</t>
  </si>
  <si>
    <t>0111-03</t>
  </si>
  <si>
    <t>https://www.colombiacompra.gov.co/tienda-virtual-del-estado-colombiano/ordenes-compra/94057</t>
  </si>
  <si>
    <t>https://www.colombiacompra.gov.co/tienda-virtual-del-estado-colombiano/ordenes-compra/88897</t>
  </si>
  <si>
    <t>https://www.colombiacompra.gov.co/tienda-virtual-del-estado-colombiano/ordenes-compra/97108</t>
  </si>
  <si>
    <t>DESPACHO DIR. DISTRITAL PRESUPUESTO</t>
  </si>
  <si>
    <t>SUBD. SERVICIOS TIC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</si>
</sst>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8" x14ac:knownFonts="1">
    <font>
      <sz val="11"/>
      <color theme="1"/>
      <name val="Calibri"/>
      <family val="2"/>
      <scheme val="minor"/>
    </font>
    <font>
      <b/>
      <sz val="11"/>
      <color theme="1"/>
      <name val="Calibri"/>
      <family val="2"/>
      <scheme val="minor"/>
    </font>
    <font>
      <b/>
      <u/>
      <sz val="11"/>
      <color theme="1"/>
      <name val="Calibri"/>
      <family val="2"/>
      <scheme val="minor"/>
    </font>
    <font>
      <b/>
      <sz val="16"/>
      <color theme="0"/>
      <name val="Calibri"/>
      <family val="2"/>
      <scheme val="minor"/>
    </font>
    <font>
      <b/>
      <sz val="14"/>
      <color theme="0"/>
      <name val="Calibri"/>
      <family val="2"/>
      <scheme val="minor"/>
    </font>
    <font>
      <sz val="14"/>
      <color theme="0"/>
      <name val="Calibri"/>
      <family val="2"/>
      <scheme val="minor"/>
    </font>
    <font>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8" tint="-0.249977111117893"/>
        <bgColor indexed="64"/>
      </patternFill>
    </fill>
    <fill>
      <patternFill patternType="solid">
        <fgColor rgb="FF0070C0"/>
        <bgColor indexed="64"/>
      </patternFill>
    </fill>
    <fill>
      <patternFill patternType="solid">
        <fgColor theme="0" tint="-0.499984740745262"/>
        <bgColor indexed="64"/>
      </patternFill>
    </fill>
    <fill>
      <patternFill patternType="solid">
        <fgColor theme="0" tint="-4.9989318521683403E-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43" fontId="6" fillId="0" borderId="0" applyFont="0" applyFill="0" applyBorder="0" applyAlignment="0" applyProtection="0"/>
    <xf numFmtId="0" fontId="7" fillId="0" borderId="0" applyNumberFormat="0" applyFill="0" applyBorder="0" applyAlignment="0" applyProtection="0"/>
  </cellStyleXfs>
  <cellXfs count="59">
    <xf numFmtId="0" fontId="0" fillId="0" borderId="0" xfId="0"/>
    <xf numFmtId="14" fontId="0" fillId="0" borderId="0" xfId="0" applyNumberFormat="1"/>
    <xf numFmtId="0" fontId="1" fillId="0" borderId="0" xfId="0" applyFont="1"/>
    <xf numFmtId="0" fontId="2" fillId="0" borderId="0" xfId="0" applyFont="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2" borderId="0" xfId="0" applyFill="1" applyBorder="1"/>
    <xf numFmtId="0" fontId="0" fillId="0" borderId="0" xfId="0" applyNumberFormat="1"/>
    <xf numFmtId="0" fontId="0" fillId="0" borderId="13" xfId="0" applyNumberFormat="1" applyBorder="1" applyAlignment="1">
      <alignment horizontal="center"/>
    </xf>
    <xf numFmtId="0" fontId="0" fillId="0" borderId="14" xfId="0" applyNumberFormat="1" applyBorder="1" applyAlignment="1">
      <alignment horizontal="center"/>
    </xf>
    <xf numFmtId="0" fontId="0" fillId="0" borderId="15" xfId="0" applyNumberFormat="1" applyBorder="1" applyAlignment="1">
      <alignment horizontal="center"/>
    </xf>
    <xf numFmtId="0" fontId="0" fillId="0" borderId="12" xfId="0" applyBorder="1" applyAlignment="1">
      <alignment horizontal="center"/>
    </xf>
    <xf numFmtId="0" fontId="0" fillId="0" borderId="12" xfId="0" applyBorder="1" applyAlignment="1">
      <alignment horizontal="left"/>
    </xf>
    <xf numFmtId="0" fontId="1" fillId="0" borderId="12" xfId="0" applyFont="1" applyBorder="1" applyAlignment="1">
      <alignment horizontal="center"/>
    </xf>
    <xf numFmtId="0" fontId="4" fillId="4" borderId="16" xfId="0" applyFont="1" applyFill="1" applyBorder="1" applyAlignment="1">
      <alignment horizontal="centerContinuous" vertical="center"/>
    </xf>
    <xf numFmtId="0" fontId="4" fillId="4" borderId="17" xfId="0" applyFont="1" applyFill="1" applyBorder="1" applyAlignment="1">
      <alignment horizontal="centerContinuous" vertical="center"/>
    </xf>
    <xf numFmtId="0" fontId="4" fillId="4" borderId="18" xfId="0" applyFont="1" applyFill="1" applyBorder="1" applyAlignment="1">
      <alignment horizontal="centerContinuous" vertical="center"/>
    </xf>
    <xf numFmtId="0" fontId="4" fillId="5" borderId="16" xfId="0" applyFont="1" applyFill="1" applyBorder="1" applyAlignment="1">
      <alignment horizontal="centerContinuous" vertical="center" wrapText="1"/>
    </xf>
    <xf numFmtId="0" fontId="4" fillId="5" borderId="18" xfId="0" applyFont="1" applyFill="1" applyBorder="1" applyAlignment="1">
      <alignment horizontal="centerContinuous" vertical="center" wrapText="1"/>
    </xf>
    <xf numFmtId="0" fontId="5" fillId="4" borderId="17" xfId="0" applyFont="1" applyFill="1" applyBorder="1" applyAlignment="1">
      <alignment horizontal="centerContinuous" vertical="center"/>
    </xf>
    <xf numFmtId="0" fontId="5" fillId="4" borderId="18" xfId="0" applyFont="1" applyFill="1" applyBorder="1" applyAlignment="1">
      <alignment horizontal="centerContinuous" vertical="center"/>
    </xf>
    <xf numFmtId="164" fontId="0" fillId="0" borderId="0" xfId="1" applyNumberFormat="1" applyFont="1"/>
    <xf numFmtId="0" fontId="1" fillId="0" borderId="0" xfId="0" applyFont="1" applyAlignment="1">
      <alignment horizontal="right"/>
    </xf>
    <xf numFmtId="0" fontId="2" fillId="0" borderId="0" xfId="0" applyFont="1" applyAlignment="1">
      <alignment horizontal="left"/>
    </xf>
    <xf numFmtId="0" fontId="1" fillId="0" borderId="25" xfId="0" applyFont="1" applyBorder="1" applyAlignment="1">
      <alignment horizontal="right" vertical="center"/>
    </xf>
    <xf numFmtId="0" fontId="2" fillId="6" borderId="23" xfId="0" applyFont="1" applyFill="1" applyBorder="1" applyAlignment="1">
      <alignment horizontal="center" vertical="center"/>
    </xf>
    <xf numFmtId="0" fontId="2" fillId="6" borderId="24" xfId="0" applyFont="1" applyFill="1" applyBorder="1" applyAlignment="1">
      <alignment horizontal="center" vertical="center"/>
    </xf>
    <xf numFmtId="0" fontId="1" fillId="6" borderId="22" xfId="0" applyFont="1" applyFill="1" applyBorder="1" applyAlignment="1">
      <alignment horizontal="right" vertical="center"/>
    </xf>
    <xf numFmtId="14" fontId="1" fillId="0" borderId="26" xfId="0" applyNumberFormat="1" applyFont="1" applyBorder="1" applyAlignment="1">
      <alignment horizontal="center"/>
    </xf>
    <xf numFmtId="14" fontId="1" fillId="0" borderId="27" xfId="0" applyNumberFormat="1" applyFont="1" applyBorder="1" applyAlignment="1">
      <alignment horizontal="center"/>
    </xf>
    <xf numFmtId="0" fontId="1" fillId="2" borderId="0" xfId="0" applyFont="1" applyFill="1" applyAlignment="1">
      <alignment horizontal="centerContinuous"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0" borderId="0" xfId="1" applyNumberFormat="1" applyFont="1"/>
    <xf numFmtId="0" fontId="0" fillId="0" borderId="28" xfId="0" applyFont="1" applyBorder="1" applyAlignment="1">
      <alignment horizontal="center" vertical="center" wrapText="1"/>
    </xf>
    <xf numFmtId="0" fontId="0" fillId="5" borderId="29" xfId="0" applyFont="1" applyFill="1" applyBorder="1" applyAlignment="1">
      <alignment horizontal="center" vertical="center" wrapText="1"/>
    </xf>
    <xf numFmtId="0" fontId="7" fillId="0" borderId="0" xfId="2" applyNumberFormat="1"/>
    <xf numFmtId="0" fontId="0" fillId="0" borderId="12" xfId="0" pivotButton="1" applyBorder="1" applyAlignment="1">
      <alignment horizontal="center"/>
    </xf>
    <xf numFmtId="0" fontId="0" fillId="0" borderId="15" xfId="0" applyBorder="1" applyAlignment="1">
      <alignment horizontal="left"/>
    </xf>
    <xf numFmtId="0" fontId="0" fillId="0" borderId="15" xfId="0" applyBorder="1" applyAlignment="1">
      <alignment horizontal="left" indent="1"/>
    </xf>
    <xf numFmtId="0" fontId="0" fillId="0" borderId="14" xfId="0" applyBorder="1" applyAlignment="1">
      <alignment horizontal="left" indent="1"/>
    </xf>
    <xf numFmtId="0" fontId="0" fillId="0" borderId="14" xfId="0" applyBorder="1" applyAlignment="1">
      <alignment horizontal="left"/>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43" fontId="0" fillId="0" borderId="0" xfId="1" applyFont="1"/>
    <xf numFmtId="0" fontId="0" fillId="0" borderId="20" xfId="0" applyNumberFormat="1" applyFont="1" applyBorder="1" applyAlignment="1">
      <alignment horizontal="center" vertical="center" wrapText="1"/>
    </xf>
    <xf numFmtId="0" fontId="0" fillId="0" borderId="21" xfId="0" applyNumberFormat="1" applyFont="1" applyBorder="1" applyAlignment="1">
      <alignment horizontal="center" vertical="center" wrapText="1"/>
    </xf>
    <xf numFmtId="0" fontId="0" fillId="0" borderId="9" xfId="0" applyBorder="1" applyAlignment="1">
      <alignment horizontal="left" indent="1"/>
    </xf>
  </cellXfs>
  <cellStyles count="3">
    <cellStyle name="Hipervínculo" xfId="2" builtinId="8"/>
    <cellStyle name="Millares" xfId="1" builtinId="3"/>
    <cellStyle name="Normal" xfId="0" builtinId="0"/>
  </cellStyles>
  <dxfs count="190">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b/>
      </font>
    </dxf>
    <dxf>
      <font>
        <b/>
      </font>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alignment horizontal="right" readingOrder="0"/>
    </dxf>
    <dxf>
      <alignment horizontal="right" readingOrder="0"/>
    </dxf>
    <dxf>
      <alignment horizontal="left" readingOrder="0"/>
    </dxf>
    <dxf>
      <alignment horizontal="left" readingOrder="0"/>
    </dxf>
    <dxf>
      <border>
        <bottom style="medium">
          <color indexed="64"/>
        </bottom>
      </border>
    </dxf>
    <dxf>
      <border>
        <bottom style="medium">
          <color indexed="64"/>
        </bottom>
      </border>
    </dxf>
    <dxf>
      <border>
        <bottom style="medium">
          <color indexed="64"/>
        </bottom>
      </border>
    </dxf>
    <dxf>
      <alignment horizontal="left"/>
    </dxf>
    <dxf>
      <alignment horizontal="left"/>
    </dxf>
    <dxf>
      <alignment horizontal="left"/>
    </dxf>
    <dxf>
      <alignment horizontal="left"/>
    </dxf>
    <dxf>
      <alignment horizontal="left"/>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alignment horizontal="left"/>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b/>
      </font>
    </dxf>
    <dxf>
      <font>
        <b/>
      </font>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alignment horizontal="right" readingOrder="0"/>
    </dxf>
    <dxf>
      <alignment horizontal="right" readingOrder="0"/>
    </dxf>
    <dxf>
      <alignment horizontal="left" readingOrder="0"/>
    </dxf>
    <dxf>
      <alignment horizontal="left" readingOrder="0"/>
    </dxf>
    <dxf>
      <border>
        <bottom style="medium">
          <color indexed="64"/>
        </bottom>
      </border>
    </dxf>
    <dxf>
      <border>
        <bottom style="medium">
          <color indexed="64"/>
        </bottom>
      </border>
    </dxf>
    <dxf>
      <border>
        <bottom style="medium">
          <color indexed="64"/>
        </bottom>
      </border>
    </dxf>
    <dxf>
      <alignment horizontal="left"/>
    </dxf>
    <dxf>
      <alignment horizontal="left"/>
    </dxf>
    <dxf>
      <alignment horizontal="left"/>
    </dxf>
    <dxf>
      <alignment horizontal="left"/>
    </dxf>
    <dxf>
      <alignment horizontal="left"/>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numFmt numFmtId="0" formatCode="General"/>
    </dxf>
    <dxf>
      <numFmt numFmtId="0" formatCode="General"/>
    </dxf>
    <dxf>
      <numFmt numFmtId="164" formatCode="_-* #,##0_-;\-* #,##0_-;_-* &quot;-&quot;??_-;_-@_-"/>
    </dxf>
    <dxf>
      <fill>
        <patternFill>
          <bgColor rgb="FFFF0000"/>
        </patternFill>
      </fill>
    </dxf>
    <dxf>
      <numFmt numFmtId="164" formatCode="_-* #,##0_-;\-* #,##0_-;_-* &quot;-&quot;??_-;_-@_-"/>
    </dxf>
    <dxf>
      <numFmt numFmtId="0" formatCode="General"/>
    </dxf>
    <dxf>
      <numFmt numFmtId="164" formatCode="_-* #,##0_-;\-* #,##0_-;_-* &quot;-&quot;??_-;_-@_-"/>
    </dxf>
    <dxf>
      <numFmt numFmtId="0" formatCode="General"/>
    </dxf>
    <dxf>
      <numFmt numFmtId="0" formatCode="General"/>
    </dxf>
    <dxf>
      <numFmt numFmtId="0" formatCode="General"/>
    </dxf>
    <dxf>
      <numFmt numFmtId="0" formatCode="General"/>
    </dxf>
    <dxf>
      <numFmt numFmtId="19" formatCode="d/mm/yyyy"/>
    </dxf>
    <dxf>
      <numFmt numFmtId="19" formatCode="d/mm/yyyy"/>
    </dxf>
    <dxf>
      <numFmt numFmtId="19" formatCode="d/mm/yyyy"/>
    </dxf>
    <dxf>
      <numFmt numFmtId="0" formatCode="General"/>
    </dxf>
    <dxf>
      <numFmt numFmtId="0" formatCode="General"/>
    </dxf>
    <dxf>
      <numFmt numFmtId="19" formatCode="d/mm/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bottom style="thin">
          <color indexed="64"/>
        </bottom>
      </border>
    </dxf>
    <dxf>
      <font>
        <strike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alignment horizontal="left"/>
    </dxf>
    <dxf>
      <alignment horizontal="left"/>
    </dxf>
    <dxf>
      <alignment horizontal="left"/>
    </dxf>
    <dxf>
      <alignment horizontal="left"/>
    </dxf>
    <dxf>
      <alignment horizontal="left"/>
    </dxf>
    <dxf>
      <border>
        <bottom style="medium">
          <color indexed="64"/>
        </bottom>
      </border>
    </dxf>
    <dxf>
      <border>
        <bottom style="medium">
          <color indexed="64"/>
        </bottom>
      </border>
    </dxf>
    <dxf>
      <border>
        <bottom style="medium">
          <color indexed="64"/>
        </bottom>
      </border>
    </dxf>
    <dxf>
      <alignment horizontal="left" readingOrder="0"/>
    </dxf>
    <dxf>
      <alignment horizontal="left" readingOrder="0"/>
    </dxf>
    <dxf>
      <alignment horizontal="right" readingOrder="0"/>
    </dxf>
    <dxf>
      <alignment horizontal="right" readingOrder="0"/>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font>
        <b/>
      </font>
    </dxf>
    <dxf>
      <font>
        <b/>
      </fon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alignment horizontal="left"/>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304800</xdr:colOff>
      <xdr:row>2</xdr:row>
      <xdr:rowOff>304800</xdr:rowOff>
    </xdr:to>
    <xdr:sp macro="" textlink="">
      <xdr:nvSpPr>
        <xdr:cNvPr id="1025" name="AutoShape 1" descr="Secretaría Distrital de Hacienda | Red Empresarial de Seguridad Vial">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762000" y="2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38100</xdr:colOff>
      <xdr:row>2</xdr:row>
      <xdr:rowOff>123825</xdr:rowOff>
    </xdr:from>
    <xdr:to>
      <xdr:col>2</xdr:col>
      <xdr:colOff>1238250</xdr:colOff>
      <xdr:row>2</xdr:row>
      <xdr:rowOff>542134</xdr:rowOff>
    </xdr:to>
    <xdr:pic>
      <xdr:nvPicPr>
        <xdr:cNvPr id="5" name="Imagen 4" descr="https://www.shd.gov.co/plantillas/images/firma-correo.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323850"/>
          <a:ext cx="1200150" cy="418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152399</xdr:colOff>
      <xdr:row>3</xdr:row>
      <xdr:rowOff>133350</xdr:rowOff>
    </xdr:from>
    <xdr:to>
      <xdr:col>3</xdr:col>
      <xdr:colOff>990600</xdr:colOff>
      <xdr:row>10</xdr:row>
      <xdr:rowOff>66675</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14399" y="1152525"/>
          <a:ext cx="2590801" cy="1266825"/>
          <a:chOff x="3829049" y="1276350"/>
          <a:chExt cx="2343151" cy="1009651"/>
        </a:xfrm>
      </xdr:grpSpPr>
      <xdr:grpSp>
        <xdr:nvGrpSpPr>
          <xdr:cNvPr id="20" name="Grupo 19">
            <a:extLst>
              <a:ext uri="{FF2B5EF4-FFF2-40B4-BE49-F238E27FC236}">
                <a16:creationId xmlns:a16="http://schemas.microsoft.com/office/drawing/2014/main" id="{00000000-0008-0000-0000-000014000000}"/>
              </a:ext>
            </a:extLst>
          </xdr:cNvPr>
          <xdr:cNvGrpSpPr/>
        </xdr:nvGrpSpPr>
        <xdr:grpSpPr>
          <a:xfrm>
            <a:off x="4114802" y="1276350"/>
            <a:ext cx="1333498" cy="733426"/>
            <a:chOff x="4114802" y="1276350"/>
            <a:chExt cx="1333498" cy="733426"/>
          </a:xfrm>
        </xdr:grpSpPr>
        <xdr:grpSp>
          <xdr:nvGrpSpPr>
            <xdr:cNvPr id="13" name="Groupe 1">
              <a:extLst>
                <a:ext uri="{FF2B5EF4-FFF2-40B4-BE49-F238E27FC236}">
                  <a16:creationId xmlns:a16="http://schemas.microsoft.com/office/drawing/2014/main" id="{00000000-0008-0000-0000-00000D000000}"/>
                </a:ext>
              </a:extLst>
            </xdr:cNvPr>
            <xdr:cNvGrpSpPr/>
          </xdr:nvGrpSpPr>
          <xdr:grpSpPr>
            <a:xfrm>
              <a:off x="4114802" y="1276350"/>
              <a:ext cx="1333498" cy="733426"/>
              <a:chOff x="4136627" y="2734860"/>
              <a:chExt cx="2110791" cy="1335778"/>
            </a:xfrm>
          </xdr:grpSpPr>
          <xdr:sp macro="" textlink="">
            <xdr:nvSpPr>
              <xdr:cNvPr id="14" name="Forme libre : forme 22">
                <a:extLst>
                  <a:ext uri="{FF2B5EF4-FFF2-40B4-BE49-F238E27FC236}">
                    <a16:creationId xmlns:a16="http://schemas.microsoft.com/office/drawing/2014/main" id="{00000000-0008-0000-0000-00000E000000}"/>
                  </a:ext>
                </a:extLst>
              </xdr:cNvPr>
              <xdr:cNvSpPr/>
            </xdr:nvSpPr>
            <xdr:spPr>
              <a:xfrm flipH="1">
                <a:off x="4136627" y="2734860"/>
                <a:ext cx="1817867" cy="1318521"/>
              </a:xfrm>
              <a:custGeom>
                <a:avLst/>
                <a:gdLst>
                  <a:gd name="connsiteX0" fmla="*/ 1168903 w 1817867"/>
                  <a:gd name="connsiteY0" fmla="*/ 0 h 1318520"/>
                  <a:gd name="connsiteX1" fmla="*/ 1168897 w 1817867"/>
                  <a:gd name="connsiteY1" fmla="*/ 5 h 1318520"/>
                  <a:gd name="connsiteX2" fmla="*/ 1164494 w 1817867"/>
                  <a:gd name="connsiteY2" fmla="*/ 5 h 1318520"/>
                  <a:gd name="connsiteX3" fmla="*/ 1163518 w 1817867"/>
                  <a:gd name="connsiteY3" fmla="*/ 4367 h 1318520"/>
                  <a:gd name="connsiteX4" fmla="*/ 941742 w 1817867"/>
                  <a:gd name="connsiteY4" fmla="*/ 184223 h 1318520"/>
                  <a:gd name="connsiteX5" fmla="*/ 240301 w 1817867"/>
                  <a:gd name="connsiteY5" fmla="*/ 184223 h 1318520"/>
                  <a:gd name="connsiteX6" fmla="*/ 0 w 1817867"/>
                  <a:gd name="connsiteY6" fmla="*/ 1318520 h 1318520"/>
                  <a:gd name="connsiteX7" fmla="*/ 1498589 w 1817867"/>
                  <a:gd name="connsiteY7" fmla="*/ 1318520 h 1318520"/>
                  <a:gd name="connsiteX8" fmla="*/ 1498589 w 1817867"/>
                  <a:gd name="connsiteY8" fmla="*/ 1318519 h 1318520"/>
                  <a:gd name="connsiteX9" fmla="*/ 1554139 w 1817867"/>
                  <a:gd name="connsiteY9" fmla="*/ 1318519 h 1318520"/>
                  <a:gd name="connsiteX10" fmla="*/ 1817867 w 1817867"/>
                  <a:gd name="connsiteY10" fmla="*/ 139977 h 1318520"/>
                  <a:gd name="connsiteX11" fmla="*/ 1681103 w 1817867"/>
                  <a:gd name="connsiteY11" fmla="*/ 5 h 1318520"/>
                  <a:gd name="connsiteX12" fmla="*/ 1168903 w 1817867"/>
                  <a:gd name="connsiteY12" fmla="*/ 5 h 1318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817867" h="1318520">
                    <a:moveTo>
                      <a:pt x="1168903" y="0"/>
                    </a:moveTo>
                    <a:lnTo>
                      <a:pt x="1168897" y="5"/>
                    </a:lnTo>
                    <a:lnTo>
                      <a:pt x="1164494" y="5"/>
                    </a:lnTo>
                    <a:lnTo>
                      <a:pt x="1163518" y="4367"/>
                    </a:lnTo>
                    <a:lnTo>
                      <a:pt x="941742" y="184223"/>
                    </a:lnTo>
                    <a:lnTo>
                      <a:pt x="240301" y="184223"/>
                    </a:lnTo>
                    <a:lnTo>
                      <a:pt x="0" y="1318520"/>
                    </a:lnTo>
                    <a:lnTo>
                      <a:pt x="1498589" y="1318520"/>
                    </a:lnTo>
                    <a:lnTo>
                      <a:pt x="1498589" y="1318519"/>
                    </a:lnTo>
                    <a:lnTo>
                      <a:pt x="1554139" y="1318519"/>
                    </a:lnTo>
                    <a:lnTo>
                      <a:pt x="1817867" y="139977"/>
                    </a:lnTo>
                    <a:lnTo>
                      <a:pt x="1681103" y="5"/>
                    </a:lnTo>
                    <a:lnTo>
                      <a:pt x="1168903" y="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5" name="Rectangle 26">
                <a:extLst>
                  <a:ext uri="{FF2B5EF4-FFF2-40B4-BE49-F238E27FC236}">
                    <a16:creationId xmlns:a16="http://schemas.microsoft.com/office/drawing/2014/main" id="{00000000-0008-0000-0000-00000F000000}"/>
                  </a:ext>
                </a:extLst>
              </xdr:cNvPr>
              <xdr:cNvSpPr/>
            </xdr:nvSpPr>
            <xdr:spPr>
              <a:xfrm>
                <a:off x="4398229" y="3111690"/>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6" name="Rectangle 27">
                <a:extLst>
                  <a:ext uri="{FF2B5EF4-FFF2-40B4-BE49-F238E27FC236}">
                    <a16:creationId xmlns:a16="http://schemas.microsoft.com/office/drawing/2014/main" id="{00000000-0008-0000-0000-000010000000}"/>
                  </a:ext>
                </a:extLst>
              </xdr:cNvPr>
              <xdr:cNvSpPr/>
            </xdr:nvSpPr>
            <xdr:spPr>
              <a:xfrm rot="335292">
                <a:off x="4468035" y="3042682"/>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7" name="Rectangle 28">
                <a:extLst>
                  <a:ext uri="{FF2B5EF4-FFF2-40B4-BE49-F238E27FC236}">
                    <a16:creationId xmlns:a16="http://schemas.microsoft.com/office/drawing/2014/main" id="{00000000-0008-0000-0000-000011000000}"/>
                  </a:ext>
                </a:extLst>
              </xdr:cNvPr>
              <xdr:cNvSpPr/>
            </xdr:nvSpPr>
            <xdr:spPr>
              <a:xfrm rot="775497">
                <a:off x="4540330" y="2965048"/>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8" name="Forme libre : forme 23">
                <a:extLst>
                  <a:ext uri="{FF2B5EF4-FFF2-40B4-BE49-F238E27FC236}">
                    <a16:creationId xmlns:a16="http://schemas.microsoft.com/office/drawing/2014/main" id="{00000000-0008-0000-0000-000012000000}"/>
                  </a:ext>
                </a:extLst>
              </xdr:cNvPr>
              <xdr:cNvSpPr/>
            </xdr:nvSpPr>
            <xdr:spPr>
              <a:xfrm>
                <a:off x="4398229" y="2838375"/>
                <a:ext cx="1849189" cy="1232263"/>
              </a:xfrm>
              <a:custGeom>
                <a:avLst/>
                <a:gdLst>
                  <a:gd name="connsiteX0" fmla="*/ 1168903 w 1849189"/>
                  <a:gd name="connsiteY0" fmla="*/ 0 h 1232263"/>
                  <a:gd name="connsiteX1" fmla="*/ 1168903 w 1849189"/>
                  <a:gd name="connsiteY1" fmla="*/ 4 h 1232263"/>
                  <a:gd name="connsiteX2" fmla="*/ 1849189 w 1849189"/>
                  <a:gd name="connsiteY2" fmla="*/ 4 h 1232263"/>
                  <a:gd name="connsiteX3" fmla="*/ 1554139 w 1849189"/>
                  <a:gd name="connsiteY3" fmla="*/ 1232262 h 1232263"/>
                  <a:gd name="connsiteX4" fmla="*/ 1514310 w 1849189"/>
                  <a:gd name="connsiteY4" fmla="*/ 1232262 h 1232263"/>
                  <a:gd name="connsiteX5" fmla="*/ 1514310 w 1849189"/>
                  <a:gd name="connsiteY5" fmla="*/ 1232263 h 1232263"/>
                  <a:gd name="connsiteX6" fmla="*/ 0 w 1849189"/>
                  <a:gd name="connsiteY6" fmla="*/ 1232263 h 1232263"/>
                  <a:gd name="connsiteX7" fmla="*/ 224580 w 1849189"/>
                  <a:gd name="connsiteY7" fmla="*/ 172171 h 1232263"/>
                  <a:gd name="connsiteX8" fmla="*/ 1123271 w 1849189"/>
                  <a:gd name="connsiteY8" fmla="*/ 172171 h 1232263"/>
                  <a:gd name="connsiteX9" fmla="*/ 1123271 w 1849189"/>
                  <a:gd name="connsiteY9" fmla="*/ 172170 h 1232263"/>
                  <a:gd name="connsiteX10" fmla="*/ 941742 w 1849189"/>
                  <a:gd name="connsiteY10" fmla="*/ 172170 h 1232263"/>
                  <a:gd name="connsiteX11" fmla="*/ 1163518 w 1849189"/>
                  <a:gd name="connsiteY11" fmla="*/ 4082 h 1232263"/>
                  <a:gd name="connsiteX12" fmla="*/ 1164494 w 1849189"/>
                  <a:gd name="connsiteY12" fmla="*/ 4 h 1232263"/>
                  <a:gd name="connsiteX13" fmla="*/ 1168898 w 1849189"/>
                  <a:gd name="connsiteY13" fmla="*/ 4 h 12322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849189" h="1232263">
                    <a:moveTo>
                      <a:pt x="1168903" y="0"/>
                    </a:moveTo>
                    <a:lnTo>
                      <a:pt x="1168903" y="4"/>
                    </a:lnTo>
                    <a:lnTo>
                      <a:pt x="1849189" y="4"/>
                    </a:lnTo>
                    <a:lnTo>
                      <a:pt x="1554139" y="1232262"/>
                    </a:lnTo>
                    <a:lnTo>
                      <a:pt x="1514310" y="1232262"/>
                    </a:lnTo>
                    <a:lnTo>
                      <a:pt x="1514310" y="1232263"/>
                    </a:lnTo>
                    <a:lnTo>
                      <a:pt x="0" y="1232263"/>
                    </a:lnTo>
                    <a:lnTo>
                      <a:pt x="224580" y="172171"/>
                    </a:lnTo>
                    <a:lnTo>
                      <a:pt x="1123271" y="172171"/>
                    </a:lnTo>
                    <a:lnTo>
                      <a:pt x="1123271" y="172170"/>
                    </a:lnTo>
                    <a:lnTo>
                      <a:pt x="941742" y="172170"/>
                    </a:lnTo>
                    <a:lnTo>
                      <a:pt x="1163518" y="4082"/>
                    </a:lnTo>
                    <a:lnTo>
                      <a:pt x="1164494" y="4"/>
                    </a:lnTo>
                    <a:lnTo>
                      <a:pt x="1168898" y="4"/>
                    </a:lnTo>
                    <a:close/>
                  </a:path>
                </a:pathLst>
              </a:custGeom>
              <a:solidFill>
                <a:srgbClr val="0070C0"/>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4400" b="0" i="0" u="none" strike="noStrike" kern="1200" cap="none" spc="0" normalizeH="0" baseline="0">
                  <a:ln>
                    <a:noFill/>
                  </a:ln>
                  <a:solidFill>
                    <a:prstClr val="white"/>
                  </a:solidFill>
                  <a:effectLst/>
                  <a:uLnTx/>
                  <a:uFillTx/>
                  <a:latin typeface="Calibri"/>
                </a:endParaRPr>
              </a:p>
            </xdr:txBody>
          </xdr:sp>
          <xdr:sp macro="" textlink="">
            <xdr:nvSpPr>
              <xdr:cNvPr id="19" name="Forme libre : forme 25">
                <a:extLst>
                  <a:ext uri="{FF2B5EF4-FFF2-40B4-BE49-F238E27FC236}">
                    <a16:creationId xmlns:a16="http://schemas.microsoft.com/office/drawing/2014/main" id="{00000000-0008-0000-0000-000013000000}"/>
                  </a:ext>
                </a:extLst>
              </xdr:cNvPr>
              <xdr:cNvSpPr/>
            </xdr:nvSpPr>
            <xdr:spPr>
              <a:xfrm>
                <a:off x="4398229" y="3713721"/>
                <a:ext cx="1635329" cy="356915"/>
              </a:xfrm>
              <a:custGeom>
                <a:avLst/>
                <a:gdLst>
                  <a:gd name="connsiteX0" fmla="*/ 1639597 w 1639597"/>
                  <a:gd name="connsiteY0" fmla="*/ 0 h 356915"/>
                  <a:gd name="connsiteX1" fmla="*/ 1554137 w 1639597"/>
                  <a:gd name="connsiteY1" fmla="*/ 356915 h 356915"/>
                  <a:gd name="connsiteX2" fmla="*/ 0 w 1639597"/>
                  <a:gd name="connsiteY2" fmla="*/ 356915 h 356915"/>
                </a:gdLst>
                <a:ahLst/>
                <a:cxnLst>
                  <a:cxn ang="0">
                    <a:pos x="connsiteX0" y="connsiteY0"/>
                  </a:cxn>
                  <a:cxn ang="0">
                    <a:pos x="connsiteX1" y="connsiteY1"/>
                  </a:cxn>
                  <a:cxn ang="0">
                    <a:pos x="connsiteX2" y="connsiteY2"/>
                  </a:cxn>
                </a:cxnLst>
                <a:rect l="l" t="t" r="r" b="b"/>
                <a:pathLst>
                  <a:path w="1639597" h="356915">
                    <a:moveTo>
                      <a:pt x="1639597" y="0"/>
                    </a:moveTo>
                    <a:lnTo>
                      <a:pt x="1554137" y="356915"/>
                    </a:lnTo>
                    <a:lnTo>
                      <a:pt x="0" y="35691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grpSp>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4505324" y="1476375"/>
              <a:ext cx="7905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2800" b="1">
                  <a:solidFill>
                    <a:schemeClr val="bg1"/>
                  </a:solidFill>
                </a:rPr>
                <a:t>477</a:t>
              </a:r>
              <a:endParaRPr lang="es-CO" sz="1100" b="1">
                <a:solidFill>
                  <a:schemeClr val="bg1"/>
                </a:solidFill>
              </a:endParaRPr>
            </a:p>
          </xdr:txBody>
        </xdr:sp>
      </xdr:grpSp>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3829049" y="1981201"/>
            <a:ext cx="234315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800" b="1">
                <a:solidFill>
                  <a:sysClr val="windowText" lastClr="000000"/>
                </a:solidFill>
              </a:rPr>
              <a:t>Contratos Reportados</a:t>
            </a:r>
            <a:endParaRPr lang="es-CO" sz="900" b="1">
              <a:solidFill>
                <a:sysClr val="windowText" lastClr="000000"/>
              </a:solidFill>
            </a:endParaRPr>
          </a:p>
        </xdr:txBody>
      </xdr:sp>
    </xdr:grpSp>
    <xdr:clientData/>
  </xdr:twoCellAnchor>
  <xdr:twoCellAnchor>
    <xdr:from>
      <xdr:col>5</xdr:col>
      <xdr:colOff>3771899</xdr:colOff>
      <xdr:row>4</xdr:row>
      <xdr:rowOff>19049</xdr:rowOff>
    </xdr:from>
    <xdr:to>
      <xdr:col>7</xdr:col>
      <xdr:colOff>6978</xdr:colOff>
      <xdr:row>7</xdr:row>
      <xdr:rowOff>76199</xdr:rowOff>
    </xdr:to>
    <xdr:grpSp>
      <xdr:nvGrpSpPr>
        <xdr:cNvPr id="25" name="Grupo 24">
          <a:extLst>
            <a:ext uri="{FF2B5EF4-FFF2-40B4-BE49-F238E27FC236}">
              <a16:creationId xmlns:a16="http://schemas.microsoft.com/office/drawing/2014/main" id="{00000000-0008-0000-0000-000019000000}"/>
            </a:ext>
          </a:extLst>
        </xdr:cNvPr>
        <xdr:cNvGrpSpPr/>
      </xdr:nvGrpSpPr>
      <xdr:grpSpPr>
        <a:xfrm>
          <a:off x="8286749" y="1228724"/>
          <a:ext cx="1550029" cy="628650"/>
          <a:chOff x="6524625" y="1409699"/>
          <a:chExt cx="1416679" cy="628650"/>
        </a:xfrm>
      </xdr:grpSpPr>
      <xdr:pic>
        <xdr:nvPicPr>
          <xdr:cNvPr id="26" name="Imagen 25" descr="Patela en guijarro como variación anatómica: reporte de ...">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7277100" y="1695450"/>
            <a:ext cx="664204" cy="342899"/>
          </a:xfrm>
          <a:prstGeom prst="rect">
            <a:avLst/>
          </a:prstGeom>
          <a:ln>
            <a:noFill/>
          </a:ln>
          <a:effectLst>
            <a:outerShdw blurRad="190500" algn="tl" rotWithShape="0">
              <a:srgbClr val="000000">
                <a:alpha val="70000"/>
              </a:srgbClr>
            </a:outerShdw>
          </a:effectLst>
        </xdr:spPr>
      </xdr:pic>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524625" y="1409699"/>
            <a:ext cx="1381125" cy="6000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900"/>
              <a:t>Fuente:</a:t>
            </a:r>
            <a:r>
              <a:rPr lang="es-CO" sz="900" baseline="0"/>
              <a:t> www.datos.gov.co / BogData</a:t>
            </a:r>
            <a:endParaRPr lang="es-CO" sz="900"/>
          </a:p>
        </xdr:txBody>
      </xdr:sp>
    </xdr:grpSp>
    <xdr:clientData/>
  </xdr:twoCellAnchor>
  <xdr:twoCellAnchor>
    <xdr:from>
      <xdr:col>5</xdr:col>
      <xdr:colOff>3276602</xdr:colOff>
      <xdr:row>7</xdr:row>
      <xdr:rowOff>85725</xdr:rowOff>
    </xdr:from>
    <xdr:to>
      <xdr:col>7</xdr:col>
      <xdr:colOff>28577</xdr:colOff>
      <xdr:row>9</xdr:row>
      <xdr:rowOff>114300</xdr:rowOff>
    </xdr:to>
    <xdr:grpSp>
      <xdr:nvGrpSpPr>
        <xdr:cNvPr id="43" name="Grupo 42">
          <a:extLst>
            <a:ext uri="{FF2B5EF4-FFF2-40B4-BE49-F238E27FC236}">
              <a16:creationId xmlns:a16="http://schemas.microsoft.com/office/drawing/2014/main" id="{00000000-0008-0000-0000-00002B000000}"/>
            </a:ext>
          </a:extLst>
        </xdr:cNvPr>
        <xdr:cNvGrpSpPr/>
      </xdr:nvGrpSpPr>
      <xdr:grpSpPr>
        <a:xfrm>
          <a:off x="7791452" y="1866900"/>
          <a:ext cx="2066925" cy="409575"/>
          <a:chOff x="6705600" y="2047875"/>
          <a:chExt cx="1195553" cy="295275"/>
        </a:xfrm>
      </xdr:grpSpPr>
      <xdr:grpSp>
        <xdr:nvGrpSpPr>
          <xdr:cNvPr id="37" name="POWER_USER_ID_ICONS_Clipboard3">
            <a:extLst>
              <a:ext uri="{FF2B5EF4-FFF2-40B4-BE49-F238E27FC236}">
                <a16:creationId xmlns:a16="http://schemas.microsoft.com/office/drawing/2014/main" id="{00000000-0008-0000-0000-000025000000}"/>
              </a:ext>
            </a:extLst>
          </xdr:cNvPr>
          <xdr:cNvGrpSpPr>
            <a:grpSpLocks noChangeAspect="1"/>
          </xdr:cNvGrpSpPr>
        </xdr:nvGrpSpPr>
        <xdr:grpSpPr bwMode="auto">
          <a:xfrm>
            <a:off x="6705600" y="2047875"/>
            <a:ext cx="217506" cy="290231"/>
            <a:chOff x="63" y="9"/>
            <a:chExt cx="326" cy="435"/>
          </a:xfrm>
          <a:solidFill>
            <a:srgbClr val="505046"/>
          </a:solidFill>
        </xdr:grpSpPr>
        <xdr:sp macro="" textlink="">
          <xdr:nvSpPr>
            <xdr:cNvPr id="38" name="POWER_USER_ID_ICONS_Clipboard3">
              <a:extLst>
                <a:ext uri="{FF2B5EF4-FFF2-40B4-BE49-F238E27FC236}">
                  <a16:creationId xmlns:a16="http://schemas.microsoft.com/office/drawing/2014/main" id="{00000000-0008-0000-0000-000026000000}"/>
                </a:ext>
              </a:extLst>
            </xdr:cNvPr>
            <xdr:cNvSpPr>
              <a:spLocks noEditPoints="1"/>
            </xdr:cNvSpPr>
          </xdr:nvSpPr>
          <xdr:spPr bwMode="auto">
            <a:xfrm>
              <a:off x="63" y="9"/>
              <a:ext cx="326" cy="435"/>
            </a:xfrm>
            <a:custGeom>
              <a:avLst/>
              <a:gdLst>
                <a:gd name="T0" fmla="*/ 206 w 225"/>
                <a:gd name="T1" fmla="*/ 24 h 299"/>
                <a:gd name="T2" fmla="*/ 175 w 225"/>
                <a:gd name="T3" fmla="*/ 24 h 299"/>
                <a:gd name="T4" fmla="*/ 172 w 225"/>
                <a:gd name="T5" fmla="*/ 25 h 299"/>
                <a:gd name="T6" fmla="*/ 150 w 225"/>
                <a:gd name="T7" fmla="*/ 12 h 299"/>
                <a:gd name="T8" fmla="*/ 129 w 225"/>
                <a:gd name="T9" fmla="*/ 12 h 299"/>
                <a:gd name="T10" fmla="*/ 112 w 225"/>
                <a:gd name="T11" fmla="*/ 0 h 299"/>
                <a:gd name="T12" fmla="*/ 95 w 225"/>
                <a:gd name="T13" fmla="*/ 12 h 299"/>
                <a:gd name="T14" fmla="*/ 74 w 225"/>
                <a:gd name="T15" fmla="*/ 12 h 299"/>
                <a:gd name="T16" fmla="*/ 52 w 225"/>
                <a:gd name="T17" fmla="*/ 25 h 299"/>
                <a:gd name="T18" fmla="*/ 50 w 225"/>
                <a:gd name="T19" fmla="*/ 24 h 299"/>
                <a:gd name="T20" fmla="*/ 18 w 225"/>
                <a:gd name="T21" fmla="*/ 24 h 299"/>
                <a:gd name="T22" fmla="*/ 0 w 225"/>
                <a:gd name="T23" fmla="*/ 43 h 299"/>
                <a:gd name="T24" fmla="*/ 0 w 225"/>
                <a:gd name="T25" fmla="*/ 280 h 299"/>
                <a:gd name="T26" fmla="*/ 18 w 225"/>
                <a:gd name="T27" fmla="*/ 299 h 299"/>
                <a:gd name="T28" fmla="*/ 206 w 225"/>
                <a:gd name="T29" fmla="*/ 299 h 299"/>
                <a:gd name="T30" fmla="*/ 225 w 225"/>
                <a:gd name="T31" fmla="*/ 280 h 299"/>
                <a:gd name="T32" fmla="*/ 225 w 225"/>
                <a:gd name="T33" fmla="*/ 43 h 299"/>
                <a:gd name="T34" fmla="*/ 206 w 225"/>
                <a:gd name="T35" fmla="*/ 24 h 299"/>
                <a:gd name="T36" fmla="*/ 62 w 225"/>
                <a:gd name="T37" fmla="*/ 36 h 299"/>
                <a:gd name="T38" fmla="*/ 74 w 225"/>
                <a:gd name="T39" fmla="*/ 24 h 299"/>
                <a:gd name="T40" fmla="*/ 100 w 225"/>
                <a:gd name="T41" fmla="*/ 24 h 299"/>
                <a:gd name="T42" fmla="*/ 100 w 225"/>
                <a:gd name="T43" fmla="*/ 24 h 299"/>
                <a:gd name="T44" fmla="*/ 100 w 225"/>
                <a:gd name="T45" fmla="*/ 24 h 299"/>
                <a:gd name="T46" fmla="*/ 107 w 225"/>
                <a:gd name="T47" fmla="*/ 18 h 299"/>
                <a:gd name="T48" fmla="*/ 112 w 225"/>
                <a:gd name="T49" fmla="*/ 12 h 299"/>
                <a:gd name="T50" fmla="*/ 117 w 225"/>
                <a:gd name="T51" fmla="*/ 18 h 299"/>
                <a:gd name="T52" fmla="*/ 124 w 225"/>
                <a:gd name="T53" fmla="*/ 24 h 299"/>
                <a:gd name="T54" fmla="*/ 124 w 225"/>
                <a:gd name="T55" fmla="*/ 24 h 299"/>
                <a:gd name="T56" fmla="*/ 124 w 225"/>
                <a:gd name="T57" fmla="*/ 24 h 299"/>
                <a:gd name="T58" fmla="*/ 150 w 225"/>
                <a:gd name="T59" fmla="*/ 24 h 299"/>
                <a:gd name="T60" fmla="*/ 162 w 225"/>
                <a:gd name="T61" fmla="*/ 36 h 299"/>
                <a:gd name="T62" fmla="*/ 162 w 225"/>
                <a:gd name="T63" fmla="*/ 49 h 299"/>
                <a:gd name="T64" fmla="*/ 62 w 225"/>
                <a:gd name="T65" fmla="*/ 49 h 299"/>
                <a:gd name="T66" fmla="*/ 62 w 225"/>
                <a:gd name="T67" fmla="*/ 36 h 299"/>
                <a:gd name="T68" fmla="*/ 212 w 225"/>
                <a:gd name="T69" fmla="*/ 280 h 299"/>
                <a:gd name="T70" fmla="*/ 206 w 225"/>
                <a:gd name="T71" fmla="*/ 287 h 299"/>
                <a:gd name="T72" fmla="*/ 18 w 225"/>
                <a:gd name="T73" fmla="*/ 287 h 299"/>
                <a:gd name="T74" fmla="*/ 12 w 225"/>
                <a:gd name="T75" fmla="*/ 280 h 299"/>
                <a:gd name="T76" fmla="*/ 12 w 225"/>
                <a:gd name="T77" fmla="*/ 43 h 299"/>
                <a:gd name="T78" fmla="*/ 18 w 225"/>
                <a:gd name="T79" fmla="*/ 37 h 299"/>
                <a:gd name="T80" fmla="*/ 50 w 225"/>
                <a:gd name="T81" fmla="*/ 37 h 299"/>
                <a:gd name="T82" fmla="*/ 50 w 225"/>
                <a:gd name="T83" fmla="*/ 55 h 299"/>
                <a:gd name="T84" fmla="*/ 56 w 225"/>
                <a:gd name="T85" fmla="*/ 62 h 299"/>
                <a:gd name="T86" fmla="*/ 168 w 225"/>
                <a:gd name="T87" fmla="*/ 62 h 299"/>
                <a:gd name="T88" fmla="*/ 175 w 225"/>
                <a:gd name="T89" fmla="*/ 55 h 299"/>
                <a:gd name="T90" fmla="*/ 175 w 225"/>
                <a:gd name="T91" fmla="*/ 37 h 299"/>
                <a:gd name="T92" fmla="*/ 206 w 225"/>
                <a:gd name="T93" fmla="*/ 37 h 299"/>
                <a:gd name="T94" fmla="*/ 212 w 225"/>
                <a:gd name="T95" fmla="*/ 43 h 299"/>
                <a:gd name="T96" fmla="*/ 212 w 225"/>
                <a:gd name="T97" fmla="*/ 280 h 2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25" h="299">
                  <a:moveTo>
                    <a:pt x="206" y="24"/>
                  </a:moveTo>
                  <a:lnTo>
                    <a:pt x="175" y="24"/>
                  </a:lnTo>
                  <a:cubicBezTo>
                    <a:pt x="173" y="24"/>
                    <a:pt x="173" y="24"/>
                    <a:pt x="172" y="25"/>
                  </a:cubicBezTo>
                  <a:cubicBezTo>
                    <a:pt x="168" y="17"/>
                    <a:pt x="159" y="12"/>
                    <a:pt x="150" y="12"/>
                  </a:cubicBezTo>
                  <a:lnTo>
                    <a:pt x="129" y="12"/>
                  </a:lnTo>
                  <a:cubicBezTo>
                    <a:pt x="126" y="5"/>
                    <a:pt x="120" y="0"/>
                    <a:pt x="112" y="0"/>
                  </a:cubicBezTo>
                  <a:cubicBezTo>
                    <a:pt x="104" y="0"/>
                    <a:pt x="98" y="5"/>
                    <a:pt x="95" y="12"/>
                  </a:cubicBezTo>
                  <a:lnTo>
                    <a:pt x="74" y="12"/>
                  </a:lnTo>
                  <a:cubicBezTo>
                    <a:pt x="65" y="12"/>
                    <a:pt x="56" y="17"/>
                    <a:pt x="52" y="25"/>
                  </a:cubicBezTo>
                  <a:cubicBezTo>
                    <a:pt x="51" y="24"/>
                    <a:pt x="51" y="24"/>
                    <a:pt x="50" y="24"/>
                  </a:cubicBezTo>
                  <a:lnTo>
                    <a:pt x="18" y="24"/>
                  </a:lnTo>
                  <a:cubicBezTo>
                    <a:pt x="8" y="24"/>
                    <a:pt x="0" y="32"/>
                    <a:pt x="0" y="43"/>
                  </a:cubicBezTo>
                  <a:lnTo>
                    <a:pt x="0" y="280"/>
                  </a:lnTo>
                  <a:cubicBezTo>
                    <a:pt x="0" y="291"/>
                    <a:pt x="8" y="299"/>
                    <a:pt x="18" y="299"/>
                  </a:cubicBezTo>
                  <a:lnTo>
                    <a:pt x="206" y="299"/>
                  </a:lnTo>
                  <a:cubicBezTo>
                    <a:pt x="216" y="299"/>
                    <a:pt x="225" y="291"/>
                    <a:pt x="225" y="280"/>
                  </a:cubicBezTo>
                  <a:lnTo>
                    <a:pt x="225" y="43"/>
                  </a:lnTo>
                  <a:cubicBezTo>
                    <a:pt x="225" y="32"/>
                    <a:pt x="216" y="24"/>
                    <a:pt x="206" y="24"/>
                  </a:cubicBezTo>
                  <a:close/>
                  <a:moveTo>
                    <a:pt x="62" y="36"/>
                  </a:moveTo>
                  <a:cubicBezTo>
                    <a:pt x="62" y="29"/>
                    <a:pt x="67" y="24"/>
                    <a:pt x="74" y="24"/>
                  </a:cubicBezTo>
                  <a:lnTo>
                    <a:pt x="100" y="24"/>
                  </a:lnTo>
                  <a:lnTo>
                    <a:pt x="100" y="24"/>
                  </a:lnTo>
                  <a:lnTo>
                    <a:pt x="100" y="24"/>
                  </a:lnTo>
                  <a:cubicBezTo>
                    <a:pt x="104" y="24"/>
                    <a:pt x="107" y="21"/>
                    <a:pt x="107" y="18"/>
                  </a:cubicBezTo>
                  <a:cubicBezTo>
                    <a:pt x="107" y="15"/>
                    <a:pt x="109" y="12"/>
                    <a:pt x="112" y="12"/>
                  </a:cubicBezTo>
                  <a:cubicBezTo>
                    <a:pt x="115" y="12"/>
                    <a:pt x="117" y="15"/>
                    <a:pt x="117" y="18"/>
                  </a:cubicBezTo>
                  <a:cubicBezTo>
                    <a:pt x="117" y="21"/>
                    <a:pt x="120" y="24"/>
                    <a:pt x="124" y="24"/>
                  </a:cubicBezTo>
                  <a:lnTo>
                    <a:pt x="124" y="24"/>
                  </a:lnTo>
                  <a:lnTo>
                    <a:pt x="124" y="24"/>
                  </a:lnTo>
                  <a:lnTo>
                    <a:pt x="150" y="24"/>
                  </a:lnTo>
                  <a:cubicBezTo>
                    <a:pt x="157" y="24"/>
                    <a:pt x="162" y="29"/>
                    <a:pt x="162" y="36"/>
                  </a:cubicBezTo>
                  <a:lnTo>
                    <a:pt x="162" y="49"/>
                  </a:lnTo>
                  <a:lnTo>
                    <a:pt x="62" y="49"/>
                  </a:lnTo>
                  <a:lnTo>
                    <a:pt x="62" y="36"/>
                  </a:lnTo>
                  <a:close/>
                  <a:moveTo>
                    <a:pt x="212" y="280"/>
                  </a:moveTo>
                  <a:cubicBezTo>
                    <a:pt x="212" y="284"/>
                    <a:pt x="209" y="287"/>
                    <a:pt x="206" y="287"/>
                  </a:cubicBezTo>
                  <a:lnTo>
                    <a:pt x="18" y="287"/>
                  </a:lnTo>
                  <a:cubicBezTo>
                    <a:pt x="15" y="287"/>
                    <a:pt x="12" y="284"/>
                    <a:pt x="12" y="280"/>
                  </a:cubicBezTo>
                  <a:lnTo>
                    <a:pt x="12" y="43"/>
                  </a:lnTo>
                  <a:cubicBezTo>
                    <a:pt x="12" y="39"/>
                    <a:pt x="15" y="37"/>
                    <a:pt x="18" y="37"/>
                  </a:cubicBezTo>
                  <a:lnTo>
                    <a:pt x="50" y="37"/>
                  </a:lnTo>
                  <a:lnTo>
                    <a:pt x="50" y="55"/>
                  </a:lnTo>
                  <a:cubicBezTo>
                    <a:pt x="50" y="59"/>
                    <a:pt x="52" y="62"/>
                    <a:pt x="56" y="62"/>
                  </a:cubicBezTo>
                  <a:lnTo>
                    <a:pt x="168" y="62"/>
                  </a:lnTo>
                  <a:cubicBezTo>
                    <a:pt x="172" y="62"/>
                    <a:pt x="175" y="59"/>
                    <a:pt x="175" y="55"/>
                  </a:cubicBezTo>
                  <a:lnTo>
                    <a:pt x="175" y="37"/>
                  </a:lnTo>
                  <a:lnTo>
                    <a:pt x="206" y="37"/>
                  </a:lnTo>
                  <a:cubicBezTo>
                    <a:pt x="209" y="37"/>
                    <a:pt x="212" y="39"/>
                    <a:pt x="212" y="43"/>
                  </a:cubicBezTo>
                  <a:lnTo>
                    <a:pt x="212" y="28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39" name="POWER_USER_ID_ICONS_Clipboard3">
              <a:extLst>
                <a:ext uri="{FF2B5EF4-FFF2-40B4-BE49-F238E27FC236}">
                  <a16:creationId xmlns:a16="http://schemas.microsoft.com/office/drawing/2014/main" id="{00000000-0008-0000-0000-000027000000}"/>
                </a:ext>
              </a:extLst>
            </xdr:cNvPr>
            <xdr:cNvSpPr>
              <a:spLocks/>
            </xdr:cNvSpPr>
          </xdr:nvSpPr>
          <xdr:spPr bwMode="auto">
            <a:xfrm>
              <a:off x="125" y="245"/>
              <a:ext cx="201" cy="17"/>
            </a:xfrm>
            <a:custGeom>
              <a:avLst/>
              <a:gdLst>
                <a:gd name="T0" fmla="*/ 132 w 138"/>
                <a:gd name="T1" fmla="*/ 12 h 12"/>
                <a:gd name="T2" fmla="*/ 7 w 138"/>
                <a:gd name="T3" fmla="*/ 12 h 12"/>
                <a:gd name="T4" fmla="*/ 0 w 138"/>
                <a:gd name="T5" fmla="*/ 6 h 12"/>
                <a:gd name="T6" fmla="*/ 7 w 138"/>
                <a:gd name="T7" fmla="*/ 0 h 12"/>
                <a:gd name="T8" fmla="*/ 132 w 138"/>
                <a:gd name="T9" fmla="*/ 0 h 12"/>
                <a:gd name="T10" fmla="*/ 138 w 138"/>
                <a:gd name="T11" fmla="*/ 6 h 12"/>
                <a:gd name="T12" fmla="*/ 132 w 138"/>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138" h="12">
                  <a:moveTo>
                    <a:pt x="132" y="12"/>
                  </a:moveTo>
                  <a:lnTo>
                    <a:pt x="7" y="12"/>
                  </a:lnTo>
                  <a:cubicBezTo>
                    <a:pt x="3" y="12"/>
                    <a:pt x="0" y="9"/>
                    <a:pt x="0" y="6"/>
                  </a:cubicBezTo>
                  <a:cubicBezTo>
                    <a:pt x="0" y="2"/>
                    <a:pt x="3" y="0"/>
                    <a:pt x="7" y="0"/>
                  </a:cubicBezTo>
                  <a:lnTo>
                    <a:pt x="132" y="0"/>
                  </a:lnTo>
                  <a:cubicBezTo>
                    <a:pt x="135" y="0"/>
                    <a:pt x="138" y="2"/>
                    <a:pt x="138" y="6"/>
                  </a:cubicBezTo>
                  <a:cubicBezTo>
                    <a:pt x="138" y="9"/>
                    <a:pt x="135" y="12"/>
                    <a:pt x="132"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0" name="POWER_USER_ID_ICONS_Clipboard3">
              <a:extLst>
                <a:ext uri="{FF2B5EF4-FFF2-40B4-BE49-F238E27FC236}">
                  <a16:creationId xmlns:a16="http://schemas.microsoft.com/office/drawing/2014/main" id="{00000000-0008-0000-0000-000028000000}"/>
                </a:ext>
              </a:extLst>
            </xdr:cNvPr>
            <xdr:cNvSpPr>
              <a:spLocks/>
            </xdr:cNvSpPr>
          </xdr:nvSpPr>
          <xdr:spPr bwMode="auto">
            <a:xfrm>
              <a:off x="125" y="299"/>
              <a:ext cx="201" cy="19"/>
            </a:xfrm>
            <a:custGeom>
              <a:avLst/>
              <a:gdLst>
                <a:gd name="T0" fmla="*/ 132 w 138"/>
                <a:gd name="T1" fmla="*/ 13 h 13"/>
                <a:gd name="T2" fmla="*/ 7 w 138"/>
                <a:gd name="T3" fmla="*/ 13 h 13"/>
                <a:gd name="T4" fmla="*/ 0 w 138"/>
                <a:gd name="T5" fmla="*/ 6 h 13"/>
                <a:gd name="T6" fmla="*/ 7 w 138"/>
                <a:gd name="T7" fmla="*/ 0 h 13"/>
                <a:gd name="T8" fmla="*/ 132 w 138"/>
                <a:gd name="T9" fmla="*/ 0 h 13"/>
                <a:gd name="T10" fmla="*/ 138 w 138"/>
                <a:gd name="T11" fmla="*/ 6 h 13"/>
                <a:gd name="T12" fmla="*/ 132 w 138"/>
                <a:gd name="T13" fmla="*/ 13 h 13"/>
              </a:gdLst>
              <a:ahLst/>
              <a:cxnLst>
                <a:cxn ang="0">
                  <a:pos x="T0" y="T1"/>
                </a:cxn>
                <a:cxn ang="0">
                  <a:pos x="T2" y="T3"/>
                </a:cxn>
                <a:cxn ang="0">
                  <a:pos x="T4" y="T5"/>
                </a:cxn>
                <a:cxn ang="0">
                  <a:pos x="T6" y="T7"/>
                </a:cxn>
                <a:cxn ang="0">
                  <a:pos x="T8" y="T9"/>
                </a:cxn>
                <a:cxn ang="0">
                  <a:pos x="T10" y="T11"/>
                </a:cxn>
                <a:cxn ang="0">
                  <a:pos x="T12" y="T13"/>
                </a:cxn>
              </a:cxnLst>
              <a:rect l="0" t="0" r="r" b="b"/>
              <a:pathLst>
                <a:path w="138" h="13">
                  <a:moveTo>
                    <a:pt x="132" y="13"/>
                  </a:moveTo>
                  <a:lnTo>
                    <a:pt x="7" y="13"/>
                  </a:lnTo>
                  <a:cubicBezTo>
                    <a:pt x="3" y="13"/>
                    <a:pt x="0" y="10"/>
                    <a:pt x="0" y="6"/>
                  </a:cubicBezTo>
                  <a:cubicBezTo>
                    <a:pt x="0" y="3"/>
                    <a:pt x="3" y="0"/>
                    <a:pt x="7" y="0"/>
                  </a:cubicBezTo>
                  <a:lnTo>
                    <a:pt x="132" y="0"/>
                  </a:lnTo>
                  <a:cubicBezTo>
                    <a:pt x="135" y="0"/>
                    <a:pt x="138" y="3"/>
                    <a:pt x="138" y="6"/>
                  </a:cubicBezTo>
                  <a:cubicBezTo>
                    <a:pt x="138" y="10"/>
                    <a:pt x="135" y="13"/>
                    <a:pt x="132" y="13"/>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1" name="POWER_USER_ID_ICONS_Clipboard3">
              <a:extLst>
                <a:ext uri="{FF2B5EF4-FFF2-40B4-BE49-F238E27FC236}">
                  <a16:creationId xmlns:a16="http://schemas.microsoft.com/office/drawing/2014/main" id="{00000000-0008-0000-0000-000029000000}"/>
                </a:ext>
              </a:extLst>
            </xdr:cNvPr>
            <xdr:cNvSpPr>
              <a:spLocks/>
            </xdr:cNvSpPr>
          </xdr:nvSpPr>
          <xdr:spPr bwMode="auto">
            <a:xfrm>
              <a:off x="125" y="354"/>
              <a:ext cx="109" cy="17"/>
            </a:xfrm>
            <a:custGeom>
              <a:avLst/>
              <a:gdLst>
                <a:gd name="T0" fmla="*/ 69 w 75"/>
                <a:gd name="T1" fmla="*/ 12 h 12"/>
                <a:gd name="T2" fmla="*/ 7 w 75"/>
                <a:gd name="T3" fmla="*/ 12 h 12"/>
                <a:gd name="T4" fmla="*/ 0 w 75"/>
                <a:gd name="T5" fmla="*/ 6 h 12"/>
                <a:gd name="T6" fmla="*/ 7 w 75"/>
                <a:gd name="T7" fmla="*/ 0 h 12"/>
                <a:gd name="T8" fmla="*/ 69 w 75"/>
                <a:gd name="T9" fmla="*/ 0 h 12"/>
                <a:gd name="T10" fmla="*/ 75 w 75"/>
                <a:gd name="T11" fmla="*/ 6 h 12"/>
                <a:gd name="T12" fmla="*/ 69 w 75"/>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75" h="12">
                  <a:moveTo>
                    <a:pt x="69" y="12"/>
                  </a:moveTo>
                  <a:lnTo>
                    <a:pt x="7" y="12"/>
                  </a:lnTo>
                  <a:cubicBezTo>
                    <a:pt x="3" y="12"/>
                    <a:pt x="0" y="9"/>
                    <a:pt x="0" y="6"/>
                  </a:cubicBezTo>
                  <a:cubicBezTo>
                    <a:pt x="0" y="2"/>
                    <a:pt x="3" y="0"/>
                    <a:pt x="7" y="0"/>
                  </a:cubicBezTo>
                  <a:lnTo>
                    <a:pt x="69" y="0"/>
                  </a:lnTo>
                  <a:cubicBezTo>
                    <a:pt x="72" y="0"/>
                    <a:pt x="75" y="2"/>
                    <a:pt x="75" y="6"/>
                  </a:cubicBezTo>
                  <a:cubicBezTo>
                    <a:pt x="75" y="9"/>
                    <a:pt x="72" y="12"/>
                    <a:pt x="69"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grpSp>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6981014" y="2095500"/>
            <a:ext cx="92013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a:t>Corte:</a:t>
            </a:r>
            <a:r>
              <a:rPr lang="es-CO" sz="800" baseline="0"/>
              <a:t> 01/12/2022 - 31/12/2022</a:t>
            </a:r>
            <a:endParaRPr lang="es-CO" sz="8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57151</xdr:rowOff>
    </xdr:from>
    <xdr:to>
      <xdr:col>2</xdr:col>
      <xdr:colOff>352425</xdr:colOff>
      <xdr:row>1</xdr:row>
      <xdr:rowOff>504825</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47651"/>
          <a:ext cx="1333500" cy="447674"/>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ctor" refreshedDate="44959.827393865744" createdVersion="6" refreshedVersion="6" minRefreshableVersion="3" recordCount="477" xr:uid="{00000000-000A-0000-FFFF-FFFF1E000000}">
  <cacheSource type="worksheet">
    <worksheetSource name="Contratos"/>
  </cacheSource>
  <cacheFields count="29">
    <cacheField name="VIGENCIA" numFmtId="0">
      <sharedItems containsSemiMixedTypes="0" containsString="0" containsNumber="1" containsInteger="1" minValue="2017" maxValue="2022" count="5">
        <n v="2017"/>
        <n v="2020"/>
        <n v="2021"/>
        <n v="2022"/>
        <n v="2019" u="1"/>
      </sharedItems>
    </cacheField>
    <cacheField name="NÚMERO CONTRATO" numFmtId="0">
      <sharedItems containsMixedTypes="1" containsNumber="1" containsInteger="1" minValue="210308" maxValue="220848"/>
    </cacheField>
    <cacheField name="PORTAL CONTRATACION" numFmtId="0">
      <sharedItems count="3">
        <s v="SECOP_I"/>
        <s v="SECOP_II"/>
        <s v="TVEC" u="1"/>
      </sharedItems>
    </cacheField>
    <cacheField name="URL SECOP" numFmtId="0">
      <sharedItems/>
    </cacheField>
    <cacheField name="PROCESO SELECCIÓN" numFmtId="0">
      <sharedItems count="11">
        <s v="Directa Otras Causales"/>
        <s v="Licitación Pública"/>
        <s v="Mínima Cuantía"/>
        <s v="Concurso de Méritos Abierto"/>
        <s v="Selección Abreviada - Subasta Inversa"/>
        <s v="Selección Abreviada - Acuerdo Marco"/>
        <s v="Selección Abreviada - Menor Cuantía"/>
        <s v="Operaciones Conexas de Crédito Público"/>
        <s v="Directa Prestacion Servicios Profesionales y Apoyo a la Gestión"/>
        <s v="Directa Prestacion Serv para Ejecución de Trabajos Artísticos "/>
        <s v="Régimen Especial - Régimen Especial" u="1"/>
      </sharedItems>
    </cacheField>
    <cacheField name="CLASE CONTRATO" numFmtId="0">
      <sharedItems/>
    </cacheField>
    <cacheField name="DEPENDENCIA DESTINO" numFmtId="0">
      <sharedItems/>
    </cacheField>
    <cacheField name="NOMBRE UNIDAD EJECUTORA" numFmtId="0">
      <sharedItems containsMixedTypes="1" containsNumber="1" containsInteger="1" minValue="0" maxValue="0"/>
    </cacheField>
    <cacheField name="OBJETO" numFmtId="0">
      <sharedItems longText="1"/>
    </cacheField>
    <cacheField name="NIT CONTRATISTA" numFmtId="0">
      <sharedItems containsSemiMixedTypes="0" containsString="0" containsNumber="1" containsInteger="1" minValue="14398194" maxValue="1233503576"/>
    </cacheField>
    <cacheField name="NOMBRE CONTATISTA" numFmtId="0">
      <sharedItems/>
    </cacheField>
    <cacheField name="SUPERVISOR INTERNO CARGO" numFmtId="0">
      <sharedItems containsBlank="1"/>
    </cacheField>
    <cacheField name="INTERVENTORIA EXTERNO" numFmtId="0">
      <sharedItems/>
    </cacheField>
    <cacheField name="FECHA CORTE" numFmtId="14">
      <sharedItems containsSemiMixedTypes="0" containsNonDate="0" containsDate="1" containsString="0" minDate="2022-12-01T00:00:00" maxDate="2022-12-31T00:00:00"/>
    </cacheField>
    <cacheField name="INFORME EJECUCION_x000a_OBLIGACIONES GENERALES" numFmtId="0">
      <sharedItems longText="1"/>
    </cacheField>
    <cacheField name="INFORME EJECUCION_x000a_OBLIGACIONES ESPECIALES" numFmtId="0">
      <sharedItems longText="1"/>
    </cacheField>
    <cacheField name="Fecha de suscripción" numFmtId="14">
      <sharedItems containsSemiMixedTypes="0" containsNonDate="0" containsDate="1" containsString="0" minDate="2017-11-09T00:00:00" maxDate="2022-12-07T00:00:00"/>
    </cacheField>
    <cacheField name="Fecha de Inicio" numFmtId="14">
      <sharedItems containsSemiMixedTypes="0" containsNonDate="0" containsDate="1" containsString="0" minDate="2017-11-09T00:00:00" maxDate="2022-12-08T00:00:00"/>
    </cacheField>
    <cacheField name="Plazo Inicial (dias)" numFmtId="0">
      <sharedItems containsSemiMixedTypes="0" containsString="0" containsNumber="1" containsInteger="1" minValue="60" maxValue="1440"/>
    </cacheField>
    <cacheField name="Fecha Finalizacion Programada" numFmtId="14">
      <sharedItems containsSemiMixedTypes="0" containsNonDate="0" containsDate="1" containsString="0" minDate="2022-07-19T00:00:00" maxDate="2025-11-09T00:00:00"/>
    </cacheField>
    <cacheField name="Valor del Contrato_x000a_inical" numFmtId="0">
      <sharedItems containsSemiMixedTypes="0" containsString="0" containsNumber="1" containsInteger="1" minValue="0" maxValue="4537388359"/>
    </cacheField>
    <cacheField name="dias ejecutados" numFmtId="0">
      <sharedItems containsSemiMixedTypes="0" containsString="0" containsNumber="1" containsInteger="1" minValue="61" maxValue="2921"/>
    </cacheField>
    <cacheField name="% Ejecución" numFmtId="0">
      <sharedItems containsSemiMixedTypes="0" containsString="0" containsNumber="1" minValue="11.66" maxValue="100"/>
    </cacheField>
    <cacheField name="Recursos totales Ejecutados o pagados" numFmtId="0">
      <sharedItems containsSemiMixedTypes="0" containsString="0" containsNumber="1" containsInteger="1" minValue="0" maxValue="2761002699"/>
    </cacheField>
    <cacheField name="Recursos pendientes de ejecutar." numFmtId="164">
      <sharedItems containsSemiMixedTypes="0" containsString="0" containsNumber="1" containsInteger="1" minValue="0" maxValue="3599671123"/>
    </cacheField>
    <cacheField name="Cantidad de Adiciones/_x000a_prórrogas" numFmtId="0">
      <sharedItems containsSemiMixedTypes="0" containsString="0" containsNumber="1" containsInteger="1" minValue="0" maxValue="2"/>
    </cacheField>
    <cacheField name="Vr. Adiciones" numFmtId="164">
      <sharedItems containsSemiMixedTypes="0" containsString="0" containsNumber="1" containsInteger="1" minValue="0" maxValue="716022778"/>
    </cacheField>
    <cacheField name="Vr. Total con Adiciones" numFmtId="164">
      <sharedItems containsSemiMixedTypes="0" containsString="0" containsNumber="1" containsInteger="1" minValue="0" maxValue="4537388359"/>
    </cacheField>
    <cacheField name="Plazo total con prorrogas " numFmtId="0">
      <sharedItems containsSemiMixedTypes="0" containsString="0" containsNumber="1" containsInteger="1" minValue="60" maxValue="288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77">
  <r>
    <x v="0"/>
    <s v="170321-0-2017"/>
    <x v="0"/>
    <s v="https://www.contratos.gov.co/consultas/detalleProceso.do?numConstancia=17-12-7279098"/>
    <x v="0"/>
    <s v="Prestación de Servicios"/>
    <s v="SUBD. ADMINISTRATIVA Y FINANCIERA"/>
    <s v="0111-01"/>
    <s v="La SECRETARÍA DISTRITAL DE HACIENDA y el INSTITUTO PARA LA ECONOMÍASOCIAL IPES, se comprometen a aunar esfuerzos, recursos técnicos yhumanos para garantizar el cumplimiento del programa de generación deingresos ¿Emprendimiento Social ¿ Antojitos para Todos¿ en lasinstalaciones del Centro Administrativo Distrital C.A.D."/>
    <n v="899999446"/>
    <s v="INSTITUTO PARA LA ECONOMIA SOCIAL - IPES"/>
    <s v="PROFESIONAL ESPECIALIZADO - SUBD. ADMINISTRATIVA Y FINANCIERA"/>
    <s v="N/A"/>
    <d v="2022-12-15T00:00:00"/>
    <s v="EL CONTRATISTA CUMPLIÓ CON LAS OBLIGACIONES GENERALES DEL CONTRATO"/>
    <s v="EL CONTRATISTA CUMPLIÓ CON LAS OBLIGACIONES ESPECIFICAS DEL CONTRATO"/>
    <d v="2017-11-09T00:00:00"/>
    <d v="2017-11-09T00:00:00"/>
    <n v="1440"/>
    <d v="2025-11-08T00:00:00"/>
    <n v="0"/>
    <n v="2921"/>
    <n v="64.290000000000006"/>
    <n v="0"/>
    <n v="0"/>
    <n v="1"/>
    <n v="0"/>
    <n v="0"/>
    <n v="2880"/>
  </r>
  <r>
    <x v="1"/>
    <s v="200110-0-2020"/>
    <x v="1"/>
    <s v="https://community.secop.gov.co/Public/Tendering/OpportunityDetail/Index?noticeUID=CO1.NTC.1073440&amp;isFromPublicArea=True&amp;isModal=true&amp;asPopupView=true"/>
    <x v="1"/>
    <s v="Seguros"/>
    <s v="SUBD. ADMINISTRATIVA Y FINANCIERA"/>
    <s v="No Aplica"/>
    <s v="Contratar los seguros que amparen los intereses patrimoniales actuales yfuturos, así como los bienes de propiedad de la Secretaría Distrital deHacienda, que estén bajo su responsabilidad, custodia y aquellos quesean adquiridos para desarrollar las funciones inherentes a suactividad, y cualquier otra póliza de seguros que requiera la Secretaríaen el desarrollo de su actividad siempre y cuando la aseguradoraadjudicataria cuente con la autorización por parte de laSuperintendencia Financiera de Colombia, de conformidad con loestablecido en el pliego de condiciones de la Licitación Pública  No.SDH-LP-01-2020 y la propuesta presentada por el contratista. Los segurosobjeto del presente contrato corresponden al Grupo II."/>
    <n v="860524654"/>
    <s v="ASEGURADORA SOLIDARIA DE COLOMBIA ENTIDA D COOPERATIVA"/>
    <s v="PROFESIONAL ESPECIALIZADO - SUBD. ADMINISTRATIVA Y FINANCIERA"/>
    <s v="N/A"/>
    <d v="2022-12-15T00:00:00"/>
    <s v="EL CONTRATISTA CUMPLIÓ CON LAS OBLIGACIONES GENERALES DEL CONTRATO"/>
    <s v="EL CONTRATISTA CUMPLIÓ CON LAS OBLIGACIONES ESPECIFICAS DEL CONTRATO"/>
    <d v="2020-03-18T00:00:00"/>
    <d v="2020-03-24T00:00:00"/>
    <n v="628"/>
    <d v="2022-11-10T00:00:00"/>
    <n v="66804155"/>
    <n v="961"/>
    <n v="100"/>
    <n v="96288727"/>
    <n v="0"/>
    <n v="1"/>
    <n v="29484572"/>
    <n v="96288727"/>
    <n v="961"/>
  </r>
  <r>
    <x v="2"/>
    <n v="210537"/>
    <x v="1"/>
    <s v="https://community.secop.gov.co/Public/Tendering/OpportunityDetail/Index?noticeUID=CO1.NTC.2288332&amp;isFromPublicArea=True&amp;isModal=true&amp;asPopupView=true"/>
    <x v="1"/>
    <s v="Prestación de Servicios"/>
    <s v="SUBD. EDUCACION TRIBUTARIA Y SERVICIO"/>
    <s v="0111-01"/>
    <s v="Prestar un servicio integral de carácter académico y de documentosespecializados en materia tributaria, dirigidos a la ciudadanía engeneral y a los funcionarios, que permita dar continuidad al proyectoEscuela Tributaria Distrital de la Secretaría Distrital de Hacienda."/>
    <n v="860351894"/>
    <s v="UNIVERSIDAD SERGIO ARBOLEDA"/>
    <s v="JEFE DE OFICINA - OF. EDUCACION TRIBUTARIA"/>
    <s v="N/A"/>
    <d v="2022-12-05T00:00:00"/>
    <s v="Cumplidas de conformidad"/>
    <s v="Cumplidas de conformidad"/>
    <d v="2021-11-29T00:00:00"/>
    <d v="2021-12-02T00:00:00"/>
    <n v="930"/>
    <d v="2023-12-31T00:00:00"/>
    <n v="910787789"/>
    <n v="759"/>
    <n v="51.91"/>
    <n v="601250000"/>
    <n v="309537789"/>
    <n v="0"/>
    <n v="0"/>
    <n v="910787789"/>
    <n v="930"/>
  </r>
  <r>
    <x v="2"/>
    <n v="210525"/>
    <x v="1"/>
    <s v="https://community.secop.gov.co/Public/Tendering/OpportunityDetail/Index?noticeUID=CO1.NTC.2342201&amp;isFromPublicArea=True&amp;isModal=true&amp;asPopupView=true"/>
    <x v="2"/>
    <s v="Prestación de Servicios"/>
    <s v="OF. OPERACION SISTEMA GESTION DOCUMENTAL"/>
    <s v="0111-01"/>
    <s v="Proveer el servicio de soporte y mantenimiento del software Eyes &lt;(&gt;&amp;&lt;)&gt;Hands for FORMS de propiedad de la Secretaría Distrital de Hacienda"/>
    <n v="900583318"/>
    <s v="E CAPTURE SAS"/>
    <s v="JEFE DE OFICINA - OF. OPERACION SISTEMA GESTION DOCUMENTAL"/>
    <s v="N/A"/>
    <d v="2022-12-07T00:00:00"/>
    <s v="El contratista cumplió con las obligaciones generales establecidas en elanexo técnico del contrato.En cumplimiento del Artículo 50 de la Ley 789 de 2002, se verifica y sedeja constancia que el contratista presentó para pago certificaciónemitida por el Revisor Fiscal en donde consta que se encuentra al día enel pago de las obligaciones en Seguridad Social (salud y pensión) yaportes parafiscales."/>
    <s v="Del 1 al 30 de noviembre de 2022 se realizó mantenimiento y backup a lasdiferentes bases de datos de Eyes and Hands Forms que se encuentran enproducción en la SDH.Durante el mes de noviembre se realizó la visita mensual técnica N° 12con el fin de adelantar el seguimiento al uso y adecuado funcionamientodel aplicativo de acuerdo con los parámetros establecidos dentro delcontrato, y los desarrollos que se tienen en producción en la SDH.El propósito de la visita fue dar mantenimiento preventivo al software,para lo cual se adelantaron las siguientes acciones:Mantenimiento de las Bases de datos.Verificación del correcto funcionamiento de FORMS, DLL y aplicativosanexos.Depuración de la información histórica.Monitoreo y verificación del funcionamiento de las Estadísticas deproducción generadas por fecha y usuario de los módulos de Scan,lnterpret y Verify, garantizando que las mismas se puedan consultar enla plataforma Eyes and Hands forms.Así mismo, se adelantaron pruebas de los webservice de entrada y salidade manera interna en el módulo FORMS."/>
    <d v="2021-11-22T00:00:00"/>
    <d v="2021-11-30T00:00:00"/>
    <n v="360"/>
    <d v="2023-02-28T00:00:00"/>
    <n v="51993820"/>
    <n v="455"/>
    <n v="87.03"/>
    <n v="51993816"/>
    <n v="12998459"/>
    <n v="1"/>
    <n v="12998455"/>
    <n v="64992275"/>
    <n v="450"/>
  </r>
  <r>
    <x v="2"/>
    <n v="210562"/>
    <x v="1"/>
    <s v="https://www.contratos.gov.co/consultas/detalleProceso.do?numConstancia=21-15-12434173"/>
    <x v="3"/>
    <s v="Consultoría"/>
    <s v="SUBD. ADMINISTRATIVA Y FINANCIERA"/>
    <s v="0111-01"/>
    <s v="Realizar la Interventoría técnica, administrativa, ambiental,financiera, legal y contable para el Proyecto de Inversión cuyo objetocorresponde a: &quot;Implementar mejoras eléctricas y cambios de componentesde las subestaciones que no estén cumpliendo las normas RETIE y NFPApara subestaciones, incluye cambio de protecciones, celdas ytransformadores&quot;."/>
    <n v="900535486"/>
    <s v="PRAN CONSTRUCCIONES SAS"/>
    <s v="PROFESIONAL ESPECIALIZADO - SUBD. ADMINISTRATIVA Y FINANCIERA"/>
    <s v="N/A"/>
    <d v="2022-12-06T00:00:00"/>
    <s v="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Cumplió con las condiciones técnicas, jurídicas, económicas, financierasy comerciales presentadas en la propuesta.Garantizó la calidad de los servicios contratados y respondió por cadauno de los entregables.Guardó total reserva de la información que por razón del servicio ydesarrollo de sus actividades obtenga. Esta es de propiedad de laSecretaría Distrital de Hacienda de Bogotá, D.C. y sólo salvo expresorequerimiento de autoridad competente podrá ser divulgada.Acató las instrucciones que durante el desarrollo del contrato leimpartió la Secretaría Distrital de Hacienda de Bogotá, D.C por conductodel supervisor del contratoPresentó cuando los comprobantes de afiliación y pago de los aportes alos sistemas de salud y pensión del personal destinado a la prestacióndel servicio junto con el comprobante de pago del subsidio familiar y laafiliación a la A.R.L.Acreditó que se encuentra al día en el pago de aportes parafiscalesrelativos al sistema de seguridad social integral, así como los propiosdel SENA, ICBF y Cajas de Compensación familiar, cuando corresponda yallegar certificación expedida por el revisor fiscal o representantelegal, según sea el caso, de acuerdo con lo ordenado en el artículo 50de la ley 789 del 27 de diciembre de 2002 y demás normas concordantes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El contratista se comprometió a preservar, fortalecer y garantizar latransparencia y la prevención de corrupción en su gestión contractual,en el marco de los principios y normas constitucionales y en especial,en lo dispuesto en el capítulo VII de la Ley 1474 de 2011 “Disposicionespara prevenir y combatir la corrupción en la contratación pública”, yartículo 14 del Decreto Distrital 189 de 2020.Dio cumplimiento al porcentaje mínimo de vinculación para la ejecucióndel contrato a mujeres en un porcentaje mínimo del 50% priorizando paraello factores que acentúan su vulnerabilidad como la condición devíctima del conflicto armado, las discapacidades, ser mujer jefa dehogar, entre otras, de conformidad con lo dispuesto en el DecretoDistrital 332 de 2020."/>
    <s v="Aprobó liquidación  corte noviembre ( periodo de estabilziacion)  ybalance final del proyectoCoordinó y aprobó el ingreso de personal del contratistaRealizó seguimiento semanal a las actividades de estabilización delproyecto.Apoyó a la Subdirección administrativa y Financiera en la coordinaciónde las actividades derivadas de la ejecución del contrato principalRealizó las presentaciones gerenciales correspondiente al avance delproyecto y financieroApoyó con el acompañamiento técnico durante las pruebas finales realizadas en las subestaciones 1, 2, 3, 4 y tablero de sincronismo.Recibió a satisfacción todo el proyecto.Revisó y aprobó la documentación de entrega del proyecto"/>
    <d v="2021-12-20T00:00:00"/>
    <d v="2022-01-19T00:00:00"/>
    <n v="270"/>
    <d v="2022-11-25T00:00:00"/>
    <n v="338182152"/>
    <n v="310"/>
    <n v="100"/>
    <n v="230619628"/>
    <n v="338182152"/>
    <n v="0"/>
    <n v="0"/>
    <n v="338182152"/>
    <n v="307"/>
  </r>
  <r>
    <x v="2"/>
    <n v="210308"/>
    <x v="1"/>
    <s v="https://community.secop.gov.co/Public/Tendering/OpportunityDetail/Index?noticeUID=CO1.NTC.1999041&amp;isFromPublicArea=True&amp;isModal=true&amp;asPopupView=true"/>
    <x v="2"/>
    <s v="Prestación Servicio Apoyo a la Gestión"/>
    <s v="SUBD. ADMINISTRATIVA Y FINANCIERA"/>
    <s v="0111-01"/>
    <s v="Prestar los servicios integrales de fotocopiado y servicios afines parala Secretaría Distrital de Hacienda"/>
    <n v="830053669"/>
    <s v="SOLUTION COPY LTDA"/>
    <s v="PROFESIONAL UNIVERSITARIO - SUBD. ADMINISTRATIVA Y FINANCIERA"/>
    <s v="N/A"/>
    <d v="2022-12-07T00:00:00"/>
    <s v="Durante el periodo comprendido entre el 1 y el 31 de octubre, elcontratista cumplió con las condiciones y obligaciones del contrato asícomo del Anexo 1. Especificaciones Técnicas"/>
    <s v="Durante el periodo comprendido entre el 1 y el 31 de octubre, elcontratista cumplió con las condiciones y obligaciones del contrato asícomo del Anexo 1. Especificaciones Técnicas"/>
    <d v="2021-06-21T00:00:00"/>
    <d v="2021-06-25T00:00:00"/>
    <n v="258"/>
    <d v="2022-11-30T00:00:00"/>
    <n v="30000000"/>
    <n v="523"/>
    <n v="100"/>
    <n v="8849790"/>
    <n v="21150210"/>
    <n v="0"/>
    <n v="0"/>
    <n v="30000000"/>
    <n v="513"/>
  </r>
  <r>
    <x v="2"/>
    <n v="210521"/>
    <x v="1"/>
    <s v="https://community.secop.gov.co/Public/Tendering/OpportunityDetail/Index?noticeUID=CO1.NTC.2342943&amp;isFromPublicArea=True&amp;isModal=true&amp;asPopupView=true"/>
    <x v="2"/>
    <s v="Prestación de Servicios"/>
    <s v="SUBD. ADMINISTRATIVA Y FINANCIERA"/>
    <s v="0111-01"/>
    <s v="Prestar los servicios de mantenimiento preventivo y correctivo a laPlataforma para discapacitados ubicada en el piso 15 del CAD."/>
    <n v="900753920"/>
    <s v="FERREDISEÑOS DAES LIAL S.A.S."/>
    <s v="PROFESIONAL UNIVERSITARIO - SUBD. ADMINISTRATIVA Y FINANCIERA"/>
    <s v="N/A"/>
    <d v="2022-12-07T00:00:00"/>
    <s v="Durante el periodo comprendido entre el 1 y el 31 de octubre, elcontratista cumplió con las condiciones y obligaciones del contrato asícomo del Anexo 1. Especificaciones Técnicas"/>
    <s v="Durante el periodo comprendido entre el 1 y el 31 de octubre, elcontratista cumplió con las condiciones y obligaciones del contrato asícomo del Anexo 1. Especificaciones Técnicas"/>
    <d v="2021-11-17T00:00:00"/>
    <d v="2021-12-16T00:00:00"/>
    <n v="180"/>
    <d v="2022-11-30T00:00:00"/>
    <n v="9686373"/>
    <n v="349"/>
    <n v="100"/>
    <n v="3771589"/>
    <n v="5914784"/>
    <n v="0"/>
    <n v="0"/>
    <n v="9686373"/>
    <n v="347"/>
  </r>
  <r>
    <x v="2"/>
    <n v="210536"/>
    <x v="1"/>
    <s v="https://community.secop.gov.co/Public/Tendering/OpportunityDetail/Index?noticeUID=CO1.NTC.2348780&amp;isFromPublicArea=True&amp;isModal=true&amp;asPopupView=true"/>
    <x v="2"/>
    <s v="Prestación de Servicios"/>
    <s v="SUBD. ADMINISTRATIVA Y FINANCIERA"/>
    <s v="0111-01"/>
    <s v="Prestar los servicios de mantenimiento preventivo y correctivo para elsistema de extinción de incendios y del Sistema de Control de acceso ydetección de incendios de las torres A y B del Centro AdministrativoDistrital CAD y de las Sedes de la SDH"/>
    <n v="900361477"/>
    <s v="ING SOLUTION S A S"/>
    <s v="PROFESIONAL UNIVERSITARIO - SUBD. ADMINISTRATIVA Y FINANCIERA"/>
    <s v="N/A"/>
    <d v="2022-12-07T00:00:00"/>
    <s v="Durante el periodo comprendido entre el 1 y el 31 de octubre, elcontratista cumplió con las condiciones y obligaciones del contrato asícomo del Anexo 1. Especificaciones Técnicas"/>
    <s v="Durante el periodo comprendido entre el 1 y el 31 de octubre, elcontratista cumplió con las condiciones y obligaciones del contrato asícomo del Anexo 1. Especificaciones Técnicas"/>
    <d v="2021-11-26T00:00:00"/>
    <d v="2021-12-27T00:00:00"/>
    <n v="180"/>
    <d v="2023-03-01T00:00:00"/>
    <n v="87263000"/>
    <n v="429"/>
    <n v="86.01"/>
    <n v="28630435"/>
    <n v="106632565"/>
    <n v="2"/>
    <n v="48000000"/>
    <n v="135263000"/>
    <n v="426"/>
  </r>
  <r>
    <x v="2"/>
    <n v="210308"/>
    <x v="1"/>
    <s v="https://community.secop.gov.co/Public/Tendering/OpportunityDetail/Index?noticeUID=CO1.NTC.1999041&amp;isFromPublicArea=True&amp;isModal=true&amp;asPopupView=true"/>
    <x v="2"/>
    <s v="Prestación Servicio Apoyo a la Gestión"/>
    <s v="SUBD. ADMINISTRATIVA Y FINANCIERA"/>
    <s v="0111-01"/>
    <s v="Prestar los servicios integrales de fotocopiado y servicios afines parala Secretaría Distrital de Hacienda"/>
    <n v="830053669"/>
    <s v="SOLUTION COPY LTDA"/>
    <s v="PROFESIONAL UNIVERSITARIO - SUBD. ADMINISTRATIVA Y FINANCIERA"/>
    <s v="N/A"/>
    <d v="2022-12-07T00:00:00"/>
    <s v="Durante el periodo comprendido entre el 1 y el 30 de noviembre, elcontratista cumplió con las condiciones y obligaciones del contrato asícomo del Anexo 1. Especificaciones Técnicas"/>
    <s v="Durante el periodo comprendido entre el 1 y el 30 de noviembre, elcontratista cumplió con las condiciones y obligaciones del contrato asícomo del Anexo 1. Especificaciones Técnicas"/>
    <d v="2021-06-21T00:00:00"/>
    <d v="2021-06-25T00:00:00"/>
    <n v="258"/>
    <d v="2022-11-30T00:00:00"/>
    <n v="30000000"/>
    <n v="523"/>
    <n v="100"/>
    <n v="9077479"/>
    <n v="20922521"/>
    <n v="0"/>
    <n v="0"/>
    <n v="30000000"/>
    <n v="513"/>
  </r>
  <r>
    <x v="2"/>
    <n v="210521"/>
    <x v="1"/>
    <s v="https://community.secop.gov.co/Public/Tendering/OpportunityDetail/Index?noticeUID=CO1.NTC.2342943&amp;isFromPublicArea=True&amp;isModal=true&amp;asPopupView=true"/>
    <x v="2"/>
    <s v="Prestación de Servicios"/>
    <s v="SUBD. ADMINISTRATIVA Y FINANCIERA"/>
    <s v="0111-01"/>
    <s v="Prestar los servicios de mantenimiento preventivo y correctivo a laPlataforma para discapacitados ubicada en el piso 15 del CAD."/>
    <n v="900753920"/>
    <s v="FERREDISEÑOS DAES LIAL S.A.S."/>
    <s v="PROFESIONAL UNIVERSITARIO - SUBD. ADMINISTRATIVA Y FINANCIERA"/>
    <s v="N/A"/>
    <d v="2022-12-07T00:00:00"/>
    <s v="Durante el periodo comprendido entre el 1 y el 30 de noviembre, elcontratista cumplió con las condiciones y obligaciones del contrato asícomo del Anexo 1. Especificaciones Técnicas"/>
    <s v="Durante el periodo comprendido entre el 1 y el 30 de noviembre, elcontratista cumplió con las condiciones y obligaciones del contrato asícomo del Anexo 1. Especificaciones Técnicas"/>
    <d v="2021-11-17T00:00:00"/>
    <d v="2021-12-16T00:00:00"/>
    <n v="180"/>
    <d v="2022-11-30T00:00:00"/>
    <n v="9686373"/>
    <n v="349"/>
    <n v="100"/>
    <n v="4168256"/>
    <n v="5518117"/>
    <n v="0"/>
    <n v="0"/>
    <n v="9686373"/>
    <n v="347"/>
  </r>
  <r>
    <x v="2"/>
    <n v="210536"/>
    <x v="1"/>
    <s v="https://community.secop.gov.co/Public/Tendering/OpportunityDetail/Index?noticeUID=CO1.NTC.2348780&amp;isFromPublicArea=True&amp;isModal=true&amp;asPopupView=true"/>
    <x v="2"/>
    <s v="Prestación de Servicios"/>
    <s v="SUBD. ADMINISTRATIVA Y FINANCIERA"/>
    <s v="0111-01"/>
    <s v="Prestar los servicios de mantenimiento preventivo y correctivo para elsistema de extinción de incendios y del Sistema de Control de acceso ydetección de incendios de las torres A y B del Centro AdministrativoDistrital CAD y de las Sedes de la SDH"/>
    <n v="900361477"/>
    <s v="ING SOLUTION S A S"/>
    <s v="PROFESIONAL UNIVERSITARIO - SUBD. ADMINISTRATIVA Y FINANCIERA"/>
    <s v="N/A"/>
    <d v="2022-12-07T00:00:00"/>
    <s v="Durante el periodo comprendido entre el 1 y el 30 de noviembre, elcontratista cumplió con las condiciones y obligaciones del contrato asícomo del Anexo 1. Especificaciones Técnicas"/>
    <s v="Durante el periodo comprendido entre el 1 y el 30 de noviembre, elcontratista cumplió con las condiciones y obligaciones del contrato asícomo del Anexo 1. Especificaciones Técnicas"/>
    <d v="2021-11-26T00:00:00"/>
    <d v="2021-12-27T00:00:00"/>
    <n v="180"/>
    <d v="2023-03-01T00:00:00"/>
    <n v="87263000"/>
    <n v="429"/>
    <n v="86.01"/>
    <n v="31950675"/>
    <n v="103312325"/>
    <n v="2"/>
    <n v="48000000"/>
    <n v="135263000"/>
    <n v="426"/>
  </r>
  <r>
    <x v="2"/>
    <n v="210376"/>
    <x v="1"/>
    <s v="https://community.secop.gov.co/Public/Tendering/OpportunityDetail/Index?noticeUID=CO1.NTC.2047595&amp;isFromPublicArea=True&amp;isModal=true&amp;asPopupView=true"/>
    <x v="1"/>
    <s v="Prestación de Servicios"/>
    <s v="OF. ASESORA DE COMUNICACIONES"/>
    <s v="0111-01"/>
    <s v="PRESTAR LOS SERVICIOS INTEGRALES DE CENTRAL MEDIOS PARA LA PLANEACIÓN,PRODUCCIÓN Y EJECUCIÓN DE COMPAÑAS DE DIVULGACIÓN, IMPRESOS, MATERIALP.O.P, VIDEOS Y PIEZAS INSTITUCIONALES A FIN DE DIVULGAR CONTENIDOS DELA SECRETARÍA DISTRITAL DE HACIENDA, DE CONFORMIDAD CON LO ESTABLECIDOEN EL PLIEGO DE CONDICIONES"/>
    <n v="901510528"/>
    <s v="UNION TEMPORAL SM - CM"/>
    <s v="JEFE DE OFICINA ASESORA - OF. ASESORA DE COMUNICACIONES"/>
    <s v="N/A"/>
    <d v="2022-12-09T00:00:00"/>
    <s v="SE RECIBE A SATISFACCIÓN LOS SERVICIOS  INTEGRALES  DE  CENTRAL DE MEDIOS  PARA  LA  PLANEACIÓN, PRODUCCIÓN  Y  EJECUCIÓN  DE  COMPAÑAS DE  DIVULGACIÓN,  IMPRESOS,  MATERIAL P.O.P,  VIDEOS  Y  PIEZAS INSTITUCIONALES  A  FIN  DE  DIVULGAR  CONTENIDOS  DE  LA SECRETARÍADISTRITAL  DE  HACIENDA,  DE  CONFORMIDAD  CON  LO  ESTABLECIDO  EN  ELPLIEGO DE CONDICIONES"/>
    <s v="SE RECIBE A SATISFACCIÓN LOS SERVICIOS  INTEGRALES  DE  CENTRAL DEMEDIOS  PARA  LA  PLANEACIÓN, PRODUCCIÓN  Y  EJECUCIÓN  DE  COMPAÑAS  DEDIVULGACIÓN,  IMPRESOS,  MATERIAL P.O.P,  VIDEOS  Y  PIEZASINSTITUCIONALES  A  FIN  DE  DIVULGAR  CONTENIDOS  DE  LA SECRETARÍADISTRITAL  DE  HACIENDA,  DE  CONFORMIDAD  CON  LO  ESTABLECIDO  EN  ELPLIEGO DE CONDICIONES"/>
    <d v="2021-08-18T00:00:00"/>
    <d v="2021-09-01T00:00:00"/>
    <n v="360"/>
    <d v="2023-02-15T00:00:00"/>
    <n v="1435601000"/>
    <n v="532"/>
    <n v="91.35"/>
    <n v="1366159153"/>
    <n v="414441847"/>
    <n v="1"/>
    <n v="495000000"/>
    <n v="1930601000"/>
    <n v="524"/>
  </r>
  <r>
    <x v="2"/>
    <n v="210550"/>
    <x v="1"/>
    <s v="https://community.secop.gov.co/Public/Tendering/OpportunityDetail/Index?noticeUID=CO1.NTC.2340724&amp;isFromPublicArea=True&amp;isModal=true&amp;asPopupView=true"/>
    <x v="4"/>
    <s v="Prestación de Servicios"/>
    <s v="OF. ASESORA DE COMUNICACIONES"/>
    <s v="0111-01"/>
    <s v="Objeto: Prestar los servicios para la publicación de los avisoscorrientes, edictos y notificaciones que requieran las distintas áreasde la Secretaria Distrital de Hacienda, en un periódico de ampliacirculación nacional."/>
    <n v="900185196"/>
    <s v="MEDIA AGENCY LTDA"/>
    <s v="JEFE DE OFICINA ASESORA - OF. ASESORA DE COMUNICACIONES"/>
    <s v="N/A"/>
    <d v="2022-12-09T00:00:00"/>
    <s v="Se recibe a satisfacción los servicios para la  publicación  de  los avisos  corrientes,  edictos  y notificaciones que requieran lasdistintas áreas de la Secretaria Distrital de Hacienda, en un periódicode amplia circulación nacional."/>
    <s v="Se recibe a satisfacción los servicios para la  publicación  de  losavisos  corrientes,  edictos  y notificaciones que requieran lasdistintas áreas de la Secretaria Distrital de Hacienda, en un periódicode amplia circulación nacional."/>
    <d v="2021-12-09T00:00:00"/>
    <d v="2021-12-20T00:00:00"/>
    <n v="120"/>
    <d v="2023-03-31T00:00:00"/>
    <n v="297127540"/>
    <n v="466"/>
    <n v="80.69"/>
    <n v="270099835"/>
    <n v="127027705"/>
    <n v="1"/>
    <n v="100000000"/>
    <n v="397127540"/>
    <n v="459"/>
  </r>
  <r>
    <x v="2"/>
    <n v="210482"/>
    <x v="1"/>
    <s v="https://community.secop.gov.co/Public/Tendering/OpportunityDetail/Index?noticeUID=CO1.NTC.2335800&amp;isFromPublicArea=True&amp;isModal=true&amp;asPopupView=true"/>
    <x v="0"/>
    <s v="Compraventa"/>
    <s v="OF. ASESORA DE COMUNICACIONES"/>
    <s v="0111-01"/>
    <s v="Suscripción al diario La República para la Secretaría Distrital deHacienda"/>
    <n v="901017183"/>
    <s v="EDITORIAL LA REPUBLICA SAS"/>
    <s v="JEFE DE OFICINA ASESORA - OF. ASESORA DE COMUNICACIONES"/>
    <s v="N/A"/>
    <d v="2022-12-09T00:00:00"/>
    <s v="Se verifica cumplimiento correspondiente"/>
    <s v="Se verifica cumplimiento correspondiente"/>
    <d v="2021-11-04T00:00:00"/>
    <d v="2021-11-23T00:00:00"/>
    <n v="360"/>
    <d v="2022-11-23T00:00:00"/>
    <n v="1304000"/>
    <n v="365"/>
    <n v="100"/>
    <n v="1304000"/>
    <n v="0"/>
    <n v="0"/>
    <n v="0"/>
    <n v="1304000"/>
    <n v="360"/>
  </r>
  <r>
    <x v="2"/>
    <n v="210548"/>
    <x v="1"/>
    <s v="https://community.secop.gov.co/Public/Tendering/OpportunityDetail/Index?noticeUID=CO1.NTC.2437267&amp;isFromPublicArea=True&amp;isModal=true&amp;asPopupView=true"/>
    <x v="0"/>
    <s v="Suscripción"/>
    <s v="OF. ASESORA DE COMUNICACIONES"/>
    <s v="0111-01"/>
    <s v="Suscripción al diario El Espectador para la Secretaría Distrital deHacienda."/>
    <n v="860007590"/>
    <s v="COMUNICAN S A"/>
    <s v="JEFE DE OFICINA ASESORA - OF. ASESORA DE COMUNICACIONES"/>
    <s v="N/A"/>
    <d v="2022-12-09T00:00:00"/>
    <s v="Se recibe a satisfacción los ejemplares correspondientes"/>
    <s v="Se recibe a satisfacción los ejemplares correspondientes"/>
    <d v="2021-12-16T00:00:00"/>
    <d v="2021-12-31T00:00:00"/>
    <n v="360"/>
    <d v="2022-12-31T00:00:00"/>
    <n v="1740000"/>
    <n v="365"/>
    <n v="100"/>
    <n v="1595000"/>
    <n v="145000"/>
    <n v="0"/>
    <n v="0"/>
    <n v="1740000"/>
    <n v="360"/>
  </r>
  <r>
    <x v="2"/>
    <n v="210500"/>
    <x v="1"/>
    <s v="https://community.secop.gov.co/Public/Tendering/OpportunityDetail/Index?noticeUID=CO1.NTC.2292587&amp;isFromPublicArea=True&amp;isModal=true&amp;asPopupView=true"/>
    <x v="2"/>
    <s v="Prestación de Servicios"/>
    <s v="SUBD. ADMINISTRATIVA Y FINANCIERA"/>
    <s v="0111-01"/>
    <s v="Prestar servicios de aseo,  limpieza y mantenimientos menores para losvehículos de la Secretaria Distrital de Hacienda"/>
    <n v="800250589"/>
    <s v="CENTRO CAR 19 LIMITADA"/>
    <s v="TECNICO OPERATIVO - SUBD. ADMINISTRATIVA Y FINANCIERA"/>
    <s v="N/A"/>
    <d v="2022-12-14T00:00:00"/>
    <s v="El contratista dio cumplimiento a todas las obligaciones."/>
    <s v="El contratista el contratista cumplió con las condiciones y obligacionesdel Anexo No. 1 -Especificaciones Técnicas."/>
    <d v="2021-10-26T00:00:00"/>
    <d v="2021-11-09T00:00:00"/>
    <n v="210"/>
    <d v="2023-05-09T00:00:00"/>
    <n v="19500000"/>
    <n v="546"/>
    <n v="76.37"/>
    <n v="22967574"/>
    <n v="6032426"/>
    <n v="1"/>
    <n v="9500000"/>
    <n v="29000000"/>
    <n v="540"/>
  </r>
  <r>
    <x v="2"/>
    <n v="210402"/>
    <x v="1"/>
    <s v="https://community.secop.gov.co/Public/Tendering/OpportunityDetail/Index?noticeUID=CO1.NTC.2143740&amp;isFromPublicArea=True&amp;isModal=true&amp;asPopupView=true"/>
    <x v="4"/>
    <s v="Prestación de Servicios"/>
    <s v="SUBD. INFRAESTRUCTURA TIC"/>
    <s v="0111-01"/>
    <s v="Suministro de certificados para servidor y sitio seguro, firma digitalde personas, así como el servicio de estampado cronológico y correoelectrónico certificado, para garantizar el firmado electrónico dedocumentos generados por la Secretaria Distrital de Hacienda"/>
    <n v="830084433"/>
    <s v="SOCIEDAD CAMERAL DE CERTIFICACION DIGITA L CERTICAMARA S A"/>
    <s v="PROFESIONAL ESPECIALIZADO - SUBD. INFRAESTRUCTURA TIC"/>
    <s v="N/A"/>
    <d v="2022-12-12T00:00:00"/>
    <s v="Cumple"/>
    <s v="Cumple"/>
    <d v="2021-09-01T00:00:00"/>
    <d v="2021-09-07T00:00:00"/>
    <n v="360"/>
    <d v="2022-12-14T00:00:00"/>
    <n v="194853153"/>
    <n v="463"/>
    <n v="100"/>
    <n v="45557529"/>
    <n v="149295624"/>
    <n v="0"/>
    <n v="0"/>
    <n v="194853153"/>
    <n v="457"/>
  </r>
  <r>
    <x v="2"/>
    <n v="210555"/>
    <x v="1"/>
    <s v="https://www.colombiacompra.gov.co/tienda-virtual-del-estado-colombiano/ordenes-compra/82329"/>
    <x v="5"/>
    <s v="Pólizas de Seguro"/>
    <s v="SUBD. ADMINISTRATIVA Y FINANCIERA"/>
    <s v="0111-01"/>
    <s v="Contratar los seguros obligatorios por accidente de tránsito - SOAT paralos vehículos propiedad de la Secretaría Distrital de Hacienda."/>
    <n v="860037013"/>
    <s v="COMPAÑIA MUNDIAL DE SEGUROS S.A."/>
    <s v="PROFESIONAL ESPECIALIZADO - SUBD. ADMINISTRATIVA Y FINANCIERA"/>
    <s v="N/A"/>
    <d v="2022-12-15T00:00:00"/>
    <s v="EL CONTRATISTA CUMPLIÓ CON LAS OBLIGACIONES GENERALES DEL CONTRATO"/>
    <s v="EL CONTRATISTA CUMPLIÓ CON LAS OBLIGACIONES ESPECIFICAS DEL CONTRATO"/>
    <d v="2021-12-10T00:00:00"/>
    <d v="2021-12-23T00:00:00"/>
    <n v="360"/>
    <d v="2023-01-31T00:00:00"/>
    <n v="7879030"/>
    <n v="404"/>
    <n v="92.33"/>
    <n v="7595548"/>
    <n v="283482"/>
    <n v="0"/>
    <n v="0"/>
    <n v="7879030"/>
    <n v="360"/>
  </r>
  <r>
    <x v="2"/>
    <n v="210505"/>
    <x v="1"/>
    <s v="https://community.secop.gov.co/Public/Tendering/OpportunityDetail/Index?noticeUID=CO1.NTC.2253790&amp;isFromPublicArea=True&amp;isModal=true&amp;asPopupView=true"/>
    <x v="1"/>
    <s v="Seguros"/>
    <s v="SUBD. ADMINISTRATIVA Y FINANCIERA"/>
    <s v="0111-01"/>
    <s v="Contratar los seguros que amparen los intereses patrimoniales actuales yfuturos, así como los bienes de propiedad de la Secretaría Distrital deHacienda y el Concejo de Bogotá, D.C, que estén bajo su responsabilidady custodia y aquellos que sean adquiridos para desarrollar las funcionesinherentes a su actividad, y cualquier otras póliza de seguros querequiera las entidades en el desarrollo de su actividad siempre y cuandola aseguradora adjudicataria cuente con la autorización por parte de laSuperintendencia Financiera de Colombia, de conformidad con loestablecido en el pliego de condiciones"/>
    <n v="901534057"/>
    <s v="UNIÓN TEMPORAL  AXA COLPATRIA SEGUROS S.A MAPFRE SEGUROS GENERALES DE COLOMBIA S"/>
    <s v="PROFESIONAL ESPECIALIZADO - SUBD. ADMINISTRATIVA Y FINANCIERA"/>
    <s v="N/A"/>
    <d v="2022-12-15T00:00:00"/>
    <s v="EL CONTRATISTA CUMPLIÓ CON LAS OBLIGACIONES GENERALES DEL CONTRATO"/>
    <s v="EL CONTRATISTA CUMPLIÓ CON LAS OBLIGACIONES ESPECIFICAS DEL CONTRATO"/>
    <d v="2021-10-27T00:00:00"/>
    <d v="2021-11-01T00:00:00"/>
    <n v="619"/>
    <d v="2023-07-13T00:00:00"/>
    <n v="2791002698"/>
    <n v="619"/>
    <n v="68.66"/>
    <n v="2761002699"/>
    <n v="29999999"/>
    <n v="0"/>
    <n v="716022778"/>
    <n v="3507025476"/>
    <n v="619"/>
  </r>
  <r>
    <x v="2"/>
    <n v="210529"/>
    <x v="1"/>
    <s v="https://community.secop.gov.co/Public/Tendering/OpportunityDetail/Index?noticeUID=CO1.NTC.2336817&amp;isFromPublicArea=True&amp;isModal=true&amp;asPopupView=true"/>
    <x v="6"/>
    <s v="Prestación de Servicios"/>
    <s v="SUBD. TALENTO HUMANO"/>
    <s v="0111-01"/>
    <s v="Desarrollar las jornadas de capacitación previstas en el PlanInstitucional de Capacitación - PIC dirigidas a los funcionarios de laSecretaría Distrital de Hacienda."/>
    <n v="900019885"/>
    <s v="FUNDACION TECNOLOGICA ALBERTO MERANI"/>
    <s v="PROFESIONAL ESPECIALIZADO - SUBD. TALENTO HUMANO"/>
    <s v="N/A"/>
    <d v="2022-12-13T00:00:00"/>
    <s v="Durante el período se dio cumplimiento a las obligaciones generalesestipuladas en el contrato"/>
    <s v="Durante el período se dio cumplimiento a las obligaciones especialesestipuladas en el contrato"/>
    <d v="2021-11-19T00:00:00"/>
    <d v="2021-11-26T00:00:00"/>
    <n v="150"/>
    <d v="2022-11-23T00:00:00"/>
    <n v="215783180"/>
    <n v="362"/>
    <n v="100"/>
    <n v="13679460"/>
    <n v="202103720"/>
    <n v="0"/>
    <n v="0"/>
    <n v="215783180"/>
    <n v="358"/>
  </r>
  <r>
    <x v="2"/>
    <n v="210530"/>
    <x v="1"/>
    <s v="https://community.secop.gov.co/Public/Tendering/OpportunityDetail/Index?noticeUID=CO1.NTC.2310590&amp;isFromPublicArea=True&amp;isModal=true&amp;asPopupView=true"/>
    <x v="4"/>
    <s v="Prestación de Servicios"/>
    <s v="SUBD. INFRAESTRUCTURA TIC"/>
    <s v="0111-01"/>
    <s v="Prestar el servicio de mantenimiento, actualización y soporte de laplataforma de VMware de la Secretaría Distrital de Hacienda, deconformidad con lo establecido en el pliego de condiciones de la SubastaInversa Electrónica No. SDH-SIE-014-2021 y la propuesta presentada porel contratista."/>
    <n v="900220002"/>
    <s v="TEAM MANAGEMENT INFRASTRUCTURE S.A.S"/>
    <s v="PROFESIONAL ESPECIALIZADO - SUBD. INFRAESTRUCTURA TIC"/>
    <s v="N/A"/>
    <d v="2022-12-30T00:00:00"/>
    <s v="El contratista ha cumplido con las obligaciones generales del contrato acabalidad."/>
    <s v="El contrato no ha presentado contratiempos en la ejecucion por parte delcontratista y la Entidad. Se realizó el pago de la adicion por seismeses sin adeudar ningun saldo al contratista. A nivel financiero elcontrato se ejecuto en un 100%, a nivel fisico el contrato se haejecutado en un 72%."/>
    <d v="2021-11-22T00:00:00"/>
    <d v="2021-11-26T00:00:00"/>
    <n v="360"/>
    <d v="2023-05-26T00:00:00"/>
    <n v="291900000"/>
    <n v="546"/>
    <n v="73.260000000000005"/>
    <n v="434850000"/>
    <n v="0"/>
    <n v="1"/>
    <n v="142950000"/>
    <n v="434850000"/>
    <n v="540"/>
  </r>
  <r>
    <x v="2"/>
    <n v="210531"/>
    <x v="1"/>
    <s v="https://community.secop.gov.co/Public/Tendering/OpportunityDetail/Index?noticeUID=CO1.NTC.2414312&amp;isFromPublicArea=True&amp;isModal=true&amp;asPopupView=true"/>
    <x v="0"/>
    <s v="Suscripción"/>
    <s v="SUBD. ANALISIS SECTORIAL"/>
    <s v="0111-01"/>
    <s v="Suscripción a la información de situación económica y expectativas deempresarios, consumidores, y perspectiva económica nacional y regional."/>
    <n v="860028669"/>
    <s v="FUNDACION PARA LA EDUCACION SUPERIOR Y E L DESARROLLO FEDESARROLLO"/>
    <s v="PROFESIONAL ESPECIALIZADO - SUBD. ANALISIS SECTORIAL"/>
    <s v="N/A"/>
    <d v="2022-12-14T00:00:00"/>
    <s v="Todas las obligaciones se han cumplido a satisfacción."/>
    <s v="Todas las obligaciones se han cumplido a satisfacción."/>
    <d v="2021-11-24T00:00:00"/>
    <d v="2021-11-30T00:00:00"/>
    <n v="360"/>
    <d v="2022-11-30T00:00:00"/>
    <n v="40628000"/>
    <n v="365"/>
    <n v="100"/>
    <n v="40628000"/>
    <n v="0"/>
    <n v="0"/>
    <n v="0"/>
    <n v="40628000"/>
    <n v="360"/>
  </r>
  <r>
    <x v="2"/>
    <n v="210562"/>
    <x v="1"/>
    <s v="https://www.contratos.gov.co/consultas/detalleProceso.do?numConstancia=21-15-12434173"/>
    <x v="3"/>
    <s v="Consultoría"/>
    <s v="SUBD. ADMINISTRATIVA Y FINANCIERA"/>
    <s v="0111-01"/>
    <s v="Realizar la Interventoría técnica, administrativa, ambiental,financiera, legal y contable para el Proyecto de Inversión cuyo objetocorresponde a: &quot;Implementar mejoras eléctricas y cambios de componentesde las subestaciones que no estén cumpliendo las normas RETIE y NFPApara subestaciones, incluye cambio de protecciones, celdas ytransformadores&quot;."/>
    <n v="900535486"/>
    <s v="PRAN CONSTRUCCIONES SAS"/>
    <s v="PROFESIONAL ESPECIALIZADO - SUBD. ADMINISTRATIVA Y FINANCIERA"/>
    <s v="N/A"/>
    <d v="2022-12-02T00:00:00"/>
    <s v="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Cumplió con las condiciones técnicas, jurídicas, económicas, financierasy comerciales presentadas en la propuesta.Garantizó la calidad de los servicios contratados y respondió por cadauno de los entregables.Guardó total reserva de la información que por razón del servicio ydesarrollo de sus actividades obtenga. Esta es de propiedad de laSecretaría Distrital de Hacienda de Bogotá, D.C. y sólo salvo expresorequerimiento de autoridad competente podrá ser divulgada.Acató las instrucciones que durante el desarrollo del contrato leimpartió la Secretaría Distrital de Hacienda de Bogotá, D.C por conductodel supervisor del contratoPresentó cuando los comprobantes de afiliación y pago de los aportes alos sistemas de salud y pensión del personal destinado a la prestacióndel servicio junto con el comprobante de pago del subsidio familiar y laafiliación a la A.R.L.Acreditó que se encuentra al día en el pago de aportes parafiscalesrelativos al sistema de seguridad social integral, así como los propiosdel SENA, ICBF y Cajas de Compensación familiar, cuando corresponda yallegar certificación expedida por el revisor fiscal o representantelegal, según sea el caso, de acuerdo con lo ordenado en el artículo 50de la ley 789 del 27 de diciembre de 2002 y demás normas concordantes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El contratista se comprometió a preservar, fortalecer y garantizar latransparencia y la prevención de corrupción en su gestión contractual,en el marco de los principios y normas constitucionales y en especial,en lo dispuesto en el capítulo VII de la Ley 1474 de 2011 “Disposicionespara prevenir y combatir la corrupción en la contratación pública”, yartículo 14 del Decreto Distrital 189 de 2020.Dio cumplimiento al porcentaje mínimo de vinculación para la ejecucióndel contrato a mujeres en un porcentaje mínimo del 50% priorizando paraello factores que acentúan su vulnerabilidad como la condición devíctima del conflicto armado, las discapacidades, ser mujer jefa dehogar, entre otras, de conformidad con lo dispuesto en el DecretoDistrital 332 de 2020."/>
    <s v=" Aprobó APUs  de la UT Coordinó y aprobó el ingreso de personal del contratista Realizó seguimiento semanal a las actividades. Apoyó a la Subdirección administrativa y Financiera en la coordinaciónde las actividades derivadas de la ejecución del contrato principal Realizó las presentaciones gerenciales correspondiente al avance delproyecto y financiero Apoyó con el acompañamiento técnico durante las maniobras eléctricasrealizadas en las subestaciones 1, 2, 3 y 4. Recibió elementos como celdas, tablero de sincronismo, adecuacionesciviles Reviso y aprobó liquidación corte de obra al contratista"/>
    <d v="2021-12-20T00:00:00"/>
    <d v="2022-01-19T00:00:00"/>
    <n v="270"/>
    <d v="2022-11-25T00:00:00"/>
    <n v="338182152"/>
    <n v="310"/>
    <n v="100"/>
    <n v="42866467"/>
    <n v="295315685"/>
    <n v="0"/>
    <n v="0"/>
    <n v="338182152"/>
    <n v="307"/>
  </r>
  <r>
    <x v="2"/>
    <n v="210496"/>
    <x v="1"/>
    <s v="https://community.secop.gov.co/Public/Tendering/OpportunityDetail/Index?noticeUID=CO1.NTC.2332237&amp;isFromPublicArea=True&amp;isModal=true&amp;asPopupView=true"/>
    <x v="7"/>
    <s v="Prestación de Servicios"/>
    <s v="SUBD. FINANCIAMIENTO CON OTRAS ENTIDADES"/>
    <s v="0111-03"/>
    <s v="Prestar los servicios como Representante Legal de Tenedores de los Bonosde Deuda Pública Interna en el marco del PROGRAMA DE EMISION YCOLOCACION DE BONOS DE DEUDA PUBLICA INTERNA DE BOGOTÁ D.C. lo anterior,para el seguimiento respecto de su evolución y la defensa de losintereses de los inversionistas en el mismo, así como en el ejercicio delas actividades operativas derivadas de dicha representación, deconformidad con la propuesta y los estudios previos."/>
    <n v="900322339"/>
    <s v="GESTION FIDUCIARIA S.A"/>
    <s v="SUBDIRECTOR TECNICO - SUBD. FINANCIAMIENTO CON OTRAS ENTIDADES"/>
    <s v="N/A"/>
    <d v="2022-12-22T00:00:00"/>
    <s v="1. Cumplió lo previsto en los estudios previos, el contrato y en lapropuesta presentada.2. Acató la Constitución, la ley, las normas legales y procedimentalesestablecidas por el Gobierno Nacional y Distrital, y demás disposicionespertinentes.3. Obró con lealtad y buena fe en las distintas etapas contractuales4. Atendió el servicio contratado en forma oportuna.5. Dií cumplimiento a las obligaciones con los sistemas de seguridadsocial., salud, pensiones y aportes parafiscales, cuando haya lugar, ypresentar los documentos respectivos que así lo acrediten, conforme loestablecido en el artículo 50 de la Ley 789 de 2002, en la Ley 828 de2003, en la Ley 1122 de 2007, Decreto 1703 de 2002, Decreto 510 del 5 demarzo de 2003, artículo 23 de la Ley 1150 de 2007, Ley 1562 de 2012 ydemás normas que las adicionen, complementen o modifiquen.6. Constituyó la garantía pactada en el contrato y presentarla en laSecretaría Distrital de Hacienda. En el evento que la garantía (póliza)requiera modificación, la misma deberá presentarse dentro de los dos (2)días siguientes a su devolución.7. Reportó de manera inmediata cualquier novedad o anomalía, alinterventor del contrato.8. Guardó total reserva de la información confidencial que obtenga porrazón del servicio y en el desarrollo de sus actividades. Estainformación es de propiedad de la SECRETARÍA y sólo podrá ser divulgadaante requerimiento expreso de autoridad judicial o gubernamentalcompetente.9. Acató las instrucciones que durante el desarrollo del contrato leimparta La Secretaría Distrital de Hacienda de Bogotá, D.C por conductodel supervisor del contrato.10. Dió cumplimiento a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11. Contó con protocolos de bioseguridad a través de los cuales seinstruya a sus trabajadores o contratistas acerca de las medidas quedeben tener en cuenta y adoptar para prevenir la exposición al COVID-19.12. Suministró, los elementos de protección personal y bioseguridad alos trabajadores o contratista expuestos, y que, en el desarrollo de lasfunciones propias del cargo, presenten riesgo directo o indirecto deexposición al COVID-19, de acuerdo con las recomendaciones ylineamientos establecidos por el Ministerio de Salud y ProtecciónSocial."/>
    <s v="En el marco del artículo 6.4.1.1.9. del Decreto 2555 de 2010, modificadopor el artículo 6º del Decreto 1984 de 2018, a continuación, seestablecen como obligaciones del Representante Legal de Tenedores deBonos:1. Realizó todos los actos de administración y conservación que seannecesarios para el ejercicio de los derechos y la defensa de losintereses comunes de los tenedores de los bonos de deuda públicaemitidos por Bogotá D.C. en el marco del PEC.2. En lo referente a cualquier tipo de derecho económico de los bonosdel Distrito Capital, este último, en su calidad de emisor del PEC; paratales efectos, el representante de los tenedores hizo parte en elrespectivo proceso dentro del término legal, para lo cual acompañó susolicitud con: i) Copia del contrato de Representación Legal de lostenedores de bonos del Programa, como prueba de la emisión y de sucondición de tal; ii) Copia del informe pertinente del Distrito Capital,iii) Si se hubiere realizado Asamblea General de Tenedores, constanciade dicha Asamblea, respecto de su representatividad y iv) Constanciasobre el monto insoluto de la deuda a cargo del Distrito Capital y desus intereses, en los términos señalados en el Decreto 2555 de 2010, ode aquellas que lo modifiquen, adicionen o sustituyan.3. Llevó a cabo los actos de disposición para los cuales lo faculte laasamblea de tenedores de bonos del PEC en los términos del Decreto 2555de 2010, o de aquellas normas que lo modifiquen, adicionen o sustituyan.4. No hubo necesidad de actuar en nombre de los tenedores de bonos dedeuda pública interna del Distrito Capital, de los tramos vigentesemitidos bajo el PEC, en los procesos judiciales y en los de quiebra oconcordato, tampoco en los que se adelanten como consecuencia de la tomade posesión de los bienes y haberes o la intervención administrativa deque sea objeto la entidad emisora.5. No hubo necesidad de continuar con el ejercicio de sus funciones encaso de renuncia, hasta tanto quien haya sido designado en su reemplazopor la Asamblea General de Tenedores, se haya inscrito como tal en laCámara de Comercio del domicilio de la Secretaría Distrital de Hacienda.6. No hubo necesidad de elaborar y presentar informes extraordinarioscuando así lo solicite la Superintendencia Financiera de Colombia o laentidad que haga sus veces, y no se presentó ninguna situación que porsu importancia debió ser reconocida y analizada por los Tenedores de losBonos de Deuda Pública Interna bajo el PEC.7. El contratista envió el informe respectivo, no en el tiempoestablecido pero finalmente lo subsano después de varias solicitudes porese motivo hasta este momento se esta realizando el pago8. No hubo necesidad de enviar a la Secretaría Distrital de Hacienda,dentro de los diez (10) días hábiles siguientes a la celebración de lasAsambleas Generales de Tenedores de Bonos bajo el PEC un informedetallado de los temas discutidos en las mismas dado que no serealizaron asambleas9. Representó a los tenedores de bonos del PEC en todo lo concerniente asu interés común o colectivo.10. No hubo necesidad de intervenir con voz, pero sin voto en todas lasreuniones de la asamblea de accionistas o junta de socios de la entidademisor dado que no se realizaron.11. No hubo necesidad de convocar y presidir la Asamblea de Tenedores deBonos, en el marco de lo señalado en los artículos comprendidos entre6.4.1.1.17. y el 6.4.1.1.23., inclusive, del Decreto 2555 de 2010, asícomo lo señalado en el Prospecto de Emisión y Colocación del PEC y susrespectivas adendas.12. Solicitar a la Superintendencia Financiera de Colombia los informesque considere necesarios, así como las revisiones pertinentes a que hayalugar sobre libros y documentos de contabilidad del emisor con miras ala debida protección de los intereses comunes o colectivos de lostenedores de bonos del PEC.13. Informar a los tenedores de Bonos de deuda pública interna bajo elPEC, a la Superintendencia Financiera de Colombia, a la SociedadesCalificadoras de Valores, a la mayor brevedad posible y por mediosidóneos, sobre cualquier incumplimiento del emisor que afecteconsiderablemente los intereses comunes o colectivos de dichos tenedoresen relación con el PEC.14. Guardar reserva sobre los informes que reciba respecto de la entidademisora y le está prohibido revelar o divulgar las circunstancias odetalles que hubiere conocido sobre los negocios de ésta, en cuanto nofuere estrictamente indispensable para el resguardo de los intereses delos tenedores de bonos.15. Las demás que se deriven, tanto del contrato como de la normatividadvigente en la materia, especialmente la referida al mercado público devalores, del PEC y sus respectivas adendas y de las decisiones aprobadaspor la Asamblea General de Tenedores, en procura de su protecciónconforme a la Ley."/>
    <d v="2021-10-21T00:00:00"/>
    <d v="2021-10-23T00:00:00"/>
    <n v="360"/>
    <d v="2022-10-23T00:00:00"/>
    <n v="39523813"/>
    <n v="365"/>
    <n v="100"/>
    <n v="30336986"/>
    <n v="9186827"/>
    <n v="0"/>
    <n v="0"/>
    <n v="39523813"/>
    <n v="360"/>
  </r>
  <r>
    <x v="3"/>
    <n v="220539"/>
    <x v="1"/>
    <s v="https://community.secop.gov.co/Public/Tendering/OpportunityDetail/Index?noticeUID=CO1.NTC.3217579&amp;isFromPublicArea=True&amp;isModal=true&amp;asPopupView=true"/>
    <x v="8"/>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79537128"/>
    <s v="JOSEPH FENIMOR RICO GAMBA"/>
    <s v="SUBDIRECTOR TECNICO - SUBD. EDUCACION TRIBUTARIA Y SERVICIO"/>
    <s v="N/A"/>
    <d v="2022-12-14T00:00:00"/>
    <s v="Durante el mes de octubre de 2022, el contratista cumplió con lasobligaciones generales estipuladas en los estudios previos."/>
    <s v="Durante el mes de octubre de 2022, el contratista cumplió con lasobligaciones especiales estipuladas en los estudios previos."/>
    <d v="2022-09-01T00:00:00"/>
    <d v="2022-09-05T00:00:00"/>
    <n v="150"/>
    <d v="2023-02-05T00:00:00"/>
    <n v="18610000"/>
    <n v="540"/>
    <n v="100"/>
    <n v="6947733"/>
    <n v="11662267"/>
    <n v="0"/>
    <n v="0"/>
    <n v="18610000"/>
    <n v="150"/>
  </r>
  <r>
    <x v="3"/>
    <n v="220425"/>
    <x v="1"/>
    <s v="https://community.secop.gov.co/Public/Tendering/OpportunityDetail/Index?noticeUID=CO1.NTC.3025807&amp;isFromPublicArea=True&amp;isModal=true&amp;asPopupView=true"/>
    <x v="0"/>
    <s v="Prestación de Servicios"/>
    <s v="OF. ANALISIS Y CONTROL RIESGO"/>
    <s v="0111-01"/>
    <s v="Prestar el servicio de soporte y mantenimiento del Sistema deInformación V.I.G.I.A. Riesgo."/>
    <n v="830020062"/>
    <s v="SOLUSOFT DE COLOMBIA SAS"/>
    <s v="PROFESIONAL ESPECIALIZADO - OF. ANALISIS Y CONTROL RIESGO"/>
    <s v="N/A"/>
    <d v="2022-12-27T00:00:00"/>
    <s v="Se Certifica que el contratista ha cumplido satisfactoriamente con lasobligaciones generales estipuladas en el contrato No. 220425 prestandoel servicio de soporte y mantenimiento del Sistema de InformaciónV.I.G.I.A Riesgo en el periodo comprendido entre el 29/09/2022 al31/10/2022."/>
    <s v="Se Certifica que el contratista ha cumplido satisfactoriamente con lasobligaciones especiales estipuladas en el contrato No. 220425 prestandoel servicio de soporte y mantenimiento del Sistema de InformaciónV.I.G.I.A Riesgo en el periodo comprendido entre el 29/09/2022 al31/10/2022."/>
    <d v="2022-07-12T00:00:00"/>
    <d v="2022-07-22T00:00:00"/>
    <n v="240"/>
    <d v="2023-03-22T00:00:00"/>
    <n v="25940000"/>
    <n v="243"/>
    <n v="66.67"/>
    <n v="12013197"/>
    <n v="13926803"/>
    <n v="0"/>
    <n v="0"/>
    <n v="25940000"/>
    <n v="240"/>
  </r>
  <r>
    <x v="3"/>
    <n v="220538"/>
    <x v="1"/>
    <s v="https://community.secop.gov.co/Public/Tendering/OpportunityDetail/Index?noticeUID=CO1.NTC.3217579&amp;isFromPublicArea=True&amp;isModal=true&amp;asPopupView=true"/>
    <x v="8"/>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52966455"/>
    <s v="ADRIANA MARCELA ROSAS GUALDRON"/>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09-01T00:00:00"/>
    <d v="2022-09-05T00:00:00"/>
    <n v="150"/>
    <d v="2023-02-05T00:00:00"/>
    <n v="18610000"/>
    <n v="153"/>
    <n v="76.47"/>
    <n v="10669733"/>
    <n v="7940267"/>
    <n v="0"/>
    <n v="0"/>
    <n v="18610000"/>
    <n v="150"/>
  </r>
  <r>
    <x v="3"/>
    <n v="220540"/>
    <x v="1"/>
    <s v="https://community.secop.gov.co/Public/Tendering/OpportunityDetail/Index?noticeUID=CO1.NTC.3217579&amp;isFromPublicArea=True&amp;isModal=true&amp;asPopupView=true"/>
    <x v="8"/>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52851102"/>
    <s v="NIDIA SOLANGE ROJAS MANCILLA"/>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09-01T00:00:00"/>
    <d v="2022-09-05T00:00:00"/>
    <n v="150"/>
    <d v="2023-02-05T00:00:00"/>
    <n v="18610000"/>
    <n v="153"/>
    <n v="76.47"/>
    <n v="10669733"/>
    <n v="7940267"/>
    <n v="0"/>
    <n v="0"/>
    <n v="18610000"/>
    <n v="150"/>
  </r>
  <r>
    <x v="3"/>
    <n v="220541"/>
    <x v="1"/>
    <s v="https://community.secop.gov.co/Public/Tendering/OpportunityDetail/Index?noticeUID=CO1.NTC.3217579&amp;isFromPublicArea=True&amp;isModal=true&amp;asPopupView=true"/>
    <x v="8"/>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79718583"/>
    <s v="RAFAEL FRANCISCO FONSECA AGUASACO"/>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09-01T00:00:00"/>
    <d v="2022-09-05T00:00:00"/>
    <n v="150"/>
    <d v="2023-02-05T00:00:00"/>
    <n v="18610000"/>
    <n v="153"/>
    <n v="76.47"/>
    <n v="10669733"/>
    <n v="7940267"/>
    <n v="0"/>
    <n v="0"/>
    <n v="18610000"/>
    <n v="150"/>
  </r>
  <r>
    <x v="3"/>
    <n v="220542"/>
    <x v="1"/>
    <s v="https://community.secop.gov.co/Public/Tendering/OpportunityDetail/Index?noticeUID=CO1.NTC.3217579&amp;isFromPublicArea=True&amp;isModal=true&amp;asPopupView=true"/>
    <x v="8"/>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1024554210"/>
    <s v="ANA MARIA GARZON LOZANO"/>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09-01T00:00:00"/>
    <d v="2022-09-05T00:00:00"/>
    <n v="150"/>
    <d v="2023-02-05T00:00:00"/>
    <n v="18610000"/>
    <n v="153"/>
    <n v="76.47"/>
    <n v="10669733"/>
    <n v="7940267"/>
    <n v="0"/>
    <n v="0"/>
    <n v="18610000"/>
    <n v="150"/>
  </r>
  <r>
    <x v="3"/>
    <n v="220543"/>
    <x v="1"/>
    <s v="https://community.secop.gov.co/Public/Tendering/OpportunityDetail/Index?noticeUID=CO1.NTC.3217579&amp;isFromPublicArea=True&amp;isModal=true&amp;asPopupView=true"/>
    <x v="8"/>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51835982"/>
    <s v="BERTHA CECILIA CASTAÑEDA HERNANDEZ"/>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09-01T00:00:00"/>
    <d v="2022-09-06T00:00:00"/>
    <n v="150"/>
    <d v="2023-02-06T00:00:00"/>
    <n v="18610000"/>
    <n v="153"/>
    <n v="75.819999999999993"/>
    <n v="10545667"/>
    <n v="8064333"/>
    <n v="0"/>
    <n v="0"/>
    <n v="18610000"/>
    <n v="150"/>
  </r>
  <r>
    <x v="3"/>
    <n v="220544"/>
    <x v="1"/>
    <s v="https://community.secop.gov.co/Public/Tendering/OpportunityDetail/Index?noticeUID=CO1.NTC.3217579&amp;isFromPublicArea=True&amp;isModal=true&amp;asPopupView=true"/>
    <x v="8"/>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1049631845"/>
    <s v="JUAN DAVID OLAYA MUÑOZ"/>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09-01T00:00:00"/>
    <d v="2022-09-06T00:00:00"/>
    <n v="150"/>
    <d v="2023-02-06T00:00:00"/>
    <n v="18610000"/>
    <n v="153"/>
    <n v="75.819999999999993"/>
    <n v="10545667"/>
    <n v="8064333"/>
    <n v="0"/>
    <n v="0"/>
    <n v="18610000"/>
    <n v="150"/>
  </r>
  <r>
    <x v="3"/>
    <n v="220545"/>
    <x v="1"/>
    <s v="https://community.secop.gov.co/Public/Tendering/OpportunityDetail/Index?noticeUID=CO1.NTC.3217579&amp;isFromPublicArea=True&amp;isModal=true&amp;asPopupView=true"/>
    <x v="8"/>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22810533"/>
    <s v="ODETTE CAROLINA CAJALE QUINTERO"/>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09-01T00:00:00"/>
    <d v="2022-09-06T00:00:00"/>
    <n v="150"/>
    <d v="2023-02-06T00:00:00"/>
    <n v="18610000"/>
    <n v="153"/>
    <n v="75.819999999999993"/>
    <n v="10545667"/>
    <n v="8064333"/>
    <n v="0"/>
    <n v="0"/>
    <n v="18610000"/>
    <n v="150"/>
  </r>
  <r>
    <x v="3"/>
    <n v="220546"/>
    <x v="1"/>
    <s v="https://community.secop.gov.co/Public/Tendering/OpportunityDetail/Index?noticeUID=CO1.NTC.3217579&amp;isFromPublicArea=True&amp;isModal=true&amp;asPopupView=true"/>
    <x v="8"/>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52410221"/>
    <s v="MARILUZ  ALDANA ALZATE"/>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09-01T00:00:00"/>
    <d v="2022-09-06T00:00:00"/>
    <n v="150"/>
    <d v="2023-02-06T00:00:00"/>
    <n v="18610000"/>
    <n v="153"/>
    <n v="75.819999999999993"/>
    <n v="10545667"/>
    <n v="8064333"/>
    <n v="0"/>
    <n v="0"/>
    <n v="18610000"/>
    <n v="150"/>
  </r>
  <r>
    <x v="3"/>
    <n v="220547"/>
    <x v="1"/>
    <s v="https://community.secop.gov.co/Public/Tendering/OpportunityDetail/Index?noticeUID=CO1.NTC.3217579&amp;isFromPublicArea=True&amp;isModal=true&amp;asPopupView=true"/>
    <x v="8"/>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52766384"/>
    <s v="MARLEIBY  MORENO REY"/>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09-01T00:00:00"/>
    <d v="2022-09-06T00:00:00"/>
    <n v="150"/>
    <d v="2023-02-06T00:00:00"/>
    <n v="18610000"/>
    <n v="153"/>
    <n v="75.819999999999993"/>
    <n v="10545667"/>
    <n v="8064333"/>
    <n v="0"/>
    <n v="0"/>
    <n v="18610000"/>
    <n v="150"/>
  </r>
  <r>
    <x v="3"/>
    <n v="220548"/>
    <x v="1"/>
    <s v="https://community.secop.gov.co/Public/Tendering/OpportunityDetail/Index?noticeUID=CO1.NTC.3217579&amp;isFromPublicArea=True&amp;isModal=true&amp;asPopupView=true"/>
    <x v="8"/>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1032453647"/>
    <s v="ANGEL MAURICIO SUAREZ LOSADA"/>
    <s v="SUBDIRECTOR TECNICO - SUBD. EDUCACION TRIBUTARIA Y SERVICIO"/>
    <s v="N/A"/>
    <d v="2022-12-15T00:00:00"/>
    <s v="Durante el mes de diciembre de 2022, el contratista cumplió con lasobligaciones generales estipuladas en los estudios previos."/>
    <s v="Durante el mes de diciembre de 2022, el contratista cumplió con lasobligaciones especiales estipuladas en los estudios previos."/>
    <d v="2022-09-01T00:00:00"/>
    <d v="2022-09-06T00:00:00"/>
    <n v="150"/>
    <d v="2023-02-06T00:00:00"/>
    <n v="18610000"/>
    <n v="153"/>
    <n v="75.819999999999993"/>
    <n v="6823667"/>
    <n v="18610000"/>
    <n v="0"/>
    <n v="0"/>
    <n v="18610000"/>
    <n v="150"/>
  </r>
  <r>
    <x v="3"/>
    <n v="220550"/>
    <x v="1"/>
    <s v="https://community.secop.gov.co/Public/Tendering/OpportunityDetail/Index?noticeUID=CO1.NTC.3217579&amp;isFromPublicArea=True&amp;isModal=true&amp;asPopupView=true"/>
    <x v="8"/>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1022398876"/>
    <s v="LIZETH NATALIA MAHECHA GARZON"/>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09-01T00:00:00"/>
    <d v="2022-09-08T00:00:00"/>
    <n v="150"/>
    <d v="2023-02-08T00:00:00"/>
    <n v="18610000"/>
    <n v="153"/>
    <n v="74.510000000000005"/>
    <n v="10297533"/>
    <n v="8312467"/>
    <n v="0"/>
    <n v="0"/>
    <n v="18610000"/>
    <n v="150"/>
  </r>
  <r>
    <x v="3"/>
    <n v="220191"/>
    <x v="1"/>
    <s v="https://community.secop.gov.co/Public/Tendering/OpportunityDetail/Index?noticeUID=CO1.NTC.2610259&amp;isFromPublicArea=True&amp;isModal=true&amp;asPopupView=true"/>
    <x v="8"/>
    <s v="Prestación Servicios Profesionales"/>
    <s v="SUBD. EDUCACION TRIBUTARIA Y SERVICIO"/>
    <s v="0111-01"/>
    <s v="Prestar servicios profesionales en la formulación, administración ypresentación de informes de la tropa económica de la SecretariaDistrital de Hacienda, para contribuir a  la formalización de losestablecimientos en el Distrito Capital."/>
    <n v="79465385"/>
    <s v="HERNANDO  PEREZ SABOGAL"/>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01-19T00:00:00"/>
    <d v="2022-01-21T00:00:00"/>
    <n v="330"/>
    <d v="2022-12-21T00:00:00"/>
    <n v="74195000"/>
    <n v="334"/>
    <n v="100"/>
    <n v="69248667"/>
    <n v="4946333"/>
    <n v="0"/>
    <n v="0"/>
    <n v="74195000"/>
    <n v="330"/>
  </r>
  <r>
    <x v="3"/>
    <n v="220094"/>
    <x v="1"/>
    <s v="https://community.secop.gov.co/Public/Tendering/OpportunityDetail/Index?noticeUID=CO1.NTC.2529188&amp;isFromPublicArea=True&amp;isModal=true&amp;asPopupView=true"/>
    <x v="8"/>
    <s v="Prestación Servicios Profesionales"/>
    <s v="DESPACHO SECRETARIO DISTRITAL DE HDA."/>
    <s v="0111-01"/>
    <s v="Prestar servicios profesionales al despacho del Secretario Distrital deHacienda relacionados con la elaboración de insumos, que permitanidentificar la información del funcionamiento del Sistema DistritalBogotá solidaria y la estrategia integral de Ingreso Mínimo Garantizado"/>
    <n v="1010245948"/>
    <s v="SANTIAGO  GONZALEZ CEPEDA"/>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el contratista complementó 444 respuestas automáticas y proyectó 156respuestas a ciudadanos de la Estrategia Integral de Ingreso MinimoGarantizado"/>
    <d v="2022-01-13T00:00:00"/>
    <d v="2022-01-18T00:00:00"/>
    <n v="345"/>
    <d v="2022-12-31T00:00:00"/>
    <n v="37455500"/>
    <n v="347"/>
    <n v="100"/>
    <n v="3257000"/>
    <n v="34198500"/>
    <n v="0"/>
    <n v="0"/>
    <n v="37455500"/>
    <n v="345"/>
  </r>
  <r>
    <x v="3"/>
    <n v="220449"/>
    <x v="1"/>
    <s v="https://community.secop.gov.co/Public/Tendering/OpportunityDetail/Index?noticeUID=CO1.NTC.3081628&amp;isFromPublicArea=True&amp;isModal=true&amp;asPopupView=true"/>
    <x v="0"/>
    <s v="Prestación de Servicios"/>
    <s v="SUBD. PLANEACION FINANCIERA E INVERS."/>
    <s v="0111-01"/>
    <s v="Prestar los servicios para acceder al Sistema Centralizado deOperaciones de Negociación y Registro del Mercado de Renta Fija administrado por la Bolsa de Valores de Colombia (MEC), y ejecutar a través del mismo, mediante estaciones de trabajo remotas,operaciones, contratos y transacciones sobre valores de renta fijainscritos en el Registro Nacional de Valores e intermediarios; así comorealizar el registro de las operaciones realizadas."/>
    <n v="830085426"/>
    <s v="BOLSA DE VALORES DE COLOMBIA S.A."/>
    <s v="SUBDIRECTOR TECNICO - SUBD. PLANEACION FINANCIERA E INVERS."/>
    <s v="N/A"/>
    <d v="2022-12-02T00:00:00"/>
    <s v="Durante el periodo el contratista cumplió con las obligacionesgenerales."/>
    <s v="Durante el periodo el contratista garantizó el acceso al sistema paranegociación de renta fija MEC PLUS."/>
    <d v="2022-08-03T00:00:00"/>
    <d v="2022-08-05T00:00:00"/>
    <n v="210"/>
    <d v="2023-03-05T00:00:00"/>
    <n v="48892935"/>
    <n v="212"/>
    <n v="69.81"/>
    <n v="19958323"/>
    <n v="28934612"/>
    <n v="0"/>
    <n v="0"/>
    <n v="48892935"/>
    <n v="210"/>
  </r>
  <r>
    <x v="3"/>
    <n v="220127"/>
    <x v="1"/>
    <s v="https://community.secop.gov.co/Public/Tendering/OpportunityDetail/Index?noticeUID=CO1.NTC.2526444&amp;isFromPublicArea=True&amp;isModal=true&amp;asPopupView=true"/>
    <x v="8"/>
    <s v="Prestación Servicio Apoyo a la Gestión"/>
    <s v="SUBD. EDUCACION TRIBUTARIA Y SERVICIO"/>
    <s v="0111-01"/>
    <s v="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
    <n v="52557015"/>
    <s v="ADRIANA  ORJUELA CAÑON"/>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01-14T00:00:00"/>
    <d v="2022-01-18T00:00:00"/>
    <n v="330"/>
    <d v="2022-12-18T00:00:00"/>
    <n v="40942000"/>
    <n v="334"/>
    <n v="100"/>
    <n v="38832867"/>
    <n v="2109133"/>
    <n v="0"/>
    <n v="0"/>
    <n v="40942000"/>
    <n v="330"/>
  </r>
  <r>
    <x v="3"/>
    <n v="220450"/>
    <x v="1"/>
    <s v="https://community.secop.gov.co/Public/Tendering/OpportunityDetail/Index?noticeUID=CO1.NTC.3082567&amp;isFromPublicArea=True&amp;isModal=true&amp;asPopupView=true"/>
    <x v="0"/>
    <s v="Prestación de Servicios"/>
    <s v="SUBD. PLANEACION FINANCIERA E INVERS."/>
    <s v="0111-01"/>
    <s v="Prestar los servicios de acceso a la plataforma integradora MasterTrader para operar en los mercados que administra la Bolsa de Valores deColombia como son: Sistema de Negociación y Registro de Operacionessobre Valores de Renta Fija MEC, Sistema de Negociación de RentaVariable, incluido el segmento del Mercado Integrado MILA (mercados deChile, Colombia, México y Perú) y al Mercado de Derivados, según elmercado al que se encuentre afiliado y a la modalidad de servicio queseleccione para cada uno de sus funcionarios."/>
    <n v="830085426"/>
    <s v="BOLSA DE VALORES DE COLOMBIA S.A."/>
    <s v="SUBDIRECTOR TECNICO - SUBD. PLANEACION FINANCIERA E INVERS."/>
    <s v="N/A"/>
    <d v="2022-12-02T00:00:00"/>
    <s v="Durante el periodo el contratista cumplió con las obligacionesgenerales."/>
    <s v="Durante el periodo el contratista garantizó el acceso a la plataformaMaster Trader para los usuarios con el perfil MASTER TRADER GESTIONAcceso Master Trader con perfil MASTER TRADER PLUS."/>
    <d v="2022-08-03T00:00:00"/>
    <d v="2022-08-05T00:00:00"/>
    <n v="210"/>
    <d v="2023-03-05T00:00:00"/>
    <n v="33969740"/>
    <n v="212"/>
    <n v="69.81"/>
    <n v="7862330"/>
    <n v="26107410"/>
    <n v="0"/>
    <n v="0"/>
    <n v="33969740"/>
    <n v="210"/>
  </r>
  <r>
    <x v="3"/>
    <n v="220128"/>
    <x v="1"/>
    <s v="https://community.secop.gov.co/Public/Tendering/OpportunityDetail/Index?noticeUID=CO1.NTC.2526444&amp;isFromPublicArea=True&amp;isModal=true&amp;asPopupView=true"/>
    <x v="8"/>
    <s v="Prestación Servicio Apoyo a la Gestión"/>
    <s v="SUBD. EDUCACION TRIBUTARIA Y SERVICIO"/>
    <s v="0111-01"/>
    <s v="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
    <n v="1030544259"/>
    <s v="DEISY LORENA FORERO"/>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01-14T00:00:00"/>
    <d v="2022-01-18T00:00:00"/>
    <n v="330"/>
    <d v="2022-12-18T00:00:00"/>
    <n v="40942000"/>
    <n v="334"/>
    <n v="100"/>
    <n v="38832867"/>
    <n v="2109133"/>
    <n v="0"/>
    <n v="0"/>
    <n v="40942000"/>
    <n v="330"/>
  </r>
  <r>
    <x v="3"/>
    <n v="220275"/>
    <x v="1"/>
    <s v="https://community.secop.gov.co/Public/Tendering/OpportunityDetail/Index?noticeUID=CO1.NTC.2648059&amp;isFromPublicArea=True&amp;isModal=true&amp;asPopupView=true"/>
    <x v="8"/>
    <s v="Prestación Servicio Apoyo a la Gestión"/>
    <s v="DESPACHO SECRETARIO DISTRITAL DE HDA."/>
    <s v="0111-01"/>
    <s v="Prestar servicios de carácter administrativo al despacho del SecretarioDistrital de Hacienda relacionados con la elaboración de insumos, quepermitan atender los requerimientos de diferentes interesados yconsolidar la información sobre el funcionamiento del Sistema DistritalBogotá solidaria y la estrategia integral de Ingreso Mínimo Garantizado"/>
    <n v="1024511535"/>
    <s v="DANIEL ALEXANDER MELO VELASQUEZ"/>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noviembre de 2022,el contratista realizo 45 cuentas de cobro,inculision, informes decontraloria  y  actualizacion de base de datos, asistio s reuniones16/nov - Contratacion 2023, 18/nov - Transicion Img y 23/nov - Cuentasde cobro"/>
    <d v="2022-01-21T00:00:00"/>
    <d v="2022-01-27T00:00:00"/>
    <n v="345"/>
    <d v="2022-12-31T00:00:00"/>
    <n v="26749000"/>
    <n v="338"/>
    <n v="100"/>
    <n v="2326000"/>
    <n v="24423000"/>
    <n v="0"/>
    <n v="0"/>
    <n v="26749000"/>
    <n v="345"/>
  </r>
  <r>
    <x v="3"/>
    <n v="220074"/>
    <x v="1"/>
    <s v="https://community.secop.gov.co/Public/Tendering/OpportunityDetail/Index?noticeUID=CO1.NTC.2520212&amp;isFromPublicArea=True&amp;isModal=true&amp;asPopupView=true"/>
    <x v="8"/>
    <s v="Prestación Servicio Apoyo a la Gestión"/>
    <s v="DESPACHO SECRETARIO DISTRITAL DE HDA."/>
    <s v="0111-01"/>
    <s v="Prestar servicios de carácter administrativo al despacho del secretarioDistrital de Hacienda apoyando la recopilación de insumos, que permitanatender los requerimientos de diferentes interesados y compilar lainformación referente al funcionamiento del Sistema Distrital Bogotásolidaria y la estrategia integral de Ingreso Mínimo Garantizado."/>
    <n v="1000969475"/>
    <s v="JHON JAIRO ABAUNZA LOPEZ"/>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tizado"/>
    <s v="Durante el periodo comprendido entre el 01 y el 30 noviembre de 2022,el contratista envió 2 respuestas a correspondencia y finalizó 1radicados en SAP de la Estrategia Integral de Ingreso Minimo Garantizado"/>
    <d v="2022-01-12T00:00:00"/>
    <d v="2022-01-13T00:00:00"/>
    <n v="345"/>
    <d v="2022-12-28T00:00:00"/>
    <n v="26749000"/>
    <n v="349"/>
    <n v="100"/>
    <n v="2326000"/>
    <n v="24423000"/>
    <n v="0"/>
    <n v="0"/>
    <n v="26749000"/>
    <n v="345"/>
  </r>
  <r>
    <x v="3"/>
    <n v="220129"/>
    <x v="1"/>
    <s v="https://community.secop.gov.co/Public/Tendering/OpportunityDetail/Index?noticeUID=CO1.NTC.2526444&amp;isFromPublicArea=True&amp;isModal=true&amp;asPopupView=true"/>
    <x v="8"/>
    <s v="Prestación Servicio Apoyo a la Gestión"/>
    <s v="SUBD. EDUCACION TRIBUTARIA Y SERVICIO"/>
    <s v="0111-01"/>
    <s v="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
    <n v="1019081525"/>
    <s v="NATALIA  BLANCO PACHECO"/>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01-14T00:00:00"/>
    <d v="2022-01-18T00:00:00"/>
    <n v="330"/>
    <d v="2022-12-18T00:00:00"/>
    <n v="40942000"/>
    <n v="334"/>
    <n v="100"/>
    <n v="38832867"/>
    <n v="2109133"/>
    <n v="0"/>
    <n v="0"/>
    <n v="40942000"/>
    <n v="330"/>
  </r>
  <r>
    <x v="3"/>
    <n v="220271"/>
    <x v="1"/>
    <s v="https://community.secop.gov.co/Public/Tendering/OpportunityDetail/Index?noticeUID=CO1.NTC.2648059&amp;isFromPublicArea=True&amp;isModal=true&amp;asPopupView=true"/>
    <x v="8"/>
    <s v="Prestación Servicio Apoyo a la Gestión"/>
    <s v="DESPACHO SECRETARIO DISTRITAL DE HDA."/>
    <s v="0111-01"/>
    <s v="Prestar servicios de carácter administrativo al despacho del SecretarioDistrital de Hacienda relacionados con la elaboración de insumos, quepermitan atender los requerimientos de diferentes interesados yconsolidar la información sobre el funcionamiento del Sistema DistritalBogotá solidaria y la estrategia integral de Ingreso Mínimo Garantizado"/>
    <n v="1032481287"/>
    <s v="JESICA ALEJANDRA VELANDIA PARRA"/>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la contratista envió 28 respuestas a correspondencia y finalizó 28radicados en SAP de la Estrategia Integral de Ingreso Minimo Garantizado"/>
    <d v="2022-01-21T00:00:00"/>
    <d v="2022-01-25T00:00:00"/>
    <n v="345"/>
    <d v="2022-12-31T00:00:00"/>
    <n v="26749000"/>
    <n v="340"/>
    <n v="100"/>
    <n v="2326000"/>
    <n v="24423000"/>
    <n v="0"/>
    <n v="0"/>
    <n v="26749000"/>
    <n v="345"/>
  </r>
  <r>
    <x v="3"/>
    <n v="220272"/>
    <x v="1"/>
    <s v="https://community.secop.gov.co/Public/Tendering/OpportunityDetail/Index?noticeUID=CO1.NTC.2648059&amp;isFromPublicArea=True&amp;isModal=true&amp;asPopupView=true"/>
    <x v="8"/>
    <s v="Prestación Servicio Apoyo a la Gestión"/>
    <s v="DESPACHO SECRETARIO DISTRITAL DE HDA."/>
    <s v="0111-01"/>
    <s v="Prestar servicios de carácter administrativo al despacho del SecretarioDistrital de Hacienda relacionados con la elaboración de insumos, quepermitan atender los requerimientos de diferentes interesados yconsolidar la información sobre el funcionamiento del Sistema DistritalBogotá solidaria y la estrategia integral de Ingreso Mínimo Garantizado."/>
    <n v="1024529516"/>
    <s v="GERSON ANDRES CAMARGO REDONDO"/>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el contratista anidó 9 peticiones reiterativas, complementó 280respuestas automáticas y proyectó 55 respuestas a ciudadanos de laEstrategia Integral de Ingreso Minimo Garantizado"/>
    <d v="2022-01-21T00:00:00"/>
    <d v="2022-01-27T00:00:00"/>
    <n v="345"/>
    <d v="2022-12-31T00:00:00"/>
    <n v="26749000"/>
    <n v="338"/>
    <n v="100"/>
    <n v="2326000"/>
    <n v="24423000"/>
    <n v="0"/>
    <n v="0"/>
    <n v="26749000"/>
    <n v="345"/>
  </r>
  <r>
    <x v="3"/>
    <n v="220130"/>
    <x v="1"/>
    <s v="https://community.secop.gov.co/Public/Tendering/OpportunityDetail/Index?noticeUID=CO1.NTC.2526444&amp;isFromPublicArea=True&amp;isModal=true&amp;asPopupView=true"/>
    <x v="8"/>
    <s v="Prestación Servicio Apoyo a la Gestión"/>
    <s v="SUBD. EDUCACION TRIBUTARIA Y SERVICIO"/>
    <s v="0111-01"/>
    <s v="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
    <n v="79648718"/>
    <s v="FRANCISCO ANDRES GARCIA DUARTE"/>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01-14T00:00:00"/>
    <d v="2022-01-18T00:00:00"/>
    <n v="330"/>
    <d v="2022-12-18T00:00:00"/>
    <n v="40942000"/>
    <n v="334"/>
    <n v="100"/>
    <n v="38832867"/>
    <n v="2109133"/>
    <n v="0"/>
    <n v="0"/>
    <n v="40942000"/>
    <n v="330"/>
  </r>
  <r>
    <x v="3"/>
    <n v="220256"/>
    <x v="1"/>
    <s v="https://community.secop.gov.co/Public/Tendering/OpportunityDetail/Index?noticeUID=CO1.NTC.2623679&amp;isFromPublicArea=True&amp;isModal=true&amp;asPopupView=true"/>
    <x v="8"/>
    <s v="Prestación Servicios Profesionales"/>
    <s v="DESPACHO SECRETARIO DISTRITAL DE HDA."/>
    <s v="0111-01"/>
    <s v="Prestar servicios profesionales al despacho del Secretario Distrital deHacienda relacionados con la elaboración de insumos, que permitanatender los requerimientos de diferentes interesados y consolidar lainformación sobre el funcionamiento del Sistema Distrital Bogotásolidaria y la estrategia integral de Ingreso Mínimo Garantizado"/>
    <n v="1030614490"/>
    <s v="WILMER  ALARCON PADILLA"/>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noviembre de 2022,el contratista dio respuesta a 24 solicitudes para la legalización derecursos correspondiente a los operadores Bancolombia, Movii,Davivienda y Powwi, realizo la construcción de 24 libros contablescorrespondientes a los 20 depositos de Fondos De Desarrollo Local ,Deposito de Fondo Cuenta, IDIGER Donaciones, Estragia DAR, SDIS"/>
    <d v="2022-01-21T00:00:00"/>
    <d v="2022-01-25T00:00:00"/>
    <n v="345"/>
    <d v="2022-12-31T00:00:00"/>
    <n v="53498000"/>
    <n v="340"/>
    <n v="100"/>
    <n v="4652000"/>
    <n v="48846000"/>
    <n v="0"/>
    <n v="0"/>
    <n v="53498000"/>
    <n v="345"/>
  </r>
  <r>
    <x v="3"/>
    <n v="220158"/>
    <x v="1"/>
    <s v="https://community.secop.gov.co/Public/Tendering/OpportunityDetail/Index?noticeUID=CO1.NTC.2559059&amp;isFromPublicArea=True&amp;isModal=true&amp;asPopupView=true"/>
    <x v="8"/>
    <s v="Prestación Servicios Profesionales"/>
    <s v="DESPACHO SECRETARIO DISTRITAL DE HDA."/>
    <s v="0111-01"/>
    <s v="Prestar servicios profesionales al despacho del Secretario Distrital deHacienda relacionados con la revisión y análisis de insumos, quepermitan atender los requerimientos de diferentes interesados yconsolidar la información sobre el funcionamiento del Sistema DistritalBogotá solidaria y la estrategia integral de Ingreso Mínimo Garantizado"/>
    <n v="20444897"/>
    <s v="CARMEN STELLA CANO BECERRA"/>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la contratista anidó 17 peticiones reiterativas y proyectó 24 respuestasa ciudadanos de la Estrategia Integral de Ingreso Minimo Garantizado"/>
    <d v="2022-01-14T00:00:00"/>
    <d v="2022-01-21T00:00:00"/>
    <n v="345"/>
    <d v="2022-12-31T00:00:00"/>
    <n v="53498000"/>
    <n v="344"/>
    <n v="100"/>
    <n v="4652000"/>
    <n v="48846000"/>
    <n v="0"/>
    <n v="0"/>
    <n v="53498000"/>
    <n v="345"/>
  </r>
  <r>
    <x v="3"/>
    <n v="220590"/>
    <x v="1"/>
    <s v="https://community.secop.gov.co/Public/Tendering/OpportunityDetail/Index?noticeUID=CO1.NTC.3259936&amp;isFromPublicArea=True&amp;isModal=true&amp;asPopupView=true"/>
    <x v="8"/>
    <s v="Prestación Servicios Profesionales"/>
    <s v="SUBD. EDUCACION TRIBUTARIA Y SERVICIO"/>
    <s v="0111-01"/>
    <s v="Prestar los servicios profesionales para el apoyo en el desarrollo deactividades de seguimiento a las actuaciones administrativas,radicaciones virtuales, respuesta de peticiones y realización deinformes"/>
    <n v="1033809255"/>
    <s v="DANIELA DE LOS ANGELES SUAREZ BELTRAN"/>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09-19T00:00:00"/>
    <d v="2022-09-21T00:00:00"/>
    <n v="116"/>
    <d v="2023-02-28T00:00:00"/>
    <n v="13193067"/>
    <n v="160"/>
    <n v="63.13"/>
    <n v="4549333"/>
    <n v="8643734"/>
    <n v="1"/>
    <n v="4776800"/>
    <n v="17969867"/>
    <n v="158"/>
  </r>
  <r>
    <x v="3"/>
    <n v="220591"/>
    <x v="1"/>
    <s v="https://community.secop.gov.co/Public/Tendering/OpportunityDetail/Index?noticeUID=CO1.NTC.3259936&amp;isFromPublicArea=True&amp;isModal=true&amp;asPopupView=true"/>
    <x v="8"/>
    <s v="Prestación Servicios Profesionales"/>
    <s v="SUBD. EDUCACION TRIBUTARIA Y SERVICIO"/>
    <s v="0111-01"/>
    <s v="Prestar los servicios profesionales para el apoyo en el desarrollo deactividades de seguimiento a las actuaciones administrativas,radicaciones virtuales, respuesta de peticiones y realización deinformes"/>
    <n v="1014255083"/>
    <s v="ANGIE LIZETH SERRANO CASTELLANOS"/>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09-19T00:00:00"/>
    <d v="2022-09-20T00:00:00"/>
    <n v="116"/>
    <d v="2023-02-27T00:00:00"/>
    <n v="13193067"/>
    <n v="160"/>
    <n v="63.75"/>
    <n v="8075067"/>
    <n v="5118000"/>
    <n v="1"/>
    <n v="4776800"/>
    <n v="17969867"/>
    <n v="158"/>
  </r>
  <r>
    <x v="3"/>
    <n v="220593"/>
    <x v="1"/>
    <s v="https://community.secop.gov.co/Public/Tendering/OpportunityDetail/Index?noticeUID=CO1.NTC.3259936&amp;isFromPublicArea=True&amp;isModal=true&amp;asPopupView=true"/>
    <x v="8"/>
    <s v="Prestación Servicios Profesionales"/>
    <s v="SUBD. EDUCACION TRIBUTARIA Y SERVICIO"/>
    <s v="0111-01"/>
    <s v="Prestar los servicios profesionales para el apoyo en el desarrollo deactividades de seguimiento a las actuaciones administrativas,radicaciones virtuales, respuesta de peticiones y realización deinformes"/>
    <n v="51933372"/>
    <s v="ALEJANDRA  CHAVES GARCIA"/>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09-19T00:00:00"/>
    <d v="2022-09-20T00:00:00"/>
    <n v="116"/>
    <d v="2023-02-27T00:00:00"/>
    <n v="13193067"/>
    <n v="160"/>
    <n v="63.75"/>
    <n v="8075067"/>
    <n v="5118000"/>
    <n v="1"/>
    <n v="4776800"/>
    <n v="17969867"/>
    <n v="158"/>
  </r>
  <r>
    <x v="3"/>
    <n v="220073"/>
    <x v="1"/>
    <s v="https://community.secop.gov.co/Public/Tendering/OpportunityDetail/Index?noticeUID=CO1.NTC.2520212&amp;isFromPublicArea=True&amp;isModal=true&amp;asPopupView=true"/>
    <x v="8"/>
    <s v="Prestación Servicio Apoyo a la Gestión"/>
    <s v="DESPACHO SECRETARIO DISTRITAL DE HDA."/>
    <s v="0111-01"/>
    <s v="Prestar servicios de carácter administrativo al despacho del secretarioDistrital de Hacienda apoyando la recopilación de insumos, que permitanatender los requerimientos de diferentes interesados y compilar lainformación referente al funcionamiento del Sistema Distrital Bogotásolidaria y la estrategia integral de Ingreso Mínimo Garantizado."/>
    <n v="1069754612"/>
    <s v="SERGIO ANDRES ULLOA SANDOVAL"/>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el contratista anidó 2 peticiones reiterativas y complementó 461respuestas automáticas de la Estrategia Integral de Ingreso MinimoGarantizado"/>
    <d v="2022-01-12T00:00:00"/>
    <d v="2022-01-14T00:00:00"/>
    <n v="345"/>
    <d v="2022-12-29T00:00:00"/>
    <n v="26749000"/>
    <n v="349"/>
    <n v="100"/>
    <n v="2326000"/>
    <n v="24423000"/>
    <n v="0"/>
    <n v="0"/>
    <n v="26749000"/>
    <n v="345"/>
  </r>
  <r>
    <x v="3"/>
    <n v="220072"/>
    <x v="1"/>
    <s v="https://community.secop.gov.co/Public/Tendering/OpportunityDetail/Index?noticeUID=CO1.NTC.2520212&amp;isFromPublicArea=True&amp;isModal=true&amp;asPopupView=true"/>
    <x v="8"/>
    <s v="Prestación Servicio Apoyo a la Gestión"/>
    <s v="DESPACHO SECRETARIO DISTRITAL DE HDA."/>
    <s v="0111-01"/>
    <s v="Prestar servicios de carácter administrativo al despacho del secretarioDistrital de Hacienda apoyando la recopilación de insumos, que permitanatender los requerimientos de diferentes interesados y compilar lainformación referente al funcionamiento del Sistema Distrital Bogotásolidaria y la estrategia integral de Ingreso Mínimo Garantizado."/>
    <n v="1032377265"/>
    <s v="SANDRA CRISTELLA TRUJILLO DAVILA"/>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la contratista complementó 458 respuestas automáticas y proyectó 76respuestas a ciudadanos de la Estrategia Integral de Ingreso MinimoGarantizado"/>
    <d v="2022-01-12T00:00:00"/>
    <d v="2022-01-14T00:00:00"/>
    <n v="345"/>
    <d v="2022-12-29T00:00:00"/>
    <n v="26749000"/>
    <n v="349"/>
    <n v="100"/>
    <n v="2326000"/>
    <n v="24423000"/>
    <n v="0"/>
    <n v="0"/>
    <n v="26749000"/>
    <n v="345"/>
  </r>
  <r>
    <x v="3"/>
    <n v="220595"/>
    <x v="1"/>
    <s v="https://community.secop.gov.co/Public/Tendering/OpportunityDetail/Index?noticeUID=CO1.NTC.3259936&amp;isFromPublicArea=True&amp;isModal=true&amp;asPopupView=true"/>
    <x v="8"/>
    <s v="Prestación Servicios Profesionales"/>
    <s v="SUBD. EDUCACION TRIBUTARIA Y SERVICIO"/>
    <s v="0111-01"/>
    <s v="Prestar los servicios profesionales para el apoyo en el desarrollo deactividades de seguimiento a las actuaciones administrativas,radicaciones virtuales, respuesta de peticiones y realización deinformes"/>
    <n v="52738032"/>
    <s v="CAROLINA  DAZA IBAÑEZ"/>
    <s v="SUBDIRECTOR TECNICO - SUBD. EDUCACION TRIBUTARIA Y SERVICIO"/>
    <s v="N/A"/>
    <d v="2022-12-03T00:00:00"/>
    <s v="Durante el mes de noviembre de 2022, el contratista cumplió con lasobligaciones generales estipuladas en los estudios previos."/>
    <s v="Durante el mes de noviembre de 2022, el contratista cumplió con lasobligaciones especiales estipuladas en los estudios previos."/>
    <d v="2022-09-19T00:00:00"/>
    <d v="2022-09-20T00:00:00"/>
    <n v="116"/>
    <d v="2023-02-27T00:00:00"/>
    <n v="13193067"/>
    <n v="160"/>
    <n v="63.75"/>
    <n v="8075067"/>
    <n v="5118000"/>
    <n v="1"/>
    <n v="4776800"/>
    <n v="17969867"/>
    <n v="158"/>
  </r>
  <r>
    <x v="3"/>
    <n v="220596"/>
    <x v="1"/>
    <s v="https://community.secop.gov.co/Public/Tendering/OpportunityDetail/Index?noticeUID=CO1.NTC.3259936&amp;isFromPublicArea=True&amp;isModal=true&amp;asPopupView=true"/>
    <x v="8"/>
    <s v="Prestación Servicios Profesionales"/>
    <s v="SUBD. EDUCACION TRIBUTARIA Y SERVICIO"/>
    <s v="0111-01"/>
    <s v="Prestar los servicios profesionales para el apoyo en el desarrollo deactividades de seguimiento a las actuaciones administrativas,radicaciones virtuales, respuesta de peticiones y realización deinformes"/>
    <n v="80815185"/>
    <s v="HENRY  GARZON AVILA"/>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09-19T00:00:00"/>
    <d v="2022-09-21T00:00:00"/>
    <n v="116"/>
    <d v="2023-02-28T00:00:00"/>
    <n v="13193067"/>
    <n v="160"/>
    <n v="63.13"/>
    <n v="7961333"/>
    <n v="5231734"/>
    <n v="1"/>
    <n v="4776800"/>
    <n v="17969867"/>
    <n v="158"/>
  </r>
  <r>
    <x v="3"/>
    <n v="220597"/>
    <x v="1"/>
    <s v="https://community.secop.gov.co/Public/Tendering/OpportunityDetail/Index?noticeUID=CO1.NTC.3259936&amp;isFromPublicArea=True&amp;isModal=true&amp;asPopupView=true"/>
    <x v="8"/>
    <s v="Prestación Servicios Profesionales"/>
    <s v="SUBD. EDUCACION TRIBUTARIA Y SERVICIO"/>
    <s v="0111-01"/>
    <s v="Prestar los servicios profesionales para el apoyo en el desarrollo deactividades de seguimiento a las actuaciones administrativas,radicaciones virtuales, respuesta de peticiones y realización deinformes"/>
    <n v="1067866395"/>
    <s v="KATIA SOFIA SENA BERROCAL"/>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09-19T00:00:00"/>
    <d v="2022-09-20T00:00:00"/>
    <n v="116"/>
    <d v="2023-02-27T00:00:00"/>
    <n v="13193067"/>
    <n v="160"/>
    <n v="63.75"/>
    <n v="8075067"/>
    <n v="5118000"/>
    <n v="1"/>
    <n v="4776800"/>
    <n v="17969867"/>
    <n v="158"/>
  </r>
  <r>
    <x v="3"/>
    <n v="220599"/>
    <x v="1"/>
    <s v="https://community.secop.gov.co/Public/Tendering/OpportunityDetail/Index?noticeUID=CO1.NTC.3259936&amp;isFromPublicArea=True&amp;isModal=true&amp;asPopupView=true"/>
    <x v="8"/>
    <s v="Prestación Servicios Profesionales"/>
    <s v="SUBD. EDUCACION TRIBUTARIA Y SERVICIO"/>
    <s v="0111-01"/>
    <s v="Prestar los servicios profesionales para el apoyo en el desarrollo deactividades de seguimiento a las actuaciones administrativas,radicaciones virtuales, respuesta de peticiones y realización deinformes"/>
    <n v="80851089"/>
    <s v="RAFAEL AUGUSTO MALAVER BERNAL"/>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09-19T00:00:00"/>
    <d v="2022-09-20T00:00:00"/>
    <n v="116"/>
    <d v="2023-02-27T00:00:00"/>
    <n v="13193067"/>
    <n v="160"/>
    <n v="63.75"/>
    <n v="8075067"/>
    <n v="5118000"/>
    <n v="1"/>
    <n v="4776800"/>
    <n v="17969867"/>
    <n v="158"/>
  </r>
  <r>
    <x v="3"/>
    <n v="220627"/>
    <x v="1"/>
    <s v="https://community.secop.gov.co/Public/Tendering/OpportunityDetail/Index?noticeUID=CO1.NTC.3259936&amp;isFromPublicArea=True&amp;isModal=true&amp;asPopupView=true"/>
    <x v="8"/>
    <s v="Prestación Servicios Profesionales"/>
    <s v="SUBD. EDUCACION TRIBUTARIA Y SERVICIO"/>
    <s v="0111-01"/>
    <s v="Prestar los servicios profesionales para el apoyo en el desarrollo deactividades de seguimiento a las actuaciones administrativas,radicaciones virtuales, respuesta de peticiones y realización deinformes"/>
    <n v="1018464848"/>
    <s v="LINA FERNANDA SALAZAR ALVARADO"/>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09-26T00:00:00"/>
    <d v="2022-10-01T00:00:00"/>
    <n v="116"/>
    <d v="2023-02-28T00:00:00"/>
    <n v="13193067"/>
    <n v="150"/>
    <n v="60.67"/>
    <n v="6824000"/>
    <n v="6369067"/>
    <n v="1"/>
    <n v="3639467"/>
    <n v="16832534"/>
    <n v="148"/>
  </r>
  <r>
    <x v="3"/>
    <n v="220600"/>
    <x v="1"/>
    <s v="https://community.secop.gov.co/Public/Tendering/OpportunityDetail/Index?noticeUID=CO1.NTC.3259938&amp;isFromPublicArea=True&amp;isModal=true&amp;asPopupView=true"/>
    <x v="8"/>
    <s v="Prestación Servicios Profesionales"/>
    <s v="SUBD. EDUCACION TRIBUTARIA Y SERVICIO"/>
    <s v="0111-01"/>
    <s v="Prestar servicios profesionales para el apoyo a la gestión de peticionesciudadanas (SDQS), recibidas por el sistema Bogota te Escucha teniendoen cuenta el marco jurídico aplicable y los lineamientos de servicio dela Secretaria Distrital de Hacienda."/>
    <n v="14398194"/>
    <s v="JOHN FREDY RAMIREZ"/>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09-19T00:00:00"/>
    <d v="2022-09-20T00:00:00"/>
    <n v="115"/>
    <d v="2023-01-14T00:00:00"/>
    <n v="13079333"/>
    <n v="116"/>
    <n v="87.93"/>
    <n v="8075067"/>
    <n v="5004266"/>
    <n v="0"/>
    <n v="0"/>
    <n v="13079333"/>
    <n v="115"/>
  </r>
  <r>
    <x v="3"/>
    <n v="220681"/>
    <x v="1"/>
    <s v="https://community.secop.gov.co/Public/Tendering/OpportunityDetail/Index?noticeUID=CO1.NTC.3393541&amp;isFromPublicArea=True&amp;isModal=true&amp;asPopupView=true"/>
    <x v="8"/>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52426794"/>
    <s v="ANDREA JULIANA GALEANO LOPEZ"/>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10-12T00:00:00"/>
    <d v="2022-10-20T00:00:00"/>
    <n v="101"/>
    <d v="2023-01-31T00:00:00"/>
    <n v="6979100"/>
    <n v="103"/>
    <n v="69.900000000000006"/>
    <n v="2833100"/>
    <n v="4146000"/>
    <n v="0"/>
    <n v="0"/>
    <n v="6979100"/>
    <n v="101"/>
  </r>
  <r>
    <x v="3"/>
    <n v="220682"/>
    <x v="1"/>
    <s v="https://community.secop.gov.co/Public/Tendering/OpportunityDetail/Index?noticeUID=CO1.NTC.3393541&amp;isFromPublicArea=True&amp;isModal=true&amp;asPopupView=true"/>
    <x v="8"/>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14229318"/>
    <s v="ANA MILENA SANTAMARIA MORA"/>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10-13T00:00:00"/>
    <d v="2022-10-20T00:00:00"/>
    <n v="101"/>
    <d v="2023-01-31T00:00:00"/>
    <n v="6979100"/>
    <n v="103"/>
    <n v="69.900000000000006"/>
    <n v="2833100"/>
    <n v="4146000"/>
    <n v="0"/>
    <n v="0"/>
    <n v="6979100"/>
    <n v="101"/>
  </r>
  <r>
    <x v="3"/>
    <n v="220274"/>
    <x v="1"/>
    <s v="https://community.secop.gov.co/Public/Tendering/OpportunityDetail/Index?noticeUID=CO1.NTC.2648059&amp;isFromPublicArea=True&amp;isModal=true&amp;asPopupView=true"/>
    <x v="8"/>
    <s v="Prestación Servicio Apoyo a la Gestión"/>
    <s v="DESPACHO SECRETARIO DISTRITAL DE HDA."/>
    <s v="0111-01"/>
    <s v="Prestar servicios de carácter administrativo al despacho del SecretarioDistrital de Hacienda relacionados con la elaboración de insumos, quepermitan atender los requerimientos de diferentes interesados yconsolidar la información sobre el funcionamiento del Sistema DistritalBogotá solidaria y la estrategia integral de Ingreso Mínimo Garantizado"/>
    <n v="52384090"/>
    <s v="SANDRA CATALINA SAAVEDRA JIMENEZ"/>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la contratista anidó 4 peticiones reiterativas y complementó 568respuestas automáticas de la Estrategia Integral de Ingreso MinimoGarantizado"/>
    <d v="2022-01-21T00:00:00"/>
    <d v="2022-01-26T00:00:00"/>
    <n v="345"/>
    <d v="2022-12-31T00:00:00"/>
    <n v="26749000"/>
    <n v="339"/>
    <n v="100"/>
    <n v="2326000"/>
    <n v="24423000"/>
    <n v="0"/>
    <n v="0"/>
    <n v="26749000"/>
    <n v="345"/>
  </r>
  <r>
    <x v="3"/>
    <n v="220683"/>
    <x v="1"/>
    <s v="https://community.secop.gov.co/Public/Tendering/OpportunityDetail/Index?noticeUID=CO1.NTC.3393541&amp;isFromPublicArea=True&amp;isModal=true&amp;asPopupView=true"/>
    <x v="8"/>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14254420"/>
    <s v="CAMILO ALEJANDRO BECERRA RODRIGUEZ"/>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10-13T00:00:00"/>
    <d v="2022-10-20T00:00:00"/>
    <n v="101"/>
    <d v="2023-01-31T00:00:00"/>
    <n v="6979100"/>
    <n v="103"/>
    <n v="69.900000000000006"/>
    <n v="2833100"/>
    <n v="4146000"/>
    <n v="0"/>
    <n v="0"/>
    <n v="6979100"/>
    <n v="101"/>
  </r>
  <r>
    <x v="3"/>
    <n v="220069"/>
    <x v="1"/>
    <s v="https://community.secop.gov.co/Public/Tendering/OpportunityDetail/Index?noticeUID=CO1.NTC.2520212&amp;isFromPublicArea=True&amp;isModal=true&amp;asPopupView=true"/>
    <x v="8"/>
    <s v="Prestación Servicio Apoyo a la Gestión"/>
    <s v="DESPACHO SECRETARIO DISTRITAL DE HDA."/>
    <s v="0111-01"/>
    <s v="Prestar servicios de carácter administrativo al despacho del secretarioDistrital de Hacienda apoyando la recopilación de insumos, que permitanatender los requerimientos de diferentes interesados y compilar lainformación referente al funcionamiento del Sistema Distrital Bogotásolidaria y la estrategia integral de Ingreso Mínimo Garantizado."/>
    <n v="1000602604"/>
    <s v="PAULA ANDREA ROMERO GARZON"/>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la contratista complementó 447 respuestas automáticas y proyectó 82respuestas a ciudadanos de la Estrategia Integral de Ingreso MinimoGarantizado"/>
    <d v="2022-01-12T00:00:00"/>
    <d v="2022-01-14T00:00:00"/>
    <n v="345"/>
    <d v="2022-12-29T00:00:00"/>
    <n v="26749000"/>
    <n v="349"/>
    <n v="100"/>
    <n v="2326000"/>
    <n v="24423000"/>
    <n v="0"/>
    <n v="0"/>
    <n v="26749000"/>
    <n v="345"/>
  </r>
  <r>
    <x v="3"/>
    <n v="220684"/>
    <x v="1"/>
    <s v="https://community.secop.gov.co/Public/Tendering/OpportunityDetail/Index?noticeUID=CO1.NTC.3393541&amp;isFromPublicArea=True&amp;isModal=true&amp;asPopupView=true"/>
    <x v="8"/>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52049579"/>
    <s v="MARIA ISABEL RAMOS DIAZ"/>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10-13T00:00:00"/>
    <d v="2022-10-20T00:00:00"/>
    <n v="101"/>
    <d v="2023-01-31T00:00:00"/>
    <n v="6979100"/>
    <n v="103"/>
    <n v="69.900000000000006"/>
    <n v="2833100"/>
    <n v="4146000"/>
    <n v="0"/>
    <n v="0"/>
    <n v="6979100"/>
    <n v="101"/>
  </r>
  <r>
    <x v="3"/>
    <n v="220685"/>
    <x v="1"/>
    <s v="https://community.secop.gov.co/Public/Tendering/OpportunityDetail/Index?noticeUID=CO1.NTC.3393541&amp;isFromPublicArea=True&amp;isModal=true&amp;asPopupView=true"/>
    <x v="8"/>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52744076"/>
    <s v="LADY VIVIANA LEGARDA RODRIGUEZ"/>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10-13T00:00:00"/>
    <d v="2022-10-20T00:00:00"/>
    <n v="101"/>
    <d v="2023-01-31T00:00:00"/>
    <n v="6979100"/>
    <n v="103"/>
    <n v="69.900000000000006"/>
    <n v="2833100"/>
    <n v="4146000"/>
    <n v="0"/>
    <n v="0"/>
    <n v="6979100"/>
    <n v="101"/>
  </r>
  <r>
    <x v="3"/>
    <n v="220686"/>
    <x v="1"/>
    <s v="https://community.secop.gov.co/Public/Tendering/OpportunityDetail/Index?noticeUID=CO1.NTC.3393541&amp;isFromPublicArea=True&amp;isModal=true&amp;asPopupView=true"/>
    <x v="8"/>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53016599"/>
    <s v="JENY PATRICIA CHOLO CAMARGO"/>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10-13T00:00:00"/>
    <d v="2022-10-21T00:00:00"/>
    <n v="101"/>
    <d v="2023-02-01T00:00:00"/>
    <n v="6979100"/>
    <n v="103"/>
    <n v="68.930000000000007"/>
    <n v="2764000"/>
    <n v="4215100"/>
    <n v="0"/>
    <n v="0"/>
    <n v="6979100"/>
    <n v="101"/>
  </r>
  <r>
    <x v="3"/>
    <n v="220687"/>
    <x v="1"/>
    <s v="https://community.secop.gov.co/Public/Tendering/OpportunityDetail/Index?noticeUID=CO1.NTC.3393541&amp;isFromPublicArea=True&amp;isModal=true&amp;asPopupView=true"/>
    <x v="8"/>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65005874"/>
    <s v="LILLY ESPERANZA DOMINGUEZ HERRERA"/>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10-13T00:00:00"/>
    <d v="2022-10-20T00:00:00"/>
    <n v="101"/>
    <d v="2023-01-31T00:00:00"/>
    <n v="6979100"/>
    <n v="103"/>
    <n v="69.900000000000006"/>
    <n v="2833100"/>
    <n v="4146000"/>
    <n v="0"/>
    <n v="0"/>
    <n v="6979100"/>
    <n v="101"/>
  </r>
  <r>
    <x v="3"/>
    <n v="220688"/>
    <x v="1"/>
    <s v="https://community.secop.gov.co/Public/Tendering/OpportunityDetail/Index?noticeUID=CO1.NTC.3393541&amp;isFromPublicArea=True&amp;isModal=true&amp;asPopupView=true"/>
    <x v="8"/>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58845140"/>
    <s v="HUBER ALONSO BETANCUR RAMIREZ"/>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10-13T00:00:00"/>
    <d v="2022-10-20T00:00:00"/>
    <n v="101"/>
    <d v="2023-01-31T00:00:00"/>
    <n v="6979100"/>
    <n v="103"/>
    <n v="69.900000000000006"/>
    <n v="2833100"/>
    <n v="4146000"/>
    <n v="0"/>
    <n v="0"/>
    <n v="6979100"/>
    <n v="101"/>
  </r>
  <r>
    <x v="3"/>
    <n v="220497"/>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39531811"/>
    <s v="NANCY  HERNANDEZ CARVAJAL"/>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la contratista envió 263 respuestas a correspondencia y finalizó 276radicados en SAP de la Estrategia Integral de Ingreso Minimo Garantizado"/>
    <d v="2022-08-19T00:00:00"/>
    <d v="2022-08-24T00:00:00"/>
    <n v="150"/>
    <d v="2022-12-31T00:00:00"/>
    <n v="6980000"/>
    <n v="129"/>
    <n v="100"/>
    <n v="1396000"/>
    <n v="5584000"/>
    <n v="0"/>
    <n v="0"/>
    <n v="6980000"/>
    <n v="150"/>
  </r>
  <r>
    <x v="3"/>
    <n v="220012"/>
    <x v="1"/>
    <s v="https://community.secop.gov.co/Public/Tendering/OpportunityDetail/Index?noticeUID=CO1.NTC.2517299&amp;isFromPublicArea=True&amp;isModal=true&amp;asPopupView=true"/>
    <x v="8"/>
    <s v="Prestación Servicios Profesionales"/>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on de los Estados Financieros, Reportes eInformes Complementarios de la SDH a través de BOGDATA ."/>
    <n v="33676280"/>
    <s v="NANCY YANIRA ROA MENDOZA"/>
    <s v="SUBDIRECTOR TECNICO - SUBD. GESTION CONTABLE HACIENDA"/>
    <s v="N/A"/>
    <d v="2022-12-01T00:00:00"/>
    <s v="La contratista cumplió a satisfacción las obligaciones generales."/>
    <s v="1.Elaborar y presentar el plan de trabajo al supervisor del contratopara desarrollar el objeto del mismoElaboró y presentó las actividades a ejecutar a través del plan detrabajo para desarrollar el objeto del contrato.2.Realizar los registros contables de la información recibida en elmódulo contable del sistema de información de los segmentos asignados.Realizó registro contable en la cuenta 1908010306 para ajustar saldos anivel de sociedad gl 213.Realizó registro contable en las cuentas 2403151202, 2403151203 y2902010205 para ajustar saldos a nivel de sociedad gl.Realizó registros contables por la tx absol para capitalizar los activos164000000263, 164000000265 al 164000000270, 164000000273, 164000000294,164000000306 al 164000000310, 164000000312, 164000000313, 164000000315,164000000316, 164000000318 al 164000000336, 164000000338,164000000353 al164000000355, 164000000360, 164000000361, 164000000364 al 164000000366,164000000369 al 164000000372, 164000000374, 164000000375, 164000000377,164000000379 al 164000000384, 164000000388, 164000000391, 164000000395,164000000397, 164000000401 al 164000000405, 164000000410 al164000000413, 164000000415, 164000000417, 164000000420 al 164000000423,164000000425, 164000000426, 164000000428, 164000000430, 164000000433,164000000434, 164000000437, 164000000439 al 164000000441, 164000000443,164000000445 al 164000000452, 164000000456, 164000000458, 164000000461al 164000000466, 164000000469 al 164000000474, 164000000476 al164000000478, 164000000491, 164000000492, 164000000498 al 164000000501,164000000506, 164000000510, 164000000515, 164000000517, 164000000518,164000000520, 164000000521, 164000000526, 164000000529 al 164000000536,164000000538, 16400000053, 164000000544 al 164000000546, 164000000661 al 164000000664164000000728, 164000000729, 164000000740, 164000000741, 164000000795 al164000000797, 164000000799 al 164000000801, 164000000803, 164000000818,164000000824, 164000000835, 164000000920, 164000000927, 164000001000,164000001002, 164000001004, 164000001008, 164000001011, 164000001019,164000001020, 164000001099,164000001100 al 164000001102, 164000001105,164000001129 al 164000001133, 164000001135, 164000001136, 164000001143,164000001256 al 164000001323.Realizó ajuste al nombre de las sociedades gl de acuerdo con los cambiosreportados por la Contaduría para que se visualicen de forma correcta enel CGN002.Realizó registro contable 9900058412 en el ambiente de calidad, anulandoel documento 1001425911 con el fin de recrear escenario para solucionarerror del incidente 2000003992.3.Realizar verificación, depuración y conciliación de la informacióncontable con las áreas de gestión y entidades distritales asignadas yrealizar los ajustes identificadosRealizó verificación error cuenta contable al momento de elaborar cdppara pago sentencia Luisa Fernanda.Realizó verificación reporte comprobante de diario para clase dedocumento ps, y dado que sale descuadrado, ajustó la parametrización enla tx ZVFI_0065 para unir la clase de documento ps y sa.Realizó verificación de los registros contables que efectuó el enlace deingresos para identificar el error de registros contrarios.Realizó verificación de la información que registra el reporte CGN002versus la que se va a reportar como oficial para el mes de octubre, conel fin de verificar la consistencia de la misma y proceder a efectuarlos ajustes que se requieran.Efectúo verificación de los registros contables que se realizarondespués del ajuste al desarrollo de enlace de ingresos para corroborarque los mismos se hagan de forma correcta.Realizó verificación de las partidas abiertas en la cuenta 2424040100para identificar porque en la causación de la nómina les creo unapartida 21.Realizó parametrización de la firma del contador encargado en la txzvfi_0006.Efectúo revisión del reporte CGN001 versus la información validada en elmódulo de consolidación para generarlo en pdf para firmas.Realizó verificación del error que se presenta en la ejecución decadenas de procesos de los reportes CGN001 Y CGN002, por lo cual documentó y solicitó la creación de incidente para solucionar inconveniente y poder proceder a generar los reportes.Efectúo verificación del reporte de Estado de situación financiera enambiente de producción después de pasar los ajustes, encontrando que elreporte en pdf ya no se genera y el Excel y txt trae totales en cero yno trae resultado del ejercicio, se envió correo informando a tecnologíapara que revisen.Realizó verificación del registro de enajenación de activos para bp79540218 con el fin de identificar error que se presenta al momento decontabilizar, evidenciando que por la transacción estándar no es posiblereplicar el error.Realizó conciliación y análisis de la información que presenta el Estadode Situación Financiera versus los registros contables efectuados en lascuentas contables y solicitó ajuste a las estructuras del balance ESER yCG001.Realizó verificación del no. documento 5001891752 para identificar queno afectara los estados financieros de la SDH.4.Participar en las reuniones de revisión de la información financierade las URC asignadas y en la elaboración de las actas y formatosestablecidos.Participó en las mesas de trabajo diarias sobre temas: pendientes decuentas de enlace y diarias del aula de triage de FI – AA – Terceros.Participó en las reuniones de: monitor BPC consolidación, seguimientofi- gl,  revisión enlace de ingresos,  revisión Incidente 20000032111,revisión reporte S_PL0_86000031, reunión revisión procedimiento119-P-01, revisión incidente 2000003819 208-01 Anulación de CxP del2021, revisión firmas reporte CGN001 bw,  generación comprobante dediario, BogData QA Actualizado, sesión de cargue Bogdata informaciónfinanciera, carga enajenación de activos fijos, para recrear incidente200000399, libro auxiliar- socialización a Sotic-consultor,  casosindicato y  extracción SAP periodo sep.2022.Participó en capacitación SAP-BW- Reportes a BPC- Revelaciones yZFI_0057 enlace de gastos.5.Realizar las compensaciones de las cuentas asignadas por URC deacuerdo al sistema de información vigente.Realizó bloque de cuentas y de segmentos para el periodo de octubre de2022.Realizó revisión de los saldos de las cuentas que son cien por cientoreciprocas, para identificar si se requiere efectuar ajustes a nivel desociedad gl.Efectuó revisión de los saldos del reporte CGN001 que se genera porbw-bo versus los del erp y genere el reporte para que sea firmado.Efectuó revisión de las partidas sin compensar en el banco propio BBV17,encontrando que el reporte detallado no visualiza todas las partidas,por lo cual Documentó y solicitó la creación de incidente para revisarel reporte.Efectuó revisión de los ajustes al desarrollo reportes estado situaciónfinanciera zfi_0010 y solicite el paso a producción para terminar lavalidación con datos reales.6.Responsabilizarse por la organización, custodia y archivo de ladocumentación soporte de la gestión realizada, de acuerdo con la normatividad y los procedimientos establecidos en la Secretaria Distrital de Hacienda.Organizó la documentación y los soportes generados en el marco de laejecución del contrato de acuerdo con la normatividad y a los procedimientos establecidos por la Secretaría Distrital de Hacienda.7.Las demás asignadas por el supervisor, relacionadas con el objeto delcontrato.Atendió las indicaciones dadas por el supervisor relacionadas con elobjeto del contrato.Documentó y solicitó la creación de incidente para efectuarconfiguración de las nuevas cuentas contables que se crearon en el mes en las estructuras del balance CGN1 Y ESER, verificó la consistencia del ajuste y solicitó el cierre de los incidentes.Documentó y solicitó la creación de incidente para efectuarconfiguración de diferencial cambiario en las nuevas cuentas de bancos que se crearon en el mes, verificó la consistencia del ajuste y solicitó el cierre de los incidentes.Documentó y solicitó la creación de incidente para revisar error que sepresenta al generar reporte en pdf del comprobante de diario txzfi_0023.Documentó y solicitó la creación de incidente para efectuarconfiguración de cuentas divergentes que se presentaron durante el mes,verificó la consistencia de los ajustes y solicitó el cierre de losincidentes.Documentó y solicitó la creación de incidente para revisar error que seda generar reporte en pdf del libro auxiliar tx zfi_0035.Documentó y solicitó la creación de sociedad gl de nuevas entidadescreadas durante el mes, verificó la consistencia del ajuste y solicitóel cierre de los incidentes.Efectuó parametrización de la sociedad gl 44283 a la 44286 en la txzvfi_0104Efectuó cambio del nombre corto para la cuenta 2902013701 dado quepresentaba error al momento de consultarla en tx faglb03.Efectuó creación de los activos 164000000263, 164000000265 al164000000270, 164000000273,164000000294, 164000000306 al 164000000310,164000000312, 164000000313, 164000000315, 164000000316, 164000000318 al164000000336, 164000000338, 164000000353 al 164000000355, 164000000360,164000000361, 164000000364 al 164000000366, 164000000369 al164000000372, 164000000374, 164000000375, 164000000377, 164000000379 al164000000384, 164000000388, 164000000391, 164000000395, 164000000397,164000000401 al 164000000405, 164000000410 al 164000000413,164000000415, 164000000417, 164000000420 al 164000000423, 164000000425,164000000426, 164000000428, 164000000430, 164000000433, 164000000434,164000000437, 164000000439 al 164000000441,164000000443, 164000000445 al164000000452, 164000000456, 164000000458, 164000000461 al 164000000466,164000000469 al 164000000474, 164000000476 al 164000000478,164000000491, 164000000492, 164000000498 al 164000000501, 164000000506,164000000510, 164000000515, 164000000517, 164000000518, 164000000520,164000000521, 164000000526, 164000000529 al 164000000536,164000000538,16400000053, 164000000544 al 164000000546,164000000661 al 164000000664,164000000728, 164000000729, 164000000740, 164000000741, 164000000795 al164000000797, 164000000799 al 164000000801, 164000000803, 164000000818,164000000824, 164000000835, 164000000920, 164000000927, 164000001000,164000001002, 164000001004, 164000001008, 164000001011, 164000001019,164000001020, 164000001099,164000001100 al 164000001102, 164000001105,164000001129 al 164000001133, 164000001135, 164000001136, 164000001143,164000001256 al 164000001323. Por la tx as01."/>
    <d v="2022-01-11T00:00:00"/>
    <d v="2022-01-18T00:00:00"/>
    <n v="270"/>
    <d v="2023-01-12T00:00:00"/>
    <n v="60705000"/>
    <n v="359"/>
    <n v="96.66"/>
    <n v="70372833"/>
    <n v="9443000"/>
    <n v="1"/>
    <n v="19110833"/>
    <n v="79815833"/>
    <n v="355"/>
  </r>
  <r>
    <x v="3"/>
    <n v="220689"/>
    <x v="1"/>
    <s v="https://community.secop.gov.co/Public/Tendering/OpportunityDetail/Index?noticeUID=CO1.NTC.3393541&amp;isFromPublicArea=True&amp;isModal=true&amp;asPopupView=true"/>
    <x v="8"/>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52501527"/>
    <s v="MARIA CONSUELO ARAGON BARRERA"/>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10-12T00:00:00"/>
    <d v="2022-10-20T00:00:00"/>
    <n v="101"/>
    <d v="2023-01-31T00:00:00"/>
    <n v="6979100"/>
    <n v="103"/>
    <n v="69.900000000000006"/>
    <n v="760100"/>
    <n v="6979100"/>
    <n v="0"/>
    <n v="0"/>
    <n v="6979100"/>
    <n v="101"/>
  </r>
  <r>
    <x v="3"/>
    <n v="220690"/>
    <x v="1"/>
    <s v="https://community.secop.gov.co/Public/Tendering/OpportunityDetail/Index?noticeUID=CO1.NTC.3393541&amp;isFromPublicArea=True&amp;isModal=true&amp;asPopupView=true"/>
    <x v="8"/>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ámites, la entrada en producción de la solución SAP y en general paracubrir las solicitudes de los ciudadanos relacionadas con los diferentesImpuestos administrados por la entidad."/>
    <n v="1019140760"/>
    <s v="MARIA PAULA REALES OSPINA"/>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10-12T00:00:00"/>
    <d v="2022-10-20T00:00:00"/>
    <n v="101"/>
    <d v="2023-01-31T00:00:00"/>
    <n v="6979100"/>
    <n v="103"/>
    <n v="69.900000000000006"/>
    <n v="2833100"/>
    <n v="4146000"/>
    <n v="0"/>
    <n v="0"/>
    <n v="6979100"/>
    <n v="101"/>
  </r>
  <r>
    <x v="3"/>
    <n v="220487"/>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5444811"/>
    <s v="FABIAN MAURICIO LEGUIZAMON MORENO"/>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el contratista anidó 14 peticiones reiterativas, complementó 352respuestas automáticas, envió 65 respuestas a correspondencia y finalizó65 radicados en SAP de la Estrategia Integral de Ingreso MinimoGarantizado"/>
    <d v="2022-08-17T00:00:00"/>
    <d v="2022-08-24T00:00:00"/>
    <n v="150"/>
    <d v="2022-12-31T00:00:00"/>
    <n v="6980000"/>
    <n v="129"/>
    <n v="100"/>
    <n v="1396000"/>
    <n v="5584000"/>
    <n v="0"/>
    <n v="0"/>
    <n v="6980000"/>
    <n v="150"/>
  </r>
  <r>
    <x v="3"/>
    <n v="220691"/>
    <x v="1"/>
    <s v="https://community.secop.gov.co/Public/Tendering/OpportunityDetail/Index?noticeUID=CO1.NTC.3393541&amp;isFromPublicArea=True&amp;isModal=true&amp;asPopupView=true"/>
    <x v="8"/>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ámites, la entrada en producción de la solución SAP y en general paracubrir las solicitudes de los ciudadanos relacionadas con los diferentesImpuestos administrados por la entidad."/>
    <n v="52353398"/>
    <s v="MARTHA ISABEL RUEDA URBINA"/>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10-12T00:00:00"/>
    <d v="2022-10-21T00:00:00"/>
    <n v="101"/>
    <d v="2023-02-01T00:00:00"/>
    <n v="6979100"/>
    <n v="103"/>
    <n v="68.930000000000007"/>
    <n v="2764000"/>
    <n v="4215100"/>
    <n v="0"/>
    <n v="0"/>
    <n v="6979100"/>
    <n v="101"/>
  </r>
  <r>
    <x v="3"/>
    <n v="220692"/>
    <x v="1"/>
    <s v="https://community.secop.gov.co/Public/Tendering/OpportunityDetail/Index?noticeUID=CO1.NTC.3393541&amp;isFromPublicArea=True&amp;isModal=true&amp;asPopupView=true"/>
    <x v="8"/>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ámites, la entrada en producción de la solución SAP y en general paracubrir las solicitudes de los ciudadanos relacionadas con los diferentesImpuestos administrados por la entidad."/>
    <n v="1013679859"/>
    <s v="MIGUEL ANGEL CUEVAS MARTINEZ"/>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10-13T00:00:00"/>
    <d v="2022-10-20T00:00:00"/>
    <n v="101"/>
    <d v="2023-01-31T00:00:00"/>
    <n v="6979100"/>
    <n v="103"/>
    <n v="69.900000000000006"/>
    <n v="2833100"/>
    <n v="4146000"/>
    <n v="0"/>
    <n v="0"/>
    <n v="6979100"/>
    <n v="101"/>
  </r>
  <r>
    <x v="3"/>
    <n v="220693"/>
    <x v="1"/>
    <s v="https://community.secop.gov.co/Public/Tendering/OpportunityDetail/Index?noticeUID=CO1.NTC.3393541&amp;isFromPublicArea=True&amp;isModal=true&amp;asPopupView=true"/>
    <x v="8"/>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ámites, la entrada en producción de la solución SAP y en general paracubrir las solicitudes de los ciudadanos relacionadas con los diferentesImpuestos administrados por la entidad."/>
    <n v="1022412122"/>
    <s v="SERGIO ANDRES VASQUEZ QUIROGA"/>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10-12T00:00:00"/>
    <d v="2022-10-20T00:00:00"/>
    <n v="101"/>
    <d v="2023-01-31T00:00:00"/>
    <n v="6979100"/>
    <n v="103"/>
    <n v="69.900000000000006"/>
    <n v="2833100"/>
    <n v="4146000"/>
    <n v="0"/>
    <n v="0"/>
    <n v="6979100"/>
    <n v="101"/>
  </r>
  <r>
    <x v="3"/>
    <n v="220694"/>
    <x v="1"/>
    <s v="https://community.secop.gov.co/Public/Tendering/OpportunityDetail/Index?noticeUID=CO1.NTC.3393541&amp;isFromPublicArea=True&amp;isModal=true&amp;asPopupView=true"/>
    <x v="8"/>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ámites, la entrada en producción de la solución SAP y en general paracubrir las solicitudes de los ciudadanos relacionadas con los diferentesImpuestos administrados por la entidad."/>
    <n v="1019094296"/>
    <s v="JULIETH LORENA ORTIZ TRIANA"/>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10-12T00:00:00"/>
    <d v="2022-10-20T00:00:00"/>
    <n v="101"/>
    <d v="2023-01-31T00:00:00"/>
    <n v="6979100"/>
    <n v="103"/>
    <n v="69.900000000000006"/>
    <n v="2833100"/>
    <n v="4146000"/>
    <n v="0"/>
    <n v="0"/>
    <n v="6979100"/>
    <n v="101"/>
  </r>
  <r>
    <x v="3"/>
    <n v="220493"/>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2331968"/>
    <s v="JONATHAN DAVID LEON PINZON"/>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el contratista envió 375 respuestas a correspondencia y finalizó 375radicados en SAP de la Estrategia Integral de Ingreso Minimo Garantizado"/>
    <d v="2022-08-16T00:00:00"/>
    <d v="2022-08-24T00:00:00"/>
    <n v="150"/>
    <d v="2022-12-31T00:00:00"/>
    <n v="6980000"/>
    <n v="129"/>
    <n v="100"/>
    <n v="1396000"/>
    <n v="5584000"/>
    <n v="0"/>
    <n v="0"/>
    <n v="6980000"/>
    <n v="150"/>
  </r>
  <r>
    <x v="3"/>
    <n v="220695"/>
    <x v="1"/>
    <s v="https://community.secop.gov.co/Public/Tendering/OpportunityDetail/Index?noticeUID=CO1.NTC.3393541&amp;isFromPublicArea=True&amp;isModal=true&amp;asPopupView=true"/>
    <x v="8"/>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ámites, la entrada en producción de la solución SAP y en general paracubrir las solicitudes de los ciudadanos relacionadas con los diferentesImpuestos administrados por la entidad."/>
    <n v="1018414642"/>
    <s v="NANDI JHOANNA RODRIGUEZ MEJIA"/>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10-13T00:00:00"/>
    <d v="2022-10-20T00:00:00"/>
    <n v="101"/>
    <d v="2023-01-31T00:00:00"/>
    <n v="6979100"/>
    <n v="103"/>
    <n v="69.900000000000006"/>
    <n v="2833100"/>
    <n v="4146000"/>
    <n v="0"/>
    <n v="0"/>
    <n v="6979100"/>
    <n v="101"/>
  </r>
  <r>
    <x v="3"/>
    <n v="220696"/>
    <x v="1"/>
    <s v="https://community.secop.gov.co/Public/Tendering/OpportunityDetail/Index?noticeUID=CO1.NTC.3393541&amp;isFromPublicArea=True&amp;isModal=true&amp;asPopupView=true"/>
    <x v="8"/>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ámites, la entrada en producción de la solución SAP y en general paracubrir las solicitudes de los ciudadanos relacionadas con los diferentesImpuestos administrados por la entidad."/>
    <n v="1032440266"/>
    <s v="DIANA MARCELA JIMENEZ GAMBA"/>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10-12T00:00:00"/>
    <d v="2022-10-20T00:00:00"/>
    <n v="101"/>
    <d v="2023-01-31T00:00:00"/>
    <n v="6979100"/>
    <n v="103"/>
    <n v="69.900000000000006"/>
    <n v="2833100"/>
    <n v="4146000"/>
    <n v="0"/>
    <n v="0"/>
    <n v="6979100"/>
    <n v="101"/>
  </r>
  <r>
    <x v="3"/>
    <n v="220498"/>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4976097"/>
    <s v="ANGIE LORENA CASTILLO HUERTAS"/>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la contratista envió 332 respuestas a correspondencia y finalizó 332radicados en SAP de la Estrategia Integral de Ingreso Minimo Garantizado"/>
    <d v="2022-08-22T00:00:00"/>
    <d v="2022-08-25T00:00:00"/>
    <n v="150"/>
    <d v="2022-12-31T00:00:00"/>
    <n v="6980000"/>
    <n v="128"/>
    <n v="100"/>
    <n v="1396000"/>
    <n v="5584000"/>
    <n v="0"/>
    <n v="0"/>
    <n v="6980000"/>
    <n v="150"/>
  </r>
  <r>
    <x v="3"/>
    <n v="220488"/>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20834081"/>
    <s v="INGRID CATERINE LOZANO FERNANDEZ"/>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la contratista envió 157 respuestas a correspondencia y finalizó 167radicados en SAP de la Estrategia Integral de Ingreso Minimo Garantizado"/>
    <d v="2022-08-17T00:00:00"/>
    <d v="2022-08-25T00:00:00"/>
    <n v="150"/>
    <d v="2022-12-31T00:00:00"/>
    <n v="6980000"/>
    <n v="128"/>
    <n v="100"/>
    <n v="1396000"/>
    <n v="5584000"/>
    <n v="0"/>
    <n v="0"/>
    <n v="6980000"/>
    <n v="150"/>
  </r>
  <r>
    <x v="3"/>
    <n v="220494"/>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23010954"/>
    <s v="NELCY XIMENA RODRIGUEZ CASTILLO"/>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la contratista envió 221 respuestas a correspondencia y finalizó 227radicados en SAP de la Estrategia Integral de Ingreso Minimo Garantizado"/>
    <d v="2022-08-17T00:00:00"/>
    <d v="2022-08-25T00:00:00"/>
    <n v="150"/>
    <d v="2022-12-31T00:00:00"/>
    <n v="6980000"/>
    <n v="128"/>
    <n v="100"/>
    <n v="1396000"/>
    <n v="5584000"/>
    <n v="0"/>
    <n v="0"/>
    <n v="6980000"/>
    <n v="150"/>
  </r>
  <r>
    <x v="3"/>
    <n v="220516"/>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33777730"/>
    <s v="MARIA ALEJANDRA ROMERO ROSALES"/>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la contratista envió 131 respuestas a correspondencia y finalizó 132radicados en SAP de la Estrategia Integral de Ingreso Minimo Garantizado"/>
    <d v="2022-08-23T00:00:00"/>
    <d v="2022-08-25T00:00:00"/>
    <n v="150"/>
    <d v="2022-12-31T00:00:00"/>
    <n v="6980000"/>
    <n v="128"/>
    <n v="100"/>
    <n v="1396000"/>
    <n v="5584000"/>
    <n v="0"/>
    <n v="0"/>
    <n v="6980000"/>
    <n v="150"/>
  </r>
  <r>
    <x v="3"/>
    <n v="220504"/>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22440774"/>
    <s v="LAURA YOLIMA BUITRAGO QUIROGA"/>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del 01 al 31 de noviembre la contratista apoyo en laelaboración y modificación de 31 informes finales del año 2021, 12 actasde liquidación e informes finales del equipo de finalizadores, apoyó enla consolidación de documentos de contratación para la SDIS del 2023 ylas demás directamente relacionadas con el objeto del contrato."/>
    <d v="2022-08-22T00:00:00"/>
    <d v="2022-08-25T00:00:00"/>
    <n v="150"/>
    <d v="2022-12-31T00:00:00"/>
    <n v="6980000"/>
    <n v="128"/>
    <n v="100"/>
    <n v="1396000"/>
    <n v="5584000"/>
    <n v="0"/>
    <n v="0"/>
    <n v="6980000"/>
    <n v="150"/>
  </r>
  <r>
    <x v="3"/>
    <n v="220014"/>
    <x v="1"/>
    <s v="https://community.secop.gov.co/Public/Tendering/OpportunityDetail/Index?noticeUID=CO1.NTC.2517299&amp;isFromPublicArea=True&amp;isModal=true&amp;asPopupView=true"/>
    <x v="8"/>
    <s v="Prestación Servicios Profesionales"/>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on de los Estados Financieros, Reportes eInformes Complementarios de la SDH a través de BOGDATA ."/>
    <n v="1032456288"/>
    <s v="JENIFER ANDREA SALAZAR MORENO"/>
    <s v="SUBDIRECTOR TECNICO - SUBD. GESTION CONTABLE HACIENDA"/>
    <s v="N/A"/>
    <d v="2022-12-01T00:00:00"/>
    <s v="La contratista cumplió a satisfacción las obligaciones generales."/>
    <s v="1.Elaborar y presentar el plan de trabajo al supervisor del contratopara desarrollar el objeto de este.Entrego las actividades a ejecutar a través del plan de trabajo paradesarrollar el objeto del contrato.2.Realizar los registros contables de la información recibida enelmódulo contable del sistema de información de las Unidades de Responsabilidad Contables – Segmentos asignados.Realizó y revisó los registros contables de la Unidad de ResponsabilidadContable de Tesorería de octubre de 2022 correspondientes los siguientesrubros contables:.Retenciones en la fuente.Estampilla Universidad Pedagógica Nacional.Estampilla Universidad Nacional Sede Bogotá.Estampilla Universidad Francisco José de Caldas.Recursos Recibidos en Administración.Recursos a Favor de Terceros.Ingresos de la SHD.Ingreso mínimo garantizado.Bogota Solidaria en Casa.Fondo cuenta Atenea3.Realizar verificación, depuración y conciliación de la informacióncontable con las áreas de gestión y realizar los ajustes identificados.Realizó el análisis, conciliación y depuración de las siguientes cuentascontables, con saldo a octubre de 2022:.Retenciones Vs Movimiento Tributario. (2436).Iva delegados VS EDT. (2445).Recursos entregados en Administración VS Fondos de Terceros y Recaudosde la DDT (240790 - 290201).Estampillas VS EDT (240315).Ingresos No tributarios (4110).Rendimientos Financieros (480201)Se remite correos a las entidades Distritales para la conciliación delas operaciones reciprocas de las cuentas de Estampillas y Fondos yRecaudos de terceros.4.Participar en las reuniones de revisión de la información financierade las URC asignadas y en la elaboración de las actas y formatosestablecidos.Asistió a las retroalimentaciones de la Dirección Distrital deContabilidad.EL 01 de noviembre participó en la revisión de los documentos FB50realizados para realizar ajustes a cheques y en la revisión de losmovimientos de subrogación de Atenea.El 09 de noviembre asistió a la revisión de las cuentas por pagar que nose han girado y que se encuentran pendiente del proceso por parte de lasentidades.El 15 de noviembre participó en el primer seguimiento del cierre deEstados financieros del mes de octubre de 2022.El 17 de noviembre asistió a la revisión del procedimiento deEstampillas Universidad Distrital.El 18 de noviembre participó en la revisión de balance del mes deoctubre del 2022.El 22 de noviembre asistió a la revisión del reintegro por valor de6.957.268.866 al depósito de arriendo solidario.El 23 de noviembre participó en la reunión interna para revisar losrendimientos financieros y registros contables del Fondo de reorganización del transporte colectivo y en la revisión de los reconocimientos de la subrogación de Atenea.El 24 de noviembre asistió a la reunión con la Secretaria de Movilidaddonde se revisaron los registros contables del Fondo de reorganizacióndel transporte colectivo y asistió a la capacitación de indicadores.El 28 de noviembre participó en la capacitación SAP-BW- Reportes a BPC-Revelaciones y ZFI_0057 enlace de gastos.El 29 de noviembre asistió a la reunión con la UDFJC para la revisión dela estampilla y rendimientos financieros.Realizó las observaciones del mes de octubre de 2022 en el Acta derevisión de balance por la unidad de responsabilidad contable deTesorería de las cuentas contables asignadas.Realizó el informe de reciprocas de la Unidad de ResponsabilidadContable de Tesorería correspondiente al mes de octubre de 2022.Realizó la nota a los estados financieros del mes de octubre 2022 de losrecursos recibidos en administración.Realizó y actualizó el formato 53-F.12 y 53-F.13 del mes de octubre2022.5.Realizar las compensaciones de las cuentas asignadas por Segmento deacuerdo con el sistema de información vigente.Para el mes de noviembre del 2022, realizó las compensaciones en elsistema de información Bogdata de las cuentas contables de retencionesen la fuente con corte al mes de octubre 2022.6.Responsabilizarse por la organización, custodia y archivo de ladocumentación soporte de la gestión realizada, de acuerdo con la normatividad y los procedimientos establecidos en la secretaria Distrital de Hacienda.Organizó la documentación y los soportes generados en el marco de laejecución del contrato de acuerdo con la normatividad y a los procedimientos establecidos por la Secretaría Distrital de Hacienda.7.Las demás asignadas por el supervisor, relacionadas con el objeto delcontrato.Para el mes de noviembre del 2022, Atendió las indicaciones dadas por elsupervisor relacionadas con el objeto del contrato."/>
    <d v="2022-01-11T00:00:00"/>
    <d v="2022-01-17T00:00:00"/>
    <n v="270"/>
    <d v="2023-01-21T00:00:00"/>
    <n v="60705000"/>
    <n v="369"/>
    <n v="94.31"/>
    <n v="70597667"/>
    <n v="11241667"/>
    <n v="1"/>
    <n v="21134334"/>
    <n v="81839334"/>
    <n v="364"/>
  </r>
  <r>
    <x v="3"/>
    <n v="220048"/>
    <x v="1"/>
    <s v="https://community.secop.gov.co/Public/Tendering/OpportunityDetail/Index?noticeUID=CO1.NTC.2542560&amp;isFromPublicArea=True&amp;isModal=true&amp;asPopupView=true"/>
    <x v="8"/>
    <s v="Prestación Servicios Profesionales"/>
    <s v="SUBD. GESTION CONTABLE HACIENDA"/>
    <s v="0111-01"/>
    <s v="Prestar servicios profesionales para realizar procesos de gestion ydepuracion de información de los terceros en el módulo BP de Bogdata yapoyar la gestion del proceso contable en el módulo FI  a cargo de laDirección Distrital de Contabilidad cuando se requiera."/>
    <n v="1016056057"/>
    <s v="NILSON ANDRES MACIAS CARDENAS"/>
    <s v="SUBDIRECTOR TECNICO - SUBD. GESTION CONTABLE HACIENDA"/>
    <s v="N/A"/>
    <d v="2022-12-01T00:00:00"/>
    <s v="El contratista cumplió a satisfacción las obligaciones generales."/>
    <s v="1.Elaborar y presentar el plan de trabajo al supervisor del contratopara desarrollar el objeto de este.El contratista ejecutó las actividades contenidas en este para elperiodo de noviembre.2.Realizar la creación, actualización, verificación y depuración de lainformación de los terceros en el módulo BP de BogData de acuerdo conlas solicitudes recibidas de las entidades y áreas de gestión a travésdel buzón de terceros.Asistió a las reuniones relacionadas con la gestión de terceros en elmódulo BP de Bogdata.3.Prestar apoyo en las actividades de gestión requeridas en los otrosmódulos del sistema cuando la DDC lo requiera.Apoyó el proceso de conciliación de partidas del periodo 10-2022, yrealizó seguimiento a las partidas conciliatorias a corte de 31/10/2022de las 10 cuentas bancarias asignadas, dentro de las que se encuentran:-Banco Agrario de Colombia S.A. 1945-Banco Bilbao Vizcaya Argentaria Colombia S.A. 9907-Banco de Bogotá S.A. 0171 y 1545-Citibank Colombia S.A. 9014-Banco Davivienda International 4010-Banco de Occidente 4032 y 7436-Banco GNB Sudameris 17090 y 17230Elaboró y presentó un informe de conciliaciones de las 10 cuentasbancarias asignadas, junto con sus respectivos anexos.4.Realizar transferencia de conocimiento y acompañamiento en losprocesos del módulo BP a los usuarios que presenten dificultades.Revisó correo electrónico institucional y estuvo atento a losrequerimientos de usuarios en relación con los procesos de terceros y elmódulo BP.5.Responsabilizarse por la organización, custodia y archivo de ladocumentación soporte de la gestión realizada, de acuerdo con la normatividad y los procedimientos establecidos en la Secretaría Distrital de Hacienda.Generó y archivó los soportes de conciliación de las cuentasrelacionadas de acuerdo con los lineamientos establecidos por la Entidad.Organizó los soportes asociados a la ejecución del contrato de acuerdocon los procedimientos establecidos en la Secretaría Distrital deHacienda.6.Las demás asignadas por el supervisor, relacionadas con el objeto delcontrato.Asistió a las reuniones de retroalimentación diaria de la DirecciónDistrital de Contabilidad, así como a las capacitaciones en: - Reportesa BPC Revelaciones, entorno SAP-BW - Reporte TX ZFI_0057 enlace degastos - Sesión de cargue en BogData de información financiera contablecon corte a septiembre 2022 - Construcción de Indicadores (ofrecida porla Oficina Asesora de Planeación).Participó en las reuniones de revisión de partidas conciliatorias conlas oficinas de la DDT y emitió las observaciones pertinentes a lasactas respectivas. Participó en las Mesas de trabajo de partidasconciliatorias de la cuenta Occidente 7436, igualmente, llevó a cabo lasrevisiones convenidas con la OOF en relación con la depuración de estacuenta. Participó en la reunión de revisión incidente SOLMAN 2000004424,reporte en saldos CB0115.Brindó orientación sobre la transacción ZTR0029 y el cierre de lasconciliaciones bancarias a una funcionaria de la dependencia por mediode una sesión de capacitación."/>
    <d v="2022-01-17T00:00:00"/>
    <d v="2022-01-19T00:00:00"/>
    <n v="210"/>
    <d v="2022-12-03T00:00:00"/>
    <n v="22799000"/>
    <n v="318"/>
    <n v="100"/>
    <n v="33872800"/>
    <n v="325700"/>
    <n v="1"/>
    <n v="11399500"/>
    <n v="34198500"/>
    <n v="315"/>
  </r>
  <r>
    <x v="3"/>
    <n v="220080"/>
    <x v="1"/>
    <s v="https://community.secop.gov.co/Public/Tendering/OpportunityDetail/Index?noticeUID=CO1.NTC.2529145&amp;isFromPublicArea=True&amp;isModal=true&amp;asPopupView=true"/>
    <x v="8"/>
    <s v="Prestación Servicios Profesionales"/>
    <s v="SUBD. ADMINISTRATIVA Y FINANCIERA"/>
    <s v="0111-01"/>
    <s v="Prestar servicios profesionales para el acompañamiento, soporte y apoyotécnico a la supervision de las intervenciones a la infraestructura delas sedes de la SDH y el CAD."/>
    <n v="80084596"/>
    <s v="EDWARD JOSE ROMERO GOMEZ"/>
    <s v="SUBDIRECTOR TECNICO - SUBD. ADMINISTRATIVA Y FINANCIERA"/>
    <s v="N/A"/>
    <d v="2022-12-01T00:00:00"/>
    <s v="El Contratista ha dado cumplimiento a las obligaciones contractuales."/>
    <s v="El Contratista ha dado cumplimiento a las obligaciones contractuales."/>
    <d v="2022-01-13T00:00:00"/>
    <d v="2022-01-18T00:00:00"/>
    <n v="343"/>
    <d v="2022-12-31T00:00:00"/>
    <n v="86024400"/>
    <n v="347"/>
    <n v="100"/>
    <n v="78500400"/>
    <n v="7524000"/>
    <n v="0"/>
    <n v="0"/>
    <n v="86024400"/>
    <n v="343"/>
  </r>
  <r>
    <x v="3"/>
    <n v="220264"/>
    <x v="1"/>
    <s v="https://community.secop.gov.co/Public/Tendering/OpportunityDetail/Index?noticeUID=CO1.NTC.2645695&amp;isFromPublicArea=True&amp;isModal=true&amp;asPopupView=true"/>
    <x v="8"/>
    <s v="Prestación Servicios Profesionales"/>
    <s v="SUBD. ADMINISTRATIVA Y FINANCIERA"/>
    <s v="0111-01"/>
    <s v="PRESTAR SERVICIOS PROFESIONALES DE APOYO A LA SUBDIRECCIÓNADMINISTRATIVA Y FINANCIERA, EN LO REFERENTE A LA PROGRAMACION YMODIFICACIONES AL PLAN ANUAL DE ADQUISICIONES, SOPORTE EN EL SISTEMABOGDATA EN GESTION DE INCIDENTES PRESUPUESTALES, CDP'S, RP'S, HONORARIOSCONCEJALES, DE CONFORMIDAD A LOS PROCEDIMIENTOS, GUÍAS Y NORMATIVIDADVIGENTES"/>
    <n v="52501802"/>
    <s v="ANGELA IVONNE MARTINEZ CAMARGO"/>
    <s v="SUBDIRECTOR TECNICO - SUBD. ADMINISTRATIVA Y FINANCIERA"/>
    <s v="N/A"/>
    <d v="2022-12-01T00:00:00"/>
    <s v="El Contratista ha dado cumplimiento a las obligaciones contractuales."/>
    <s v="El Contratista ha dado cumplimiento a las obligaciones contractuales."/>
    <d v="2022-01-21T00:00:00"/>
    <d v="2022-01-31T00:00:00"/>
    <n v="330"/>
    <d v="2023-01-30T00:00:00"/>
    <n v="76758000"/>
    <n v="364"/>
    <n v="91.76"/>
    <n v="69780000"/>
    <n v="6978000"/>
    <n v="1"/>
    <n v="6978000"/>
    <n v="83736000"/>
    <n v="360"/>
  </r>
  <r>
    <x v="3"/>
    <n v="220250"/>
    <x v="1"/>
    <s v="https://community.secop.gov.co/Public/Tendering/OpportunityDetail/Index?noticeUID=CO1.NTC.2607212&amp;isFromPublicArea=True&amp;isModal=true&amp;asPopupView=true"/>
    <x v="8"/>
    <s v="Prestación Servicios Profesionales"/>
    <s v="SUBD. ADMINISTRATIVA Y FINANCIERA"/>
    <s v="0111-01"/>
    <s v="PRESTAR SERVICIOS PROFESIONALES PARA APOYAR LAS ACTIVIDADES DE LASUBDIRECCIÓN ADMINISTRATIVA Y FINANCIERA EN LO REFERENTE A TEMAS TRIBUTARIOS, PRESUPUESTALES Y DE PAGOS DE CONFORMIDAD A LOS PROCEDIMIENTOS, GUÍAS Y NORMATIVIDAD VIGENTES"/>
    <n v="79905282"/>
    <s v="WILSON  COLMENARES ESPINOSA"/>
    <s v="SUBDIRECTOR TECNICO - SUBD. ADMINISTRATIVA Y FINANCIERA"/>
    <s v="N/A"/>
    <d v="2022-12-01T00:00:00"/>
    <s v="El Contratista ha dado cumplimiento a las obligaciones contractuales."/>
    <s v="El Contratista ha dado cumplimiento a las obligaciones contractuales."/>
    <d v="2022-01-25T00:00:00"/>
    <d v="2022-01-28T00:00:00"/>
    <n v="330"/>
    <d v="2023-01-29T00:00:00"/>
    <n v="86768000"/>
    <n v="366"/>
    <n v="92.08"/>
    <n v="79668800"/>
    <n v="7099200"/>
    <n v="1"/>
    <n v="8413867"/>
    <n v="95181867"/>
    <n v="362"/>
  </r>
  <r>
    <x v="3"/>
    <n v="220079"/>
    <x v="1"/>
    <s v="https://community.secop.gov.co/Public/Tendering/OpportunityDetail/Index?noticeUID=CO1.NTC.2528577&amp;isFromPublicArea=True&amp;isModal=true&amp;asPopupView=true"/>
    <x v="8"/>
    <s v="Prestación Servicios Profesionales"/>
    <s v="SUBD. ADMINISTRATIVA Y FINANCIERA"/>
    <s v="0111-01"/>
    <s v="Prestar los servicios profesionales  para apoyar técnicamente yadministrativamente en la etapa precontractual y apoyo a la supervisiónde contratos y procesos gestionados por la Subdirección Administrativa yFinanciera, así como apoyo a las actividades ambientales de la entidad ydel Centro Administrativo Distrital - CAD, de conformidad con losprocedimientos y lineamientos establecidos."/>
    <n v="80871952"/>
    <s v="GUSTAVO ALBERTO MENESES RIOS"/>
    <s v="SUBDIRECTOR TECNICO - SUBD. ADMINISTRATIVA Y FINANCIERA"/>
    <s v="N/A"/>
    <d v="2022-12-01T00:00:00"/>
    <s v="El Contratista ha dado cumplimiento a las obligaciones contractuales."/>
    <s v="El Contratista ha dado cumplimiento a las obligaciones contractuales."/>
    <d v="2022-01-13T00:00:00"/>
    <d v="2022-01-17T00:00:00"/>
    <n v="330"/>
    <d v="2023-01-29T00:00:00"/>
    <n v="82764000"/>
    <n v="377"/>
    <n v="92.31"/>
    <n v="78751200"/>
    <n v="14797200"/>
    <n v="1"/>
    <n v="10784400"/>
    <n v="93548400"/>
    <n v="373"/>
  </r>
  <r>
    <x v="3"/>
    <n v="220279"/>
    <x v="1"/>
    <s v="https://community.secop.gov.co/Public/Tendering/OpportunityDetail/Index?noticeUID=CO1.NTC.2687590&amp;isFromPublicArea=True&amp;isModal=true&amp;asPopupView=true"/>
    <x v="8"/>
    <s v="Prestación Servicios Profesionales"/>
    <s v="SUBD. ADMINISTRATIVA Y FINANCIERA"/>
    <s v="0111-01"/>
    <s v="PRESTAR SERVICIOS PROFESIONALES PARA APOYAR LAS ACTIVIDADES RELACIONADASCON LA GESTIÓN FINANCIERA QUE ADMINISTRA LA SUBDIRECCIÓN ADMINISTRATIVAY FINANCIERA (PROGRAMACION, SEGUIMIENTO A LA EJECUCION PRESUPUESTAL,PAC), ASÍ COMO EL TRAMITE DE LAS TRASLADOS PRESUPUESTALES, DECONFORMIDAD A LOS PROCEDIMIENTOS, GUÍAS Y NORMATIVIDAD VIGENTES"/>
    <n v="1032425604"/>
    <s v="YINA MARCELA PERAFAN CAPERA"/>
    <s v="SUBDIRECTOR TECNICO - SUBD. ADMINISTRATIVA Y FINANCIERA"/>
    <s v="N/A"/>
    <d v="2022-12-01T00:00:00"/>
    <s v="El Contratista ha dado cumplimiento a las obligaciones contractuales."/>
    <s v="El Contratista ha dado cumplimiento a las obligaciones contractuales."/>
    <d v="2022-01-25T00:00:00"/>
    <d v="2022-01-28T00:00:00"/>
    <n v="330"/>
    <d v="2023-01-29T00:00:00"/>
    <n v="86768000"/>
    <n v="366"/>
    <n v="92.08"/>
    <n v="79668800"/>
    <n v="7099200"/>
    <n v="1"/>
    <n v="8413867"/>
    <n v="95181867"/>
    <n v="362"/>
  </r>
  <r>
    <x v="3"/>
    <n v="220277"/>
    <x v="1"/>
    <s v="https://community.secop.gov.co/Public/Tendering/OpportunityDetail/Index?noticeUID=CO1.NTC.2685186&amp;isFromPublicArea=True&amp;isModal=true&amp;asPopupView=true"/>
    <x v="8"/>
    <s v="Prestación Servicios Profesionales"/>
    <s v="SUBD. GESTION CONTABLE HACIENDA"/>
    <s v="0111-01"/>
    <s v="Prestar servicios profesionales para realizar procesos de gestion ydepuracion de información de los terceros en el módulo BP de Bogdata yapoyar la gestion del proceso contable en el módulo FI  a cargo de laDirección Distrital de Contabilidad cuando se requiera."/>
    <n v="1032444254"/>
    <s v="ANDRES FELIPE SANCHEZ ESPINOSA"/>
    <s v="SUBDIRECTOR TECNICO - SUBD. GESTION CONTABLE HACIENDA"/>
    <s v="N/A"/>
    <d v="2022-12-01T00:00:00"/>
    <s v="El contratista cumplió a satisfacción las obligaciones generales."/>
    <s v="1.Elaborar y presentar el plan de trabajo al supervisor del contratopara desarrollar el objeto del mismo.Elaboró y entregó el plan de trabajo asociado al desarrollo del objetodel contrato.2.Realizar la creación, actualización y verificación de la información ydepuración de la información de los terceros en el módulo BP de Bogdata,de acuerdo con las solicitudes recibidas de las entidades y áreas degestión a través del buzón de terceros.Prestó apoyo en la creación de los terceros solicitados por los usuariosde Correspondencia (CRM) de la Secretaría Distrital de hacienda en 85correos enviados a siete dependencias de la Secretaria de Hacienda.Gestionó la creación de 27927 terceros y apoyó en la actualización dedatos bancarios de 130000 terceros para el programa de Ingreso MínimoGarantizado (IMG)3.Prestar el apoyo en las actividades de gestión requeridas en losmódulos del sistema cuando la DDC lo requiera.No se aplicó durante el período4.Realizar transferencia de conocimiento y acompañamiento en el manejode los procesos del módulo BP a los usuarios que presenten dificultades.Para el mes de noviembre el contratista gestionó 30 correos en el buzóngestionterceros_bogdata@shd.gov.co. sobre la actualización de terceros.5.Responsabilizarse por la organización, custodia y archivo de ladocumentación soporte de la gestión realizada, de acuerdo con la normatividad y los procedimientos establecidos en la Secretaría Distrital de Hacienda.No se aplicó durante el período6.Las demás asignadas por el supervisor, relacionadas con el objeto delcontrato..Asistió a las reuniones de retroalimentación diaria..Asistió a las capacitaciones de la plataforma BOGDATA del módulo BP."/>
    <d v="2022-01-24T00:00:00"/>
    <d v="2022-01-26T00:00:00"/>
    <n v="330"/>
    <d v="2023-01-26T00:00:00"/>
    <n v="35827000"/>
    <n v="365"/>
    <n v="92.88"/>
    <n v="33112833"/>
    <n v="5971167"/>
    <n v="1"/>
    <n v="3257000"/>
    <n v="39084000"/>
    <n v="360"/>
  </r>
  <r>
    <x v="3"/>
    <n v="220013"/>
    <x v="1"/>
    <s v="https://community.secop.gov.co/Public/Tendering/OpportunityDetail/Index?noticeUID=CO1.NTC.2517299&amp;isFromPublicArea=True&amp;isModal=true&amp;asPopupView=true"/>
    <x v="8"/>
    <s v="Prestación Servicios Profesionales"/>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on de los Estados Financieros, Reportes eInformes Complementarios de la SDH a través de BOGDATA ."/>
    <n v="1024530851"/>
    <s v="KELLY JOHANNA SANCHEZ RAMOS"/>
    <s v="SUBDIRECTOR TECNICO - SUBD. GESTION CONTABLE HACIENDA"/>
    <s v="N/A"/>
    <d v="2022-12-01T00:00:00"/>
    <s v="La contratista cumplió a satisfacción las obligaciones generales."/>
    <s v="1. Elaborar y presentar el plan de trabajo al supervisor del contratopara desarrollar el objeto del mismoElaboró y presentó las actividades a ejecutar a través del plan detrabajo para desarrollar el objeto del contrato.2. Realizar los registros contables de la información recibida en elmódulo contable del sistema de información de las unidades de lasresponsabilidades contables - segmentos asignadosRealizó los registros contables de la Unidad de Responsabilidad Contablede Tributaria en el mes de noviembre de 2022, en los siguientes temas:• Causación y recaudo de impuestos Distritales• Registro y cruce de información de causación y recaudo tributario.• Causación factura y pago de Fimproex.• Registro y actualización de CAR.• Registro y actualización de Semaforización.• Registro de depuración cartera del mes.• Registro del deterioro del mes.• Registro de Embargos y Desembargos• Registro de actos oficiales• Registro de actualización de Titulos judiciales del banco Agrario.• Registro de Liquidaciones oficiales• Ajuste de cuentas de migración con corte a septiembre3. Realizar verificación, depuración y conciliación de la informacióncontable con las áreas de gestión y entidades distritales asignadas yrealizar los ajustes identificadosRealizó conciliación de saldos de consumo extranjero de cerveza ycigarrillos con saldos a octubre 2022.4. Participar en las reuniones de revisión de la información financierade las URC asignadas y en la elaboración de las actas y formatosestablecidos.• 01 de noviembre participo en mesa de trabajo sobre reporte deinformación a la DIB para cierre anual de 2022.• 17 de noviembre participo en mesa de trabajo sobre socializaciónvirtual financiera de Siproj.• 22 de noviembre participo en mesa de trabajo sobre validación deinformación y gestión en cuentas de clarificación.• 23 de noviembre participo en mesa de trabajo sobre la sesión de cargueen Bogdata de información financiera.• 24 de noviembre participo en mesa de trabajo sobre intereses encuentas de orden.• 25 de noviembre participo en mesa de trabajo sobre charlas de gestiónde obligaciones contingentes.• 28 de noviembre participo  en capacitación SAP-BW reorte a BPCrevelaciones y ZFI_0057 enlace de gastos.• 30 de noviembre participo en mesa de trabajo sobre los temaspendientes de FI- FICA  y anulación de documentos de ICA.5. Realizar las compensaciones de las cuentas asignadas por URC deacuerdo al sistema de información vigente.Realizó compensaciones en el impuesto de consumo de cerveza y cigarrilloextranjero para cierre del mes de octubre 2022 en el sistema deinformación Bogdata.6. Responsabilizarse por la organización, custodia y archivo de ladocumentación soporte de la gestión realizada, de acuerdo con lanormatividad y los procedimientos establecidos en la SecretariaDistrital de Hacienda.Organizó la documentación y los soportes generados en el marco de laejecución del contrato de acuerdo con la normatividad y a los procedimientos establecidos por la Secretaría Distrital de Hacienda.7. Las demás asignadas por el supervisor, relacionadas con el objeto delcontrato.Atendió las indicaciones dadas por el supervisor relacionadas con elobjeto del contrato.Apoyo en la elaboración de notas de los estados financieros del mes."/>
    <d v="2022-01-11T00:00:00"/>
    <d v="2022-01-17T00:00:00"/>
    <n v="270"/>
    <d v="2023-01-21T00:00:00"/>
    <n v="60705000"/>
    <n v="369"/>
    <n v="94.31"/>
    <n v="70597667"/>
    <n v="11241667"/>
    <n v="1"/>
    <n v="21134334"/>
    <n v="81839334"/>
    <n v="364"/>
  </r>
  <r>
    <x v="3"/>
    <n v="220255"/>
    <x v="1"/>
    <s v="https://community.secop.gov.co/Public/Tendering/OpportunityDetail/Index?noticeUID=CO1.NTC.2623679&amp;isFromPublicArea=True&amp;isModal=true&amp;asPopupView=true"/>
    <x v="8"/>
    <s v="Prestación Servicios Profesionales"/>
    <s v="DESPACHO SECRETARIO DISTRITAL DE HDA."/>
    <s v="0111-01"/>
    <s v="Prestar servicios profesionales al despacho del Secretario Distrital deHacienda relacionados con la elaboración de insumos, que permitanatender los requerimientos de diferentes interesados y consolidar lainformación sobre el funcionamiento del Sistema Distrital Bogotásolidaria y la estrategia integral de Ingreso Mínimo Garantizado"/>
    <n v="52107824"/>
    <s v="OMAYRA  GARCIA CHAVES"/>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la contratista anidó 61 peticiones reiterativas, complementó 755respuestas automáticas y proyectó 46 respuestas a ciudadanos de laEstrategia Integral de Ingreso Minimo Garantizado"/>
    <d v="2022-01-21T00:00:00"/>
    <d v="2022-01-25T00:00:00"/>
    <n v="345"/>
    <d v="2022-12-31T00:00:00"/>
    <n v="53498000"/>
    <n v="340"/>
    <n v="100"/>
    <n v="4652000"/>
    <n v="48846000"/>
    <n v="0"/>
    <n v="0"/>
    <n v="53498000"/>
    <n v="345"/>
  </r>
  <r>
    <x v="3"/>
    <n v="220523"/>
    <x v="1"/>
    <s v="https://community.secop.gov.co/Public/Tendering/OpportunityDetail/Index?noticeUID=CO1.NTC.3197431&amp;isFromPublicArea=True&amp;isModal=true&amp;asPopupView=true"/>
    <x v="8"/>
    <s v="Prestación Servicios Profesionales"/>
    <s v="DESPACHO SECRETARIO DISTRITAL DE HDA."/>
    <s v="0111-01"/>
    <s v="Prestar servicios profesionales relacionados con la elaboración deinsumos, que permitan identificar la información del funcionamiento delSistema Distrital Bogotá solidaria y la Estrategia Integral de IngresoMínimo Garantizado"/>
    <n v="1010206491"/>
    <s v="DIANA PAOLA ZEA NITOLA"/>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la contratista anidó 42 peticiones reiterativas, complementó 348respuestas automáticas, envió 88 respuestas a correspondencia, finalizó91 radicados en SAP y proyectó 187 respuestas a ciudadanos de laEstrategia Integral de Ingreso Minimo Garantizado"/>
    <d v="2022-08-26T00:00:00"/>
    <d v="2022-08-29T00:00:00"/>
    <n v="150"/>
    <d v="2022-12-31T00:00:00"/>
    <n v="16285000"/>
    <n v="124"/>
    <n v="100"/>
    <n v="3257000"/>
    <n v="13028000"/>
    <n v="0"/>
    <n v="0"/>
    <n v="16285000"/>
    <n v="150"/>
  </r>
  <r>
    <x v="3"/>
    <n v="220157"/>
    <x v="1"/>
    <s v="https://community.secop.gov.co/Public/Tendering/OpportunityDetail/Index?noticeUID=CO1.NTC.2559059&amp;isFromPublicArea=True&amp;isModal=true&amp;asPopupView=true"/>
    <x v="8"/>
    <s v="Prestación Servicios Profesionales"/>
    <s v="DESPACHO SECRETARIO DISTRITAL DE HDA."/>
    <s v="0111-01"/>
    <s v="Prestar servicios profesionales al despacho del Secretario Distrital deHacienda relacionados con la revisión y análisis de insumos, quepermitan atender los requerimientos de diferentes interesados yconsolidar la información sobre el funcionamiento del Sistema DistritalBogotá solidaria y la estrategia integral de Ingreso Mínimo Garantizado"/>
    <n v="80010432"/>
    <s v="LUIS ALEJANDRO CRUZ ARIAS"/>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el contratista revisó 113 respuestas a ciudadanos de la EstrategiaIntegral de Ingreso Minimo Garantizado ,el contratista anidó 99peticiones reiterativas, complementó 419 respuestas automáticas yproyectó 3 respuestas a ciudadanos de la Estrategia Integral de IngresoMinimo Garantizado"/>
    <d v="2022-01-14T00:00:00"/>
    <d v="2022-01-25T00:00:00"/>
    <n v="345"/>
    <d v="2022-12-31T00:00:00"/>
    <n v="53498000"/>
    <n v="340"/>
    <n v="100"/>
    <n v="4652000"/>
    <n v="48846000"/>
    <n v="0"/>
    <n v="0"/>
    <n v="53498000"/>
    <n v="345"/>
  </r>
  <r>
    <x v="3"/>
    <n v="220071"/>
    <x v="1"/>
    <s v="https://community.secop.gov.co/Public/Tendering/OpportunityDetail/Index?noticeUID=CO1.NTC.2520212&amp;isFromPublicArea=True&amp;isModal=true&amp;asPopupView=true"/>
    <x v="8"/>
    <s v="Prestación Servicio Apoyo a la Gestión"/>
    <s v="DESPACHO SECRETARIO DISTRITAL DE HDA."/>
    <s v="0111-01"/>
    <s v="Prestar servicios de carácter administrativo al despacho del secretarioDistrital de Hacienda apoyando la recopilación de insumos, que permitanatender los requerimientos de diferentes interesados y compilar lainformación referente al funcionamiento del Sistema Distrital Bogotásolidaria y la estrategia integral de Ingreso Mínimo Garantizado."/>
    <n v="1022979598"/>
    <s v="DORIS LISED LOPEZ LOPEZ"/>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la contratista recibió 1393 peticiones de ciudadanos de la EstrategiaIntegral de Ingreso Minimo Garantizado"/>
    <d v="2022-01-12T00:00:00"/>
    <d v="2022-01-14T00:00:00"/>
    <n v="345"/>
    <d v="2022-12-29T00:00:00"/>
    <n v="26749000"/>
    <n v="349"/>
    <n v="100"/>
    <n v="2326000"/>
    <n v="24423000"/>
    <n v="0"/>
    <n v="0"/>
    <n v="26749000"/>
    <n v="345"/>
  </r>
  <r>
    <x v="3"/>
    <n v="220160"/>
    <x v="1"/>
    <s v="https://community.secop.gov.co/Public/Tendering/OpportunityDetail/Index?noticeUID=CO1.NTC.2559059&amp;isFromPublicArea=True&amp;isModal=true&amp;asPopupView=true"/>
    <x v="8"/>
    <s v="Prestación Servicios Profesionales"/>
    <s v="DESPACHO SECRETARIO DISTRITAL DE HDA."/>
    <s v="0111-01"/>
    <s v="Prestar servicios profesionales al despacho del Secretario Distrital deHacienda relacionados con la revisión y análisis de insumos, quepermitan atender los requerimientos de diferentes interesados yconsolidar la información sobre el funcionamiento del Sistema DistritalBogotá solidaria y la estrategia integral de Ingreso Mínimo Garantizado"/>
    <n v="52118972"/>
    <s v="ZULAY MERLIN GARCIA FARIETA"/>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la contratista anidó 3 peticiones reiterativas y complementó 292respuestas automáticas de la Estrategia Integral de Ingreso MinimoGarantizado"/>
    <d v="2022-01-14T00:00:00"/>
    <d v="2022-01-25T00:00:00"/>
    <n v="345"/>
    <d v="2022-12-31T00:00:00"/>
    <n v="53498000"/>
    <n v="340"/>
    <n v="100"/>
    <n v="4652000"/>
    <n v="48846000"/>
    <n v="0"/>
    <n v="0"/>
    <n v="53498000"/>
    <n v="345"/>
  </r>
  <r>
    <x v="3"/>
    <n v="220131"/>
    <x v="1"/>
    <s v="https://community.secop.gov.co/Public/Tendering/OpportunityDetail/Index?noticeUID=CO1.NTC.2542946&amp;isFromPublicArea=True&amp;isModal=true&amp;asPopupView=true"/>
    <x v="8"/>
    <s v="Prestación Servicios Profesionales"/>
    <s v="DESPACHO SECRETARIO DISTRITAL DE HDA."/>
    <s v="0111-01"/>
    <s v="Prestar servicios profesionales al despacho del Secretario Distrital deHacienda adelantando las actividades necesarias para la planeación,desarrollo y seguimiento de las necesidades de información, que permitanatender los requerimientos de diferentes interesados y gestionar lainformación sobre el funcionamiento del Sistema Distrital Bogotásolidaria y la estrategia integral de Ingreso Mínimo Garantizado"/>
    <n v="52780049"/>
    <s v="KELLY YAMILE LUNA CALDAS"/>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Para el periodo comprendido entre el 01 y el 30 de noviembre  de 2022 Lacontratista asignó 90 actividades a integrantes del equipo de PQRSD delSDBS-IMG de acuerdo con el proceso de peticiones: Seguimiento,proyección de respuestas, revisión de respuestas, solicitud de radicadode salida para la petición, cierre de la petición en plataformas de BTEy SAP, envió de respuesta al peticionario o entidad que traslada porcorreo electrónico o dirección física, cierres BTE, solicitud dependientes para cada una de las etapas y de repeticiones en los informesde seguimiento. asistio a reuniones Bancarización CAD, 11/nov -Convenios FDL, 17/nov - Bancarización CAD, 17/nov - DOCUMENTO RESPUESTAPQR IMG, 18/nov - Sesión final transición IMG, 21/nov - proyecciónpeticiones diciembre, 22/nov - PAC 2022, 22/nov - PAC 2023 IMG, 23/nov -TMNC-IMG_Transición, 24/nov - Informe de Gestión - Peticiones, 24/nov -FLUJO PQRSD IMG 2023, 24/nov - Virtual-Equipo primario (seguimiento deltraslado de documentos nuevo sharepoint), 25/nov - DÉPOSITOS Y RECURSOSIMG y 29/nov - Proyección PAC 2023 IMG"/>
    <d v="2022-01-18T00:00:00"/>
    <d v="2022-01-25T00:00:00"/>
    <n v="345"/>
    <d v="2022-12-31T00:00:00"/>
    <n v="58615500"/>
    <n v="340"/>
    <n v="100"/>
    <n v="5097000"/>
    <n v="53518500"/>
    <n v="0"/>
    <n v="0"/>
    <n v="58615500"/>
    <n v="345"/>
  </r>
  <r>
    <x v="3"/>
    <n v="220253"/>
    <x v="1"/>
    <s v="https://community.secop.gov.co/Public/Tendering/OpportunityDetail/Index?noticeUID=CO1.NTC.2644384&amp;isFromPublicArea=True&amp;isModal=true&amp;asPopupView=true"/>
    <x v="8"/>
    <s v="Prestación Servicios Profesionales"/>
    <s v="DESPACHO DIR. DISTRITAL PRESUPUESTO"/>
    <s v="0111-01"/>
    <s v="Prestar los servicios profesionales al Despacho de la DireccionDistrital de Presupuesto de la Secretaría Distrital de Hacienda, para lagestión de informes y reportes a los organismos de control, seguimientoa la documentacion, archivo, reportes internos, validaciones de informesfinancieros  solicitados a las entidades y  publicaciones en la sedeelectronica de la entidad."/>
    <n v="1073693483"/>
    <s v="YULY PAOLA BELTRAN TORRES"/>
    <s v="SUBDIRECTOR TECNICO - SUBD. FINANZAS DISTRITALES"/>
    <s v="N/A"/>
    <d v="2022-12-02T00:00:00"/>
    <s v="acató las obligaciiones generales"/>
    <s v="acato las obligaciones especiales"/>
    <d v="2022-01-21T00:00:00"/>
    <d v="2022-02-01T00:00:00"/>
    <n v="300"/>
    <d v="2023-02-01T00:00:00"/>
    <n v="45490000"/>
    <n v="365"/>
    <n v="91.23"/>
    <n v="45490000"/>
    <n v="9098000"/>
    <n v="1"/>
    <n v="9098000"/>
    <n v="54588000"/>
    <n v="420"/>
  </r>
  <r>
    <x v="3"/>
    <n v="220159"/>
    <x v="1"/>
    <s v="https://community.secop.gov.co/Public/Tendering/OpportunityDetail/Index?noticeUID=CO1.NTC.2559059&amp;isFromPublicArea=True&amp;isModal=true&amp;asPopupView=true"/>
    <x v="8"/>
    <s v="Prestación Servicios Profesionales"/>
    <s v="DESPACHO SECRETARIO DISTRITAL DE HDA."/>
    <s v="0111-01"/>
    <s v="Prestar servicios profesionales al despacho del Secretario Distrital deHacienda relacionados con la revisión y análisis de insumos, quepermitan atender los requerimientos de diferentes interesados yconsolidar la información sobre el funcionamiento del Sistema DistritalBogotá solidaria y la estrategia integral de Ingreso Mínimo Garantizado"/>
    <n v="52507299"/>
    <s v="JOHANA MARCELA AREVALO BERNAL"/>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la contratista revisó 4 respuestas a ciudadanos de la EstrategiaIntegral de Ingreso Minimo Garantizado ,la contratista complementó 15respuestas automáticas y proyectó 16 respuestas a ciudadanos de laEstrategia Integral de Ingreso Minimo Garantizado asistio a reuniones01/nov - Equipo primario, 02/nov - Equipo primario, 03/nov - DocumentoRespuesta PQR IMG, 03/nov - DOCUMENTO RESPUESTA PQR IMG, 04/nov -Carpetas del sharepoint para entrega, 08/nov - Informe de entrega IMG,10/nov - Documento Respuesta PQR IMG, 10/nov - DOCUMENTO RESPUESTA PQRIMG, 11/nov - Preparación Bancarización, 11/nov - PreparaciónBancarización CAD, 16/nov - Feria de servicios, 17/nov - DocumentoRespuesta PQR IMG, 17/nov - DOCUMENTO RESPUESTA PQR IMG, 18/nov - Sesiónfinal transición IMG, 18/nov - Sesión final transición IMG, 22/nov -Informe de gestión analítica, 23/nov - Informe de gestión Peticiones,23/nov - Informe de gestión órganos de control, 24/nov - Informe degestión contratación, 24/nov - Flujo PQRS IMG 2023, 24/nov - Equipoprimario virtual, 24/nov - Informe de Gestión - Peticiones, 24/nov -FLUJO PQRSD IMG 2023 y 24/nov - Virtual-Equipo primario (seguimiento deltraslado de documentos nuevo sharepoint)"/>
    <d v="2022-01-14T00:00:00"/>
    <d v="2022-01-21T00:00:00"/>
    <n v="345"/>
    <d v="2022-12-31T00:00:00"/>
    <n v="53498000"/>
    <n v="344"/>
    <n v="100"/>
    <n v="4652000"/>
    <n v="48846000"/>
    <n v="0"/>
    <n v="0"/>
    <n v="53498000"/>
    <n v="345"/>
  </r>
  <r>
    <x v="3"/>
    <n v="220260"/>
    <x v="1"/>
    <s v="https://community.secop.gov.co/Public/Tendering/OpportunityDetail/Index?noticeUID=CO1.NTC.2647460&amp;isFromPublicArea=True&amp;isModal=true&amp;asPopupView=true"/>
    <x v="8"/>
    <s v="Prestación Servicio Apoyo a la Gestión"/>
    <s v="DESPACHO SECRETARIO DISTRITAL DE HDA."/>
    <s v="0111-01"/>
    <s v="Prestar servicios carácter administrativo al despacho del SecretarioDistrital de Hacienda relacionados con la generación de insumos para laconsolidación de información correspondiente al canal de transferenciasmonetarias de la estrategia integral de Ingreso Mínimo Garantizado, losdistintos programas del distrito que la conforman, generando así lainformación necesaria sobre el funcionamiento del sistema distritalBogotá Solidaria y la mencionada estrategia."/>
    <n v="1026284535"/>
    <s v="JIMMY ANDRES MORA VASQUEZ"/>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el contratista anidó 1 peticiones reiterativas, complementó 377respuestas automáticas, envió 104 respuestas a correspondencia, finalizó104 radicados en SAP y proyectó 232 respuestas a ciudadanos de laEstrategia Integral de Ingreso Minimo Garantizado"/>
    <d v="2022-01-21T00:00:00"/>
    <d v="2022-01-27T00:00:00"/>
    <n v="345"/>
    <d v="2022-12-31T00:00:00"/>
    <n v="37455500"/>
    <n v="338"/>
    <n v="100"/>
    <n v="3257000"/>
    <n v="34198500"/>
    <n v="0"/>
    <n v="0"/>
    <n v="37455500"/>
    <n v="345"/>
  </r>
  <r>
    <x v="3"/>
    <n v="220281"/>
    <x v="1"/>
    <s v="https://community.secop.gov.co/Public/Tendering/OpportunityDetail/Index?noticeUID=CO1.NTC.2688259&amp;isFromPublicArea=True&amp;isModal=true&amp;asPopupView=true"/>
    <x v="8"/>
    <s v="Prestación Servicios Profesionales"/>
    <s v="DESPACHO SECRETARIO DISTRITAL DE HDA."/>
    <s v="0111-01"/>
    <s v="Prestar servicios profesionales para el análisis y gestión de lainformación correspondiente a la ejecución de los convenios y contratosrelacionados con la implementación del canal de transferenciasmonetarias del Sistema Distrital Bogotá Solidaria y la estrategiaIngreso Mínimo Garantizado."/>
    <n v="1026578221"/>
    <s v="JERONIMO  RATIVA MORALES"/>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para el periodo comprendido entre el 01 al 30 de noviembre elcontratista realizó la validación de la base mensual de registro deplanilla de seguridad social, realizó el trámite que ha permitido cerrar13 contratos a la fecha,el contratista asistió a dos reuniones conoperadores financieros con el fin de coordinar logistica para la feriade servicios llevada a cabo del 14 al 18 de noviembre en lasinstalaciones del Super CADE, en la cual participó la estratégiaIntegral Ingreso Mínimo Garantizado."/>
    <d v="2022-01-25T00:00:00"/>
    <d v="2022-01-28T00:00:00"/>
    <n v="345"/>
    <d v="2022-12-31T00:00:00"/>
    <n v="53498000"/>
    <n v="337"/>
    <n v="100"/>
    <n v="4652000"/>
    <n v="48846000"/>
    <n v="0"/>
    <n v="0"/>
    <n v="53498000"/>
    <n v="345"/>
  </r>
  <r>
    <x v="3"/>
    <n v="220254"/>
    <x v="1"/>
    <s v="https://community.secop.gov.co/Public/Tendering/OpportunityDetail/Index?noticeUID=CO1.NTC.2623679&amp;isFromPublicArea=True&amp;isModal=true&amp;asPopupView=true"/>
    <x v="8"/>
    <s v="Prestación Servicios Profesionales"/>
    <s v="DESPACHO SECRETARIO DISTRITAL DE HDA."/>
    <s v="0111-01"/>
    <s v="Prestar servicios profesionales al despacho del Secretario Distrital deHacienda relacionados con la elaboración de insumos, que permitanatender los requerimientos de diferentes interesados y consolidar lainformación sobre el funcionamiento del Sistema Distrital Bogotásolidaria y la estrategia integral de Ingreso Mínimo Garantizado"/>
    <n v="1026569883"/>
    <s v="IVONNE STHEFANY HURTADO CASTRO"/>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la contratista anidó 2 peticiones reiterativas y proyectó 4 respuestas aciudadanos de la Estrategia Integral de Ingreso Minimo Garantizado"/>
    <d v="2022-01-21T00:00:00"/>
    <d v="2022-01-27T00:00:00"/>
    <n v="345"/>
    <d v="2022-12-31T00:00:00"/>
    <n v="53498000"/>
    <n v="338"/>
    <n v="100"/>
    <n v="4652000"/>
    <n v="48846000"/>
    <n v="0"/>
    <n v="0"/>
    <n v="53498000"/>
    <n v="345"/>
  </r>
  <r>
    <x v="3"/>
    <n v="220521"/>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0724787"/>
    <s v="DAYAN GISELL CALDERON CONTRERAS"/>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la contratista envió 169 respuestas a correspondencia y finalizó 177radicados en SAP de la Estrategia Integral de Ingreso Minimo Garantizado"/>
    <d v="2022-08-23T00:00:00"/>
    <d v="2022-08-25T00:00:00"/>
    <n v="150"/>
    <d v="2022-12-31T00:00:00"/>
    <n v="6980000"/>
    <n v="128"/>
    <n v="100"/>
    <n v="1396000"/>
    <n v="5584000"/>
    <n v="0"/>
    <n v="0"/>
    <n v="6980000"/>
    <n v="150"/>
  </r>
  <r>
    <x v="3"/>
    <n v="220522"/>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233503576"/>
    <s v="LINA PAOLA VELASQUEZ GARZON"/>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la contratista descargó 547 documentos de peticiones ciudadanas"/>
    <d v="2022-08-23T00:00:00"/>
    <d v="2022-08-25T00:00:00"/>
    <n v="150"/>
    <d v="2022-11-24T00:00:00"/>
    <n v="6980000"/>
    <n v="91"/>
    <n v="100"/>
    <n v="1116800"/>
    <n v="5863200"/>
    <n v="0"/>
    <n v="0"/>
    <n v="6980000"/>
    <n v="150"/>
  </r>
  <r>
    <x v="3"/>
    <n v="220476"/>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0860620"/>
    <s v="ANDRES CAMILO PINEDA MARIN"/>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el contratista envió 281 respuestas a correspondencia y finalizó 323radicados en SAP de la Estrategia Integral de Ingreso Minimo Garantizado"/>
    <d v="2022-08-16T00:00:00"/>
    <d v="2022-08-26T00:00:00"/>
    <n v="150"/>
    <d v="2022-12-31T00:00:00"/>
    <n v="6980000"/>
    <n v="127"/>
    <n v="100"/>
    <n v="1396000"/>
    <n v="5584000"/>
    <n v="0"/>
    <n v="0"/>
    <n v="6980000"/>
    <n v="150"/>
  </r>
  <r>
    <x v="3"/>
    <n v="220505"/>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65825606"/>
    <s v="FAIRUTH YISED RINCON HERRERA"/>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la contratista envió 114 respuestas a correspondencia y finalizó 119radicados en SAP de la Estrategia Integral de Ingreso Minimo Garantizado"/>
    <d v="2022-08-19T00:00:00"/>
    <d v="2022-08-26T00:00:00"/>
    <n v="150"/>
    <d v="2022-11-30T00:00:00"/>
    <n v="6980000"/>
    <n v="96"/>
    <n v="100"/>
    <n v="1396000"/>
    <n v="5584000"/>
    <n v="0"/>
    <n v="0"/>
    <n v="6980000"/>
    <n v="150"/>
  </r>
  <r>
    <x v="3"/>
    <n v="220269"/>
    <x v="1"/>
    <s v="https://community.secop.gov.co/Public/Tendering/OpportunityDetail/Index?noticeUID=CO1.NTC.2647460&amp;isFromPublicArea=True&amp;isModal=true&amp;asPopupView=true"/>
    <x v="8"/>
    <s v="Prestación Servicio Apoyo a la Gestión"/>
    <s v="DESPACHO SECRETARIO DISTRITAL DE HDA."/>
    <s v="0111-01"/>
    <s v="Prestar servicios carácter administrativo al despacho del SecretarioDistrital de Hacienda relacionados con la generación de insumos para laconsolidación de información correspondiente al canal de transferenciasmonetarias de la estrategia integral de Ingreso Mínimo Garantizado, losdistintos programas del distrito que la conforman, generando así lainformación necesaria sobre el funcionamiento del sistema distritalBogotá Solidaria y la mencionada estrategia."/>
    <n v="1019090995"/>
    <s v="CRISTIAN CAMILO ROJAS CARDENAS"/>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30 de noviembre de 2022, elcontratista 1.1 Elaboró slides sobre procesos de cuenta de cobro yreportería bases entre OF y entidades distritales (1).  1.2 Consolidarnovedades para aplicar en la base de transacciones consolidada (1). 1.3Partición de base no bancarizados para distribución y cargue a travésdel canal seguro a operadores Davivienda y Dale. (1) 1.4 Consolidar yhacer ajustes finales a procedimientos de analítica. (1). 1.5 Generaciónestructura repositorio información en sharepoint de IMG (1)."/>
    <d v="2022-01-21T00:00:00"/>
    <d v="2022-01-25T00:00:00"/>
    <n v="345"/>
    <d v="2022-12-31T00:00:00"/>
    <n v="37455500"/>
    <n v="340"/>
    <n v="100"/>
    <n v="3257000"/>
    <n v="34198500"/>
    <n v="0"/>
    <n v="0"/>
    <n v="37455500"/>
    <n v="345"/>
  </r>
  <r>
    <x v="3"/>
    <n v="220099"/>
    <x v="1"/>
    <s v="https://community.secop.gov.co/Public/Tendering/OpportunityDetail/Index?noticeUID=CO1.NTC.2529187&amp;isFromPublicArea=True&amp;isModal=true&amp;asPopupView=true"/>
    <x v="8"/>
    <s v="Prestación Servicios Profesionales"/>
    <s v="DESPACHO SECRETARIO DISTRITAL DE HDA."/>
    <s v="0111-01"/>
    <s v="Prestar servicios profesionales al despacho del Secretario Distrital deHacienda relacionados con las actividades necesarias para laconsolidación del canal de transferencias monetarias de la estrategiaintegral de Ingreso Mínimo Garantizado, la integración de distintosprogramas del distrito y la contabilización de sus recursos, generandoasí la información necesaria sobre el funcionamiento del sistemadistrital Bogotá Solidaria y la estrategia Ingreso Mínimo Garantizado enel marco de la estrategia de reducción de la pobreza en el distrito.."/>
    <n v="1032491919"/>
    <s v="CAMILO ANDRES MEZA RODRIGUEZ"/>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noviembre de 2022,el contratista realizó avances en el archivo word sobre el esquemapropuesto par el OneDrive de IMG, word sobre el informe de gestión deIMG y 4 word sobre entrevistas a los líderes de los equipos de IMG, elcontratista realizó 1 excel sobre la estructura de talento humano de IMGen SDIS, 1 excel sobre la matriz de contratos y 7 PPT sobre latransición de IMG a SDIS"/>
    <d v="2022-01-13T00:00:00"/>
    <d v="2022-01-19T00:00:00"/>
    <n v="345"/>
    <d v="2022-12-31T00:00:00"/>
    <n v="64193000"/>
    <n v="346"/>
    <n v="100"/>
    <n v="5582000"/>
    <n v="58611000"/>
    <n v="0"/>
    <n v="0"/>
    <n v="64193000"/>
    <n v="345"/>
  </r>
  <r>
    <x v="3"/>
    <n v="220262"/>
    <x v="1"/>
    <s v="https://community.secop.gov.co/Public/Tendering/OpportunityDetail/Index?noticeUID=CO1.NTC.2648059&amp;isFromPublicArea=True&amp;isModal=true&amp;asPopupView=true"/>
    <x v="8"/>
    <s v="Prestación Servicio Apoyo a la Gestión"/>
    <s v="DESPACHO SECRETARIO DISTRITAL DE HDA."/>
    <s v="0111-01"/>
    <s v="Prestar servicios de carácter administrativo al despacho del SecretarioDistrital de Hacienda relacionados con la elaboración de insumos, quepermitan atender los requerimientos de diferentes interesados yconsolidar la información sobre el funcionamiento del Sistema DistritalBogotá solidaria y la estrategia integral de Ingreso Mínimo Garantizado"/>
    <n v="52935802"/>
    <s v="LADY CAROLINA JIMENEZ JUZGA"/>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la contratista complementó 303 respuestas automáticas de la EstrategiaIntegral de Ingreso Minimo Garantizado"/>
    <d v="2022-01-21T00:00:00"/>
    <d v="2022-01-27T00:00:00"/>
    <n v="345"/>
    <d v="2022-12-31T00:00:00"/>
    <n v="26749000"/>
    <n v="338"/>
    <n v="100"/>
    <n v="2326000"/>
    <n v="24423000"/>
    <n v="0"/>
    <n v="0"/>
    <n v="26749000"/>
    <n v="345"/>
  </r>
  <r>
    <x v="3"/>
    <n v="220095"/>
    <x v="1"/>
    <s v="https://community.secop.gov.co/Public/Tendering/OpportunityDetail/Index?noticeUID=CO1.NTC.2529188&amp;isFromPublicArea=True&amp;isModal=true&amp;asPopupView=true"/>
    <x v="8"/>
    <s v="Prestación Servicios Profesionales"/>
    <s v="DESPACHO SECRETARIO DISTRITAL DE HDA."/>
    <s v="0111-01"/>
    <s v="Prestar servicios profesionales al despacho del Secretario Distrital deHacienda relacionados con la elaboración de insumos, que permitanidentificar la información del funcionamiento del Sistema DistritalBogotá solidaria y la estrategia integral de Ingreso Mínimo Garantizado"/>
    <n v="1140853902"/>
    <s v="RAUL ALEXIS SIERRA CALDERON"/>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Para el periodo comprendido entre el 01 el 30 de noviembre de 2022elcontratista anidó 9 peticiones reiterativas, complementó 511 respuestasautomáticas y proyectó 14 respuestas a ciudadanos de la EstrategiaIntegral de Ingreso Minimo Garantizado y asistio a reuniones 11/nov -Preparación Bancarización CAD, 18/nov - Sesión final transición IMG,22/nov - PAC 2023 IMG, 25/nov - DÉPOSITOS Y RECURSOS IMG y 29/nov -Proyección PAC 2023 IMG"/>
    <d v="2022-01-13T00:00:00"/>
    <d v="2022-01-18T00:00:00"/>
    <n v="345"/>
    <d v="2022-12-31T00:00:00"/>
    <n v="37455500"/>
    <n v="347"/>
    <n v="100"/>
    <n v="3257000"/>
    <n v="34198500"/>
    <n v="0"/>
    <n v="0"/>
    <n v="37455500"/>
    <n v="345"/>
  </r>
  <r>
    <x v="3"/>
    <n v="220136"/>
    <x v="1"/>
    <s v="https://community.secop.gov.co/Public/Tendering/OpportunityDetail/Index?noticeUID=CO1.NTC.2561726&amp;isFromPublicArea=True&amp;isModal=true&amp;asPopupView=true"/>
    <x v="8"/>
    <s v="Prestación Servicios Profesionales"/>
    <s v="DESPACHO SECRETARIO DISTRITAL DE HDA."/>
    <s v="0111-01"/>
    <s v="Prestar servicios profesionales al despacho del Secretario Distrital deHacienda relacionados con la contabilización de los recursos de laEstrategia Integral de Ingreso Mínimo Garantizado, generando  lainformación necesaria sobre el funcionamiento del Sistema DistritalBogotá Solidaria y la mencionada estrategia"/>
    <n v="80797720"/>
    <s v="ANDRES NOLASCO OLAYA GOMEZ"/>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Para el periodo comprendido entre el 01 y el 30 de noviembre de 2022 Elcontratista participó en la presentación de resultados al JAL de PuenteAranda donde se presentó el informe del uso de los depósitos dentro delprograma Ingreso Mínimo Garantizado y los ajustes de este ejercicio parael año 2023. Así mismo ayudó a formular las respuestas a las preguntasrealizadas por los Ediles presentes. asistio a reuniones 11/nov -Reunión previa jornada CAD, 15/nov - Jornada IMG CAD, 18/nov - Sesiónfinal transición IMG, 22/nov - Transición actividades IMG - CAD y 23/nov- Modificación UPZ"/>
    <d v="2022-01-18T00:00:00"/>
    <d v="2022-01-21T00:00:00"/>
    <n v="345"/>
    <d v="2022-12-31T00:00:00"/>
    <n v="53498000"/>
    <n v="344"/>
    <n v="100"/>
    <n v="4652000"/>
    <n v="48846000"/>
    <n v="0"/>
    <n v="0"/>
    <n v="53498000"/>
    <n v="345"/>
  </r>
  <r>
    <x v="3"/>
    <n v="220068"/>
    <x v="1"/>
    <s v="https://community.secop.gov.co/Public/Tendering/OpportunityDetail/Index?noticeUID=CO1.NTC.2520212&amp;isFromPublicArea=True&amp;isModal=true&amp;asPopupView=true"/>
    <x v="8"/>
    <s v="Prestación Servicio Apoyo a la Gestión"/>
    <s v="DESPACHO SECRETARIO DISTRITAL DE HDA."/>
    <s v="0111-01"/>
    <s v="Prestar servicios de carácter administrativo al despacho del secretarioDistrital de Hacienda apoyando la recopilación de insumos, que permitanatender los requerimientos de diferentes interesados y compilar lainformación referente al funcionamiento del Sistema Distrital Bogotásolidaria y la estrategia integral de Ingreso Mínimo Garantizado."/>
    <n v="53102484"/>
    <s v="ANGELICA MARIA AVILA RUBIO"/>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la contratista complementó 432 respuestas automáticas y proyectó 1respuestas a ciudadanos de la Estrategia Integral de Ingreso MinimoGarantizado"/>
    <d v="2022-01-12T00:00:00"/>
    <d v="2022-01-14T00:00:00"/>
    <n v="345"/>
    <d v="2022-12-29T00:00:00"/>
    <n v="26749000"/>
    <n v="349"/>
    <n v="100"/>
    <n v="2326000"/>
    <n v="24423000"/>
    <n v="0"/>
    <n v="0"/>
    <n v="26749000"/>
    <n v="345"/>
  </r>
  <r>
    <x v="3"/>
    <n v="220150"/>
    <x v="1"/>
    <s v="https://community.secop.gov.co/Public/Tendering/OpportunityDetail/Index?noticeUID=CO1.NTC.2541314&amp;isFromPublicArea=True&amp;isModal=true&amp;asPopupView=true"/>
    <x v="8"/>
    <s v="Prestación Servicios Profesionales"/>
    <s v="DESPACHO SECRETARIO DISTRITAL DE HDA."/>
    <s v="0111-01"/>
    <s v="Prestar servicios profesionales al despacho del Secretario Distrital deHacienda relacionados con la consolidación de la informacióncorrespondiente al canal de transferencias monetarias de la estrategiaintegral de Ingreso Mínimo Garantizado, los distintos programas deldistrito que la conforman y la contabilización de sus recursos,generando así la información necesaria sobre el funcionamiento delsistema distrital Bogotá Solidaria y la mencionada estrategia."/>
    <n v="1030619583"/>
    <s v="JHON JAIRO MORA GONZALEZ"/>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Para el periodo comprendido entre el 01 y el 30 de noviembre contratistase encargo de cargar los listados de dispersión sobre la aplicación deIMG y adelanto la validación de información alojada en la base de datos.se encargo de cargar los listados de dispersión sobre la aplicación deIMG y adelanto la validación de información alojada en la base de datosy asistio 01/nov - Revision listas, 02/nov - Equipo primario, 03/nov -Seguimiento alistamiento piloto IMG, 09/nov - Revision Bases, 11/nov -Preparación Bancarización CAD, 15/nov - Jornada IMG CAD, 16/nov -Jornada IMG CAD, 17/nov - Jornada IMG CAD, 18/nov - Sesión finaltransición IMG, 18/nov - Jornada IMG CAD, 21/nov - Tema SDIS -Trasición, 21/nov - Equipo Administración, 22/nov - Revisión bases dedatos IMG, 22/nov - Recursos tecnologicos IMG , 23/nov - Cuentas deCobro noviembre, 23/nov - Modificación UPZ, 23/nov - Integración AZdigital, 24/nov - Flujo PQRSD IMG 2023, 24/nov - Revisión accesos Basede Datos , 24/nov - Seguimiento - Transición IMG Tecnologia, 24/nov -Documento respuesta PQRSD IMG y 25/nov - Rechazos deposito Aportesvoluntarios"/>
    <d v="2022-01-14T00:00:00"/>
    <d v="2022-01-27T00:00:00"/>
    <n v="345"/>
    <d v="2022-12-31T00:00:00"/>
    <n v="55821000"/>
    <n v="338"/>
    <n v="100"/>
    <n v="4854000"/>
    <n v="50967000"/>
    <n v="0"/>
    <n v="0"/>
    <n v="55821000"/>
    <n v="345"/>
  </r>
  <r>
    <x v="3"/>
    <n v="220151"/>
    <x v="1"/>
    <s v="https://community.secop.gov.co/Public/Tendering/OpportunityDetail/Index?noticeUID=CO1.NTC.2541314&amp;isFromPublicArea=True&amp;isModal=true&amp;asPopupView=true"/>
    <x v="8"/>
    <s v="Prestación Servicios Profesionales"/>
    <s v="DESPACHO SECRETARIO DISTRITAL DE HDA."/>
    <s v="0111-01"/>
    <s v="Prestar servicios profesionales al despacho del Secretario Distrital deHacienda relacionados con la consolidación de la informacióncorrespondiente al canal de transferencias monetarias de la estrategiaintegral de Ingreso Mínimo Garantizado, los distintos programas deldistrito que la conforman y la contabilización de sus recursos,generando así la información necesaria sobre el funcionamiento delsistema distrital Bogotá Solidaria y la mencionada estrategia."/>
    <n v="1013639076"/>
    <s v="ANDRES FERNANDO VELASQUEZ SALGADO"/>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noviembre, elcontratista realizó la reconstrucción de las transacciones ejecutadas enel marco de los convenios de los años 202o y 2021 con los operadoresfinancieros Davivienda, Bancolombia y Movii. Con estos datos, seconstruyó evidencia sobre las dispersiones de IMG llevadas a cabo, locual es un insumo para la correcta liquidación de los convenios. llevó acabo análisis de información y validaciones sobre la misma, con el finde verificar la idoneidad de lo reportado por los operadores financierosen relación con sus cuentas de cobro menuales por el servicio prestadopara la dispersión de los recursos de IMG.02/nov - Equipo primario,03/nov - seguimiento alistamiento piloto IMG, 03/nov - DOCUMENTORESPUESTA PQR IMG, 04/nov - Seguimiento Cierre de PQRS Despacho delSecretario,tambien asistio  areuniones del 08/nov - Capacitación controly monitoreo recursos IMG, 09/nov - Financiera, 10/nov - Apoyo a Diálogosregionales vinculantes, 10/nov - DOCUMENTO RESPUESTA PQR IMG, 10/nov -Productividad revisión PQRSD IMG, 11/nov - Preparación BancarizaciónCAD, 11/nov - Convenios FDL, 17/nov - Bancarización CAD, 17/nov -DOCUMENTO RESPUESTA PQR IMG, 18/nov - Sesión final transición IMG,21/nov - proyección peticiones diciembre, 22/nov - PAC 2022, 22/nov -PAC 2023 IMG, 23/nov - TMNC-IMG_Transición, 24/nov - Informe de Gestión- Peticiones, 24/nov - FLUJO PQRSD IMG 2023, 24/nov - Virtual-Equipoprimario (seguimiento del traslado de documentos nuevo sharepoint),25/nov - DÉPOSITOS Y RECURSOS IMG y 29/nov - Proyección PAC 2023 IMG"/>
    <d v="2022-01-14T00:00:00"/>
    <d v="2022-01-18T00:00:00"/>
    <n v="345"/>
    <d v="2022-12-31T00:00:00"/>
    <n v="55821000"/>
    <n v="347"/>
    <n v="100"/>
    <n v="4854000"/>
    <n v="50967000"/>
    <n v="0"/>
    <n v="0"/>
    <n v="55821000"/>
    <n v="345"/>
  </r>
  <r>
    <x v="3"/>
    <n v="220518"/>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0384481"/>
    <s v="ANDRES CAMILO MARTINEZ CORREA"/>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el contratista envió 128 respuestas a correspondencia y finalizó 130radicados en SAP de la Estrategia Integral de Ingreso Minimo Garantizado"/>
    <d v="2022-08-23T00:00:00"/>
    <d v="2022-08-26T00:00:00"/>
    <n v="150"/>
    <d v="2022-12-31T00:00:00"/>
    <n v="6980000"/>
    <n v="127"/>
    <n v="100"/>
    <n v="1396000"/>
    <n v="5584000"/>
    <n v="0"/>
    <n v="0"/>
    <n v="6980000"/>
    <n v="150"/>
  </r>
  <r>
    <x v="3"/>
    <n v="220551"/>
    <x v="1"/>
    <s v="https://community.secop.gov.co/Public/Tendering/OpportunityDetail/Index?noticeUID=CO1.NTC.3217579&amp;isFromPublicArea=True&amp;isModal=true&amp;asPopupView=true"/>
    <x v="8"/>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1022366061"/>
    <s v="GELBY PAOLA BARRETO LEON"/>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09-01T00:00:00"/>
    <d v="2022-09-06T00:00:00"/>
    <n v="150"/>
    <d v="2023-02-06T00:00:00"/>
    <n v="18610000"/>
    <n v="153"/>
    <n v="75.819999999999993"/>
    <n v="10545667"/>
    <n v="8064333"/>
    <n v="0"/>
    <n v="0"/>
    <n v="18610000"/>
    <n v="150"/>
  </r>
  <r>
    <x v="3"/>
    <n v="220517"/>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0776188"/>
    <s v="GERALDINE VIVIANA REYES TORRES"/>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la contratista descargó 769 documentos de peticiones ciudadanas"/>
    <d v="2022-08-24T00:00:00"/>
    <d v="2022-08-26T00:00:00"/>
    <n v="150"/>
    <d v="2022-12-31T00:00:00"/>
    <n v="6980000"/>
    <n v="127"/>
    <n v="100"/>
    <n v="1396000"/>
    <n v="5584000"/>
    <n v="0"/>
    <n v="0"/>
    <n v="6980000"/>
    <n v="150"/>
  </r>
  <r>
    <x v="3"/>
    <n v="220509"/>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4265287"/>
    <s v="CRISTIAN JAVIER ACERO ROBAYO"/>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el contratista envió 135 respuestas a correspondencia y finalizó 143radicados en SAP de la Estrategia Integral de Ingreso Minimo Garantizado"/>
    <d v="2022-08-22T00:00:00"/>
    <d v="2022-08-26T00:00:00"/>
    <n v="150"/>
    <d v="2022-12-31T00:00:00"/>
    <n v="6980000"/>
    <n v="127"/>
    <n v="100"/>
    <n v="1396000"/>
    <n v="5584000"/>
    <n v="0"/>
    <n v="0"/>
    <n v="6980000"/>
    <n v="150"/>
  </r>
  <r>
    <x v="3"/>
    <n v="220510"/>
    <x v="1"/>
    <s v="https://community.secop.gov.co/Public/Tendering/OpportunityDetail/Index?noticeUID=CO1.NTC.3178007&amp;isFromPublicArea=True&amp;isModal=true&amp;asPopupView=true"/>
    <x v="8"/>
    <s v="Prestación Servicios Profesionales"/>
    <s v="DESPACHO SECRETARIO DISTRITAL DE HDA."/>
    <s v="0111-01"/>
    <s v="Prestar servicios profesionales relacionados con preparación, revisión yconsolidación de insumos para la divulgación de información dirigida aentidades distritales, entes de Control y Control Político, interesadosen el funcionamiento del Sistema Distrital Bogotá Solidaria y laEstrategia Integral de Ingreso Mínimo Garantizado"/>
    <n v="1019088527"/>
    <s v="SEBASTIAN  MENDEZ LEON"/>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noviembre de2022,el contratista elaboro, preparo, reviso y/o consolido 6 insumos enrelación con información dirigida a entidades distritales, entes decontrol interesados en la estrategia IMG. reviso y/o ajusto laproyección construcción de 36 insumos, en relación con la estrategiaIMG.y tambien asistio a reuniones de 02/nov - Equipo primario, 02/nov -Tutela Jóvenes a la U, 03/nov - Seguimiento alistamiento piloto IMG ,03/nov - DOCUMENTO RESPUESTA PQR IMG, 04/nov - Reunión Órganos deControl, 08/nov - Tutela, 08/nov - Temas de Sebastian: DDT , 10/nov -DOCUMENTO RESPUESTA PQR IMG, 11/nov - Preparación Bancarización CAD,17/nov - DOCUMENTO RESPUESTA PQR IMG, 18/nov - Sesión final transiciónIMG, 21/nov - Coordinación revisión criterios Auditoria InternacionalCB-ODS1, 23/nov - Informe de Gestión IMG - Contexto Órganos de Control,24/nov - FLUJO PQRSD IMG 2023 y 24/nov - Equipo primario"/>
    <d v="2022-08-22T00:00:00"/>
    <d v="2022-08-23T00:00:00"/>
    <n v="150"/>
    <d v="2022-12-31T00:00:00"/>
    <n v="16285000"/>
    <n v="130"/>
    <n v="100"/>
    <n v="3257000"/>
    <n v="13028000"/>
    <n v="0"/>
    <n v="0"/>
    <n v="16285000"/>
    <n v="150"/>
  </r>
  <r>
    <x v="3"/>
    <n v="220552"/>
    <x v="1"/>
    <s v="https://community.secop.gov.co/Public/Tendering/OpportunityDetail/Index?noticeUID=CO1.NTC.3217579&amp;isFromPublicArea=True&amp;isModal=true&amp;asPopupView=true"/>
    <x v="8"/>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51571616"/>
    <s v="BARBARA PATRICIA PACHON VANEGAS"/>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09-01T00:00:00"/>
    <d v="2022-09-06T00:00:00"/>
    <n v="150"/>
    <d v="2023-02-06T00:00:00"/>
    <n v="18610000"/>
    <n v="153"/>
    <n v="75.819999999999993"/>
    <n v="10545667"/>
    <n v="8064333"/>
    <n v="0"/>
    <n v="0"/>
    <n v="18610000"/>
    <n v="150"/>
  </r>
  <r>
    <x v="3"/>
    <n v="220507"/>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40327739"/>
    <s v="YEIMY  PRIETO BUITRAGO"/>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la contratista envió 230 respuestas a correspondencia y finalizó 224radicados en SAP de la Estrategia Integral de Ingreso Minimo Garantizado"/>
    <d v="2022-08-23T00:00:00"/>
    <d v="2022-08-26T00:00:00"/>
    <n v="150"/>
    <d v="2022-12-31T00:00:00"/>
    <n v="6980000"/>
    <n v="127"/>
    <n v="100"/>
    <n v="1396000"/>
    <n v="5584000"/>
    <n v="0"/>
    <n v="0"/>
    <n v="6980000"/>
    <n v="150"/>
  </r>
  <r>
    <x v="3"/>
    <n v="220506"/>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233499194"/>
    <s v="CARLOS ALBERTO PARRADO PARRA"/>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el contratista envió 40 respuestas a correspondencia y finalizó 40radicados en SAP de la Estrategia Integral de Ingreso Minimo Garantizado"/>
    <d v="2022-08-19T00:00:00"/>
    <d v="2022-08-25T00:00:00"/>
    <n v="150"/>
    <d v="2022-12-05T00:00:00"/>
    <n v="6980000"/>
    <n v="102"/>
    <n v="100"/>
    <n v="1396000"/>
    <n v="5584000"/>
    <n v="0"/>
    <n v="0"/>
    <n v="6980000"/>
    <n v="150"/>
  </r>
  <r>
    <x v="3"/>
    <n v="220520"/>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1289430"/>
    <s v="VICTOR MANUEL RODRIGUEZ FONSECA"/>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el contratista envió 32 respuestas a correspondencia y finalizó 37radicados en SAP de la Estrategia Integral de Ingreso Minimo Garantizado"/>
    <d v="2022-08-24T00:00:00"/>
    <d v="2022-08-26T00:00:00"/>
    <n v="150"/>
    <d v="2022-11-30T00:00:00"/>
    <n v="6980000"/>
    <n v="96"/>
    <n v="100"/>
    <n v="1396000"/>
    <n v="5584000"/>
    <n v="0"/>
    <n v="0"/>
    <n v="6980000"/>
    <n v="150"/>
  </r>
  <r>
    <x v="3"/>
    <n v="220553"/>
    <x v="1"/>
    <s v="https://community.secop.gov.co/Public/Tendering/OpportunityDetail/Index?noticeUID=CO1.NTC.3217579&amp;isFromPublicArea=True&amp;isModal=true&amp;asPopupView=true"/>
    <x v="8"/>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52008891"/>
    <s v="SONIA YESMIN FORERO MELO"/>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09-01T00:00:00"/>
    <d v="2022-09-06T00:00:00"/>
    <n v="150"/>
    <d v="2023-02-06T00:00:00"/>
    <n v="18610000"/>
    <n v="153"/>
    <n v="75.819999999999993"/>
    <n v="10545667"/>
    <n v="8064333"/>
    <n v="0"/>
    <n v="0"/>
    <n v="18610000"/>
    <n v="150"/>
  </r>
  <r>
    <x v="3"/>
    <n v="220512"/>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2396268"/>
    <s v="MAYRA ALEJANDRA TOLEDO CARDOZO"/>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la contratista envió 257 respuestas a correspondencia y finalizó 264radicados en SAP de la Estrategia Integral de Ingreso Minimo Garantizado"/>
    <d v="2022-08-23T00:00:00"/>
    <d v="2022-08-26T00:00:00"/>
    <n v="150"/>
    <d v="2022-11-24T00:00:00"/>
    <n v="6980000"/>
    <n v="90"/>
    <n v="100"/>
    <n v="1116800"/>
    <n v="5863200"/>
    <n v="0"/>
    <n v="0"/>
    <n v="6980000"/>
    <n v="150"/>
  </r>
  <r>
    <x v="3"/>
    <n v="220503"/>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32496851"/>
    <s v="MARIA ALEJANDRA ROSAS GONZALEZ"/>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la contratista envió 131 respuestas a correspondencia y finalizó 132radicados en SAP de la Estrategia Integral de Ingreso Minimo Garantizado"/>
    <d v="2022-08-22T00:00:00"/>
    <d v="2022-08-29T00:00:00"/>
    <n v="150"/>
    <d v="2022-12-31T00:00:00"/>
    <n v="6980000"/>
    <n v="124"/>
    <n v="100"/>
    <n v="1396000"/>
    <n v="5584000"/>
    <n v="0"/>
    <n v="0"/>
    <n v="6980000"/>
    <n v="150"/>
  </r>
  <r>
    <x v="3"/>
    <n v="220555"/>
    <x v="1"/>
    <s v="https://community.secop.gov.co/Public/Tendering/OpportunityDetail/Index?noticeUID=CO1.NTC.3217579&amp;isFromPublicArea=True&amp;isModal=true&amp;asPopupView=true"/>
    <x v="8"/>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1012437956"/>
    <s v="JENNIFER AYLIN DIAZ TRIANA"/>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09-01T00:00:00"/>
    <d v="2022-09-06T00:00:00"/>
    <n v="150"/>
    <d v="2023-02-06T00:00:00"/>
    <n v="18610000"/>
    <n v="153"/>
    <n v="75.819999999999993"/>
    <n v="10545667"/>
    <n v="8064333"/>
    <n v="0"/>
    <n v="0"/>
    <n v="18610000"/>
    <n v="150"/>
  </r>
  <r>
    <x v="3"/>
    <n v="220508"/>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0860621"/>
    <s v="JAVIER SANTIAGO PINEDA MARIN"/>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 lcontratista apoyo en el proceso de consolidacion de informacion para OC,y con la busqueda de respuestas en las carpetas y radicadoscorrespondientes.asistio a reuniones 26/oct - Cierres BTE, 03/nov -Revisión casos OC, 03/nov - Reunión Órganos de Control, 08/nov -Capacitación SECOP II, 08/nov - CAPACITACION SECOP II, 11/nov -Preparación Bancarización CAD, 11/nov - Preparación Bancarización CAD,15/nov - Evento Presencial Bancarización Cade, 17/nov - Revisión CasosOC, 18/nov - Reunión IMG, 22/nov - Revisión Casos OC y 24/nov -Capacitación Proyección PQRS"/>
    <d v="2022-08-22T00:00:00"/>
    <d v="2022-08-29T00:00:00"/>
    <n v="150"/>
    <d v="2022-12-31T00:00:00"/>
    <n v="6980000"/>
    <n v="124"/>
    <n v="100"/>
    <n v="1396000"/>
    <n v="5584000"/>
    <n v="0"/>
    <n v="0"/>
    <n v="6980000"/>
    <n v="150"/>
  </r>
  <r>
    <x v="3"/>
    <n v="220252"/>
    <x v="1"/>
    <s v="https://community.secop.gov.co/Public/Tendering/OpportunityDetail/Index?noticeUID=CO1.NTC.2541314&amp;isFromPublicArea=True&amp;isModal=true&amp;asPopupView=true"/>
    <x v="8"/>
    <s v="Prestación Servicios Profesionales"/>
    <s v="DESPACHO SECRETARIO DISTRITAL DE HDA."/>
    <s v="0111-01"/>
    <s v="Prestar servicios profesionales al despacho del Secretario Distrital deHacienda relacionados con la consolidación de la informacióncorrespondiente al canal de transferencias monetarias de la estrategiaintegral de Ingreso Mínimo Garantizado, los distintos programas deldistrito que la conforman y la contabilización de sus recursos,generando así la información necesaria sobre el funcionamiento delsistema distrital Bogotá Solidaria y la mencionada estrategia."/>
    <n v="1070958136"/>
    <s v="CARLOS ALBERTO VENEGAS BERNAL"/>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Para el periodo comprendido entre el 8 y el 30 de noviembre se realizóapoyo en el cargue de bases de datos en el aplicativo de img,realizóconsolidación de los comentarios, de diferentes dependencias deldistrito, relacionados con proyecto de decreto de transición de imgytambien asisti a reuniones de 21/ene - Reunión Proyecto de Decretotransición IMG, 22/ene - Capacitación BD Crudas, 09/nov - ReuniónTransición IMG, 11/nov - Reunión Transición IMG, 15/nov - Jornada IMGCAD, 15/nov - Capacitación IMG y 18/nov - Sesión final transición IMG."/>
    <d v="2022-01-21T00:00:00"/>
    <d v="2022-01-27T00:00:00"/>
    <n v="345"/>
    <d v="2022-12-31T00:00:00"/>
    <n v="55821000"/>
    <n v="338"/>
    <n v="100"/>
    <n v="3721400"/>
    <n v="52099600"/>
    <n v="0"/>
    <n v="0"/>
    <n v="55821000"/>
    <n v="345"/>
  </r>
  <r>
    <x v="3"/>
    <n v="220556"/>
    <x v="1"/>
    <s v="https://community.secop.gov.co/Public/Tendering/OpportunityDetail/Index?noticeUID=CO1.NTC.3217579&amp;isFromPublicArea=True&amp;isModal=true&amp;asPopupView=true"/>
    <x v="8"/>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1010225587"/>
    <s v="OSCAR ENRIQUE MESA CELIS"/>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09-01T00:00:00"/>
    <d v="2022-09-06T00:00:00"/>
    <n v="150"/>
    <d v="2023-02-06T00:00:00"/>
    <n v="18610000"/>
    <n v="153"/>
    <n v="75.819999999999993"/>
    <n v="10545667"/>
    <n v="8064333"/>
    <n v="0"/>
    <n v="0"/>
    <n v="18610000"/>
    <n v="150"/>
  </r>
  <r>
    <x v="3"/>
    <n v="220513"/>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23973407"/>
    <s v="LEYDY JOHANA ROMERO CASALLAS"/>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la contratista envió 269 respuestas a correspondencia y finalizó 269radicados en SAP de la Estrategia Integral de Ingreso Minimo Garantizado"/>
    <d v="2022-08-29T00:00:00"/>
    <d v="2022-09-01T00:00:00"/>
    <n v="150"/>
    <d v="2022-12-31T00:00:00"/>
    <n v="6980000"/>
    <n v="121"/>
    <n v="100"/>
    <n v="1396000"/>
    <n v="5584000"/>
    <n v="0"/>
    <n v="0"/>
    <n v="6980000"/>
    <n v="150"/>
  </r>
  <r>
    <x v="3"/>
    <n v="220532"/>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1051116"/>
    <s v="YIRLEY  MASIAS PARRA"/>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la contratista envió 234 respuestas a correspondencia y finalizó 253radicados en SAP de la Estrategia Integral de Ingreso Minimo Garantizado"/>
    <d v="2022-09-01T00:00:00"/>
    <d v="2022-09-07T00:00:00"/>
    <n v="150"/>
    <d v="2022-12-31T00:00:00"/>
    <n v="6980000"/>
    <n v="115"/>
    <n v="100"/>
    <n v="1396000"/>
    <n v="5584000"/>
    <n v="0"/>
    <n v="0"/>
    <n v="6980000"/>
    <n v="150"/>
  </r>
  <r>
    <x v="3"/>
    <n v="220536"/>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23033292"/>
    <s v="LUIS ALEJANDRO CUESTA GARCIA"/>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el contratista envió 106 respuestas a correspondencia y finalizó 101radicados en SAP de la Estrategia Integral de Ingreso Minimo Garantizado"/>
    <d v="2022-09-01T00:00:00"/>
    <d v="2022-09-14T00:00:00"/>
    <n v="150"/>
    <d v="2022-12-31T00:00:00"/>
    <n v="6980000"/>
    <n v="108"/>
    <n v="100"/>
    <n v="1396000"/>
    <n v="5584000"/>
    <n v="0"/>
    <n v="0"/>
    <n v="6980000"/>
    <n v="150"/>
  </r>
  <r>
    <x v="3"/>
    <n v="220531"/>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9111767"/>
    <s v="MIGUEL ANGEL RUBIO VALERO"/>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el contratista envió 27 respuestas a correspondencia y finalizó 42radicados en SAP de la Estrategia Integral de Ingreso Minimo Garantizado"/>
    <d v="2022-08-31T00:00:00"/>
    <d v="2022-09-12T00:00:00"/>
    <n v="150"/>
    <d v="2022-11-15T00:00:00"/>
    <n v="6980000"/>
    <n v="64"/>
    <n v="100"/>
    <n v="698000"/>
    <n v="6282000"/>
    <n v="0"/>
    <n v="0"/>
    <n v="6980000"/>
    <n v="150"/>
  </r>
  <r>
    <x v="3"/>
    <n v="220533"/>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70708421"/>
    <s v="DIEGO ARMANDO AVILA GARZON"/>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el contratista envió 227 respuestas a correspondencia y finalizó 227radicados en SAP de la Estrategia Integral de Ingreso Minimo Garantizado"/>
    <d v="2022-09-01T00:00:00"/>
    <d v="2022-09-07T00:00:00"/>
    <n v="150"/>
    <d v="2022-12-31T00:00:00"/>
    <n v="6980000"/>
    <n v="115"/>
    <n v="100"/>
    <n v="1396000"/>
    <n v="5584000"/>
    <n v="0"/>
    <n v="0"/>
    <n v="6980000"/>
    <n v="150"/>
  </r>
  <r>
    <x v="3"/>
    <n v="220564"/>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24582829"/>
    <s v="NELLY CAROLINA ORJUELA NIVIA"/>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la contratista envió 67 respuestas a correspondencia y finalizó 139radicados en SAP de la Estrategia Integral de Ingreso Minimo Garantizado"/>
    <d v="2022-09-02T00:00:00"/>
    <d v="2022-09-09T00:00:00"/>
    <n v="150"/>
    <d v="2022-12-31T00:00:00"/>
    <n v="6980000"/>
    <n v="113"/>
    <n v="100"/>
    <n v="1396000"/>
    <n v="5584000"/>
    <n v="0"/>
    <n v="0"/>
    <n v="6980000"/>
    <n v="150"/>
  </r>
  <r>
    <x v="3"/>
    <n v="220537"/>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52168553"/>
    <s v="MARTHA  GONZALEZ HERREÑO"/>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la contratista envió 163 respuestas a correspondencia y finalizó 165radicados en SAP de la Estrategia Integral de Ingreso Minimo Garantizado"/>
    <d v="2022-09-01T00:00:00"/>
    <d v="2022-09-07T00:00:00"/>
    <n v="150"/>
    <d v="2022-12-31T00:00:00"/>
    <n v="6980000"/>
    <n v="115"/>
    <n v="100"/>
    <n v="1396000"/>
    <n v="5584000"/>
    <n v="0"/>
    <n v="0"/>
    <n v="6980000"/>
    <n v="150"/>
  </r>
  <r>
    <x v="3"/>
    <n v="220492"/>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0128754"/>
    <s v="JAVIER FELIPE GARZON SANCHEZ"/>
    <s v="ASESOR - DESPACHO SECRETARIO DISTRITAL DE HDA."/>
    <s v="N/A"/>
    <d v="2022-12-01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la contratista envió 249 respuestas a correspondencia y finalizó 249radicados en SAP de la Estrategia Integral de Ingreso Minimo Garantizado"/>
    <d v="2022-08-16T00:00:00"/>
    <d v="2022-08-24T00:00:00"/>
    <n v="150"/>
    <d v="2022-12-31T00:00:00"/>
    <n v="6980000"/>
    <n v="129"/>
    <n v="100"/>
    <n v="1396000"/>
    <n v="5584000"/>
    <n v="0"/>
    <n v="0"/>
    <n v="6980000"/>
    <n v="150"/>
  </r>
  <r>
    <x v="3"/>
    <n v="220557"/>
    <x v="1"/>
    <s v="https://community.secop.gov.co/Public/Tendering/OpportunityDetail/Index?noticeUID=CO1.NTC.3217579&amp;isFromPublicArea=True&amp;isModal=true&amp;asPopupView=true"/>
    <x v="8"/>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74244411"/>
    <s v="YEFFER CENEN MATEUS LEON"/>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09-01T00:00:00"/>
    <d v="2022-09-06T00:00:00"/>
    <n v="150"/>
    <d v="2023-02-06T00:00:00"/>
    <n v="18610000"/>
    <n v="153"/>
    <n v="75.819999999999993"/>
    <n v="10545667"/>
    <n v="8064333"/>
    <n v="0"/>
    <n v="0"/>
    <n v="18610000"/>
    <n v="150"/>
  </r>
  <r>
    <x v="3"/>
    <n v="220558"/>
    <x v="1"/>
    <s v="https://community.secop.gov.co/Public/Tendering/OpportunityDetail/Index?noticeUID=CO1.NTC.3217579&amp;isFromPublicArea=True&amp;isModal=true&amp;asPopupView=true"/>
    <x v="8"/>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52185752"/>
    <s v="DIANA MARIA MORENO MUNEVAR"/>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09-01T00:00:00"/>
    <d v="2022-09-07T00:00:00"/>
    <n v="150"/>
    <d v="2023-02-07T00:00:00"/>
    <n v="18610000"/>
    <n v="153"/>
    <n v="75.16"/>
    <n v="10421600"/>
    <n v="8188400"/>
    <n v="0"/>
    <n v="0"/>
    <n v="18610000"/>
    <n v="150"/>
  </r>
  <r>
    <x v="3"/>
    <n v="220559"/>
    <x v="1"/>
    <s v="https://community.secop.gov.co/Public/Tendering/OpportunityDetail/Index?noticeUID=CO1.NTC.3217579&amp;isFromPublicArea=True&amp;isModal=true&amp;asPopupView=true"/>
    <x v="8"/>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53051180"/>
    <s v="LADY PAOLA GARAY MENDIETA"/>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09-01T00:00:00"/>
    <d v="2022-09-06T00:00:00"/>
    <n v="150"/>
    <d v="2023-02-06T00:00:00"/>
    <n v="18610000"/>
    <n v="153"/>
    <n v="75.819999999999993"/>
    <n v="10545667"/>
    <n v="8064333"/>
    <n v="0"/>
    <n v="0"/>
    <n v="18610000"/>
    <n v="150"/>
  </r>
  <r>
    <x v="3"/>
    <n v="220560"/>
    <x v="1"/>
    <s v="https://community.secop.gov.co/Public/Tendering/OpportunityDetail/Index?noticeUID=CO1.NTC.3217579&amp;isFromPublicArea=True&amp;isModal=true&amp;asPopupView=true"/>
    <x v="8"/>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1032496202"/>
    <s v="DIANA MARCELA FAGUA MEDINA"/>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09-01T00:00:00"/>
    <d v="2022-09-06T00:00:00"/>
    <n v="150"/>
    <d v="2023-02-06T00:00:00"/>
    <n v="18610000"/>
    <n v="153"/>
    <n v="75.819999999999993"/>
    <n v="10545667"/>
    <n v="8064333"/>
    <n v="0"/>
    <n v="0"/>
    <n v="18610000"/>
    <n v="150"/>
  </r>
  <r>
    <x v="3"/>
    <n v="220549"/>
    <x v="1"/>
    <s v="https://community.secop.gov.co/Public/Tendering/OpportunityDetail/Index?noticeUID=CO1.NTC.3217579&amp;isFromPublicArea=True&amp;isModal=true&amp;asPopupView=true"/>
    <x v="8"/>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1019146452"/>
    <s v="ANDRES FELIPE RESTREPO BOTERO"/>
    <s v="SUBDIRECTOR TECNICO - SUBD. EDUCACION TRIBUTARIA Y SERVICIO"/>
    <s v="N/A"/>
    <d v="2022-12-07T00:00:00"/>
    <s v="Durante el mes de noviembre de 2022, el contratista cumplió con lasobligaciones generales estipuladas en los estudios previos."/>
    <s v="Durante el mes de noviembre de 2022, el contratista cumplió con lasobligaciones especiales estipuladas en los estudios previos."/>
    <d v="2022-09-01T00:00:00"/>
    <d v="2022-09-06T00:00:00"/>
    <n v="150"/>
    <d v="2023-02-06T00:00:00"/>
    <n v="18610000"/>
    <n v="153"/>
    <n v="75.819999999999993"/>
    <n v="10545667"/>
    <n v="8064333"/>
    <n v="0"/>
    <n v="0"/>
    <n v="18610000"/>
    <n v="150"/>
  </r>
  <r>
    <x v="3"/>
    <n v="220172"/>
    <x v="1"/>
    <s v="https://community.secop.gov.co/Public/Tendering/OpportunityDetail/Index?noticeUID=CO1.NTC.2557863&amp;isFromPublicArea=True&amp;isModal=true&amp;asPopupView=true"/>
    <x v="8"/>
    <s v="Prestación Servicios Profesionales"/>
    <s v="SUBD. ADMINISTRATIVA Y FINANCIERA"/>
    <s v="0111-01"/>
    <s v="PRESTAR SERVICIOS PROFESIONALES DE APOYO EN SEGUIMIENTO Y GESTIÓN DELPLAN ANUAL DE ADQUISICIONES DE LA SDH COMO EN LA EJECUCIÓN PRESUPUESTALY APOYO RELACIONADO CON EL SISTEMA DE INFORMACIÓN BOGDATA EN LO QUE LASUBDIRECCIÓN ADMINISTRATIVA Y FINANCIERA TENGA A SU CARGO, DECONFORMIDAD A LOS PROCEDIMIENTOS, GUÍAS Y NORMATIVIDAD VIGENTES."/>
    <n v="85151343"/>
    <s v="JESUS ALFREDO BALAGUERA BONITTO"/>
    <s v="SUBDIRECTOR TECNICO - SUBD. ADMINISTRATIVA Y FINANCIERA"/>
    <s v="N/A"/>
    <d v="2022-12-01T00:00:00"/>
    <s v="El Contratista ha dado cumplimiento a las obligaciones contractuales."/>
    <s v="El Contratista ha dado cumplimiento a las obligaciones contractuales."/>
    <d v="2022-01-17T00:00:00"/>
    <d v="2022-01-17T00:00:00"/>
    <n v="330"/>
    <d v="2023-01-29T00:00:00"/>
    <n v="86768000"/>
    <n v="377"/>
    <n v="92.31"/>
    <n v="82561067"/>
    <n v="4206933"/>
    <n v="1"/>
    <n v="11306133"/>
    <n v="98074133"/>
    <n v="373"/>
  </r>
  <r>
    <x v="3"/>
    <n v="220367"/>
    <x v="1"/>
    <s v="https://www.colombiacompra.gov.co/tienda-virtual-del-estado-colombiano/ordenes-compra/86711"/>
    <x v="5"/>
    <s v="Prestación de Servicios"/>
    <s v="SUBD. INFRAESTRUCTURA TIC"/>
    <s v="0111-01"/>
    <s v="Proveer los servicios de canales dedicados e Internet y los servicioscomplementarios para la Secretaría Distrital de Hacienda."/>
    <n v="830122566"/>
    <s v="COLOMBIA TELECOMUNICACIONES S A E S P BI C"/>
    <s v="PROFESIONAL ESPECIALIZADO - SUBD. INFRAESTRUCTURA TIC"/>
    <s v="N/A"/>
    <d v="2022-12-01T00:00:00"/>
    <s v="Cumplió todas las obligaciones"/>
    <s v="Cumplió todas las obligaciones"/>
    <d v="2022-03-15T00:00:00"/>
    <d v="2022-04-30T00:00:00"/>
    <n v="360"/>
    <d v="2023-04-30T00:00:00"/>
    <n v="188496000"/>
    <n v="365"/>
    <n v="67.12"/>
    <n v="121997967"/>
    <n v="137941863"/>
    <n v="1"/>
    <n v="71443830"/>
    <n v="259939830"/>
    <n v="360"/>
  </r>
  <r>
    <x v="3"/>
    <n v="220637"/>
    <x v="1"/>
    <s v="https://community.secop.gov.co/Public/Tendering/OpportunityDetail/Index?noticeUID=CO1.NTC.3181311&amp;isFromPublicArea=True&amp;isModal=true&amp;asPopupView=true"/>
    <x v="4"/>
    <s v="Prestación de Servicios"/>
    <s v="SUBD. INFRAESTRUCTURA TIC"/>
    <s v="0111-01"/>
    <s v="Prestar los servicios de mantenimiento preventivo, correctivo con elfabricante y horas de soporte especializado para el sistema debalanceadores de carga de la Secretaría Distrital de Hacienda."/>
    <n v="900697738"/>
    <s v="NGEEK SAS"/>
    <s v="PROFESIONAL ESPECIALIZADO - SUBD. INFRAESTRUCTURA TIC"/>
    <s v="N/A"/>
    <d v="2022-12-01T00:00:00"/>
    <s v="Cumplió todas las obligacones"/>
    <s v="Suscribió con el fabricante el contrato de mantenimiento correctivo yentregó copia del mismo al supervisor al inicio del contrato."/>
    <d v="2022-09-26T00:00:00"/>
    <d v="2022-09-30T00:00:00"/>
    <n v="360"/>
    <d v="2023-09-30T00:00:00"/>
    <n v="291525797"/>
    <n v="365"/>
    <n v="25.21"/>
    <n v="270810944"/>
    <n v="20714853"/>
    <n v="0"/>
    <n v="0"/>
    <n v="291525797"/>
    <n v="360"/>
  </r>
  <r>
    <x v="3"/>
    <n v="220620"/>
    <x v="1"/>
    <s v="https://community.secop.gov.co/Public/Tendering/OpportunityDetail/Index?noticeUID=CO1.NTC.3312466&amp;isFromPublicArea=True&amp;isModal=true&amp;asPopupView=true"/>
    <x v="0"/>
    <s v="Prestación de Servicios"/>
    <s v="SUBD. INFRAESTRUCTURA TIC"/>
    <s v="0111-01"/>
    <s v="Prestar los servicios de mantenimiento, actualización, soporte técnicoespecializado y servicios especiales con el suministro de partes yrepuestos para el sistema de telefonía de la Secretaria Distrital deHacienda."/>
    <n v="830077975"/>
    <s v="AXEDE S.A. - EN REORGANIZACIÓN"/>
    <s v="PROFESIONAL UNIVERSITARIO - SUBD. INFRAESTRUCTURA TIC"/>
    <s v="N/A"/>
    <d v="2022-12-02T00:00:00"/>
    <s v="El contratista cumplió todas las obligaciones"/>
    <s v="El contratista realizó el soporte técnico a la plataforma de telefoníacuando fue necesario y el mantenimiento preventivo a la plataforma detelefonía"/>
    <d v="2022-09-22T00:00:00"/>
    <d v="2022-10-03T00:00:00"/>
    <n v="360"/>
    <d v="2023-10-03T00:00:00"/>
    <n v="188188094"/>
    <n v="365"/>
    <n v="24.38"/>
    <n v="184983056"/>
    <n v="3205038"/>
    <n v="0"/>
    <n v="0"/>
    <n v="188188094"/>
    <n v="360"/>
  </r>
  <r>
    <x v="3"/>
    <n v="220010"/>
    <x v="1"/>
    <s v="https://community.secop.gov.co/Public/Tendering/OpportunityDetail/Index?noticeUID=CO1.NTC.2524549&amp;isFromPublicArea=True&amp;isModal=true&amp;asPopupView=true"/>
    <x v="8"/>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en el plan de acción relacionadas con la preparación delos Estados Financieros, Reportes e Informes ComplementariosConsolidados, a través de BOGDATA, y en el marco del fortalecimiento dela sostenibilidad contable distrital."/>
    <n v="52116458"/>
    <s v="AMANDA  SANTIAGO"/>
    <s v="PROFESIONAL ESPECIALIZADO - SUBD. CONSOLIDACION, GESTION E INVEST."/>
    <s v="N/A"/>
    <d v="2022-12-02T00:00:00"/>
    <s v="El contratista dio cumplimiento a cada una de las obligaciones generalespre - contractuales acordadas para la ejecución del contrato."/>
    <s v="Durante el mes de noviembre la contratista lideró las revisiones de losreportes del consolidado del Bogotá con corte a diciembre de 2021 einició la revisión de los reportes de las agrupaciones de Gobierno ySector Público Distrital. Las revisiones se están ejecutando a través de90 reportes, revisó 57, de los cuales 26 generaron información correctay su estructura cumple con todo lo solicitado y 31 reportes requierenalgún ajuste para lo cual fue necesario crear en Solman incidentescorrespondientes; lideró la revisión, pruebas de ajuste y aprobación delas propuestas de solución para el cierre de 19 Incidentes y 12 seencuentran en tratamiento por parte del equipo de SOTIC. Entre el 23 yel 25 de noviembre, lideró la capacitación para las entidades del SectorGobierno Distrital en la cual se realizó el acompañamiento del cargue delos formularios CGN con corte a septiembre de 2022. El total de personascapacitadas en las tres sesiones fue de 243 entre funcionarios y/ocontratistas."/>
    <d v="2022-01-12T00:00:00"/>
    <d v="2022-01-19T00:00:00"/>
    <n v="315"/>
    <d v="2023-01-06T00:00:00"/>
    <n v="82414500"/>
    <n v="352"/>
    <n v="98.3"/>
    <n v="81629600"/>
    <n v="9418800"/>
    <n v="1"/>
    <n v="8633900"/>
    <n v="91048400"/>
    <n v="348"/>
  </r>
  <r>
    <x v="3"/>
    <n v="220016"/>
    <x v="1"/>
    <s v="https://community.secop.gov.co/Public/Tendering/OpportunityDetail/Index?noticeUID=CO1.NTC.2522949&amp;isFromPublicArea=True&amp;isModal=true&amp;asPopupView=true"/>
    <x v="8"/>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en el plan de acción relacionadas con la preparación delos Estados Financieros, Reportes e Informes ComplementariosConsolidados, a través de BOGDATA, y en el marco del fortalecimiento dela sostenibilidad contable distrital."/>
    <n v="52934818"/>
    <s v="PATRICIA ANDREA AYALA BELTRAN"/>
    <s v="PROFESIONAL ESPECIALIZADO - SUBD. CONSOLIDACION, GESTION E INVEST."/>
    <s v="N/A"/>
    <d v="2022-12-02T00:00:00"/>
    <s v="El contratista dio cumplimiento a cada una de las obligaciones generalespre - contractuales acordadas para la ejecución del contrato."/>
    <s v="Durante el mes de noviembre la contratista participó en reunionesinternas y externas dirigidas a fomentar la sostenibilidad del SistemaContable Público Distrital para los FDL y las Entidades asignadas.Participó en las capacitaciones internas de preparación para el cierrede vigencia 2022 y actividades 2023 así como en la revisión yelaboración de ajustes al consolidado de los EF de Bogotá. Asistió a losentes y entidades vía correo electrónico, llamadas telefónicas y dentrodel proceso con la respuesta de consultas o revisión de estas,específicamente en temas relacionados con conceptos solicitados a laSCGI. Realizó visitas de seguimiento de las entidades a cargo y elacompañamiento en las reuniones de la SED para la revisión deoperaciones recíprocas."/>
    <d v="2022-01-13T00:00:00"/>
    <d v="2022-01-19T00:00:00"/>
    <n v="300"/>
    <d v="2023-01-06T00:00:00"/>
    <n v="78490000"/>
    <n v="352"/>
    <n v="98.3"/>
    <n v="80844700"/>
    <n v="10203700"/>
    <n v="1"/>
    <n v="12558400"/>
    <n v="91048400"/>
    <n v="348"/>
  </r>
  <r>
    <x v="3"/>
    <n v="220173"/>
    <x v="1"/>
    <s v="https://community.secop.gov.co/Public/Tendering/OpportunityDetail/Index?noticeUID=CO1.NTC.2522949&amp;isFromPublicArea=True&amp;isModal=true&amp;asPopupView=true"/>
    <x v="8"/>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en el plan de acción relacionadas con la preparación delos Estados Financieros, Reportes e Informes ComplementariosConsolidados, a través de BOGDATA, y en el marco del fortalecimiento dela sostenibilidad contable distrital."/>
    <n v="1077941121"/>
    <s v="MARIA CECILIA ROMERO ROMERO"/>
    <s v="PROFESIONAL ESPECIALIZADO - SUBD. CONSOLIDACION, GESTION E INVEST."/>
    <s v="N/A"/>
    <d v="2022-12-02T00:00:00"/>
    <s v="El contratista dio cumplimiento a cada una de las obligaciones generalespre - contractuales acordadas para la ejecución del contrato."/>
    <s v="Durante el mes de noviembre la contratista participó en las revisionesasociadas al reporte de deterioro de cartera no tributaria emitido porla Dirección Distrital de Cobro de la SDH, se revisaron temas referentesa la capacitación de cierre para la vigencia 2022, así como visitas deacompañamiento a la SDM, SDHT, e IDPAC. Realizó análisis de lainformación de los rendimientos financieros del Fondo de Reorganizaciónde Transporte de la SDM y los generados por la administración de laestampilla para la Universidad Distrital. Asistió a los entes yentidades vía correo electrónico, mesas de trabajo, llamada telefónica odentro del proceso a respuesta de consultas o revisión de estas,específicamente en temas relacionados con el deterioro de activos nogeneradores de efectivo para construcciones en curso de la SDA, y elreconocimiento contable de la subrogación de recursos por parte de laSED a ATENEA. Preparó presentación relacionada a los tips de cierre parael deterioro de cuentas por cobrar y proyectó la modificación de lasnormas asignadas para el Manual de Políticas Contables de la EntidadContable Pública Bogotá D.C."/>
    <d v="2022-01-17T00:00:00"/>
    <d v="2022-01-20T00:00:00"/>
    <n v="300"/>
    <d v="2023-01-06T00:00:00"/>
    <n v="78490000"/>
    <n v="351"/>
    <n v="98.29"/>
    <n v="81367967"/>
    <n v="9418800"/>
    <n v="1"/>
    <n v="12296767"/>
    <n v="90786767"/>
    <n v="347"/>
  </r>
  <r>
    <x v="3"/>
    <n v="220174"/>
    <x v="1"/>
    <s v="https://community.secop.gov.co/Public/Tendering/OpportunityDetail/Index?noticeUID=CO1.NTC.2522949&amp;isFromPublicArea=True&amp;isModal=true&amp;asPopupView=true"/>
    <x v="8"/>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en el plan de acción relacionadas con la preparación delos Estados Financieros, Reportes e Informes ComplementariosConsolidados, a través de BOGDATA, y en el marco del fortalecimiento dela sostenibilidad contable distrital."/>
    <n v="1020773390"/>
    <s v="MIGUEL ANGEL MONROY PEREZ"/>
    <s v="PROFESIONAL ESPECIALIZADO - SUBD. CONSOLIDACION, GESTION E INVEST."/>
    <s v="N/A"/>
    <d v="2022-12-02T00:00:00"/>
    <s v="El contratista dio cumplimiento a cada una de las obligaciones generalespre - contractuales acordadas para la ejecución del contrato."/>
    <s v="Durante el mes de noviembre, el contratista participó en mesas detrabajo internas para definir el tratamiento contable de la inversión enCapital Salud, provisión POIR y aportes en la EAAB. Proyectó borradoresa la CGN sobre los temas pertinentes. Preparó la presentación para lasesión de fortalecimiento técnico – Concepto sobre el reconocimientocontable de los recursos generados por la Administración de las zonas deparqueo. Asistió a mesa de trabajo con Capital Salud y las SubredesHospitalarias, con el fin de conciliar las diferencias en operacionesrecíprocas. Realizó revisión de Políticas contables para incorporar lasactualizaciones normativas introducidas por la CGN."/>
    <d v="2022-01-17T00:00:00"/>
    <d v="2022-01-20T00:00:00"/>
    <n v="300"/>
    <d v="2023-01-06T00:00:00"/>
    <n v="78490000"/>
    <n v="351"/>
    <n v="98.29"/>
    <n v="80583066"/>
    <n v="10203701"/>
    <n v="1"/>
    <n v="12296767"/>
    <n v="90786767"/>
    <n v="347"/>
  </r>
  <r>
    <x v="3"/>
    <n v="220460"/>
    <x v="1"/>
    <s v="https://community.secop.gov.co/Public/Tendering/OpportunityDetail/Index?noticeUID=CO1.NTC.3139037&amp;isFromPublicArea=True&amp;isModal=true&amp;asPopupView=true"/>
    <x v="8"/>
    <s v="Prestación Servicios Profesionales"/>
    <s v="SUBD. CONSOLIDACION, GESTION E INVEST."/>
    <s v="0111-01"/>
    <s v="Prestar servicios profesionales para apoyar a la Subdirección deConsolidación, Gestión e Investigación - Dirección Distrital de Contabilidad en la ejecución de las actividades de asistencia técnica – contable establecidas en el plan de acción relacionadas con lasostenibilidad contable del Sector Público Distrital y en la elaboraciónde los Estados Financieros Consolidados a través del sistemaconsolidador."/>
    <n v="1016014950"/>
    <s v="YENNIFER CAROLINA MONSALVE BAUTISTA"/>
    <s v="PROFESIONAL ESPECIALIZADO - SUBD. CONSOLIDACION, GESTION E INVEST."/>
    <s v="N/A"/>
    <d v="2022-12-02T00:00:00"/>
    <s v="El contratista dio cumplimiento a cada una de las obligaciones generalespre - contractuales acordadas para la ejecución del contrato."/>
    <s v="Durante el mes de noviembre la contratista, participó en reunión internade la SCGI con la DDP y la SGCH sobre inquietudes en la solicitud de laSDM sobre depuración rendimientos financieros cuenta Banco Popular“Fondo Cuenta de Reorganización del Transporte Colectivo”, participó enmesa de trabajo de la SCGI con la SDM sobre diferencias en operacionesreciprocas en el Consolidado SPD presentadas con la ETB y ACUEDUCTO; conla SDM, la DDP, la SGCH en cumplimiento al compromiso solicituddepuración recursos rendimientos financieros del Fondo Cuenta deReorganización del Transporte Colectivo; participó en mesa de trabajo dela SCGI para la revisión de inconsistencias y ajustes del ConsolidadoSPD con corte a septiembre 2022. Realizó acompañamientos al procesocontable a través de reunión virtual a la SDM, SCRD, SDHT, SDG, FDLE,IPES, IDCBIS y presencial al FDLPA y la FGAA. Realizó revisión de lastransacciones del Consolidado SPD con corte a 31 de diciembre de 2021 deBogotá Consolida vs BPC e hizo entrega de los ajustes propuestos alconsolidado del SPD, validación de diferencias en operacionesrecíprocas, verificación de cargue reportes e informes anexos de lasentidades sector descentralizado asignadas por la SCGI con corte a 30 deseptiembre de 2022. Prestó asesoría técnico contable relacionada conconsultas realizadas por Entidades asignadas como S. Movilidad, S.Gobierno, S. Cultura, S. Hábitat, FDL Engativá, FDL Puente Aranda,AGATA, IDCBIS, IPES, FGAA. Asistió a reunión de capacitación sesión decargue en Bogdata de información financiera contable con corte aseptiembre 2022."/>
    <d v="2022-08-12T00:00:00"/>
    <d v="2022-08-18T00:00:00"/>
    <n v="195"/>
    <d v="2023-03-05T00:00:00"/>
    <n v="43842500"/>
    <n v="199"/>
    <n v="67.84"/>
    <n v="23157833"/>
    <n v="20684667"/>
    <n v="0"/>
    <n v="0"/>
    <n v="43842500"/>
    <n v="195"/>
  </r>
  <r>
    <x v="3"/>
    <n v="220461"/>
    <x v="1"/>
    <s v="https://community.secop.gov.co/Public/Tendering/OpportunityDetail/Index?noticeUID=CO1.NTC.3139037&amp;isFromPublicArea=True&amp;isModal=true&amp;asPopupView=true"/>
    <x v="8"/>
    <s v="Prestación Servicios Profesionales"/>
    <s v="SUBD. CONSOLIDACION, GESTION E INVEST."/>
    <s v="0111-01"/>
    <s v="Prestar servicios profesionales para apoyar a la Subdirección deConsolidación, Gestión e Investigación - Dirección Distrital de Contabilidad en la ejecución de las actividades de asistencia técnica – contable establecidas en el plan de acción relacionadas con lasostenibilidad contable del Sector Público Distrital y en la elaboraciónde los Estados Financieros Consolidados a través del sistemaconsolidador."/>
    <n v="52933907"/>
    <s v="KELLY SOL RODRIGUEZ HERNANDEZ"/>
    <s v="PROFESIONAL ESPECIALIZADO - SUBD. CONSOLIDACION, GESTION E INVEST."/>
    <s v="N/A"/>
    <d v="2022-12-02T00:00:00"/>
    <s v="La contratista dio cumplimiento a cada una de las obligaciones generalespre - contractuales acordadas para la ejecución del contrato."/>
    <s v="Durante el mes de noviembre, la contratista llevó a cabo las visitas deacompañamiento al proceso contable programadas con los entes y entidadesasignadas, de manera presencial y virtual. Participó en reunionesinternas para revisión del tratamiento contable del convenio Jóvenes ala U. Participó en la gestión con las entidades asignadas para laconsolidación de estados financieros a nivel Público Distrital. Apoyó lagestión de solicitudes de prórroga y modificación de las entidadesasignadas para el reporte de información financiera al corte deseptiembre de 2022. Participó en reuniones internas con la Subdirecciónde Consolidación, Gestión e Investigación para la revisión de saldos yajustes de los estados financieros de nivel Público Distrital al cortede septiembre 2022. Atendió solicitudes de asesoría técnico contableasociadas con las consultas realizadas por las entidades asignadas, víatelefónica y correo electrónico. Participó en sesiones defortalecimiento técnico dirigidas por la Dirección Distrital deContabilidad. Dirigió una sesión de fortalecimiento técnico del mes denoviembre."/>
    <d v="2022-08-12T00:00:00"/>
    <d v="2022-08-18T00:00:00"/>
    <n v="195"/>
    <d v="2023-03-05T00:00:00"/>
    <n v="43842500"/>
    <n v="199"/>
    <n v="67.84"/>
    <n v="23157833"/>
    <n v="20684667"/>
    <n v="0"/>
    <n v="0"/>
    <n v="43842500"/>
    <n v="195"/>
  </r>
  <r>
    <x v="3"/>
    <n v="220164"/>
    <x v="1"/>
    <s v="https://community.secop.gov.co/Public/Tendering/OpportunityDetail/Index?noticeUID=CO1.NTC.2582261&amp;isFromPublicArea=True&amp;isModal=true&amp;asPopupView=true"/>
    <x v="8"/>
    <s v="Prestación Servicios Profesionales"/>
    <s v="OF. OPERACIONES FINANCIERAS"/>
    <s v="0111-01"/>
    <s v="Prestar los servicios profesionales para apoyar la gestión de laDirección Distrital de Tesorería, en aspectos relacionados con la administración de recursos, análisis financiero, y todas las actividades que se relacionen con la operación financiera."/>
    <n v="1032358079"/>
    <s v="DIANA CAROLINA PORTILLA REAL"/>
    <s v="JEFE DE OFICINA - OF. OPERACIONES FINANCIERAS"/>
    <s v="N/A"/>
    <d v="2022-12-02T00:00:00"/>
    <s v="El contratista cumplió con las obligaciones generales del contrato y elpliego de condiciones"/>
    <s v="El contratista cumplió con las obligaciones especiales del contrato y elpliego de condiciones"/>
    <d v="2022-01-18T00:00:00"/>
    <d v="2022-01-26T00:00:00"/>
    <n v="330"/>
    <d v="2022-12-26T00:00:00"/>
    <n v="80168000"/>
    <n v="334"/>
    <n v="100"/>
    <n v="73851733"/>
    <n v="6316267"/>
    <n v="0"/>
    <n v="0"/>
    <n v="80168000"/>
    <n v="330"/>
  </r>
  <r>
    <x v="3"/>
    <n v="220070"/>
    <x v="1"/>
    <s v="https://community.secop.gov.co/Public/Tendering/OpportunityDetail/Index?noticeUID=CO1.NTC.2520212&amp;isFromPublicArea=True&amp;isModal=true&amp;asPopupView=true"/>
    <x v="8"/>
    <s v="Prestación Servicio Apoyo a la Gestión"/>
    <s v="DESPACHO SECRETARIO DISTRITAL DE HDA."/>
    <s v="0111-01"/>
    <s v="Prestar servicios de carácter administrativo al despacho del secretarioDistrital de Hacienda apoyando la recopilación de insumos, que permitanatender los requerimientos de diferentes interesados y compilar lainformación referente al funcionamiento del Sistema Distrital Bogotásolidaria y la estrategia integral de Ingreso Mínimo Garantizado."/>
    <n v="1020842997"/>
    <s v="JONATHAN  VERGEL VALENCIA"/>
    <s v="SUBDIRECTOR TECNICO - SUBD. ANALISIS Y SOSTENIBILIDAD PPTAL."/>
    <s v="N/A"/>
    <d v="2022-12-05T00:00:00"/>
    <s v="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El contratista presentó su póliza No. 380 - 47 -994000121171 para lasuscripción de su contrato No. 2200705.El contratista presentó su póliza No. 380 - 47 -994000121171 para lasuscripción de su contrato No. 220070 y estas fueron revisadas yaprobadas por la Subdirección contractual.6.El contratista presentó su póliza No. 380 - 47 -994000121171 para lasuscripción de su contrato No. 220070 y estas fueron revisadas yaprobadas por la Subdirección contractual.7. El contratista ha cumplido a cabalidad con sus obligaciones.8.El contratista ha cumplido a cabalidad con sus obligaciones.9. Hasta el momento no se ha reportado por parte del contratista ningunanovedad o anomalía.10. Hasta el momento no se ha conocido que el contratista divulgueinformaciòn de su proceso con terceros.11. El contratista ha cumplido a cabalidad con sus obligaciones.12. El contratista cuenta con su examen ocupacional que reposa en sucarpeta contractual.13. A la fecha el contrato se encuentra vigente.14. El contratista diligenció y presentó ante la Sec Distrital deHacienda el Formato Único de Hoja de Vida del SIDEAP y al SIGEP.15. El contratista durante su asistencia a las instalaciones hacumplido con los protocolos de bioseguridad adoptados.  "/>
    <s v="Durante el periodo del 1 al 30 de noviembre 2022, el contratista realizó17 radicados externos enviados, 60 resoluciones, 16 memorandos internos.Así mismo verificó el reporte en CRM de 69 respuestas dadas a entes decontrol (Controlaría, Personería, Fiscalía, Procuraduría, Veeduría)participó en todas las reuniones a las que fue convocado en el mes denoviembre, generó la base de datos requerida por el supervisor, para elseguimiento a tramites de los usuarios de CRM. Prestó apoyo generalreferente al objeto del contrato solicitados por el supervisor."/>
    <d v="2022-01-12T00:00:00"/>
    <d v="2022-01-14T00:00:00"/>
    <n v="345"/>
    <d v="2022-12-29T00:00:00"/>
    <n v="26749000"/>
    <n v="349"/>
    <n v="100"/>
    <n v="24500533"/>
    <n v="2248467"/>
    <n v="0"/>
    <n v="0"/>
    <n v="26749000"/>
    <n v="345"/>
  </r>
  <r>
    <x v="3"/>
    <n v="220007"/>
    <x v="1"/>
    <s v="https://community.secop.gov.co/Public/Tendering/OpportunityDetail/Index?noticeUID=CO1.NTC.2502368&amp;isFromPublicArea=True&amp;isModal=true&amp;asPopupView=true"/>
    <x v="8"/>
    <s v="Prestación Servicio Apoyo a la Gestión"/>
    <s v="DESPACHO SECRETARIO DISTRITAL DE HDA."/>
    <s v="0111-01"/>
    <s v="Prestar servicios de apoyo a la gestión al despacho del Secretariodistrital de Hacienda en lo correspondiente a la operatividad de losdiferentes sistemas de información en los procesos de contratación ymanejo de agenda."/>
    <n v="1015453535"/>
    <s v="KARINA ANDREA RODRIGUEZ SAAVEDRA"/>
    <s v="SUBDIRECTOR TECNICO - SUBD. ANALISIS Y SOSTENIBILIDAD PPTAL."/>
    <s v="N/A"/>
    <d v="2022-12-05T00:00:00"/>
    <s v="1. Acata la Constitución, la ley, las normas legales yprocedimentales establecidas por el Gobierno Nacional y Distrital, ydemás disposiciones pertinentes.2. Cumple lo previsto en las disposiciones de las especificacionesesenciales, así como en la propuesta presentada.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o. 15-46-101023322 para lasuscripción de su contrato No. 2200075. El contratista presentó su póliza No. 15-46-101023322 para lasuscripción de su contrato No. 220007 y estas fueron revisadas yaprobadas por la Subdirección contractual.6. El contratista presentó su póliza No. 15-46-101023322 para lasuscripción de su contrato No. 220007 y estas fueron revisadas yaprobadas por la Subdirección contractual.7. Colabora con la entidad para que el objeto contratado se cumpla yque este sea el de mejor calidad.8. Obra con lealtad y buena fe en las distintas etapas contractualesevitando las dilaciones y entrabamiento que pudieran presentarse9. El contratista ha cumplido a cabalidad con su obligación10. Hasta el momento no se ha conocido que el contratista divulgueinformación de su proceso con terceros.11. Acata las instrucciones que durante el desarrollo del contrato leha imparto la Secretaría Distrital de Hacienda de Bogotá, D.C porconducto del supervisor del contrato.12. El contratista cuenta con su examen ocupacional que reposa en sucarpeta contractual.13. A la fecha el contrato se encuentra vigente.14. El contratista diligenció y presentó ante la Sec Distrital deHacienda el Formato Único de Hoja de Vida del SIDEAP y al SIGEP.15. El contratista durante su asistencia a las instalaciones hacumplido con los protocolos de bioseguridad adoptados.  "/>
    <s v="Durante el periodo del 1 al 30 de noviembre de 2022 la contratistaapoyó en la realización de los informes de supervisión para el pagomensual de 5 contratos 220007, 220070, 220148, 220047 y 220569 deldespacho del secretario de hacienda por medio del aplicativo BOGDATA,también cargó y se creó el expediente del expediente de terminación decontrato anticipada del contrato del contrato 220522 radicadoS_TANT/2022/0000011052, contrato 220512 radicado S_TANT/2022/0000011053,contrato 220531 radicado S_TANT/2022/0000011055, contrato 220505radicado S_TANT/2022/0000011589, contrato 220520 radicadoS_TANT/2022/0000011590, apoyó en la creación de los expedientes demodificación del contrato  contrato 220150 radicadoS_MODI/2022/0000010200, contrato 220269 radicado S_MODI/2022/0000010201,contrato 220275 radicado S_MODI/2022/0000010202, contrato 220473radicado S_MODI/2022/0000010211, contrato 220510 radicadoS_MODI/2022/0000010203, contrato 220523 radicado S_MODI/2022/0000010206, apoyó en la revisión de documentos del contratista Javier FelipeGarzón con su respectiva validación en el sistema SIDEAP y se cargaronal sistema BOGDATA para la respectiva revisión del área encargada paraconfirmar que cumple con los requisitos para aplicar en la cesión delcontrato 22492.Apoyo con la elaboración de los informes finales de supervisión de loscontratos 200428 y 210193, apoyó con la creación del expediente decesión del contrato 220492 radicado S_CESC/2022/0000011591, apoyo en lacreación de los expedientes de cambio de supervisión del mes denoviembre del contrato 220047 radicado D_SUP/2022/0000010944, contrato210523 radicado D_SUP/2022/0000010575 y contrato 220722 radicadoD_SUP/2022/0000010991Realizo la creación de las líneas con su respectivo expedienteprecontractual en el sistema SAP para los contratos con vigencia 2023 yreviso los documentos de la contratista Omayra Garcia para la vigencia2023.Realizo envío la documentación requerida para el trámite de afiliación ala ARL de 1 contratista del despacho del secretario de haciendaAdicionalmente creó y cargo la documentación de 1 contratistas en laetapa precontractual y contractual.Apoyo en la revisión y cargue en los diferentes aplicativos mencionadosen la obligación un total de 5 cuentas de cobro de los contratos 220007,220070, 220148, 220047, 220569 pertenecientes al despacho delsecretario.Realizó la consolidación y envío en el sistema BogData y la basesolicitada por correo electrónico de los Informes de supervisión ymodificaciones/Novedades mensual de la Contraloría correspondientes alos contratistas del despacho del secretario.Apoyó en el trámite de publicación de la agenda del secretario con losdiferentes entes externos en la plataforma Bogotá Cuidadora y asistió alas reuniones a las que fue convocada y prestó el apoyo generalreferente a la radicación de 4 oficios de internas enviadas, 5 oficiosde externas enviadas y el direccionamiento de 8 solicitudes enviadas aldespacho por medio del aplicativo CRM, realizo la consolidación de losdatos personales de los contratistas del despacho del secretario dehacienda. Prestó el apoyo requerido por su supervisor relacionadas conel objeto del presente contrato."/>
    <d v="2022-01-07T00:00:00"/>
    <d v="2022-01-13T00:00:00"/>
    <n v="345"/>
    <d v="2023-01-29T00:00:00"/>
    <n v="36984000"/>
    <n v="381"/>
    <n v="92.39"/>
    <n v="34089600"/>
    <n v="6324800"/>
    <n v="1"/>
    <n v="3430400"/>
    <n v="40414400"/>
    <n v="377"/>
  </r>
  <r>
    <x v="3"/>
    <n v="220024"/>
    <x v="1"/>
    <s v="https://community.secop.gov.co/Public/Tendering/OpportunityDetail/Index?noticeUID=CO1.NTC.2517610&amp;isFromPublicArea=True&amp;isModal=true&amp;asPopupView=true"/>
    <x v="8"/>
    <s v="Prestación Servicios Profesionales"/>
    <s v="SUBD. PLANEACION E INTELIGENCIA TRIB"/>
    <s v="0111-01"/>
    <s v="Prestar servicios profesionales para dar apoyo en la fase deestabilización del Core tributario, en lo relacionado con la gestión decasos legales y cuenta corriente del contribuyente."/>
    <n v="79959604"/>
    <s v="CESAR AUGUSTO SANCHEZ SANCHEZ"/>
    <s v="ASESOR - DESPACHO SECRETARIO DISTRITAL DE HDA."/>
    <s v="N/A"/>
    <d v="2022-12-05T00:00:00"/>
    <s v="En la ejecución del contrato 220024, el contratista cumplió con susobligaciones generales durante el periodo del 1 al 30 de noviembre del2022."/>
    <s v="En la ejecución del contrato 220024, el contratista cumplió con susobligaciones especiales durante el periodo del 1 al 30 de noviembre del2022."/>
    <d v="2022-01-11T00:00:00"/>
    <d v="2022-01-13T00:00:00"/>
    <n v="270"/>
    <d v="2022-12-30T00:00:00"/>
    <n v="75357000"/>
    <n v="351"/>
    <n v="100"/>
    <n v="88753800"/>
    <n v="8093900"/>
    <n v="1"/>
    <n v="21490700"/>
    <n v="96847700"/>
    <n v="347"/>
  </r>
  <r>
    <x v="3"/>
    <n v="220404"/>
    <x v="1"/>
    <s v="https://community.secop.gov.co/Public/Tendering/OpportunityDetail/Index?noticeUID=CO1.NTC.2937787&amp;isFromPublicArea=True&amp;isModal=true&amp;asPopupView=true"/>
    <x v="4"/>
    <s v="Prestación de Servicios"/>
    <s v="OF. TECNICA SISTEMA GESTION DOCUMENTAL"/>
    <s v="0111-01"/>
    <s v="Prestar servicios de custodia, consulta, préstamo y transporte dedocumentos de archivo de la Secretaría Distrital de Hacienda , deconformidad con lo establecido en el Pliego de Condiciones."/>
    <n v="860510669"/>
    <s v="ALMARCHIVOS S.A."/>
    <s v="JEFE DE OFICINA - OF. TECNICA SISTEMA GESTION DOCUMENTAL"/>
    <s v="N/A"/>
    <d v="2022-12-05T00:00:00"/>
    <s v="El contratista, dió cumplimiento a las obligaciones contractualesdurante el período."/>
    <s v="Durante el mes de noviembre, el contratista realizó las siguientesactividades:Total, de cajas custodiadas: 73.514Consulta normalNo. de consultas: 14No. de cajas: 81Remisiones: SA 00587, SA 00589, SA 00590, SA 00591, SA 00592, SA 00593,SA 00595, SA 00596, SA 00597, SA 00598, SA 00600, SA 00601, SA 00603, SA00604Consulta UrgenteNo. de consultas: 4No. de cajas: 11Remisiones: SA 00588, SA00594, SA00599, SA 00602TransporteTransporte de ida consulta normal: 15Transporte de ida consulta urgente: 4Transporte de regreso: 9RearchivosNo. de cajas: 163No. de requisiciones: SAS 2211-001, SAS 2211-005, SAS 2211-006,"/>
    <d v="2022-06-17T00:00:00"/>
    <d v="2022-07-06T00:00:00"/>
    <n v="401"/>
    <d v="2023-08-17T00:00:00"/>
    <n v="506491131"/>
    <n v="407"/>
    <n v="43.73"/>
    <n v="107246023"/>
    <n v="399245108"/>
    <n v="0"/>
    <n v="0"/>
    <n v="506491131"/>
    <n v="401"/>
  </r>
  <r>
    <x v="3"/>
    <n v="220428"/>
    <x v="1"/>
    <s v="https://community.secop.gov.co/Public/Tendering/OpportunityDetail/Index?noticeUID=CO1.NTC.2982704&amp;isFromPublicArea=True&amp;isModal=true&amp;asPopupView=true"/>
    <x v="2"/>
    <s v="Suministro"/>
    <s v="OF. TECNICA SISTEMA GESTION DOCUMENTAL"/>
    <s v="0111-01"/>
    <s v="Suministro  de elementos  para protección  y embalaje de documentos parala Secretaría Distrital de Hacienda"/>
    <n v="901447906"/>
    <s v="NUEVA CIGLOP S.A.S"/>
    <s v="JEFE DE OFICINA - OF. TECNICA SISTEMA GESTION DOCUMENTAL"/>
    <s v="N/A"/>
    <d v="2022-12-05T00:00:00"/>
    <s v="El contratista dió cumplimiento a las obligaciones contractuales duranteel período"/>
    <s v="Durante el período, el contratista remitió el cronograma para realizarlas entregas."/>
    <d v="2022-07-21T00:00:00"/>
    <d v="2022-08-01T00:00:00"/>
    <n v="180"/>
    <d v="2023-02-01T00:00:00"/>
    <n v="49881570"/>
    <n v="184"/>
    <n v="82.61"/>
    <n v="0"/>
    <n v="49881570"/>
    <n v="0"/>
    <n v="0"/>
    <n v="49881570"/>
    <n v="180"/>
  </r>
  <r>
    <x v="3"/>
    <n v="220085"/>
    <x v="1"/>
    <s v="https://community.secop.gov.co/Public/Tendering/OpportunityDetail/Index?noticeUID=CO1.NTC.2529567&amp;isFromPublicArea=True&amp;isModal=true&amp;asPopupView=true"/>
    <x v="8"/>
    <s v="Prestación Servicios Profesionales"/>
    <s v="SUBD. PLANEACION E INTELIGENCIA TRIB"/>
    <s v="0111-01"/>
    <s v="Prestar servicios profesionales para apoyar el período de estabilizaciónde la solución tecnológica, facilitando la interacción de los ciudadanoscon la herramienta y atención a incidentes."/>
    <n v="80117367"/>
    <s v="JULIO CESAR CEPEDA BARRERA"/>
    <s v="ASESOR - DESPACHO SECRETARIO DISTRITAL DE HDA."/>
    <s v="N/A"/>
    <d v="2022-12-05T00:00:00"/>
    <s v="En la ejecución del contrato 220085, el contratista cumplió con susobligaciones generales durante el periodo del 1 al 30 de noviembre del2022."/>
    <s v="En la ejecución del contrato 220085, el contratista cumplió con susobligaciones especiales durante el periodo del  1 al 30 de noviembre del2022."/>
    <d v="2022-01-12T00:00:00"/>
    <d v="2022-01-14T00:00:00"/>
    <n v="270"/>
    <d v="2022-12-30T00:00:00"/>
    <n v="83736000"/>
    <n v="350"/>
    <n v="100"/>
    <n v="98312266"/>
    <n v="8993867"/>
    <n v="1"/>
    <n v="23570133"/>
    <n v="107306133"/>
    <n v="346"/>
  </r>
  <r>
    <x v="3"/>
    <n v="220821"/>
    <x v="1"/>
    <s v="https://community.secop.gov.co/Public/Tendering/OpportunityDetail/Index?noticeUID=CO1.NTC.3430174&amp;isFromPublicArea=True&amp;isModal=true&amp;asPopupView=true"/>
    <x v="2"/>
    <s v="Prestación de Servicios"/>
    <s v="OF. TECNICA SISTEMA GESTION DOCUMENTAL"/>
    <s v="0111-01"/>
    <s v="Prestar el servicio de calibración para los datalogger_termohigrómetrosdigitales, ubicados en los depósitos de archivos de la SecretaríaDistrital de Hacienda"/>
    <n v="830019719"/>
    <s v="CREACIONES Y SUMINISTROS SAS"/>
    <s v="JEFE DE OFICINA - OF. TECNICA SISTEMA GESTION DOCUMENTAL"/>
    <s v="N/A"/>
    <d v="2022-12-05T00:00:00"/>
    <s v="El contratista dió cumplimiento a las obligaciones contractuales duranteel período."/>
    <s v="Durante el período se firmó el acta de inicio."/>
    <d v="2022-11-18T00:00:00"/>
    <d v="2022-11-28T00:00:00"/>
    <n v="120"/>
    <d v="2023-03-28T00:00:00"/>
    <n v="5365000"/>
    <n v="120"/>
    <n v="27.5"/>
    <n v="0"/>
    <n v="5365000"/>
    <n v="0"/>
    <n v="0"/>
    <n v="5365000"/>
    <n v="120"/>
  </r>
  <r>
    <x v="3"/>
    <n v="220408"/>
    <x v="1"/>
    <s v="https://community.secop.gov.co/Public/Tendering/OpportunityDetail/Index?noticeUID=CO1.NTC.2987061&amp;isFromPublicArea=True&amp;isModal=true&amp;asPopupView=true"/>
    <x v="0"/>
    <s v="Interadministrativo"/>
    <s v="OF. OPERACION SISTEMA GESTION DOCUMENTAL"/>
    <s v="0111-01"/>
    <s v="Prestar servicios para la gestión de correspondencia y mensajeríaexpresa masiva para la Secretaría Distrital de Hacienda"/>
    <n v="900062917"/>
    <s v="SERVICIOS POSTALES NACIONALES S.A.S."/>
    <s v="PROFESIONAL ESPECIALIZADO - OF. OPERACION SISTEMA GESTION DOCUMENTAL"/>
    <s v="N/A"/>
    <d v="2022-12-05T00:00:00"/>
    <s v="El contratista cumplió con las obligaciones generales establecidas en elanexo técnico del contrato.En cumplimiento del Artículo 50 de la Ley 789 de 2002, se verifica y sedeja constancia que el contratista presentó certificación emitida por elRevisor Fiscal en donde consta que se encuentra al día en el pago de lasobligaciones en Seguridad Social (salud y pensión) y aportesparafiscales."/>
    <s v="Del 1 al 30 de noviembre de 2022, se recibió el servicio de gestión decorrespondencia y mensajería expresa masiva para la Secretaría Distritalde Hacienda, el contratista cumplió a satisfacción las obligacionesespecíficas del contrato."/>
    <d v="2022-06-23T00:00:00"/>
    <d v="2022-06-25T00:00:00"/>
    <n v="546"/>
    <d v="2023-12-31T00:00:00"/>
    <n v="2676607144"/>
    <n v="554"/>
    <n v="34.119999999999997"/>
    <n v="699331170"/>
    <n v="1977275974"/>
    <n v="0"/>
    <n v="0"/>
    <n v="2676607144"/>
    <n v="546"/>
  </r>
  <r>
    <x v="3"/>
    <n v="220453"/>
    <x v="1"/>
    <s v="https://community.secop.gov.co/Public/Tendering/OpportunityDetail/Index?noticeUID=CO1.NTC.3033343&amp;isFromPublicArea=True&amp;isModal=true&amp;asPopupView=true"/>
    <x v="2"/>
    <s v="Prestación de Servicios"/>
    <s v="SUBD. ADMINISTRATIVA Y FINANCIERA"/>
    <s v="0111-01"/>
    <s v="PRESTAR LOS SERVICIOS DE MANTENIMIENTO PREVENTIVO Y CORRECTIVO A LAIMPRESORA DE CARNÉ CON REFERENCIA FARGO DTC 4500E AL SERVICIO DE LASUBDIRECCIÓN ADMINISTRATIVA Y FINANCIERA, AL IGUAL QUE EL SUMINISTRO DELOS MATERIALES CONSUMIBLES REQUERIDOS PARA LA IMPRESIÓN DE LOS CARNÉPARA LOS FUNCIONARIOS DE LA ENTIDAD Y EL CAD."/>
    <n v="800199498"/>
    <s v="IDENTICO S A S"/>
    <s v="TECNICO OPERATIVO - SUBD. ADMINISTRATIVA Y FINANCIERA"/>
    <s v="N/A"/>
    <d v="2022-12-05T00:00:00"/>
    <s v="El contratista ha dado cumplimiento a las obligaciones del contrato."/>
    <s v="El contratista ha dado cumplimiento a las obligaciones del contrato."/>
    <d v="2022-08-04T00:00:00"/>
    <d v="2022-09-01T00:00:00"/>
    <n v="240"/>
    <d v="2023-05-01T00:00:00"/>
    <n v="6304500"/>
    <n v="242"/>
    <n v="50"/>
    <n v="5114000"/>
    <n v="1190500"/>
    <n v="0"/>
    <n v="0"/>
    <n v="6304500"/>
    <n v="240"/>
  </r>
  <r>
    <x v="3"/>
    <n v="220022"/>
    <x v="1"/>
    <s v="https://community.secop.gov.co/Public/Tendering/OpportunityDetail/Index?noticeUID=CO1.NTC.2519527&amp;isFromPublicArea=True&amp;isModal=true&amp;asPopupView=true"/>
    <x v="8"/>
    <s v="Prestación Servicios Profesionales"/>
    <s v="SUBD. PLANEACION E INTELIGENCIA TRIB"/>
    <s v="0111-01"/>
    <s v="Prestar servicios profesionales para apoyar la fase de estabilizacióndel Core Tributario, facilitando la interacción de los ciudadanos através de los diferentes canales de atención."/>
    <n v="79558151"/>
    <s v="ILDER GREGORIO DIAZ MENDIETA"/>
    <s v="ASESOR - DESPACHO SECRETARIO DISTRITAL DE HDA."/>
    <s v="N/A"/>
    <d v="2022-12-07T00:00:00"/>
    <s v="En la ejecución del contrato 220022, el contratista cumplió con susobligaciones generales durante el periodo del  1 al 30 de noviembre del2022."/>
    <s v="En la ejecución del contrato 220022, el contratista cumplió con susobligaciones especiales durante el periodo de  1 al 30 de noviembre del2022."/>
    <d v="2022-01-11T00:00:00"/>
    <d v="2022-01-13T00:00:00"/>
    <n v="270"/>
    <d v="2022-11-30T00:00:00"/>
    <n v="83736000"/>
    <n v="321"/>
    <n v="100"/>
    <n v="98622400"/>
    <n v="8993867"/>
    <n v="1"/>
    <n v="23880267"/>
    <n v="107616267"/>
    <n v="347"/>
  </r>
  <r>
    <x v="3"/>
    <n v="220019"/>
    <x v="1"/>
    <s v="https://community.secop.gov.co/Public/Tendering/OpportunityDetail/Index?noticeUID=CO1.NTC.2517693&amp;isFromPublicArea=True&amp;isModal=true&amp;asPopupView=true"/>
    <x v="8"/>
    <s v="Prestación Servicios Profesionales"/>
    <s v="SUBD. PLANEACION E INTELIGENCIA TRIB"/>
    <s v="0111-01"/>
    <s v="Prestar servicios profesionales que asistan el proceso de estabilizaciónde la herramienta SAP, con el fin de asegurar la disponibilidad yfuncionalidad de la solución tecnológica para los contribuyentes."/>
    <n v="1030535724"/>
    <s v="LAURA CATALINA MELO BUITRAGO"/>
    <s v="ASESOR - DESPACHO SECRETARIO DISTRITAL DE HDA."/>
    <s v="N/A"/>
    <d v="2022-12-07T00:00:00"/>
    <s v="En la ejecución del contrato 220019, el contratista cumplió con susobligaciones generales durante el periodo del 1 al 30 de noviembre del2022."/>
    <s v="En la ejecución del contrato 220019, el contratista cumplió con susobligaciones especiales durante el periodo de 1 al 30 de noviembre del2022."/>
    <d v="2022-01-11T00:00:00"/>
    <d v="2022-01-14T00:00:00"/>
    <n v="270"/>
    <d v="2022-12-30T00:00:00"/>
    <n v="68076000"/>
    <n v="350"/>
    <n v="100"/>
    <n v="79926266"/>
    <n v="7311867"/>
    <n v="1"/>
    <n v="19162133"/>
    <n v="87238133"/>
    <n v="346"/>
  </r>
  <r>
    <x v="3"/>
    <n v="220569"/>
    <x v="1"/>
    <s v="https://community.secop.gov.co/Public/Tendering/OpportunityDetail/Index?noticeUID=CO1.NTC.3236039&amp;isFromPublicArea=True&amp;isModal=true&amp;asPopupView=true"/>
    <x v="8"/>
    <s v="Prestación Servicios Profesionales"/>
    <s v="DESPACHO SECRETARIO DISTRITAL DE HDA."/>
    <s v="0111-01"/>
    <s v="Prestar servicios profesionales altamente calificados para asesorar yacompañar el análisis y generación de recomendaciones para optimizar lagestión de fiducias"/>
    <n v="79154425"/>
    <s v="RODRIGO  VELEZ JARA"/>
    <s v="ASESOR - DESPACHO SECRETARIO DISTRITAL DE HDA."/>
    <s v="N/A"/>
    <d v="2022-12-06T00:00:00"/>
    <s v="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 15-44-101267591 de Seguros delEstado para la suscripción de su contrato No. 220569.5. El contratista presentó su póliza N. 15-44-101267591 de Seguros delEstado para la suscripción de su contrato No. 220569. Y estas fueronrevisadas y aprobadas por la subdirección contractual.6. El contratista presentó su póliza N. 15-44-101267591 de Seguros delEstado para la suscripción de su contrato No. 220569. Y estas fueronrevisadas y aprobadas 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cuenta con su examen ocupacional que reposa en sucarpeta contractual.13. A la fecha el contrato se encuentra vigente.14. El contratista diligenció y presentó ante la secretaria distrital dehacienda el formato único de hoja de vida del SIDEAP y al SIGEP.15. El contratista durante su asistencia a las instalaciones ha cumplidocon los protocolos de bioseguridad adoptados."/>
    <s v="Dentro del periodo 01 al 30 de noviembre de 2022 José Alberto Rodríguezrealizó las siguientes actividades:- Apoyo en la oficina de liquidación de la Subdirección de Determinacióndesde el 1 al 9 de noviembre de 2022, revisión de archivo físico y basesde datos, en aplicativos SAP Y WCC, impresión de publicación por avisode los actos devueltos sin notificar, búsqueda de expedientes paraincorporar la información de los actos proferidos por la oficina deliquidación, revisión, foliación y relación de estos expedientes paraser devueltos a la oficina de Notificación y Documentación fiscal.- Apoyo en la gestión de la correspondencia y archivo de laSubsecretaria Técnica y atender las solicitudes del equipo de ladependencia.- Mantener actualizada la agenda del subsecretario y mantenerloinformado frente a las reuniones y compromisos institucionales."/>
    <d v="2022-09-05T00:00:00"/>
    <d v="2022-09-08T00:00:00"/>
    <n v="150"/>
    <d v="2023-02-07T00:00:00"/>
    <n v="90000000"/>
    <n v="152"/>
    <n v="75"/>
    <n v="49800000"/>
    <n v="40200000"/>
    <n v="0"/>
    <n v="0"/>
    <n v="90000000"/>
    <n v="150"/>
  </r>
  <r>
    <x v="3"/>
    <n v="220004"/>
    <x v="1"/>
    <s v="https://community.secop.gov.co/Public/Tendering/OpportunityDetail/Index?noticeUID=CO1.NTC.2502415&amp;isFromPublicArea=True&amp;isModal=true&amp;asPopupView=true"/>
    <x v="8"/>
    <s v="Prestación Servicio Apoyo a la Gestión"/>
    <s v="OF. DEPURACION CARTERA"/>
    <s v="0111-01"/>
    <s v="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
    <n v="1016105814"/>
    <s v="NICOLAS  BOCANEGRA MORENO"/>
    <s v="JEFE DE OFICINA - OF. DEPURACION CARTERA"/>
    <s v="N/A"/>
    <d v="2022-12-06T00:00:00"/>
    <s v="El contratista dio cumplimiento con las obligaciones"/>
    <s v="El contratista dio cumplimiento con las obligaciones"/>
    <d v="2022-01-11T00:00:00"/>
    <d v="2022-01-13T00:00:00"/>
    <n v="270"/>
    <d v="2023-01-16T00:00:00"/>
    <n v="16597098"/>
    <n v="368"/>
    <n v="95.65"/>
    <n v="17703571"/>
    <n v="4610305"/>
    <n v="1"/>
    <n v="5716778"/>
    <n v="22313876"/>
    <n v="363"/>
  </r>
  <r>
    <x v="3"/>
    <n v="220001"/>
    <x v="1"/>
    <s v="https://community.secop.gov.co/Public/Tendering/OpportunityDetail/Index?noticeUID=CO1.NTC.2502415&amp;isFromPublicArea=True&amp;isModal=true&amp;asPopupView=true"/>
    <x v="8"/>
    <s v="Prestación Servicio Apoyo a la Gestión"/>
    <s v="OF. DEPURACION CARTERA"/>
    <s v="0111-01"/>
    <s v="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
    <n v="1075685032"/>
    <s v="LAURA NATALIA ROZO ROBAYO"/>
    <s v="JEFE DE OFICINA - OF. DEPURACION CARTERA"/>
    <s v="N/A"/>
    <d v="2022-12-06T00:00:00"/>
    <s v="El contratista dio cumplimiento con las obligaciones"/>
    <s v="El contratista dio cumplimiento con las obligaciones"/>
    <d v="2022-01-07T00:00:00"/>
    <d v="2022-01-12T00:00:00"/>
    <n v="270"/>
    <d v="2023-01-16T00:00:00"/>
    <n v="16597098"/>
    <n v="369"/>
    <n v="95.66"/>
    <n v="17765041"/>
    <n v="4610306"/>
    <n v="1"/>
    <n v="5778249"/>
    <n v="22375347"/>
    <n v="364"/>
  </r>
  <r>
    <x v="3"/>
    <n v="220003"/>
    <x v="1"/>
    <s v="https://community.secop.gov.co/Public/Tendering/OpportunityDetail/Index?noticeUID=CO1.NTC.2502415&amp;isFromPublicArea=True&amp;isModal=true&amp;asPopupView=true"/>
    <x v="8"/>
    <s v="Prestación Servicio Apoyo a la Gestión"/>
    <s v="OF. DEPURACION CARTERA"/>
    <s v="0111-01"/>
    <s v="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
    <n v="1030641735"/>
    <s v="CRISTIAN ANDRES PULIDO HORMAZA"/>
    <s v="JEFE DE OFICINA - OF. DEPURACION CARTERA"/>
    <s v="N/A"/>
    <d v="2022-12-06T00:00:00"/>
    <s v="El contratista dio cumplimiento con las obligaciones"/>
    <s v="El contratista dio cumplimiento con las obligaciones"/>
    <d v="2022-01-11T00:00:00"/>
    <d v="2022-01-12T00:00:00"/>
    <n v="270"/>
    <d v="2023-01-16T00:00:00"/>
    <n v="16597098"/>
    <n v="369"/>
    <n v="95.66"/>
    <n v="17765041"/>
    <n v="4610306"/>
    <n v="1"/>
    <n v="5778249"/>
    <n v="22375347"/>
    <n v="364"/>
  </r>
  <r>
    <x v="3"/>
    <n v="220237"/>
    <x v="1"/>
    <s v="https://community.secop.gov.co/Public/Tendering/OpportunityDetail/Index?noticeUID=CO1.NTC.2626600&amp;isFromPublicArea=True&amp;isModal=true&amp;asPopupView=true"/>
    <x v="8"/>
    <s v="Prestación Servicios Profesionales"/>
    <s v="OF. DEPURACION CARTERA"/>
    <s v="0111-01"/>
    <s v="Prestar los servicios profesionales para el análisis, actualización ydesarrollo en el manejo de bases de datos para la Oficina de Depuraciónde Cartera"/>
    <n v="1032417308"/>
    <s v="JORGE IVAN SOTELO GAVIRIA"/>
    <s v="JEFE DE OFICINA - OF. DEPURACION CARTERA"/>
    <s v="N/A"/>
    <d v="2022-12-06T00:00:00"/>
    <s v="El contratista dio cumplimiento con las obligaciones"/>
    <s v="El contratista dio cumplimiento con las obligaciones"/>
    <d v="2022-01-20T00:00:00"/>
    <d v="2022-01-24T00:00:00"/>
    <n v="330"/>
    <d v="2023-01-16T00:00:00"/>
    <n v="56958000"/>
    <n v="357"/>
    <n v="95.52"/>
    <n v="47810200"/>
    <n v="12945000"/>
    <n v="1"/>
    <n v="3797200"/>
    <n v="60755200"/>
    <n v="353"/>
  </r>
  <r>
    <x v="3"/>
    <n v="220096"/>
    <x v="1"/>
    <s v="https://community.secop.gov.co/Public/Tendering/OpportunityDetail/Index?noticeUID=CO1.NTC.2517639&amp;isFromPublicArea=True&amp;isModal=true&amp;asPopupView=true"/>
    <x v="8"/>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5152038"/>
    <s v="LUZ MARINA MEDINA DURAN"/>
    <s v="JEFE DE OFICINA - OF. DEPURACION CARTERA"/>
    <s v="N/A"/>
    <d v="2022-12-06T00:00:00"/>
    <s v="El contratista dio cumplimiento con las obligaciones"/>
    <s v="El contratista dio cumplimiento con las obligaciones"/>
    <d v="2022-01-13T00:00:00"/>
    <d v="2022-01-25T00:00:00"/>
    <n v="270"/>
    <d v="2023-01-16T00:00:00"/>
    <n v="36288000"/>
    <n v="356"/>
    <n v="95.51"/>
    <n v="37094400"/>
    <n v="10080000"/>
    <n v="1"/>
    <n v="10886400"/>
    <n v="47174400"/>
    <n v="352"/>
  </r>
  <r>
    <x v="3"/>
    <n v="220257"/>
    <x v="1"/>
    <s v="https://community.secop.gov.co/Public/Tendering/OpportunityDetail/Index?noticeUID=CO1.NTC.2517639&amp;isFromPublicArea=True&amp;isModal=true&amp;asPopupView=true"/>
    <x v="8"/>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3118341"/>
    <s v="SAYDA LILIANA SALINAS SAAVEDRA"/>
    <s v="JEFE DE OFICINA - OF. DEPURACION CARTERA"/>
    <s v="N/A"/>
    <d v="2022-12-06T00:00:00"/>
    <s v="El contratista dio cumplimiento con las obligaciones"/>
    <s v="El contratista dio cumplimiento con las obligaciones"/>
    <d v="2022-01-21T00:00:00"/>
    <d v="2022-01-25T00:00:00"/>
    <n v="270"/>
    <d v="2023-01-16T00:00:00"/>
    <n v="36288000"/>
    <n v="356"/>
    <n v="95.51"/>
    <n v="36288000"/>
    <n v="10886400"/>
    <n v="1"/>
    <n v="10886400"/>
    <n v="47174400"/>
    <n v="352"/>
  </r>
  <r>
    <x v="3"/>
    <n v="220066"/>
    <x v="1"/>
    <s v="https://community.secop.gov.co/Public/Tendering/OpportunityDetail/Index?noticeUID=CO1.NTC.2517639&amp;isFromPublicArea=True&amp;isModal=true&amp;asPopupView=true"/>
    <x v="8"/>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2969428"/>
    <s v="ELIZABETH  MONDRAGON ROA"/>
    <s v="JEFE DE OFICINA - OF. DEPURACION CARTERA"/>
    <s v="N/A"/>
    <d v="2022-12-06T00:00:00"/>
    <s v="El contratista dio cumplimiento con las obligaciones"/>
    <s v="El contratista dio cumplimiento con las obligaciones"/>
    <d v="2022-01-12T00:00:00"/>
    <d v="2022-01-25T00:00:00"/>
    <n v="270"/>
    <d v="2023-01-16T00:00:00"/>
    <n v="36288000"/>
    <n v="356"/>
    <n v="95.51"/>
    <n v="37094400"/>
    <n v="10080000"/>
    <n v="1"/>
    <n v="10886400"/>
    <n v="47174400"/>
    <n v="352"/>
  </r>
  <r>
    <x v="3"/>
    <n v="220002"/>
    <x v="1"/>
    <s v="https://community.secop.gov.co/Public/Tendering/OpportunityDetail/Index?noticeUID=CO1.NTC.2502415&amp;isFromPublicArea=True&amp;isModal=true&amp;asPopupView=true"/>
    <x v="8"/>
    <s v="Prestación Servicio Apoyo a la Gestión"/>
    <s v="OF. DEPURACION CARTERA"/>
    <s v="0111-01"/>
    <s v="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
    <n v="1077874323"/>
    <s v="NATALY  FERNANDEZ GUTIERREZ"/>
    <s v="JEFE DE OFICINA - OF. DEPURACION CARTERA"/>
    <s v="N/A"/>
    <d v="2022-12-06T00:00:00"/>
    <s v="El contratista dio cumplimiento con las obligaciones"/>
    <s v="El contratista dio cumplimiento con las obligaciones"/>
    <d v="2022-01-11T00:00:00"/>
    <d v="2022-01-21T00:00:00"/>
    <n v="270"/>
    <d v="2023-01-16T00:00:00"/>
    <n v="16597098"/>
    <n v="360"/>
    <n v="95.56"/>
    <n v="17211805"/>
    <n v="4610305"/>
    <n v="1"/>
    <n v="5225012"/>
    <n v="21822110"/>
    <n v="356"/>
  </r>
  <r>
    <x v="3"/>
    <n v="220097"/>
    <x v="1"/>
    <s v="https://community.secop.gov.co/Public/Tendering/OpportunityDetail/Index?noticeUID=CO1.NTC.2517639&amp;isFromPublicArea=True&amp;isModal=true&amp;asPopupView=true"/>
    <x v="8"/>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80901106"/>
    <s v="LUCAS ANDRES CEDIEL MENDEZ"/>
    <s v="JEFE DE OFICINA - OF. DEPURACION CARTERA"/>
    <s v="N/A"/>
    <d v="2022-12-06T00:00:00"/>
    <s v="El contratista dio cumplimiento con las obligaciones"/>
    <s v="El contratista dio cumplimiento con las obligaciones"/>
    <d v="2022-01-13T00:00:00"/>
    <d v="2022-01-20T00:00:00"/>
    <n v="270"/>
    <d v="2023-01-16T00:00:00"/>
    <n v="36288000"/>
    <n v="361"/>
    <n v="95.57"/>
    <n v="37766400"/>
    <n v="10080000"/>
    <n v="1"/>
    <n v="11558400"/>
    <n v="47846400"/>
    <n v="357"/>
  </r>
  <r>
    <x v="3"/>
    <n v="220067"/>
    <x v="1"/>
    <s v="https://community.secop.gov.co/Public/Tendering/OpportunityDetail/Index?noticeUID=CO1.NTC.2517639&amp;isFromPublicArea=True&amp;isModal=true&amp;asPopupView=true"/>
    <x v="8"/>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24562261"/>
    <s v="GUSTAVO ADOLFO ESCOBAR TORRES"/>
    <s v="JEFE DE OFICINA - OF. DEPURACION CARTERA"/>
    <s v="N/A"/>
    <d v="2022-12-06T00:00:00"/>
    <s v="El contratista dio cumplimiento con las obligaciones"/>
    <s v="El contratista dio cumplimiento con las obligaciones"/>
    <d v="2022-01-12T00:00:00"/>
    <d v="2022-01-20T00:00:00"/>
    <n v="270"/>
    <d v="2023-01-16T00:00:00"/>
    <n v="36288000"/>
    <n v="361"/>
    <n v="95.57"/>
    <n v="37766400"/>
    <n v="10080000"/>
    <n v="1"/>
    <n v="11558400"/>
    <n v="47846400"/>
    <n v="357"/>
  </r>
  <r>
    <x v="3"/>
    <n v="220149"/>
    <x v="1"/>
    <s v="https://community.secop.gov.co/Public/Tendering/OpportunityDetail/Index?noticeUID=CO1.NTC.2517639&amp;isFromPublicArea=True&amp;isModal=true&amp;asPopupView=true"/>
    <x v="8"/>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2888733"/>
    <s v="JEINNY DAYANA BRAVO PUERTO"/>
    <s v="JEFE DE OFICINA - OF. DEPURACION CARTERA"/>
    <s v="N/A"/>
    <d v="2022-12-06T00:00:00"/>
    <s v="El contratista dio cumplimiento con las obligaciones"/>
    <s v="El contratista dio cumplimiento con las obligaciones"/>
    <d v="2022-01-14T00:00:00"/>
    <d v="2022-01-19T00:00:00"/>
    <n v="270"/>
    <d v="2023-01-16T00:00:00"/>
    <n v="36288000"/>
    <n v="362"/>
    <n v="95.58"/>
    <n v="37900800"/>
    <n v="10080000"/>
    <n v="1"/>
    <n v="11692800"/>
    <n v="47980800"/>
    <n v="358"/>
  </r>
  <r>
    <x v="3"/>
    <n v="220124"/>
    <x v="1"/>
    <s v="https://community.secop.gov.co/Public/Tendering/OpportunityDetail/Index?noticeUID=CO1.NTC.2517639&amp;isFromPublicArea=True&amp;isModal=true&amp;asPopupView=true"/>
    <x v="8"/>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3107185"/>
    <s v="DIANA MARCELA JIMENEZ BUSTILLO"/>
    <s v="JEFE DE OFICINA - OF. DEPURACION CARTERA"/>
    <s v="N/A"/>
    <d v="2022-12-06T00:00:00"/>
    <s v="El contratista dio cumplimiento con las obligaciones"/>
    <s v="El contratista dio cumplimiento con las obligaciones"/>
    <d v="2022-01-14T00:00:00"/>
    <d v="2022-01-19T00:00:00"/>
    <n v="270"/>
    <d v="2023-01-16T00:00:00"/>
    <n v="36288000"/>
    <n v="362"/>
    <n v="95.58"/>
    <n v="37900800"/>
    <n v="10080000"/>
    <n v="1"/>
    <n v="11692800"/>
    <n v="47980800"/>
    <n v="358"/>
  </r>
  <r>
    <x v="3"/>
    <n v="220147"/>
    <x v="1"/>
    <s v="https://community.secop.gov.co/Public/Tendering/OpportunityDetail/Index?noticeUID=CO1.NTC.2517639&amp;isFromPublicArea=True&amp;isModal=true&amp;asPopupView=true"/>
    <x v="8"/>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67810656"/>
    <s v="LAURA MAYERLY CALDERON CARDENAS"/>
    <s v="JEFE DE OFICINA - OF. DEPURACION CARTERA"/>
    <s v="N/A"/>
    <d v="2022-12-06T00:00:00"/>
    <s v="El contratista dio cumplimiento con las obligaciones"/>
    <s v="El contratista dio cumplimiento con las obligaciones"/>
    <d v="2022-01-14T00:00:00"/>
    <d v="2022-01-18T00:00:00"/>
    <n v="270"/>
    <d v="2023-01-16T00:00:00"/>
    <n v="36288000"/>
    <n v="363"/>
    <n v="95.59"/>
    <n v="38035200"/>
    <n v="10080000"/>
    <n v="1"/>
    <n v="11827200"/>
    <n v="48115200"/>
    <n v="359"/>
  </r>
  <r>
    <x v="3"/>
    <n v="220126"/>
    <x v="1"/>
    <s v="https://community.secop.gov.co/Public/Tendering/OpportunityDetail/Index?noticeUID=CO1.NTC.2517639&amp;isFromPublicArea=True&amp;isModal=true&amp;asPopupView=true"/>
    <x v="8"/>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94933114"/>
    <s v="DANIELA  AGUIRRE BETANCOURT"/>
    <s v="JEFE DE OFICINA - OF. DEPURACION CARTERA"/>
    <s v="N/A"/>
    <d v="2022-12-06T00:00:00"/>
    <s v="El contratista dio cumplimiento con las obligaciones"/>
    <s v="El contratista dio cumplimiento con las obligaciones"/>
    <d v="2022-01-13T00:00:00"/>
    <d v="2022-01-18T00:00:00"/>
    <n v="270"/>
    <d v="2023-01-16T00:00:00"/>
    <n v="36288000"/>
    <n v="363"/>
    <n v="95.59"/>
    <n v="38035200"/>
    <n v="10080000"/>
    <n v="1"/>
    <n v="11827200"/>
    <n v="48115200"/>
    <n v="359"/>
  </r>
  <r>
    <x v="3"/>
    <n v="220121"/>
    <x v="1"/>
    <s v="https://community.secop.gov.co/Public/Tendering/OpportunityDetail/Index?noticeUID=CO1.NTC.2517639&amp;isFromPublicArea=True&amp;isModal=true&amp;asPopupView=true"/>
    <x v="8"/>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32359484"/>
    <s v="PEDRO ALEJANDRO VEGA SIERRA"/>
    <s v="JEFE DE OFICINA - OF. DEPURACION CARTERA"/>
    <s v="N/A"/>
    <d v="2022-12-06T00:00:00"/>
    <s v="El contratista dio cumplimiento con las obligaciones"/>
    <s v="El contratista dio cumplimiento con las obligaciones"/>
    <d v="2022-01-14T00:00:00"/>
    <d v="2022-01-18T00:00:00"/>
    <n v="270"/>
    <d v="2023-01-16T00:00:00"/>
    <n v="36288000"/>
    <n v="363"/>
    <n v="95.59"/>
    <n v="38035200"/>
    <n v="10080000"/>
    <n v="1"/>
    <n v="11827200"/>
    <n v="48115200"/>
    <n v="359"/>
  </r>
  <r>
    <x v="3"/>
    <n v="220065"/>
    <x v="1"/>
    <s v="https://community.secop.gov.co/Public/Tendering/OpportunityDetail/Index?noticeUID=CO1.NTC.2517639&amp;isFromPublicArea=True&amp;isModal=true&amp;asPopupView=true"/>
    <x v="8"/>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32443264"/>
    <s v="DIEGO FELIPE BERNAL ESPINOSA"/>
    <s v="JEFE DE OFICINA - OF. DEPURACION CARTERA"/>
    <s v="N/A"/>
    <d v="2022-12-06T00:00:00"/>
    <s v="El contratista dio cumplimiento con las obligaciones"/>
    <s v="El contratista dio cumplimiento con las obligaciones"/>
    <d v="2022-01-12T00:00:00"/>
    <d v="2022-01-18T00:00:00"/>
    <n v="270"/>
    <d v="2023-01-16T00:00:00"/>
    <n v="36288000"/>
    <n v="363"/>
    <n v="95.59"/>
    <n v="38035200"/>
    <n v="10080000"/>
    <n v="1"/>
    <n v="11827200"/>
    <n v="48115200"/>
    <n v="359"/>
  </r>
  <r>
    <x v="3"/>
    <n v="220122"/>
    <x v="1"/>
    <s v="https://community.secop.gov.co/Public/Tendering/OpportunityDetail/Index?noticeUID=CO1.NTC.2517639&amp;isFromPublicArea=True&amp;isModal=true&amp;asPopupView=true"/>
    <x v="8"/>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38290994"/>
    <s v="CAROLINA  TRIANA HERNANDEZ"/>
    <s v="JEFE DE OFICINA - OF. DEPURACION CARTERA"/>
    <s v="N/A"/>
    <d v="2022-12-06T00:00:00"/>
    <s v="El contratista dio cumplimiento con las obligaciones"/>
    <s v="El contratista dio cumplimiento con las obligaciones"/>
    <d v="2022-01-14T00:00:00"/>
    <d v="2022-01-18T00:00:00"/>
    <n v="270"/>
    <d v="2023-01-16T00:00:00"/>
    <n v="36288000"/>
    <n v="363"/>
    <n v="95.59"/>
    <n v="38035200"/>
    <n v="10080000"/>
    <n v="1"/>
    <n v="11827200"/>
    <n v="48115200"/>
    <n v="359"/>
  </r>
  <r>
    <x v="3"/>
    <n v="220120"/>
    <x v="1"/>
    <s v="https://community.secop.gov.co/Public/Tendering/OpportunityDetail/Index?noticeUID=CO1.NTC.2517639&amp;isFromPublicArea=True&amp;isModal=true&amp;asPopupView=true"/>
    <x v="8"/>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79402236"/>
    <s v="JOHN JAIRO GUZMAN VARGAS"/>
    <s v="JEFE DE OFICINA - OF. DEPURACION CARTERA"/>
    <s v="N/A"/>
    <d v="2022-12-06T00:00:00"/>
    <s v="El contratista dio cumplimiento con las obligaciones"/>
    <s v="El contratista dio cumplimiento con las obligaciones"/>
    <d v="2022-01-14T00:00:00"/>
    <d v="2022-01-18T00:00:00"/>
    <n v="270"/>
    <d v="2023-01-16T00:00:00"/>
    <n v="36288000"/>
    <n v="363"/>
    <n v="95.59"/>
    <n v="38035200"/>
    <n v="10080000"/>
    <n v="1"/>
    <n v="11827200"/>
    <n v="48115200"/>
    <n v="359"/>
  </r>
  <r>
    <x v="3"/>
    <n v="220064"/>
    <x v="1"/>
    <s v="https://community.secop.gov.co/Public/Tendering/OpportunityDetail/Index?noticeUID=CO1.NTC.2517639&amp;isFromPublicArea=True&amp;isModal=true&amp;asPopupView=true"/>
    <x v="8"/>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79956926"/>
    <s v="CAMILO EDUARDO QUINTERO PEÑARETE"/>
    <s v="JEFE DE OFICINA - OF. DEPURACION CARTERA"/>
    <s v="N/A"/>
    <d v="2022-12-06T00:00:00"/>
    <s v="El contratista dio cumplimiento con las obligaciones"/>
    <s v="El contratista dio cumplimiento con las obligaciones"/>
    <d v="2022-01-12T00:00:00"/>
    <d v="2022-01-17T00:00:00"/>
    <n v="270"/>
    <d v="2023-01-16T00:00:00"/>
    <n v="36288000"/>
    <n v="364"/>
    <n v="95.6"/>
    <n v="38169600"/>
    <n v="10080000"/>
    <n v="1"/>
    <n v="11961600"/>
    <n v="48249600"/>
    <n v="360"/>
  </r>
  <r>
    <x v="3"/>
    <n v="220005"/>
    <x v="1"/>
    <s v="https://community.secop.gov.co/Public/Tendering/OpportunityDetail/Index?noticeUID=CO1.NTC.2502415&amp;isFromPublicArea=True&amp;isModal=true&amp;asPopupView=true"/>
    <x v="8"/>
    <s v="Prestación Servicio Apoyo a la Gestión"/>
    <s v="OF. DEPURACION CARTERA"/>
    <s v="0111-01"/>
    <s v="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
    <n v="1121832098"/>
    <s v="NEIDY MATILDE LOSADA GUTIERREZ"/>
    <s v="JEFE DE OFICINA - OF. DEPURACION CARTERA"/>
    <s v="N/A"/>
    <d v="2022-12-06T00:00:00"/>
    <s v="El contratista dio cumplimiento con las obligaciones"/>
    <s v="El contratista dio cumplimiento con las obligaciones"/>
    <d v="2022-01-11T00:00:00"/>
    <d v="2022-01-13T00:00:00"/>
    <n v="270"/>
    <d v="2023-01-16T00:00:00"/>
    <n v="16597098"/>
    <n v="368"/>
    <n v="95.65"/>
    <n v="17703571"/>
    <n v="4610305"/>
    <n v="1"/>
    <n v="5716778"/>
    <n v="22313876"/>
    <n v="363"/>
  </r>
  <r>
    <x v="3"/>
    <n v="220047"/>
    <x v="1"/>
    <s v="https://community.secop.gov.co/Public/Tendering/OpportunityDetail/Index?noticeUID=CO1.NTC.2504891&amp;isFromPublicArea=True&amp;isModal=true&amp;asPopupView=true"/>
    <x v="8"/>
    <s v="Prestación Servicios Profesionales"/>
    <s v="DESPACHO SECRETARIO DISTRITAL DE HDA."/>
    <s v="0111-01"/>
    <s v="Prestar servicios profesionales especializados al Despacho delSecretario de Hacienda en la elaboración, comunicación, seguimiento,evaluación, y análisis económicos a las estrategias de mitigación de lapandemia y reactivación económica relacionadas con el Sistema Distritalpara la Mitigación del Impacto Económico, el Fomento y ReactivaciónEconómica"/>
    <n v="52622154"/>
    <s v="ELENA ISABEL CRISTINA ARROYO ANDRADE"/>
    <s v="ASESOR - DESPACHO SECRETARIO DISTRITAL DE HDA."/>
    <s v="N/A"/>
    <d v="2022-12-06T00:00:00"/>
    <s v="El contratista ha cumplido con todas las obligaciones generales delcontrato incluyendo el acatamiento de la constitución, leyes, normas, yprocedimientos vigentes; la constitución de garantías pactadas; lautilización de pólizas requeridas; el cumplimiento del objeto delcontrato; el obrar con lealtad y buena fe; el reportar cualquiernovedad; guardar la reserva de información; acatar las instrucciones delsupervisor; y realizando su examen de salud ocupacional."/>
    <s v="Durante el mes de noviembre la contratista adelantó las labores de apoyoa la Secretaría de Hacienda y Desarrollo Económico para mejorar ytransformar la labor de la Tropa Económica, además realizó seguimientoal avance y contribución de la Tropa Económica, y realizó insumos deseguimiento a la reactivación económica de Bogotá."/>
    <d v="2022-01-12T00:00:00"/>
    <d v="2022-01-14T00:00:00"/>
    <n v="345"/>
    <d v="2022-12-29T00:00:00"/>
    <n v="106064500"/>
    <n v="349"/>
    <n v="100"/>
    <n v="97148933"/>
    <n v="8915567"/>
    <n v="0"/>
    <n v="0"/>
    <n v="106064500"/>
    <n v="345"/>
  </r>
  <r>
    <x v="3"/>
    <n v="220562"/>
    <x v="1"/>
    <s v="https://community.secop.gov.co/Public/Tendering/OpportunityDetail/Index?noticeUID=CO1.NTC.3223566&amp;isFromPublicArea=True&amp;isModal=true&amp;asPopupView=true"/>
    <x v="8"/>
    <s v="Prestación Servicios Profesionales"/>
    <s v="SUBD. PLANEACION E INTELIGENCIA TRIB"/>
    <s v="0111-01"/>
    <s v="Prestar servicios   profesionales especializados en la estabilización deBogData y brindar el soporte de la mesa de ayuda para contribuyentes deBogotá."/>
    <n v="80179285"/>
    <s v="JIMMY ALDEMAR CABALLERO QUIROGA"/>
    <s v="ASESOR - DESPACHO SECRETARIO DISTRITAL DE HDA."/>
    <s v="N/A"/>
    <d v="2022-12-07T00:00:00"/>
    <s v="En la ejecución del contrato 220562, el contratista cumplió con susobligaciones generales durante el periodo del 1 al 30 de noviembre del2022."/>
    <s v="En la ejecución del contrato 220562, el contratista cumplió con susobligaciones especiales durante el periodo del  1 al 30 de noviembre del2022."/>
    <d v="2022-09-02T00:00:00"/>
    <d v="2022-09-06T00:00:00"/>
    <n v="150"/>
    <d v="2022-12-30T00:00:00"/>
    <n v="46520000"/>
    <n v="115"/>
    <n v="100"/>
    <n v="26361333"/>
    <n v="20158667"/>
    <n v="0"/>
    <n v="0"/>
    <n v="46520000"/>
    <n v="150"/>
  </r>
  <r>
    <x v="3"/>
    <n v="220048"/>
    <x v="1"/>
    <s v="https://community.secop.gov.co/Public/Tendering/OpportunityDetail/Index?noticeUID=CO1.NTC.2542560&amp;isFromPublicArea=True&amp;isModal=true&amp;asPopupView=true"/>
    <x v="8"/>
    <s v="Prestación Servicios Profesionales"/>
    <s v="SUBD. GESTION CONTABLE HACIENDA"/>
    <s v="0111-01"/>
    <s v="Prestar servicios profesionales para realizar procesos de gestion ydepuracion de información de los terceros en el módulo BP de Bogdata yapoyar la gestion del proceso contable en el módulo FI  a cargo de laDirección Distrital de Contabilidad cuando se requiera."/>
    <n v="1016056057"/>
    <s v="NILSON ANDRES MACIAS CARDENAS"/>
    <s v="SUBDIRECTOR TECNICO - SUBD. GESTION CONTABLE HACIENDA"/>
    <s v="N/A"/>
    <d v="2022-12-06T00:00:00"/>
    <s v="El comtratista cumplio con las obligaciones generales"/>
    <s v="1.Elaborar y presentar el plan de trabajo al supervisor del contratopara desarrollar el objeto de este.El contratista ejecutó las actividades contenidas en este para elperiodo comprendido entre el 1 y 2 de diciembre.2.Realizar la creación, actualización, verificación y depuración de lainformación de los terceros en el módulo BP de BogData de acuerdo conlas solicitudes recibidas de las entidades y áreas de gestión a travésdel buzón de terceros.Asistió a las reuniones relacionadas con la gestión de terceros en elmódulo BP de Bogdata.3.Prestar apoyo en las actividades de gestión requeridas en los otrosmódulos del sistema cuando la DDC lo requiera.Adelantó el proceso de conciliación de partidas del periodo 11-2022, delas siguientes cuentas bancarias:-Banco Agrario de Colombia S.A. 1945-Banco Bilbao Vizcaya Argentaria Colombia S.A. 99074.Realizar transferencia de conocimiento y acompañamiento en losprocesos del módulo BP a los usuarios que presenten dificultades.Revisó correo electrónico institucional y estuvo atento a losrequerimientos de usuarios en relación con los procesos de terceros y elmódulo BP.5.Responsabilizarse por la organización, custodia y archivo de ladocumentación soporte de la gestión realizada, de acuerdo con la normatividad y los procedimientos establecidos en la Secretaría Distrital de Hacienda.Organizó los soportes asociados a la ejecución del contrato de acuerdocon los procedimientos establecidos en la Secretaría Distrital deHacienda.6.Las demás asignadas por el supervisor, relacionadas con el objeto delcontrato.Asistió a las reuniones de retroalimentación diaria de la DirecciónDistrital de Contabilidad, así como a la socialización del nuevomacroproceso de Gestión Contable.Participó en la reunión de revisión de partidas conciliatorias con laOficina de Gestión de Ingresos de la DDT."/>
    <d v="2022-01-17T00:00:00"/>
    <d v="2022-01-19T00:00:00"/>
    <n v="210"/>
    <d v="2022-12-03T00:00:00"/>
    <n v="22799000"/>
    <n v="318"/>
    <n v="100"/>
    <n v="34198500"/>
    <n v="0"/>
    <n v="1"/>
    <n v="11399500"/>
    <n v="34198500"/>
    <n v="315"/>
  </r>
  <r>
    <x v="3"/>
    <n v="220406"/>
    <x v="1"/>
    <s v="https://community.secop.gov.co/Public/Tendering/OpportunityDetail/Index?noticeUID=CO1.NTC.2942176&amp;isFromPublicArea=True&amp;isModal=true&amp;asPopupView=true"/>
    <x v="4"/>
    <s v="Prestación de Servicios"/>
    <s v="SUBD. SERVICIOS TIC"/>
    <s v="0111-01"/>
    <s v="Prestar los servicios de actualización, soporte y mantenimiento dellicenciamiento antivirus Kaspersky para la SDH, de conformidad con loestablecido en el Pliego de Condiciones."/>
    <n v="900418656"/>
    <s v="GRUPO MICROSISTEMAS COLOMBIA SAS"/>
    <s v="PROFESIONAL ESPECIALIZADO - SUBD. SOLUCIONES TIC"/>
    <s v="N/A"/>
    <d v="2022-12-12T00:00:00"/>
    <s v="El contratista cumplió con las obligaciones generalespara el periodo certificado."/>
    <s v="El contratista cumplió con las obligaciones especialespara el periodo certificado."/>
    <d v="2022-06-21T00:00:00"/>
    <d v="2022-07-13T00:00:00"/>
    <n v="360"/>
    <d v="2023-07-13T00:00:00"/>
    <n v="130662000"/>
    <n v="365"/>
    <n v="46.85"/>
    <n v="130662000"/>
    <n v="0"/>
    <n v="0"/>
    <n v="0"/>
    <n v="130662000"/>
    <n v="360"/>
  </r>
  <r>
    <x v="3"/>
    <n v="220447"/>
    <x v="1"/>
    <s v="https://www.colombiacompra.gov.co/tienda-virtual-del-estado-colombiano/ordenes-compra/94057"/>
    <x v="5"/>
    <s v="Arrendamiento"/>
    <s v="SUBD. SERVICIOS TIC"/>
    <s v="0111-01"/>
    <s v="Proveer el outsourcing integral para los servicios de gestión deimpresión para la Secretaría Distrital de Hacienda."/>
    <n v="830001338"/>
    <s v="SUMIMAS S A S"/>
    <s v="PROFESIONAL ESPECIALIZADO - SUBD. SOLUCIONES TIC"/>
    <s v="N/A"/>
    <d v="2022-12-12T00:00:00"/>
    <s v="El contratista cumplió con sus obligaciones generalespara el periodo certificado."/>
    <s v="l contratista cumplió con sus obligaciones especialespara el periodo certificado."/>
    <d v="2022-07-29T00:00:00"/>
    <d v="2022-09-03T00:00:00"/>
    <n v="240"/>
    <d v="2023-05-03T00:00:00"/>
    <n v="191732088"/>
    <n v="242"/>
    <n v="49.17"/>
    <n v="49674129"/>
    <n v="142057959"/>
    <n v="0"/>
    <n v="0"/>
    <n v="191732088"/>
    <n v="240"/>
  </r>
  <r>
    <x v="3"/>
    <n v="220377"/>
    <x v="1"/>
    <s v="https://www.colombiacompra.gov.co/tienda-virtual-del-estado-colombiano/ordenes-compra/88897"/>
    <x v="9"/>
    <s v="Prestación de Servicios"/>
    <s v="SUBD. SERVICIOS TIC"/>
    <s v="0111-01"/>
    <s v="Proveer el outsourcing integral para los servicios de gestión de mesa deayuda para la Secretaría Distrital de Hacienda, de conformidad con loestablecido en los estudios previos, en el Acuerdo Marco de Precios No.CCE-183-AMP-2020 y sus anexos."/>
    <n v="800196299"/>
    <s v="COMPAÑIA COLOMBIANA DE SERVICIOS DE VALO R AGREGADO Y TELEMATICOS COLVATEL S.A."/>
    <s v="PROFESIONAL ESPECIALIZADO - SUBD. SOLUCIONES TIC"/>
    <s v="N/A"/>
    <d v="2022-12-12T00:00:00"/>
    <s v="El contratista cumplio con sus obligaciones generalespara el periodo certificado."/>
    <s v="El contratista cumplio con sus obligaciones especialespara el periodo certificado."/>
    <d v="2022-04-27T00:00:00"/>
    <d v="2022-05-14T00:00:00"/>
    <n v="240"/>
    <d v="2023-04-14T00:00:00"/>
    <n v="530506780"/>
    <n v="335"/>
    <n v="68.959999999999994"/>
    <n v="197887019"/>
    <n v="332619761"/>
    <n v="1"/>
    <n v="197865732"/>
    <n v="728372512"/>
    <n v="330"/>
  </r>
  <r>
    <x v="3"/>
    <n v="220424"/>
    <x v="1"/>
    <s v="https://community.secop.gov.co/Public/Tendering/OpportunityDetail/Index?noticeUID=CO1.NTC.2990529&amp;isFromPublicArea=True&amp;isModal=true&amp;asPopupView=true"/>
    <x v="2"/>
    <s v="Suscripción"/>
    <s v="DESPACHO DIR. INFORMATICA Y TECNOLOGIA"/>
    <s v="0111-01"/>
    <s v="Contratar la suscripción, soporte y actualización de productos Adobe einstalación funcional para la Secretaria Distrital de Hacienda."/>
    <n v="900446648"/>
    <s v="GREEN FON GROUP S A S"/>
    <m/>
    <s v="N/A"/>
    <d v="2022-12-07T00:00:00"/>
    <s v="El contratista cumplió con las obligaciones generales del contratodurante el periodo del presente informe."/>
    <s v="El contratista, durante el periodo del presente informe, ha mantenido eladecuado funcionamiento de las licencias."/>
    <d v="2022-07-12T00:00:00"/>
    <d v="2022-09-15T00:00:00"/>
    <n v="360"/>
    <d v="2023-09-15T00:00:00"/>
    <n v="35263008"/>
    <n v="365"/>
    <n v="29.32"/>
    <n v="7346460"/>
    <n v="27916548"/>
    <n v="0"/>
    <n v="0"/>
    <n v="35263008"/>
    <n v="360"/>
  </r>
  <r>
    <x v="3"/>
    <n v="220178"/>
    <x v="1"/>
    <s v="https://community.secop.gov.co/Public/Tendering/OpportunityDetail/Index?noticeUID=CO1.NTC.2596001&amp;isFromPublicArea=True&amp;isModal=true&amp;asPopupView=true"/>
    <x v="8"/>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19136871"/>
    <s v="ALISSON CAMILA NARANJO PARDO"/>
    <s v="SUBDIRECTOR TECNICO - SUBD. EDUCACION TRIBUTARIA Y SERVICIO"/>
    <s v="N/A"/>
    <d v="2022-12-13T00:00:00"/>
    <s v="Durante el mes de noviembre de 2022, el contratista cumplió con lasobligaciones generales estipuladas en los estudios previos."/>
    <s v="Durante el mes de noviembre de 2022, el contratista cumplió con lasobligaciones especiales estipuladas en los estudios previos."/>
    <d v="2022-01-19T00:00:00"/>
    <d v="2022-01-28T00:00:00"/>
    <n v="330"/>
    <d v="2022-12-28T00:00:00"/>
    <n v="27291000"/>
    <n v="334"/>
    <n v="100"/>
    <n v="25058100"/>
    <n v="2232900"/>
    <n v="0"/>
    <n v="0"/>
    <n v="27291000"/>
    <n v="330"/>
  </r>
  <r>
    <x v="3"/>
    <n v="220706"/>
    <x v="1"/>
    <s v="https://community.secop.gov.co/Public/Tendering/OpportunityDetail/Index?noticeUID=CO1.NTC.3155498&amp;isFromPublicArea=True&amp;isModal=true&amp;asPopupView=true"/>
    <x v="1"/>
    <s v="Obra"/>
    <s v="SUBD. ADMINISTRATIVA Y FINANCIERA"/>
    <s v="0111-01"/>
    <s v="PRESTAR LOS SERVICIOS DE MANTENIMIENTO PREVENTIVO Y CORRECTIVO ALSISTEMA ELÉCTRICO; AL SISTEMA HIDRÁULICO, INCLUIDOS LOS TANQUES DEALMACENAMIENTO; AL MOBILIARIO; ASÍ COMO EL MANTENIMIENTO INTEGRAL A LASINSTALACIONES LOCATIVAS Y LAS OBRAS DE MEJORA QUE SE REQUIERAN, CON ELSUMINISTRO DE PERSONAL, EQUIPO, MATERIALES Y REPUESTOS, EN LASINSTALACIONES FÍSICAS DE LA SECRETARIA DISTRITAL DE HACIENDA Y ZONASCOMUNES DEL CENTRO ADMINISTRATIVO DISTRITAL CAD Y LAS DIFERENTES SEDES."/>
    <n v="901639586"/>
    <s v="UNION TEMPORAL OBRAS BOGOTA"/>
    <s v="PROFESIONAL ESPECIALIZADO - SUBD. ADMINISTRATIVA Y FINANCIERA"/>
    <s v="N/A"/>
    <d v="2022-12-06T00:00:00"/>
    <s v="Acató la Constitución, la ley, las normas legales y procedimentalesestablecidas por el Gobierno Nacional y Distrital, y demás disposicionespertinentes.Prestó el servicio objeto del presente contrato, con estrictocumplimiento de las especificaciones técnicas exigidas en el anexotécnico, así como en la propuesta presentada.Cumplió con las condiciones técnicas, jurídicas, económicas, financierasy comerciales presentadas en la propuesta.Dio cumplimiento a las obligaciones con los sistemas de seguridadsocial, salud, pensiones, aportes parafiscales, riesgos laborales ypresentaron los documentos respectivos que así lo acreditaban, conformelo establecido por el artículo 50 de la Ley 789 de 2002, la Ley 828 de2003, la Ley 1122 de 2007, ley 1562 de 2012, Decreto 1703 de 2002,Decreto 510 del 5 de marzo de 2003 , artículo 23 de la ley 1150 de 2007,Ley 1562 de 2012 y demás normas que las adicionen, complementen omodifiquen.Constituyo las garantías pactadas dentro de los tres días hábilessiguientes a la fecha de suscripción del contrato electrónico.Colaboro con la entidad contratante para que el objeto contratado secumpla y que este sea de mejor calidad.Obro con lealtad y buena fe en las distintas etapas contractualesevitando las dilataciones y entrabamientos.Reporto de manera inmediata las novedades o anomalías, al supervisor delcontrato.Guardó total reserva de la información que por razón del servicio ydesarrollo de sus actividades obtuvo. Esta es de prioridad de laSecretaría Distrital de Hacienda de Bogotá, D.C. y sólo salvo expresorequerimiento de autoridad competente podrá ser divulgada.Presentó los comprobantes de afiliación y pago de los aportes a lossistemas de salud y pensión del personal destinado a la prestación deservicios junto con el comprobante de pago del subsidio familiar y laafiliación a la A.R.L.Respondió por la conservación, el uso adecuado, deterioro o pérdida delos elementos que le fueron entregados por la entidad para la ejecucióndel contrato.En cumplimiento de la Directiva Distrital No. 003 de 2012 el contratistase obligó a: a) Velar por el respeto de los derechos constitucionales ylaborales de los trabajadores que utilice para la ejecución delcontrato, para lo cual, eliminará formas de contratación lesivas paralos derechos laborales de los trabajadores. b) Veló por el respeto de lalegislación laboral vigente e incentivó la mejor oferta laboral yprestacional que garantizo el acceso a mejores oportunidades de trabajo.El incumplimiento de las obligaciones contractuales incluidas en elpresente numeral ocasionará el inicio de procesos sancionatorios,conforme con la normatividad vigente, esto es, la imposición de multas ola declaratoria de incumplimiento haciendo efectiva la cláusula penalpecuniaria, si es del caso.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Acató las instrucciones que, durante el desarrollo del contratoimpartido por la Secretaría Distrital de Hacienda de Bogotá, D.C porconducto del supervisor del contrato.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 si es del caso."/>
    <s v="El contratista puso a disposición de la Entidad el personal requerido,para ejecutar las actividades, realizó las rutinas del mantenimientopreventivo y correctivo de acuerdo con las solicitudes de lainterventoría y las presentadas por las diferentes áreas y funcionariosde la secretaria distrital de hacienda, las cuales fueron aprobadas parasu ejecución.Dentro de las actividades programadas, se ejecutaron las siguientes:SISTEMA ELECTRICOInspecciones diarias de los tableros eléctricos.Medición de voltajes y corrientes.Verificación de condiciones físicas del tablero.Limpieza de tableros.Limpieza de contactos, borneras.Limpieza y aseo semanal de los cuartos eléctricos.Ajuste semanal de los breackers.Inspección y cambio de iluminación; durante este periodo se adelanta elcambio de gran parte de las luminarias faltantes del piso 3 y gran partede las luminarias del piso 14 las cuales se evidencian notablementedeterioradas.Inspección diaria del sistema eléctrico en cafeterías.Mantenimiento eléctrico cafeterías (estufas eléctricas)Medición voltaje de bañosMantenimiento, secadores de manos.Medición de combustibles plantas eléctricas.Medición de voltajes plantas eléctricas.SISTEMA HIDRAULICOinspección red principal, red secundaria de presión, Esta actividad hasido adelantada en la sede del CAD y de la calle 32 verificando elfuncionamiento de red hidráulica y los sistemas de bombeo.verificación e identificación de tuberías de presión.Pintura tubería de presión PVC expuesta a intemperie.Sondeo de bajantes red sanitaria.Verificación quincenal de descargas y comprobar taponamientos ensanitarios, Actividad de programación ejecutada durante el periodo, elcontratista diligencia formato de inspección.Inspección semanal de funcionamiento de sanitarios, orinales ylavamanos, actividad periódica ejecutada por el contratista, se realizaformato de control el cual es diligenciado por el funcionario demantenimiento que ejecuta la actividad quedando el registro para eldebido seguimiento.Inspección y revisión de voltajes y Limpieza de sistemas de filtro ensensores de orinales, sanitarios y lavamanos.Verificación Sifones en lavamanos, lavaplatos, orinales y pocetas deaseo - Limpieza si se requiere por taponamiento, durante el transcursode este periodo el contratista adelanta la ejecución de esta actividadrealizando el sondeo de los sifones de la red sanitaria en los baños ycocinas.Mantenimiento preventivo de equipos Subsistema agua potable.Mantenimiento preventivo de equipos Subsistema agua lluviasMantenimiento preventivo de equipos Subsistema agua mixta.Verificación diaria de presión (manómetros), inspección de conexioneshidráulicas de equipos de bombeo.Verificación diaria de presión (manómetros), inspección de conexioneshidráulicas de equipos hidroneumáticos.Inspección diaria de niveles de tanques de almacenamiento Aguas lluvias,agua potable, agua mixta.ZONAS COMUNES, OFICINAS, PUESTOS DE TRABAJO Y MOBILIARIO.Pintura muros zonas comunes del costado occidental del edificio.Pintura muros punto fijo del costado occidental del edificio.Mantenimiento de la red interior de alcantarillado (oriental yoccidental) Sumideros.Limpieza de sifones barrido general cubierta sedes.Limpieza de canales sedes.Inspección puertas baños.limpieza y desinfección mensual de lockers.Inspección puertas de vidrio, El contratista realiza inspecciónquincenal de los elementos e interviene con mantenimiento correctivo loscasos puntuales.Inspección mensual de puertas bañosATENCION A SOLICITUDES Y ACTIVIDADES NO PROGRAMADASApertura de cajones y cambios de chapas en puestos de trabajo.Apoyo y transporte de mobiliario.Mantenimiento correctivo sillas.Cambio e instalación de luminarias en mal estado.Ajuste de lámparas caídas.Mantenimiento y ajuste mesón lavamanos baño de damas piso 16.Revisión y mantenimiento puertas de acceso oficinas.Revisión y ajuste magnéticos puertas.Independización punto eléctrico baño conductores.Cambio de brazos hidráulicos dañados.Revisión y arreglo tomacorrientes piso 10.Arreglo y/o ajuste persianas.Reemplazo cinta antideslizante escaleras piso 16.Mantenimiento correctivo sanitarios y orinales.Revisión y cambio de push lavamanos.Revisión y cambio de push sanitarios.Revisión de filtraciones y reparación acabado muros y techo.Reparación fugas grifería baños.Cambio luminarias led en Tesorería.Organización de cuarto de residuos.Reparación filtraciones de agua cubierta centro de acopio.Instalación y retiro de capuchones sistema de red contra incendios parajornadas de fumigación.Instalación de certificados ascensores.Reemplazo cielo raso piso noveno.Limpieza punto de acopio escombros.Limpieza de derrames en área de vehículos retirados de parqueadero.Retiro de divisiones de vidrio puestos de trabajo rotas.Desmonte y traslado de puestos de trabajo.Instalación de placa numeración oficinas.Instalación de tableros oficinas.Instalación archivadores en OCR.Suministro de cajas metálicas tipo botiquín.Cambio de sifones lavamanos.Cambio bisagras puertas."/>
    <d v="2022-10-05T00:00:00"/>
    <d v="2022-11-04T00:00:00"/>
    <n v="483"/>
    <d v="2024-03-07T00:00:00"/>
    <n v="2378900437"/>
    <n v="489"/>
    <n v="11.66"/>
    <n v="0"/>
    <n v="2378900437"/>
    <n v="0"/>
    <n v="0"/>
    <n v="2378900437"/>
    <n v="483"/>
  </r>
  <r>
    <x v="3"/>
    <n v="220179"/>
    <x v="1"/>
    <s v="https://community.secop.gov.co/Public/Tendering/OpportunityDetail/Index?noticeUID=CO1.NTC.2596001&amp;isFromPublicArea=True&amp;isModal=true&amp;asPopupView=true"/>
    <x v="8"/>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68926126"/>
    <s v="ANDREA LILIANA RODRIGUEZ ROMERO"/>
    <s v="SUBDIRECTOR TECNICO - SUBD. EDUCACION TRIBUTARIA Y SERVICIO"/>
    <s v="N/A"/>
    <d v="2022-12-13T00:00:00"/>
    <s v="Durante el mes de noviembre de 2022, el contratista cumplió con lasobligaciones generales estipuladas en los estudios previos."/>
    <s v="Durante el mes de noviembre de 2022, el contratista cumplió con lasobligaciones especiales estipuladas en los estudios previos."/>
    <d v="2022-01-19T00:00:00"/>
    <d v="2022-01-28T00:00:00"/>
    <n v="330"/>
    <d v="2022-12-28T00:00:00"/>
    <n v="27291000"/>
    <n v="334"/>
    <n v="100"/>
    <n v="25058100"/>
    <n v="2232900"/>
    <n v="0"/>
    <n v="0"/>
    <n v="27291000"/>
    <n v="330"/>
  </r>
  <r>
    <x v="3"/>
    <n v="220181"/>
    <x v="1"/>
    <s v="https://community.secop.gov.co/Public/Tendering/OpportunityDetail/Index?noticeUID=CO1.NTC.2596001&amp;isFromPublicArea=True&amp;isModal=true&amp;asPopupView=true"/>
    <x v="8"/>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10202220"/>
    <s v="ROBERT HIDEKI ALVAREZ VARGAS"/>
    <s v="SUBDIRECTOR TECNICO - SUBD. EDUCACION TRIBUTARIA Y SERVICIO"/>
    <s v="N/A"/>
    <d v="2022-12-13T00:00:00"/>
    <s v="Durante el mes de noviembre de 2022, el contratista cumplió con lasobligaciones generales estipuladas en los estudios previos."/>
    <s v="Durante el mes de noviembre de 2022, el contratista cumplió con lasobligaciones especiales estipuladas en los estudios previos."/>
    <d v="2022-01-19T00:00:00"/>
    <d v="2022-01-27T00:00:00"/>
    <n v="330"/>
    <d v="2022-12-27T00:00:00"/>
    <n v="27291000"/>
    <n v="334"/>
    <n v="100"/>
    <n v="25140800"/>
    <n v="2150200"/>
    <n v="0"/>
    <n v="0"/>
    <n v="27291000"/>
    <n v="330"/>
  </r>
  <r>
    <x v="3"/>
    <n v="220182"/>
    <x v="1"/>
    <s v="https://community.secop.gov.co/Public/Tendering/OpportunityDetail/Index?noticeUID=CO1.NTC.2596001&amp;isFromPublicArea=True&amp;isModal=true&amp;asPopupView=true"/>
    <x v="8"/>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22429467"/>
    <s v="SAIRA ALEJANDRA MENDOZA BARON"/>
    <s v="SUBDIRECTOR TECNICO - SUBD. EDUCACION TRIBUTARIA Y SERVICIO"/>
    <s v="N/A"/>
    <d v="2022-12-13T00:00:00"/>
    <s v="Durante el mes de noviembre de 2022, el contratista cumplió con lasobligaciones generales estipuladas en los estudios previos."/>
    <s v="Durante el mes de noviembre de 2022, el contratista cumplió con lasobligaciones especiales estipuladas en los estudios previos."/>
    <d v="2022-01-19T00:00:00"/>
    <d v="2022-01-28T00:00:00"/>
    <n v="330"/>
    <d v="2022-12-28T00:00:00"/>
    <n v="27291000"/>
    <n v="334"/>
    <n v="100"/>
    <n v="25058100"/>
    <n v="2232900"/>
    <n v="0"/>
    <n v="0"/>
    <n v="27291000"/>
    <n v="330"/>
  </r>
  <r>
    <x v="3"/>
    <n v="220563"/>
    <x v="1"/>
    <s v="https://community.secop.gov.co/Public/Tendering/OpportunityDetail/Index?noticeUID=CO1.NTC.3223566&amp;isFromPublicArea=True&amp;isModal=true&amp;asPopupView=true"/>
    <x v="8"/>
    <s v="Prestación Servicios Profesionales"/>
    <s v="SUBD. PLANEACION E INTELIGENCIA TRIB"/>
    <s v="0111-01"/>
    <s v="Prestar servicios   profesionales especializados en la estabilización deBogData y brindar el soporte de la mesa de ayuda para contribuyentes deBogotá."/>
    <n v="23467524"/>
    <s v="JULIA  VELANDIA BECERRA"/>
    <s v="ASESOR - DESPACHO SECRETARIO DISTRITAL DE HDA."/>
    <s v="N/A"/>
    <d v="2022-12-07T00:00:00"/>
    <s v="En la ejecución del contrato 220563, el contratista cumplió con susobligaciones generales durante el periodo del 1 al 30 de noviembre del2022."/>
    <s v="En la ejecución del contrato 220563, el contratista cumplió con susobligaciones especiales durante el periodo del  1 al 30 de noviembre del2022."/>
    <d v="2022-09-02T00:00:00"/>
    <d v="2022-09-06T00:00:00"/>
    <n v="150"/>
    <d v="2022-12-30T00:00:00"/>
    <n v="46520000"/>
    <n v="115"/>
    <n v="100"/>
    <n v="26361333"/>
    <n v="20158667"/>
    <n v="0"/>
    <n v="0"/>
    <n v="46520000"/>
    <n v="150"/>
  </r>
  <r>
    <x v="3"/>
    <n v="220184"/>
    <x v="1"/>
    <s v="https://community.secop.gov.co/Public/Tendering/OpportunityDetail/Index?noticeUID=CO1.NTC.2596001&amp;isFromPublicArea=True&amp;isModal=true&amp;asPopupView=true"/>
    <x v="8"/>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32457638"/>
    <s v="KELLY ASCENETH DEMOYA CORREAL"/>
    <s v="SUBDIRECTOR TECNICO - SUBD. EDUCACION TRIBUTARIA Y SERVICIO"/>
    <s v="N/A"/>
    <d v="2022-12-13T00:00:00"/>
    <s v="Durante el mes de noviembre de 2022, el contratista cumplió con lasobligaciones generales estipuladas en los estudios previos."/>
    <s v="Durante el mes de noviembre de 2022, el contratista cumplió con lasobligaciones especiales estipuladas en los estudios previos."/>
    <d v="2022-01-19T00:00:00"/>
    <d v="2022-01-28T00:00:00"/>
    <n v="330"/>
    <d v="2022-12-28T00:00:00"/>
    <n v="27291000"/>
    <n v="334"/>
    <n v="100"/>
    <n v="25058100"/>
    <n v="2232900"/>
    <n v="0"/>
    <n v="0"/>
    <n v="27291000"/>
    <n v="330"/>
  </r>
  <r>
    <x v="3"/>
    <n v="220777"/>
    <x v="1"/>
    <s v="https://community.secop.gov.co/Public/Tendering/OpportunityDetail/Index?noticeUID=CO1.NTC.3193398&amp;isFromPublicArea=True&amp;isModal=true&amp;asPopupView=true"/>
    <x v="3"/>
    <s v="Consultoría"/>
    <s v="SUBD. ADMINISTRATIVA Y FINANCIERA"/>
    <s v="0111-01"/>
    <s v="REALIZAR LA INTERVENTORÍA TÉCNICA, ADMINISTRATIVA, AMBIENTAL,FINANCIERA, LEGAL Y CONTABLE PARA EL CONTRATO DE MANTENIMIENTOS INTEGRADOS"/>
    <n v="901644958"/>
    <s v="CONSORCIO MUNDO"/>
    <s v="PROFESIONAL ESPECIALIZADO - SUBD. ADMINISTRATIVA Y FINANCIERA"/>
    <s v="N/A"/>
    <d v="2022-12-06T00:00:00"/>
    <s v="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Cumplió con las condiciones técnicas, jurídicas, económicas, financierasy comerciales presentadas en la propuesta.Garantizó la calidad de los servicios contratados y responder por cadauno de los entregables.Guardó total reserva de la información que por razón del servicio ydesarrollo de sus actividades obtuvo.Acató las instrucciones que durante el desarrollo del contrato leimpartió la Secretaría Distrital de Hacienda de Bogotá, D.C por conductodel supervisor del contratoPresentó los comprobantes de afiliación y pago de los aportes a lossistemas de salud y pensión del personal destinado a la prestación delservicio junto con el comprobante de pago del subsidio familiar y laafiliación a la A.R.L.Acreditó que se encuentra al día en el pago de aportes parafiscalesrelativos al sistema de seguridad social integral, así como los propiosdel SENA, ICBF y Cajas de Compensación familiar, cuando corresponda yallegar certificación expedida por el revisor fiscal o representantelegal, según sea el caso, de acuerdo con lo ordenado en el artículo 50de la ley 789 del 27 de diciembre de 2002 y demás normas concordantes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 si es del caso.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
    <s v="La interventoría ha cumplido con las obligaciones especialesestablecidas en el anexo técnico, realizando seguimiento y control al cumplimiento de la ejecución de actividades del contratista en la realización de rutinas de mantenimiento preventivo y correctivo deacuerdo con las solicitudes de funcionarios y las presentadas por lasdiferentes áreas, las cuales fueron aprobadas para su ejecución.Durante este periodo se tiene un total de 484 tickets generados encumplimiento al plan de mantenimiento de la entidad y a solicitudesrealizadas, de las cuales el contratista da cierre a un total de 444tickets lo que representa un 91,7% de cumplimiento aproximadamente. Asímismo desglosando esta información, se observa que, de la totalidad detickets generados en el periodo, se tienen un total de 307 tickets porplan de mantenimiento de los cuales fueron atendidos 279 tickets lo querepresenta un 90.87% de cumplimiento aproximadamente; y un total de 177tickets por solicitudes de los cuales fueron atendidos 165 tickets loque representa un 93,2% de cumplimiento aproximadamente.Realizo el recibido de servicio ejecutados por el contratista demantenimiento integrado.Ha realizado seguimiento a los requerimientos de mantenimientospreventivos y correctivos realizados por medio de correo, whatsapp, mesade servicio, por parte de funcionarios.Recorrido por sedes para levantamiento de necesidades para inicio demantenimientos preventivos y correctivos.Asistencia a reuniones programadas por la entidad.Acompañamiento y verificación de las actividades ejecutadas por elcontratista de mantenimiento integrado.Elaboración de informe de interventoría.Realización de recorridos de inspección para detectar eventos querequieran la realización de mantenimientos preventivos y correctivos"/>
    <d v="2022-10-20T00:00:00"/>
    <d v="2022-11-04T00:00:00"/>
    <n v="441"/>
    <d v="2024-01-25T00:00:00"/>
    <n v="303602582"/>
    <n v="447"/>
    <n v="12.75"/>
    <n v="0"/>
    <n v="303602582"/>
    <n v="0"/>
    <n v="0"/>
    <n v="303602582"/>
    <n v="441"/>
  </r>
  <r>
    <x v="3"/>
    <n v="220189"/>
    <x v="1"/>
    <s v="https://community.secop.gov.co/Public/Tendering/OpportunityDetail/Index?noticeUID=CO1.NTC.2596001&amp;isFromPublicArea=True&amp;isModal=true&amp;asPopupView=true"/>
    <x v="8"/>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23893463"/>
    <s v="JOSE ALEJANDRO ARDILA CORTES"/>
    <s v="SUBDIRECTOR TECNICO - SUBD. EDUCACION TRIBUTARIA Y SERVICIO"/>
    <s v="N/A"/>
    <d v="2022-12-13T00:00:00"/>
    <s v="Durante el mes de noviembre de 2022, el contratista cumplió con lasobligaciones generales estipuladas en los estudios previos."/>
    <s v="Durante el mes de noviembre de 2022, el contratista cumplió con lasobligaciones especiales estipuladas en los estudios previos."/>
    <d v="2022-01-19T00:00:00"/>
    <d v="2022-01-28T00:00:00"/>
    <n v="330"/>
    <d v="2022-12-28T00:00:00"/>
    <n v="27291000"/>
    <n v="334"/>
    <n v="100"/>
    <n v="25058100"/>
    <n v="2232900"/>
    <n v="0"/>
    <n v="0"/>
    <n v="27291000"/>
    <n v="330"/>
  </r>
  <r>
    <x v="3"/>
    <n v="220190"/>
    <x v="1"/>
    <s v="https://community.secop.gov.co/Public/Tendering/OpportunityDetail/Index?noticeUID=CO1.NTC.2596001&amp;isFromPublicArea=True&amp;isModal=true&amp;asPopupView=true"/>
    <x v="8"/>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31168502"/>
    <s v="KAREN TATIANA MERCHAN REAL"/>
    <s v="SUBDIRECTOR TECNICO - SUBD. EDUCACION TRIBUTARIA Y SERVICIO"/>
    <s v="N/A"/>
    <d v="2022-12-13T00:00:00"/>
    <s v="Durante el mes de noviembre de 2022, el contratista cumplió con lasobligaciones generales estipuladas en los estudios previos."/>
    <s v="Durante el mes de noviembre de 2022, el contratista cumplió con lasobligaciones especiales estipuladas en los estudios previos."/>
    <d v="2022-01-19T00:00:00"/>
    <d v="2022-01-28T00:00:00"/>
    <n v="330"/>
    <d v="2022-12-28T00:00:00"/>
    <n v="27291000"/>
    <n v="334"/>
    <n v="100"/>
    <n v="25058100"/>
    <n v="2232900"/>
    <n v="0"/>
    <n v="0"/>
    <n v="27291000"/>
    <n v="330"/>
  </r>
  <r>
    <x v="3"/>
    <n v="220192"/>
    <x v="1"/>
    <s v="https://community.secop.gov.co/Public/Tendering/OpportunityDetail/Index?noticeUID=CO1.NTC.2596001&amp;isFromPublicArea=True&amp;isModal=true&amp;asPopupView=true"/>
    <x v="8"/>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32433951"/>
    <s v="LADY LORENA RIAÑO RIOS"/>
    <s v="SUBDIRECTOR TECNICO - SUBD. EDUCACION TRIBUTARIA Y SERVICIO"/>
    <s v="N/A"/>
    <d v="2022-12-13T00:00:00"/>
    <s v="Durante el mes de noviembre de 2022, el contratista cumplió con lasobligaciones generales estipuladas en los estudios previos."/>
    <s v="Durante el mes de noviembre de 2022, el contratista cumplió con lasobligaciones especiales estipuladas en los estudios previos."/>
    <d v="2022-01-19T00:00:00"/>
    <d v="2022-01-28T00:00:00"/>
    <n v="330"/>
    <d v="2022-12-28T00:00:00"/>
    <n v="27291000"/>
    <n v="334"/>
    <n v="100"/>
    <n v="25058100"/>
    <n v="2232900"/>
    <n v="0"/>
    <n v="0"/>
    <n v="27291000"/>
    <n v="330"/>
  </r>
  <r>
    <x v="3"/>
    <n v="220193"/>
    <x v="1"/>
    <s v="https://community.secop.gov.co/Public/Tendering/OpportunityDetail/Index?noticeUID=CO1.NTC.2596001&amp;isFromPublicArea=True&amp;isModal=true&amp;asPopupView=true"/>
    <x v="8"/>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00125610"/>
    <s v="YESIKA  JULIO LEUDO"/>
    <s v="SUBDIRECTOR TECNICO - SUBD. EDUCACION TRIBUTARIA Y SERVICIO"/>
    <s v="N/A"/>
    <d v="2022-12-13T00:00:00"/>
    <s v="Durante el mes de noviembre de 2022, el contratista cumplió con lasobligaciones generales estipuladas en los estudios previos."/>
    <s v="Durante el mes de noviembre de 2022, el contratista cumplió con lasobligaciones especiales estipuladas en los estudios previos."/>
    <d v="2022-01-19T00:00:00"/>
    <d v="2022-01-25T00:00:00"/>
    <n v="330"/>
    <d v="2022-12-25T00:00:00"/>
    <n v="27291000"/>
    <n v="334"/>
    <n v="100"/>
    <n v="25306200"/>
    <n v="1984800"/>
    <n v="0"/>
    <n v="0"/>
    <n v="27291000"/>
    <n v="330"/>
  </r>
  <r>
    <x v="3"/>
    <n v="220194"/>
    <x v="1"/>
    <s v="https://community.secop.gov.co/Public/Tendering/OpportunityDetail/Index?noticeUID=CO1.NTC.2596001&amp;isFromPublicArea=True&amp;isModal=true&amp;asPopupView=true"/>
    <x v="8"/>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22346893"/>
    <s v="BEATRIZ ELENA DE LA OSSA GARCIA"/>
    <s v="SUBDIRECTOR TECNICO - SUBD. EDUCACION TRIBUTARIA Y SERVICIO"/>
    <s v="N/A"/>
    <d v="2022-12-13T00:00:00"/>
    <s v="Durante el mes de noviembre de 2022, el contratista cumplió con lasobligaciones generales estipuladas en los estudios previos."/>
    <s v="Durante el mes de noviembre de 2022, el contratista cumplió con lasobligaciones especiales estipuladas en los estudios previos."/>
    <d v="2022-01-19T00:00:00"/>
    <d v="2022-02-01T00:00:00"/>
    <n v="330"/>
    <d v="2022-12-31T00:00:00"/>
    <n v="27291000"/>
    <n v="333"/>
    <n v="100"/>
    <n v="24810000"/>
    <n v="2481000"/>
    <n v="0"/>
    <n v="0"/>
    <n v="27291000"/>
    <n v="330"/>
  </r>
  <r>
    <x v="3"/>
    <n v="220214"/>
    <x v="1"/>
    <s v="https://community.secop.gov.co/Public/Tendering/OpportunityDetail/Index?noticeUID=CO1.NTC.2596001&amp;isFromPublicArea=True&amp;isModal=true&amp;asPopupView=true"/>
    <x v="8"/>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15471177"/>
    <s v="INGRI YERALDIN VILLALBA CAGUA"/>
    <s v="SUBDIRECTOR TECNICO - SUBD. EDUCACION TRIBUTARIA Y SERVICIO"/>
    <s v="N/A"/>
    <d v="2022-12-13T00:00:00"/>
    <s v="Durante el mes de noviembre de 2022, el contratista cumplió con lasobligaciones generales estipuladas en los estudios previos."/>
    <s v="Durante el mes de noviembre de 2022, el contratista cumplió con lasobligaciones especiales estipuladas en los estudios previos."/>
    <d v="2022-01-20T00:00:00"/>
    <d v="2022-02-01T00:00:00"/>
    <n v="330"/>
    <d v="2022-12-31T00:00:00"/>
    <n v="27291000"/>
    <n v="333"/>
    <n v="100"/>
    <n v="24810000"/>
    <n v="2481000"/>
    <n v="0"/>
    <n v="0"/>
    <n v="27291000"/>
    <n v="330"/>
  </r>
  <r>
    <x v="3"/>
    <n v="220215"/>
    <x v="1"/>
    <s v="https://community.secop.gov.co/Public/Tendering/OpportunityDetail/Index?noticeUID=CO1.NTC.2596001&amp;isFromPublicArea=True&amp;isModal=true&amp;asPopupView=true"/>
    <x v="8"/>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38139816"/>
    <s v="ADRIAN DARIO ARCILA SOLERA"/>
    <s v="SUBDIRECTOR TECNICO - SUBD. EDUCACION TRIBUTARIA Y SERVICIO"/>
    <s v="N/A"/>
    <d v="2022-12-13T00:00:00"/>
    <s v="Durante el mes de noviembre de 2022, el contratista cumplió con lasobligaciones generales estipuladas en los estudios previos."/>
    <s v="Durante el mes de noviembre de 2022, el contratista cumplió con lasobligaciones especiales estipuladas en los estudios previos."/>
    <d v="2022-01-20T00:00:00"/>
    <d v="2022-01-27T00:00:00"/>
    <n v="330"/>
    <d v="2022-12-27T00:00:00"/>
    <n v="27291000"/>
    <n v="334"/>
    <n v="100"/>
    <n v="25140800"/>
    <n v="2150200"/>
    <n v="0"/>
    <n v="0"/>
    <n v="27291000"/>
    <n v="330"/>
  </r>
  <r>
    <x v="3"/>
    <n v="220015"/>
    <x v="1"/>
    <s v="https://community.secop.gov.co/Public/Tendering/OpportunityDetail/Index?noticeUID=CO1.NTC.2502606&amp;isFromPublicArea=True&amp;isModal=true&amp;asPopupView=true"/>
    <x v="8"/>
    <s v="Prestación Servicios Profesionales"/>
    <s v="OF. PLANEACION FINANCIERA"/>
    <s v="0111-01"/>
    <s v="Prestar servicios profesionales para apoyar la gestión de la DirecciónDistrital de Tesorería, en aspectos relacionados con la planeaciónfinanciera, análisis financiero y todas las actividades que serelacionen con la operación financiera, y soporte al Plan Anual de Caja(PAC),   soporte en la aplicación BOGDATA."/>
    <n v="1032451525"/>
    <s v="MONICA ALEJANDRA BELTRAN RODRIGUEZ"/>
    <s v="JEFE DE OFICINA - OF. PLANEACION FINANCIERA"/>
    <s v="N/A"/>
    <d v="2022-12-06T00:00:00"/>
    <s v="La contratista cumplió con las obligaciones generales durante el períodocorrespondiente tal y como se evidencia en el informe de supervisión."/>
    <s v="Recopiló, analizó y consolidó la información histórica y suscomportamientos, para la proyección y preparación del flujo de caja deacuerdo con la periodicidad y requisitos solicitados.Brindó apoyo en la implementación de las funcionalidades de PAC y flujode caja del proyecto BogData.Realizó y acompañó las pruebas de los desarrollos pendientes de entrega,recepción de las nuevas funcionalidades y su aprobación para el paso aproducción, de las funcionalidades de PAC y flujo de caja del proyectoBogData.Revisó y evaluó las funcionalidades de PAC y flujo de caja del proyectoBogData y de los posibles ajustes que se requieran, con el fin degarantizar el cumplimiento de las actividades que comprenden laestabilización del sistema.Acompañó a los organismos y entidades que conforman el presupuesto anualdel Distrito Capital en el manejo de la elaboración y modificaciones delPAC en BogData.Apoyó el análisis de las solicitudes de reprogramaciones de PAC enBogData.Elaboró los informes, según lo requerido, de los avances presentados porcada actividad.Actualizó y apoyó el desarrollo de los procesos y procedimientos bajo elnuevo sistema de información.Elaboró estudios, estadísticas, proyecciones, informes, memorandos,oficios y respuestas que le sean solicitados para atender los requerimientos de los clientes internos y externos, dando cumplimiento a los términos establecidos y con suficiencia técnica.Elaboró las especificaciones funcionales y plan de pruebas funcional delos requerimientos asignados que permitan atender el adecuadofuncionamiento del sistema de información.Realizó las demás actividades que el supervisor designe acordes con elobjeto del contrato."/>
    <d v="2022-01-11T00:00:00"/>
    <d v="2022-01-13T00:00:00"/>
    <n v="330"/>
    <d v="2022-12-13T00:00:00"/>
    <n v="80168000"/>
    <n v="334"/>
    <n v="100"/>
    <n v="69964800"/>
    <n v="10203200"/>
    <n v="0"/>
    <n v="0"/>
    <n v="80168000"/>
    <n v="330"/>
  </r>
  <r>
    <x v="3"/>
    <n v="220707"/>
    <x v="1"/>
    <s v="https://community.secop.gov.co/Public/Tendering/OpportunityDetail/Index?noticeUID=CO1.NTC.3242216&amp;isFromPublicArea=True&amp;isModal=true&amp;asPopupView=true"/>
    <x v="3"/>
    <s v="Consultoría"/>
    <s v="SUBD. ADMINISTRATIVA Y FINANCIERA"/>
    <s v="0111-01"/>
    <s v="REALIZAR LA INTERVENTORÍA TÉCNICA, ADMINISTRATIVA, AMBIENTAL, FINANCIERALEGAL Y CONTABLE PARA EL PROYECTO DE INVERSION CUYO OBJETO CORRESPONDE AREALIZAR SUMINISTRO E INSTALACION DEL SISTEMA IMPERMEABILIZACION PARA LACUBIERTA DE LA TORRE A DEL EDIFICIO CAD, INCLUYE EL SUMINISTRO EINSTALACION DE PUNTOS DE ANCLAJE Y CERTIFICACION DE LOS EXISTENTES PARALAS TORRES A Y B DEL CAD. ASI MISMO EL SUMINISTRO E INSTALACION PARA LAAMPLIACION DE LA CUBIERTA EN LA ZONA DE CAFETERIA DE LA SEDE DE LACARRERA 32¨¨"/>
    <n v="900535486"/>
    <s v="PRAN CONSTRUCCIONES SAS"/>
    <s v="PROFESIONAL ESPECIALIZADO - SUBD. ADMINISTRATIVA Y FINANCIERA"/>
    <s v="N/A"/>
    <d v="2022-12-06T00:00:00"/>
    <s v="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El contratista mantuvo los fijos los precios unitarios de si propuestadurante este periodo.Colaboró con la SHD para el cumplimiento del contrato se cumpla ygarantizó la mejor calidad.Acató las instrucciones en el desarrollo del contrato en la SDH porconducto de la supervisión del contrato.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Presentó los comprobantes de afiliación y pago de los aportes a lossistemas de salud y pensión del personal destinado a la prestación delservicio junto con el comprobante de pago del subsidio familiar y laafiliación a la A.R.L.Acreditó que se encuentra al día en el pago de aportes parafiscalesrelativos al sistema de seguridad social integral, así como los propiosdel SENA, ICBF y Cajas de Compensación familiar, cuando corresponda yallegar certificación expedida por el revisor fiscal o representantelegal, según sea el caso, de acuerdo con lo ordenado en el artículo 50de la ley 789 del 27 de diciembre de 2002 y demás normas concordantesCumplió con las condiciones técnicas, jurídicas, económicas, financierasy comerciales presentadas en la propuesta.Cumplió con las condiciones técnicas, económicas, financieras ycomerciales presentadas de su propuesta.Guardó total reserva de la información que por razón del servicio ydesarrollo de sus actividades obtuvo.Se cumplió con los derechos constitucionales y laborales de lostrabajadores qe utilizó para la ejecución del contrato en este periodo,respectó la legislación laboral vigenteDio cumplimiento a lo dispuesto en la Circular No. 1 de 2011  del 19 deenero de 2011, expedida por el alcalde Mayor de Bogotá D.C., en elsentido de no contratar a menores de edad, en cumplimiento de lospactos, convenios y convenciones internacionales ratificados porColombia, según lo establece la Constitución Política de 1991 y demásnormas vigentes sobre la materia, en particular aquellas que consagranlos derechos de los niños.Presentó al supervisor del contrato la documentación en donde su plantade personal mantiene el número de trabajadores con discapacidad que diolugar a la obtención del puntaje de que trata el numeral 3.6.4 delpresente pliego de condiciones, de conformidad con lo dispuesto en elartículo 2.2.1.2.4.2.7. del Decreto 392 de 2018.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Vinculó para la ejecución del contrato mujeres en un porcentaje del 9.3%priorizando para ello factores que acentúan su vulnerabilidad como lacondición de víctima del conflicto armado, las discapacidades, ser mujerjefa de hogar, entre otras de acuerdo al Decreto Distrital 332 de 2020,mediante documentación juramentada firmado por el representante legal.Incorporó el 100% del personal colombiano en donde el contratista debeincorporar como mínimo el cuarenta por ciento (40%) de personalcolombiano para el cumplimiento del contrato, de conformidad con loestablecido en el numeral 3.6.3.1 del complemento del pliego decondiciones. Por medio de declaración expedida por su representantelegal donde consta que mantiene el porcentaje de personal nacional yadjuntar el soporte de la vinculación laboral o por prestación deservicios de ese personal."/>
    <s v="De las obligaciones administrativas y operativas se cumplió con la firmadel acta de inicio del contrato principal y contrato de interventoría.Realizó el informe mensual de actividades del contratista ejecutor.Aprobó las hojas de vida del contratista principal con sus debidossoportes.Revisó el cronograma y todos los documentos de inicio del contrato y deplaneación de los trabajos.Revisó, aprobó e hizo seguimiento al plan de gestión de riesgos para elcumplimiento de las actividades del contrato principal.Atendió y resolvió todos los requerimientos planteados por la SDH y porel contratista ejecutor.Elaboró los informes semanales, mensuales dentro del tiempo estipulado alas entregas.Mantuvo debidamente organizado y actualizado el archivo físico y digitalcon toda la información utilizada y elaborada durante la ejecución delcontrato principal para este periodo.Se dejó constancia y evidencia de comunicaciones realizadas por elcontratista ejecutor de manera clara, precisa y oportuna.De la interventoría financiera:Se revisaron las cantidades de servicios con sus respectivas memoriaspara liquidar la factura presentada por el contratista ejecutor, demanera clara, precisa, el concepto de las actividades desarrolladassegún lo convenido dentro del contrato principal.Se diligenció y se suscribió los formatos suministrados por laSubdirección Administrativa y Financiera para los trámites de pagos delcontrato principal con la debida revisión y aprobación de los productoscontratados conforme a lo estipulado en el mismo.Presentó el informe periódico de seguimiento, estado de ejecuciónfinanciera y contable del contrato principal.Verificó que el contratista ejecutor realizó los aportes al sistema depensiones y salud de acuerdo con el Art. 50 de la Ley 789 de 2002.De la interventoría jurídica:Revisó y verificó la validez de las garantías presentadas por elcontratista ejecutor y sus modificaciones de acuerdo al acta de iniciodel contrato principal.Revisó y verificó que el contratista ejecutor haya mantenido lasgarantías requeridas vigentes durante este periodo.Garantizó el oportuno y adecuado trámite solicitudes y peticiones departiculares, del contratista ejecutor, la SDH, y las autoridades enrelación con desarrollo del contrato principal.Realizó el seguimiento del contrato principal en la plataforma SECOP,verificó que el contratista haya anexado y cargado los documentosrequeridos.De la interventoría ambiental y HSEQ:Verificó que el contratista ejecutor haya cumplido con los lineamientosambientales descritos en el anexo técnico y normatividad ambientalactual.Elaboró informe de HSEQ mensual de acuerdo a los requerimientos de laSDH de los contratos principal y contrato de interventoría.Verificó que todos los empleados del contratista ejecutor hayan cumplidocon las afiliaciones y pagos de aportes al Sistema de Seguridad Social yARL y certificaciones necesarias acorde a las labores ejecutado por cadaempleado.Vigiló el cumplimiento de las normas de seguridad y salud en el trabajoen la ejecución del contrato principal.Notificó sobre la utilización obligatoria de equipos de protecciónindividual y de elementos de bioseguridad para evitar la exposicióneventual contagio del virus SARS-COV-2 (covid-19) y colectiva delpersonal y del contratista que se encontró en la zona de trabajo endesarrollo del objeto del contrato principal."/>
    <d v="2022-10-05T00:00:00"/>
    <d v="2022-11-15T00:00:00"/>
    <n v="210"/>
    <d v="2023-06-15T00:00:00"/>
    <n v="197034726"/>
    <n v="212"/>
    <n v="21.7"/>
    <n v="0"/>
    <n v="197034726"/>
    <n v="0"/>
    <n v="0"/>
    <n v="197034726"/>
    <n v="210"/>
  </r>
  <r>
    <x v="3"/>
    <n v="220218"/>
    <x v="1"/>
    <s v="https://community.secop.gov.co/Public/Tendering/OpportunityDetail/Index?noticeUID=CO1.NTC.2596001&amp;isFromPublicArea=True&amp;isModal=true&amp;asPopupView=true"/>
    <x v="8"/>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03540012"/>
    <s v="SARAY  GUTIERREZ PARRA"/>
    <s v="SUBDIRECTOR TECNICO - SUBD. EDUCACION TRIBUTARIA Y SERVICIO"/>
    <s v="N/A"/>
    <d v="2022-12-13T00:00:00"/>
    <s v="Durante el mes de noviembre de 2022, el contratista cumplió con lasobligaciones generales estipuladas en los estudios previos."/>
    <s v="Durante el mes de noviembre de 2022, el contratista cumplió con lasobligaciones especiales estipuladas en los estudios previos."/>
    <d v="2022-01-21T00:00:00"/>
    <d v="2022-01-27T00:00:00"/>
    <n v="330"/>
    <d v="2022-12-27T00:00:00"/>
    <n v="27291000"/>
    <n v="334"/>
    <n v="100"/>
    <n v="25140800"/>
    <n v="2150200"/>
    <n v="0"/>
    <n v="0"/>
    <n v="27291000"/>
    <n v="330"/>
  </r>
  <r>
    <x v="3"/>
    <n v="220219"/>
    <x v="1"/>
    <s v="https://community.secop.gov.co/Public/Tendering/OpportunityDetail/Index?noticeUID=CO1.NTC.2596001&amp;isFromPublicArea=True&amp;isModal=true&amp;asPopupView=true"/>
    <x v="8"/>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14182626"/>
    <s v="MARGIE  POVEDA ATARA"/>
    <s v="SUBDIRECTOR TECNICO - SUBD. EDUCACION TRIBUTARIA Y SERVICIO"/>
    <s v="N/A"/>
    <d v="2022-12-13T00:00:00"/>
    <s v="Durante el mes de noviembre de 2022, el contratista cumplió con lasobligaciones generales estipuladas en los estudios previos."/>
    <s v="Durante el mes de noviembre de 2022, el contratista cumplió con lasobligaciones especiales estipuladas en los estudios previos."/>
    <d v="2022-01-21T00:00:00"/>
    <d v="2022-01-27T00:00:00"/>
    <n v="330"/>
    <d v="2022-12-27T00:00:00"/>
    <n v="27291000"/>
    <n v="334"/>
    <n v="100"/>
    <n v="25140800"/>
    <n v="2150200"/>
    <n v="0"/>
    <n v="0"/>
    <n v="27291000"/>
    <n v="330"/>
  </r>
  <r>
    <x v="3"/>
    <n v="220221"/>
    <x v="1"/>
    <s v="https://community.secop.gov.co/Public/Tendering/OpportunityDetail/Index?noticeUID=CO1.NTC.2596001&amp;isFromPublicArea=True&amp;isModal=true&amp;asPopupView=true"/>
    <x v="8"/>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13637310"/>
    <s v="LEYDI CAROLINA MATOMA LEON"/>
    <s v="SUBDIRECTOR TECNICO - SUBD. EDUCACION TRIBUTARIA Y SERVICIO"/>
    <s v="N/A"/>
    <d v="2022-12-13T00:00:00"/>
    <s v="Durante el mes de noviembre de 2022, el contratista cumplió con lasobligaciones generales estipuladas en los estudios previos."/>
    <s v="Durante el mes de noviembre de 2022, el contratista cumplió con lasobligaciones especiales estipuladas en los estudios previos."/>
    <d v="2022-01-20T00:00:00"/>
    <d v="2022-01-27T00:00:00"/>
    <n v="330"/>
    <d v="2022-12-27T00:00:00"/>
    <n v="27291000"/>
    <n v="334"/>
    <n v="100"/>
    <n v="25140800"/>
    <n v="2150200"/>
    <n v="0"/>
    <n v="0"/>
    <n v="27291000"/>
    <n v="330"/>
  </r>
  <r>
    <x v="3"/>
    <n v="220223"/>
    <x v="1"/>
    <s v="https://community.secop.gov.co/Public/Tendering/OpportunityDetail/Index?noticeUID=CO1.NTC.2596001&amp;isFromPublicArea=True&amp;isModal=true&amp;asPopupView=true"/>
    <x v="8"/>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40218934"/>
    <s v="ANDREA VIVIANA GOMEZ RODRIGUEZ"/>
    <s v="SUBDIRECTOR TECNICO - SUBD. EDUCACION TRIBUTARIA Y SERVICIO"/>
    <s v="N/A"/>
    <d v="2022-12-13T00:00:00"/>
    <s v="Durante el mes de noviembre de 2022, el contratista cumplió con lasobligaciones generales estipuladas en los estudios previos."/>
    <s v="Durante el mes de noviembre de 2022, el contratista cumplió con lasobligaciones especiales estipuladas en los estudios previos."/>
    <d v="2022-01-20T00:00:00"/>
    <d v="2022-01-27T00:00:00"/>
    <n v="330"/>
    <d v="2022-12-27T00:00:00"/>
    <n v="27291000"/>
    <n v="334"/>
    <n v="100"/>
    <n v="25140800"/>
    <n v="2150200"/>
    <n v="0"/>
    <n v="0"/>
    <n v="27291000"/>
    <n v="330"/>
  </r>
  <r>
    <x v="3"/>
    <n v="220224"/>
    <x v="1"/>
    <s v="https://community.secop.gov.co/Public/Tendering/OpportunityDetail/Index?noticeUID=CO1.NTC.2596001&amp;isFromPublicArea=True&amp;isModal=true&amp;asPopupView=true"/>
    <x v="8"/>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31178430"/>
    <s v="DAJHANA MARCELA NAVAS VARON"/>
    <s v="SUBDIRECTOR TECNICO - SUBD. EDUCACION TRIBUTARIA Y SERVICIO"/>
    <s v="N/A"/>
    <d v="2022-12-13T00:00:00"/>
    <s v="Durante el mes de noviembre de 2022, el contratista cumplió con lasobligaciones generales estipuladas en los estudios previos."/>
    <s v="Durante el mes de noviembre de 2022, el contratista cumplió con lasobligaciones especiales estipuladas en los estudios previos."/>
    <d v="2022-01-20T00:00:00"/>
    <d v="2022-01-27T00:00:00"/>
    <n v="330"/>
    <d v="2022-12-27T00:00:00"/>
    <n v="27291000"/>
    <n v="334"/>
    <n v="100"/>
    <n v="25140800"/>
    <n v="2150200"/>
    <n v="0"/>
    <n v="0"/>
    <n v="27291000"/>
    <n v="330"/>
  </r>
  <r>
    <x v="3"/>
    <n v="220225"/>
    <x v="1"/>
    <s v="https://community.secop.gov.co/Public/Tendering/OpportunityDetail/Index?noticeUID=CO1.NTC.2596001&amp;isFromPublicArea=True&amp;isModal=true&amp;asPopupView=true"/>
    <x v="8"/>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52712024"/>
    <s v="YINA PAOLA GONZALEZ TRIANA"/>
    <s v="SUBDIRECTOR TECNICO - SUBD. EDUCACION TRIBUTARIA Y SERVICIO"/>
    <s v="N/A"/>
    <d v="2022-12-13T00:00:00"/>
    <s v="Durante el mes de noviembre de 2022, el contratista cumplió con lasobligaciones generales estipuladas en los estudios previos."/>
    <s v="Durante el mes de noviembre de 2022, el contratista cumplió con lasobligaciones especiales estipuladas en los estudios previos."/>
    <d v="2022-01-20T00:00:00"/>
    <d v="2022-02-01T00:00:00"/>
    <n v="330"/>
    <d v="2022-12-31T00:00:00"/>
    <n v="27291000"/>
    <n v="333"/>
    <n v="100"/>
    <n v="24810000"/>
    <n v="2481000"/>
    <n v="0"/>
    <n v="0"/>
    <n v="27291000"/>
    <n v="330"/>
  </r>
  <r>
    <x v="3"/>
    <n v="220227"/>
    <x v="1"/>
    <s v="https://community.secop.gov.co/Public/Tendering/OpportunityDetail/Index?noticeUID=CO1.NTC.2596001&amp;isFromPublicArea=True&amp;isModal=true&amp;asPopupView=true"/>
    <x v="8"/>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32392294"/>
    <s v="LUZ MARINA ARAGON RIASCOS"/>
    <s v="SUBDIRECTOR TECNICO - SUBD. EDUCACION TRIBUTARIA Y SERVICIO"/>
    <s v="N/A"/>
    <d v="2022-12-13T00:00:00"/>
    <s v="Durante el mes de noviembre de 2022, el contratista cumplió con lasobligaciones generales estipuladas en los estudios previos."/>
    <s v="Durante el mes de noviembre de 2022, el contratista cumplió con lasobligaciones especiales estipuladas en los estudios previos."/>
    <d v="2022-01-20T00:00:00"/>
    <d v="2022-01-27T00:00:00"/>
    <n v="330"/>
    <d v="2022-12-27T00:00:00"/>
    <n v="27291000"/>
    <n v="334"/>
    <n v="100"/>
    <n v="25140800"/>
    <n v="2150200"/>
    <n v="0"/>
    <n v="0"/>
    <n v="27291000"/>
    <n v="330"/>
  </r>
  <r>
    <x v="3"/>
    <n v="220228"/>
    <x v="1"/>
    <s v="https://community.secop.gov.co/Public/Tendering/OpportunityDetail/Index?noticeUID=CO1.NTC.2596001&amp;isFromPublicArea=True&amp;isModal=true&amp;asPopupView=true"/>
    <x v="8"/>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80073257"/>
    <s v="EDER  OSORIO ROSALES"/>
    <s v="SUBDIRECTOR TECNICO - SUBD. EDUCACION TRIBUTARIA Y SERVICIO"/>
    <s v="N/A"/>
    <d v="2022-12-13T00:00:00"/>
    <s v="Durante el mes de noviembre de 2022, el contratista cumplió con lasobligaciones generales estipuladas en los estudios previos."/>
    <s v="Durante el mes de noviembre de 2022, el contratista cumplió con lasobligaciones especiales estipuladas en los estudios previos."/>
    <d v="2022-01-20T00:00:00"/>
    <d v="2022-02-01T00:00:00"/>
    <n v="330"/>
    <d v="2022-12-31T00:00:00"/>
    <n v="27291000"/>
    <n v="333"/>
    <n v="100"/>
    <n v="24810000"/>
    <n v="2481000"/>
    <n v="0"/>
    <n v="0"/>
    <n v="27291000"/>
    <n v="330"/>
  </r>
  <r>
    <x v="3"/>
    <n v="220229"/>
    <x v="1"/>
    <s v="https://community.secop.gov.co/Public/Tendering/OpportunityDetail/Index?noticeUID=CO1.NTC.2596001&amp;isFromPublicArea=True&amp;isModal=true&amp;asPopupView=true"/>
    <x v="8"/>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23899821"/>
    <s v="SAIDY ALEJANDRA RODRIGUEZ AVILA"/>
    <s v="SUBDIRECTOR TECNICO - SUBD. EDUCACION TRIBUTARIA Y SERVICIO"/>
    <s v="N/A"/>
    <d v="2022-12-13T00:00:00"/>
    <s v="Durante el mes de noviembre de 2022, el contratista cumplió con lasobligaciones generales estipuladas en los estudios previos."/>
    <s v="Durante el mes de noviembre de 2022, el contratista cumplió con lasobligaciones especiales estipuladas en los estudios previos."/>
    <d v="2022-01-20T00:00:00"/>
    <d v="2022-01-27T00:00:00"/>
    <n v="330"/>
    <d v="2022-12-27T00:00:00"/>
    <n v="27291000"/>
    <n v="334"/>
    <n v="100"/>
    <n v="25140800"/>
    <n v="2150200"/>
    <n v="0"/>
    <n v="0"/>
    <n v="27291000"/>
    <n v="330"/>
  </r>
  <r>
    <x v="3"/>
    <n v="220233"/>
    <x v="1"/>
    <s v="https://community.secop.gov.co/Public/Tendering/OpportunityDetail/Index?noticeUID=CO1.NTC.2596001&amp;isFromPublicArea=True&amp;isModal=true&amp;asPopupView=true"/>
    <x v="8"/>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13658809"/>
    <s v="WENDY LORENA JAIMES VERA"/>
    <s v="SUBDIRECTOR TECNICO - SUBD. EDUCACION TRIBUTARIA Y SERVICIO"/>
    <s v="N/A"/>
    <d v="2022-12-13T00:00:00"/>
    <s v="Durante el mes de noviembre de 2022, el contratista cumplió con lasobligaciones generales estipuladas en los estudios previos."/>
    <s v="Durante el mes de noviembre de 2022, el contratista cumplió con lasobligaciones especiales estipuladas en los estudios previos."/>
    <d v="2022-01-21T00:00:00"/>
    <d v="2022-01-28T00:00:00"/>
    <n v="330"/>
    <d v="2022-12-28T00:00:00"/>
    <n v="27291000"/>
    <n v="334"/>
    <n v="100"/>
    <n v="25058100"/>
    <n v="2232900"/>
    <n v="0"/>
    <n v="0"/>
    <n v="27291000"/>
    <n v="330"/>
  </r>
  <r>
    <x v="3"/>
    <n v="220026"/>
    <x v="1"/>
    <s v="https://community.secop.gov.co/Public/Tendering/OpportunityDetail/Index?noticeUID=CO1.NTC.2518302&amp;isFromPublicArea=True&amp;isModal=true&amp;asPopupView=true"/>
    <x v="8"/>
    <s v="Prestación Servicios Profesionales"/>
    <s v="SUBD. PLANEACION E INTELIGENCIA TRIB"/>
    <s v="0111-01"/>
    <s v="Prestar servicios profesionales para apoyar el período de estabilizaciónde la solución tecnológica en lo relacionado con el registro tributario(fuentes, dato maestro y catálogos)."/>
    <n v="27682336"/>
    <s v="MARTA CECILIA JAUREGUI ACEVEDO"/>
    <s v="ASESOR - DESPACHO SECRETARIO DISTRITAL DE HDA."/>
    <s v="N/A"/>
    <d v="2022-12-07T00:00:00"/>
    <s v="En la ejecución del contrato 220026, el contratista cumplió con susobligaciones generales durante el periodo del  1 al 30 de noviembre del2022."/>
    <s v="En la ejecución del contrato 220026, el contratista cumplió con susobligaciones especiales durante el periodo del  1 al 30 de noviembre del2022."/>
    <d v="2022-01-11T00:00:00"/>
    <d v="2022-01-14T00:00:00"/>
    <n v="270"/>
    <d v="2022-12-30T00:00:00"/>
    <n v="83736000"/>
    <n v="350"/>
    <n v="100"/>
    <n v="98312267"/>
    <n v="8993866"/>
    <n v="1"/>
    <n v="23570133"/>
    <n v="107306133"/>
    <n v="346"/>
  </r>
  <r>
    <x v="3"/>
    <n v="220592"/>
    <x v="1"/>
    <s v="https://community.secop.gov.co/Public/Tendering/OpportunityDetail/Index?noticeUID=CO1.NTC.3259936&amp;isFromPublicArea=True&amp;isModal=true&amp;asPopupView=true"/>
    <x v="8"/>
    <s v="Prestación Servicios Profesionales"/>
    <s v="SUBD. EDUCACION TRIBUTARIA Y SERVICIO"/>
    <s v="0111-01"/>
    <s v="Prestar los servicios profesionales para el apoyo en el desarrollo deactividades de seguimiento a las actuaciones administrativas,radicaciones virtuales, respuesta de peticiones y realización deinformes"/>
    <n v="52198591"/>
    <s v="KARLA GIOVANNA GONZALEZ LOZANO"/>
    <s v="SUBDIRECTOR TECNICO - SUBD. EDUCACION TRIBUTARIA Y SERVICIO"/>
    <s v="N/A"/>
    <d v="2022-12-13T00:00:00"/>
    <s v="Durante el mes de noviembre de 2022, el contratista cumplió con lasobligaciones generales estipuladas en los estudios previos."/>
    <s v="Durante el mes de noviembre de 2022, el contratista cumplió con lasobligaciones especiales estipuladas en los estudios previos."/>
    <d v="2022-09-19T00:00:00"/>
    <d v="2022-09-20T00:00:00"/>
    <n v="116"/>
    <d v="2023-02-27T00:00:00"/>
    <n v="13193067"/>
    <n v="160"/>
    <n v="63.75"/>
    <n v="8075067"/>
    <n v="5118000"/>
    <n v="1"/>
    <n v="4776800"/>
    <n v="17969867"/>
    <n v="158"/>
  </r>
  <r>
    <x v="3"/>
    <n v="220392"/>
    <x v="1"/>
    <s v="https://community.secop.gov.co/Public/Tendering/OpportunityDetail/Index?noticeUID=CO1.NTC.2930547&amp;isFromPublicArea=True&amp;isModal=true&amp;asPopupView=true"/>
    <x v="2"/>
    <s v="Prestación de Servicios"/>
    <s v="SUBD. ADMINISTRATIVA Y FINANCIERA"/>
    <s v="0111-01"/>
    <s v="PRESTAR LOS SERVICIOS DE MANTENIMIENTO PREVENTIVO Y CORRECTIVO PARA LASCAJAS FUERTES DE LA SECRETARÍA DISTRITAL DE HACIENDA"/>
    <n v="900753920"/>
    <s v="FERREDISEÑOS DAES LIAL S.A.S."/>
    <s v="PROFESIONAL UNIVERSITARIO - SUBD. ADMINISTRATIVA Y FINANCIERA"/>
    <s v="N/A"/>
    <d v="2022-12-07T00:00:00"/>
    <s v="Durante el periodo comprendido del 01 al 30 de noviembre, el contratistacumplió con las condiciones y obligaciones del contrato y de lasespecificaciones técnicas."/>
    <s v="durante el periodo del informe el contratista realizo cambio de clave dela caja fuerte ubicada en la SAF por regreso de vacaciones delrersponsable titular de la caja fuerte."/>
    <d v="2022-06-06T00:00:00"/>
    <d v="2022-06-21T00:00:00"/>
    <n v="315"/>
    <d v="2023-05-06T00:00:00"/>
    <n v="7322000"/>
    <n v="319"/>
    <n v="60.5"/>
    <n v="5270312"/>
    <n v="2051688"/>
    <n v="0"/>
    <n v="0"/>
    <n v="7322000"/>
    <n v="315"/>
  </r>
  <r>
    <x v="3"/>
    <n v="220118"/>
    <x v="1"/>
    <s v="https://community.secop.gov.co/Public/Tendering/OpportunityDetail/Index?noticeUID=CO1.NTC.2540901&amp;isFromPublicArea=True&amp;isModal=true&amp;asPopupView=true"/>
    <x v="0"/>
    <s v="Prestación de Servicios"/>
    <s v="SUBD. ADMINISTRATIVA Y FINANCIERA"/>
    <s v="0111-01"/>
    <s v="PRESTAR LOS SERVICIOS DE MANTENIMIENTO PREVENTIVO Y CORRECTIVO A LOSASCENSORES MARCA MITSUBISHI Y DE LA PLATAFORMAS PARA PERSONAS CONDISCAPACIDAD UBICADA EN EL CAD"/>
    <n v="860025639"/>
    <s v="MITSUBISHI ELECTRIC DE COLOMBIA LIMITADA"/>
    <s v="PROFESIONAL UNIVERSITARIO - SUBD. ADMINISTRATIVA Y FINANCIERA"/>
    <s v="N/A"/>
    <d v="2022-12-07T00:00:00"/>
    <s v="Durante el periodo comprendido entre el 1 y el 31 de octubre, elcontratista cumplió con las condiciones y obligaciones del contrato asícomo del Anexo 1. Especificaciones Técnicas"/>
    <s v="Durante el periodo comprendido entre el 1 y el 31 de octubre, elcontratista cumplió con las condiciones y obligaciones del contrato asícomo del Anexo 1. Especificaciones Técnicas"/>
    <d v="2022-01-25T00:00:00"/>
    <d v="2022-03-14T00:00:00"/>
    <n v="345"/>
    <d v="2023-03-01T00:00:00"/>
    <n v="30428000"/>
    <n v="352"/>
    <n v="82.95"/>
    <n v="9460941"/>
    <n v="20967059"/>
    <n v="0"/>
    <n v="0"/>
    <n v="30428000"/>
    <n v="345"/>
  </r>
  <r>
    <x v="3"/>
    <n v="220146"/>
    <x v="1"/>
    <s v="https://community.secop.gov.co/Public/Tendering/OpportunityDetail/Index?noticeUID=CO1.NTC.2553954&amp;isFromPublicArea=True&amp;isModal=true&amp;asPopupView=true"/>
    <x v="0"/>
    <s v="Prestación de Servicios"/>
    <s v="SUBD. ADMINISTRATIVA Y FINANCIERA"/>
    <s v="0111-01"/>
    <s v="SERVICIOS DE MANTENIMIENTO CON SUMINISTRO DE REPUESTOS PARA LOSASCENSORES SCHINDLER DE LA TORRE A EDIFICIO CAD."/>
    <n v="860005289"/>
    <s v="ASCENSORES SCHINDLER DE COLOMBIA S A S"/>
    <s v="PROFESIONAL UNIVERSITARIO - SUBD. ADMINISTRATIVA Y FINANCIERA"/>
    <s v="N/A"/>
    <d v="2022-12-07T00:00:00"/>
    <s v="Durante el periodo comprendido entre el 1 y el 31 de octubre, elcontratista cumplió con las condiciones y obligaciones del contrato asícomo del Anexo 1. Especificaciones Técnicas"/>
    <s v="Durante el periodo comprendido entre el 1 y el 31 de octubre, elcontratista cumplió con las condiciones y obligaciones del contrato asícomo del Anexo 1. Especificaciones Técnicas"/>
    <d v="2022-01-18T00:00:00"/>
    <d v="2022-03-22T00:00:00"/>
    <n v="345"/>
    <d v="2023-03-09T00:00:00"/>
    <n v="57566000"/>
    <n v="352"/>
    <n v="80.680000000000007"/>
    <n v="25292950"/>
    <n v="32273050"/>
    <n v="0"/>
    <n v="0"/>
    <n v="57566000"/>
    <n v="345"/>
  </r>
  <r>
    <x v="3"/>
    <n v="220455"/>
    <x v="1"/>
    <s v="https://community.secop.gov.co/Public/Tendering/OpportunityDetail/Index?noticeUID=CO1.NTC.3032714&amp;isFromPublicArea=True&amp;isModal=true&amp;asPopupView=true"/>
    <x v="2"/>
    <s v="Prestación de Servicios"/>
    <s v="SUBD. ADMINISTRATIVA Y FINANCIERA"/>
    <s v="0111-01"/>
    <s v="REALIZAR LA INSPECCION LOS ASCENSORES DE LAS INSTALACIONES DEL CAD DECONFORMIDAD CON LO ESTABLECIDO EN EL ACUERDO DISTRITAL 470 DE 2011"/>
    <n v="900764422"/>
    <s v="INSPECTA SAS"/>
    <s v="PROFESIONAL UNIVERSITARIO - SUBD. ADMINISTRATIVA Y FINANCIERA"/>
    <s v="N/A"/>
    <d v="2022-12-07T00:00:00"/>
    <s v="Durante el periodo comprendido entre el 1 y el 31 de octubre, elcontratista cumplió con las condiciones y obligaciones del contrato asícomo del Anexo 1. Especificaciones Técnicas"/>
    <s v="Durante el periodo comprendido entre el 1 y el 31 de octubre, elcontratista cumplió con las condiciones y obligaciones del contrato asícomo del Anexo 1. Especificaciones Técnicas"/>
    <d v="2022-08-08T00:00:00"/>
    <d v="2022-08-22T00:00:00"/>
    <n v="165"/>
    <d v="2023-02-06T00:00:00"/>
    <n v="3213000"/>
    <n v="168"/>
    <n v="77.98"/>
    <n v="2777401"/>
    <n v="435599"/>
    <n v="0"/>
    <n v="0"/>
    <n v="3213000"/>
    <n v="165"/>
  </r>
  <r>
    <x v="3"/>
    <n v="220407"/>
    <x v="1"/>
    <s v="https://community.secop.gov.co/Public/Tendering/OpportunityDetail/Index?noticeUID=CO1.NTC.2943823&amp;isFromPublicArea=True&amp;isModal=true&amp;asPopupView=true"/>
    <x v="4"/>
    <s v="Prestación de Servicios"/>
    <s v="SUBD. INFRAESTRUCTURA TIC"/>
    <s v="0111-01"/>
    <s v="Prestar los servicios de mantenimiento preventivo y correctivo deelementos que soportan la infraestructura tecnológica de los centros decableado de la SDH"/>
    <n v="860045379"/>
    <s v="COMWARE S A"/>
    <s v="PROFESIONAL UNIVERSITARIO - SUBD. INFRAESTRUCTURA TIC"/>
    <s v="N/A"/>
    <d v="2022-12-07T00:00:00"/>
    <s v="El contratista Comware S.A., durante el desarrollo del contrato cuyafecha de inicio es el 24 de junio de 2022, ha cumplido estrictamente conlas obligaciones generales del contrato. En el mes de noviembre serealizó la primera modificación al contrato, que solo fue de forma, yaque, en la redacción del texto del contrato, el valor del cupo derepuestos era superior, al realmente establecido en el RP."/>
    <s v="Respecto a las obligaciones especiales, establecidas en el Anexo No. 1 -Ficha Técnica del contrato, el Contratista Comware S.A. ha cumplidofielmente a lo pactado."/>
    <d v="2022-06-21T00:00:00"/>
    <d v="2022-06-24T00:00:00"/>
    <n v="225"/>
    <d v="2023-02-08T00:00:00"/>
    <n v="639054695"/>
    <n v="229"/>
    <n v="82.97"/>
    <n v="370533924"/>
    <n v="268520771"/>
    <n v="0"/>
    <n v="0"/>
    <n v="639054695"/>
    <n v="225"/>
  </r>
  <r>
    <x v="3"/>
    <n v="220607"/>
    <x v="1"/>
    <s v="https://community.secop.gov.co/Public/Tendering/OpportunityDetail/Index?noticeUID=CO1.NTC.3134202&amp;isFromPublicArea=True&amp;isModal=true&amp;asPopupView=true"/>
    <x v="4"/>
    <s v="Deposito Valores"/>
    <s v="OF. OPERACIONES FINANCIERAS"/>
    <s v="0111-01"/>
    <s v="Prestar los servicios de custodia, administración, compensación yliquidación de los valores que le sean confiados en depósito por laSecretaría Distrital de Hacienda y que hacen parte del (los) portafolio(s) administrado (s) por la Dirección Distrital de Tesorería, en lascondiciones establecidas en el Libro 37 de la Parte 2 del Decreto 2555de 2010, Por el cual se recogen y reexpiden las normas en materia delSector Financiero, Asegurador y del Mercado de Valores y se dictan otrasdisposiciones, y demás disposiciones que lo modifiquen o adicionen."/>
    <n v="901108765"/>
    <s v="SANTANDER CACEIS COLOMBIA S.A. SOCIEDAD FIDUCIARIA"/>
    <s v="JEFE DE OFICINA - OF. OPERACIONES FINANCIERAS"/>
    <s v="N/A"/>
    <d v="2022-12-13T00:00:00"/>
    <s v="El contratista cumplio con las obligaciones generales del contrato decustodia"/>
    <s v="El contratista dio cumplimiento a las obligaciones especialesestipuladas en el pliego de condiciones del contrato de custodia."/>
    <d v="2022-09-20T00:00:00"/>
    <d v="2022-09-30T00:00:00"/>
    <n v="210"/>
    <d v="2023-04-30T00:00:00"/>
    <n v="200000000"/>
    <n v="212"/>
    <n v="43.4"/>
    <n v="18366785"/>
    <n v="181633215"/>
    <n v="0"/>
    <n v="0"/>
    <n v="200000000"/>
    <n v="210"/>
  </r>
  <r>
    <x v="3"/>
    <n v="220118"/>
    <x v="1"/>
    <s v="https://community.secop.gov.co/Public/Tendering/OpportunityDetail/Index?noticeUID=CO1.NTC.2540901&amp;isFromPublicArea=True&amp;isModal=true&amp;asPopupView=true"/>
    <x v="0"/>
    <s v="Prestación de Servicios"/>
    <s v="SUBD. ADMINISTRATIVA Y FINANCIERA"/>
    <s v="0111-01"/>
    <s v="PRESTAR LOS SERVICIOS DE MANTENIMIENTO PREVENTIVO Y CORRECTIVO A LOSASCENSORES MARCA MITSUBISHI Y DE LA PLATAFORMAS PARA PERSONAS CONDISCAPACIDAD UBICADA EN EL CAD"/>
    <n v="860025639"/>
    <s v="MITSUBISHI ELECTRIC DE COLOMBIA LIMITADA"/>
    <s v="PROFESIONAL UNIVERSITARIO - SUBD. ADMINISTRATIVA Y FINANCIERA"/>
    <s v="N/A"/>
    <d v="2022-12-07T00:00:00"/>
    <s v="Durante el periodo comprendido entre el 1 y el 30 de noviembre, elcontratista cumplió con las condiciones y obligaciones del contrato asícomo del Anexo 1. Especificaciones Técnicas"/>
    <s v="Durante el periodo comprendido entre el 1 y el 30 de noviembre, elcontratista cumplió con las condiciones y obligaciones del contrato asícomo del Anexo 1. Especificaciones Técnicas"/>
    <d v="2022-01-25T00:00:00"/>
    <d v="2022-03-14T00:00:00"/>
    <n v="345"/>
    <d v="2023-03-01T00:00:00"/>
    <n v="30428000"/>
    <n v="352"/>
    <n v="82.95"/>
    <n v="12119810"/>
    <n v="18308190"/>
    <n v="0"/>
    <n v="0"/>
    <n v="30428000"/>
    <n v="345"/>
  </r>
  <r>
    <x v="3"/>
    <n v="220146"/>
    <x v="1"/>
    <s v="https://community.secop.gov.co/Public/Tendering/OpportunityDetail/Index?noticeUID=CO1.NTC.2553954&amp;isFromPublicArea=True&amp;isModal=true&amp;asPopupView=true"/>
    <x v="0"/>
    <s v="Prestación de Servicios"/>
    <s v="SUBD. ADMINISTRATIVA Y FINANCIERA"/>
    <s v="0111-01"/>
    <s v="SERVICIOS DE MANTENIMIENTO CON SUMINISTRO DE REPUESTOS PARA LOSASCENSORES SCHINDLER DE LA TORRE A EDIFICIO CAD."/>
    <n v="860005289"/>
    <s v="ASCENSORES SCHINDLER DE COLOMBIA S A S"/>
    <s v="PROFESIONAL UNIVERSITARIO - SUBD. ADMINISTRATIVA Y FINANCIERA"/>
    <s v="N/A"/>
    <d v="2022-12-07T00:00:00"/>
    <s v="Durante el periodo comprendido entre el 1 y el 30 de noviembre, elcontratista cumplió con las condiciones y obligaciones del contrato asícomo del Anexo 1. Especificaciones Técnicas"/>
    <s v="Durante el periodo comprendido entre el 1 y el 30 de noviembre, elcontratista cumplió con las condiciones y obligaciones del contrato asícomo del Anexo 1. Especificaciones Técnicas"/>
    <d v="2022-01-18T00:00:00"/>
    <d v="2022-03-22T00:00:00"/>
    <n v="345"/>
    <d v="2023-03-09T00:00:00"/>
    <n v="57566000"/>
    <n v="352"/>
    <n v="80.680000000000007"/>
    <n v="31724091"/>
    <n v="25841909"/>
    <n v="0"/>
    <n v="0"/>
    <n v="57566000"/>
    <n v="345"/>
  </r>
  <r>
    <x v="3"/>
    <n v="220455"/>
    <x v="1"/>
    <s v="https://community.secop.gov.co/Public/Tendering/OpportunityDetail/Index?noticeUID=CO1.NTC.3032714&amp;isFromPublicArea=True&amp;isModal=true&amp;asPopupView=true"/>
    <x v="2"/>
    <s v="Prestación de Servicios"/>
    <s v="SUBD. ADMINISTRATIVA Y FINANCIERA"/>
    <s v="0111-01"/>
    <s v="REALIZAR LA INSPECCION LOS ASCENSORES DE LAS INSTALACIONES DEL CAD DECONFORMIDAD CON LO ESTABLECIDO EN EL ACUERDO DISTRITAL 470 DE 2011"/>
    <n v="900764422"/>
    <s v="INSPECTA SAS"/>
    <s v="PROFESIONAL UNIVERSITARIO - SUBD. ADMINISTRATIVA Y FINANCIERA"/>
    <s v="N/A"/>
    <d v="2022-12-07T00:00:00"/>
    <s v="Durante el periodo comprendido entre el 1 y el 30 de noviembre, elcontratista cumplió con las condiciones y obligaciones del contrato asícomo del Anexo 1. Especificaciones Técnicas"/>
    <s v="Durante el periodo comprendido entre el 1 y el 30 de noviembre, elcontratista cumplió con las condiciones y obligaciones del contrato asícomo del Anexo 1. Especificaciones Técnicas"/>
    <d v="2022-08-08T00:00:00"/>
    <d v="2022-08-22T00:00:00"/>
    <n v="165"/>
    <d v="2023-02-06T00:00:00"/>
    <n v="3213000"/>
    <n v="168"/>
    <n v="77.98"/>
    <n v="2777401"/>
    <n v="435599"/>
    <n v="0"/>
    <n v="0"/>
    <n v="3213000"/>
    <n v="165"/>
  </r>
  <r>
    <x v="3"/>
    <n v="220234"/>
    <x v="1"/>
    <s v="https://community.secop.gov.co/Public/Tendering/OpportunityDetail/Index?noticeUID=CO1.NTC.2596001&amp;isFromPublicArea=True&amp;isModal=true&amp;asPopupView=true"/>
    <x v="8"/>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39744908"/>
    <s v="SANDRA MILENA LOPEZ ARANGO"/>
    <s v="SUBDIRECTOR TECNICO - SUBD. EDUCACION TRIBUTARIA Y SERVICIO"/>
    <s v="N/A"/>
    <d v="2022-12-13T00:00:00"/>
    <s v="Durante el mes de noviembre de 2022, el contratista cumplió con lasobligaciones generales estipuladas en los estudios previos."/>
    <s v="Durante el mes de noviembre de 2022, el contratista cumplió con lasobligaciones especiales estipuladas en los estudios previos."/>
    <d v="2022-01-21T00:00:00"/>
    <d v="2022-01-27T00:00:00"/>
    <n v="330"/>
    <d v="2022-12-27T00:00:00"/>
    <n v="27291000"/>
    <n v="334"/>
    <n v="100"/>
    <n v="25140800"/>
    <n v="2150200"/>
    <n v="0"/>
    <n v="0"/>
    <n v="27291000"/>
    <n v="330"/>
  </r>
  <r>
    <x v="3"/>
    <n v="220235"/>
    <x v="1"/>
    <s v="https://community.secop.gov.co/Public/Tendering/OpportunityDetail/Index?noticeUID=CO1.NTC.2596001&amp;isFromPublicArea=True&amp;isModal=true&amp;asPopupView=true"/>
    <x v="8"/>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24488473"/>
    <s v="LINA VANESSA ARISTIZABAL IRREÑO"/>
    <s v="SUBDIRECTOR TECNICO - SUBD. EDUCACION TRIBUTARIA Y SERVICIO"/>
    <s v="N/A"/>
    <d v="2022-12-13T00:00:00"/>
    <s v="Durante el mes de noviembre de 2022, el contratista cumplió con lasobligaciones generales estipuladas en los estudios previos."/>
    <s v="Durante el mes de noviembre de 2022, el contratista cumplió con lasobligaciones especiales estipuladas en los estudios previos."/>
    <d v="2022-01-24T00:00:00"/>
    <d v="2022-01-28T00:00:00"/>
    <n v="330"/>
    <d v="2022-12-28T00:00:00"/>
    <n v="27291000"/>
    <n v="334"/>
    <n v="100"/>
    <n v="25058100"/>
    <n v="2232900"/>
    <n v="0"/>
    <n v="0"/>
    <n v="27291000"/>
    <n v="330"/>
  </r>
  <r>
    <x v="3"/>
    <n v="220236"/>
    <x v="1"/>
    <s v="https://community.secop.gov.co/Public/Tendering/OpportunityDetail/Index?noticeUID=CO1.NTC.2596001&amp;isFromPublicArea=True&amp;isModal=true&amp;asPopupView=true"/>
    <x v="8"/>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51964871"/>
    <s v="MARIVEL  PARRADO RODRIGUEZ"/>
    <s v="SUBDIRECTOR TECNICO - SUBD. EDUCACION TRIBUTARIA Y SERVICIO"/>
    <s v="N/A"/>
    <d v="2022-12-13T00:00:00"/>
    <s v="Durante el mes de noviembre de 2022, el contratista cumplió con lasobligaciones generales estipuladas en los estudios previos."/>
    <s v="Durante el mes de noviembre de 2022, el contratista cumplió con lasobligaciones especiales estipuladas en los estudios previos."/>
    <d v="2022-01-21T00:00:00"/>
    <d v="2022-02-02T00:00:00"/>
    <n v="330"/>
    <d v="2022-12-31T00:00:00"/>
    <n v="27291000"/>
    <n v="332"/>
    <n v="100"/>
    <n v="24727300"/>
    <n v="2563700"/>
    <n v="0"/>
    <n v="0"/>
    <n v="27291000"/>
    <n v="330"/>
  </r>
  <r>
    <x v="3"/>
    <n v="220239"/>
    <x v="1"/>
    <s v="https://community.secop.gov.co/Public/Tendering/OpportunityDetail/Index?noticeUID=CO1.NTC.2596001&amp;isFromPublicArea=True&amp;isModal=true&amp;asPopupView=true"/>
    <x v="8"/>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01276654"/>
    <s v="LAURA VALENTINA CASTRO CASTAÑEDA"/>
    <s v="SUBDIRECTOR TECNICO - SUBD. EDUCACION TRIBUTARIA Y SERVICIO"/>
    <s v="N/A"/>
    <d v="2022-12-13T00:00:00"/>
    <s v="Durante el mes de noviembre de 2022, el contratista cumplió con lasobligaciones generales estipuladas en los estudios previos."/>
    <s v="Durante el mes de noviembre de 2022, el contratista cumplió con lasobligaciones especiales estipuladas en los estudios previos."/>
    <d v="2022-01-24T00:00:00"/>
    <d v="2022-01-27T00:00:00"/>
    <n v="330"/>
    <d v="2022-12-27T00:00:00"/>
    <n v="27291000"/>
    <n v="334"/>
    <n v="100"/>
    <n v="25140800"/>
    <n v="2150200"/>
    <n v="0"/>
    <n v="0"/>
    <n v="27291000"/>
    <n v="330"/>
  </r>
  <r>
    <x v="3"/>
    <n v="220241"/>
    <x v="1"/>
    <s v="https://community.secop.gov.co/Public/Tendering/OpportunityDetail/Index?noticeUID=CO1.NTC.2596001&amp;isFromPublicArea=True&amp;isModal=true&amp;asPopupView=true"/>
    <x v="8"/>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15405915"/>
    <s v="LEIDY JOHANNA HERNANDEZ MARTINEZ"/>
    <s v="SUBDIRECTOR TECNICO - SUBD. EDUCACION TRIBUTARIA Y SERVICIO"/>
    <s v="N/A"/>
    <d v="2022-12-13T00:00:00"/>
    <s v="Durante el mes de noviembre de 2022, el contratista cumplió con lasobligaciones generales estipuladas en los estudios previos."/>
    <s v="Durante el mes de noviembre de 2022, el contratista cumplió con lasobligaciones especiales estipuladas en los estudios previos."/>
    <d v="2022-01-24T00:00:00"/>
    <d v="2022-02-01T00:00:00"/>
    <n v="330"/>
    <d v="2022-12-31T00:00:00"/>
    <n v="27291000"/>
    <n v="333"/>
    <n v="100"/>
    <n v="24810000"/>
    <n v="2481000"/>
    <n v="0"/>
    <n v="0"/>
    <n v="27291000"/>
    <n v="330"/>
  </r>
  <r>
    <x v="3"/>
    <n v="220245"/>
    <x v="1"/>
    <s v="https://community.secop.gov.co/Public/Tendering/OpportunityDetail/Index?noticeUID=CO1.NTC.2596001&amp;isFromPublicArea=True&amp;isModal=true&amp;asPopupView=true"/>
    <x v="8"/>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52146724"/>
    <s v="ANGELA PATRICIA CASTAÑEDA APONTE"/>
    <s v="SUBDIRECTOR TECNICO - SUBD. EDUCACION TRIBUTARIA Y SERVICIO"/>
    <s v="N/A"/>
    <d v="2022-12-13T00:00:00"/>
    <s v="Durante el mes de noviembre de 2022, el contratista cumplió con lasobligaciones generales estipuladas en los estudios previos."/>
    <s v="Durante el mes de noviembre de 2022, el contratista cumplió con lasobligaciones especiales estipuladas en los estudios previos."/>
    <d v="2022-01-21T00:00:00"/>
    <d v="2022-02-01T00:00:00"/>
    <n v="330"/>
    <d v="2022-12-31T00:00:00"/>
    <n v="27291000"/>
    <n v="333"/>
    <n v="100"/>
    <n v="24810000"/>
    <n v="2481000"/>
    <n v="0"/>
    <n v="0"/>
    <n v="27291000"/>
    <n v="330"/>
  </r>
  <r>
    <x v="3"/>
    <n v="220246"/>
    <x v="1"/>
    <s v="https://community.secop.gov.co/Public/Tendering/OpportunityDetail/Index?noticeUID=CO1.NTC.2596001&amp;isFromPublicArea=True&amp;isModal=true&amp;asPopupView=true"/>
    <x v="8"/>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52849546"/>
    <s v="ANA MILENA BURGOS SALGADO"/>
    <s v="SUBDIRECTOR TECNICO - SUBD. EDUCACION TRIBUTARIA Y SERVICIO"/>
    <s v="N/A"/>
    <d v="2022-12-13T00:00:00"/>
    <s v="Durante el mes de noviembre de 2022, el contratista cumplió con lasobligaciones generales estipuladas en los estudios previos."/>
    <s v="Durante el mes de noviembre de 2022, el contratista cumplió con lasobligaciones especiales estipuladas en los estudios previos."/>
    <d v="2022-01-24T00:00:00"/>
    <d v="2022-02-01T00:00:00"/>
    <n v="330"/>
    <d v="2022-12-31T00:00:00"/>
    <n v="27291000"/>
    <n v="333"/>
    <n v="100"/>
    <n v="24810000"/>
    <n v="2481000"/>
    <n v="0"/>
    <n v="0"/>
    <n v="27291000"/>
    <n v="330"/>
  </r>
  <r>
    <x v="3"/>
    <n v="220306"/>
    <x v="1"/>
    <s v="https://community.secop.gov.co/Public/Tendering/OpportunityDetail/Index?noticeUID=CO1.NTC.2596001&amp;isFromPublicArea=True&amp;isModal=true&amp;asPopupView=true"/>
    <x v="8"/>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20730505"/>
    <s v="LEIDI LORENA PARDO MARTINEZ"/>
    <s v="SUBDIRECTOR TECNICO - SUBD. EDUCACION TRIBUTARIA Y SERVICIO"/>
    <s v="N/A"/>
    <d v="2022-12-13T00:00:00"/>
    <s v="Durante el mes de noviembre de 2022, el contratista cumplió con lasobligaciones generales estipuladas en los estudios previos."/>
    <s v="Durante el mes de noviembre de 2022, el contratista cumplió con lasobligaciones especiales estipuladas en los estudios previos."/>
    <d v="2022-01-27T00:00:00"/>
    <d v="2022-02-01T00:00:00"/>
    <n v="330"/>
    <d v="2022-12-31T00:00:00"/>
    <n v="27291000"/>
    <n v="333"/>
    <n v="100"/>
    <n v="24810000"/>
    <n v="2481000"/>
    <n v="0"/>
    <n v="0"/>
    <n v="27291000"/>
    <n v="330"/>
  </r>
  <r>
    <x v="3"/>
    <n v="220419"/>
    <x v="1"/>
    <s v="https://community.secop.gov.co/Public/Tendering/OpportunityDetail/Index?noticeUID=CO1.NTC.2988998&amp;isFromPublicArea=True&amp;isModal=true&amp;asPopupView=true"/>
    <x v="2"/>
    <s v="Suscripción"/>
    <s v="OF. ASESORA DE COMUNICACIONES"/>
    <s v="0111-01"/>
    <s v="Suscripción a un servicio periodístico por internet especializado en elsector financiero y económico, de actualización permanente."/>
    <n v="900811192"/>
    <s v="VALORA INVERSIONES S.A.S"/>
    <m/>
    <s v="N/A"/>
    <d v="2022-12-09T00:00:00"/>
    <s v="El contratista cumplio a satisfacción el objeto contractual"/>
    <s v="El contratista cumplio a satisfacción el objeto contractual"/>
    <d v="2022-07-07T00:00:00"/>
    <d v="2022-08-16T00:00:00"/>
    <n v="360"/>
    <d v="2023-08-16T00:00:00"/>
    <n v="4500000"/>
    <n v="365"/>
    <n v="37.53"/>
    <n v="1300000"/>
    <n v="3200000"/>
    <n v="0"/>
    <n v="0"/>
    <n v="4500000"/>
    <n v="360"/>
  </r>
  <r>
    <x v="3"/>
    <n v="220379"/>
    <x v="1"/>
    <s v="https://community.secop.gov.co/Public/Tendering/OpportunityDetail/Index?noticeUID=CO1.NTC.2908542&amp;isFromPublicArea=True&amp;isModal=true&amp;asPopupView=true"/>
    <x v="2"/>
    <s v="Prestación de Servicios"/>
    <s v="OF. ASESORA DE COMUNICACIONES"/>
    <s v="0111-01"/>
    <s v="Prestar los servicios de monitoreo, análisis y suministro de lainformación sobre publicaciones periodísticas de interés para la Secretaría Distrital de Hacienda."/>
    <n v="900788842"/>
    <s v="MYMCOL S A S"/>
    <s v="PROFESIONAL ESPECIALIZADO - OF. ASESORA DE COMUNICACIONES"/>
    <s v="N/A"/>
    <d v="2022-12-09T00:00:00"/>
    <s v="Recibo a satisfacción los   servicios   de   monitoreo, análisis   y  suministro   de   la   información   sobre publicaciones periodísticasde interés para la Secretaría Distrital de Hacienda."/>
    <s v="Recibo a satisfacción los   servicios   de   monitoreo, análisis   ysuministro   de   la   información   sobre publicaciones periodísticasde interés para la Secretaría Distrital de Hacienda."/>
    <d v="2022-05-03T00:00:00"/>
    <d v="2022-06-07T00:00:00"/>
    <n v="240"/>
    <d v="2023-02-07T00:00:00"/>
    <n v="19992000"/>
    <n v="245"/>
    <n v="84.49"/>
    <n v="4498200"/>
    <n v="15493800"/>
    <n v="0"/>
    <n v="4998000"/>
    <n v="24990000"/>
    <n v="240"/>
  </r>
  <r>
    <x v="3"/>
    <n v="220603"/>
    <x v="1"/>
    <s v="https://community.secop.gov.co/Public/Tendering/OpportunityDetail/Index?noticeUID=CO1.NTC.3291290&amp;isFromPublicArea=True&amp;isModal=true&amp;asPopupView=true"/>
    <x v="0"/>
    <s v="Prestación de Servicios"/>
    <s v="OF. ASESORA DE COMUNICACIONES"/>
    <s v="0111-01"/>
    <s v="Suscripción a los diarios El Tiempo y Portafolio para la SecretaríaDistrital de Hacienda"/>
    <n v="860001022"/>
    <s v="CASA EDITORIAL EL TIEMPO S A"/>
    <m/>
    <s v="N/A"/>
    <d v="2022-12-09T00:00:00"/>
    <s v="Se recibe a satisfaccion los ejemplares correspondientes"/>
    <s v="Se recibe a satisfaccion los ejemplares correspondientes"/>
    <d v="2022-10-11T00:00:00"/>
    <d v="2022-10-18T00:00:00"/>
    <n v="360"/>
    <d v="2023-10-18T00:00:00"/>
    <n v="1676700"/>
    <n v="365"/>
    <n v="20.27"/>
    <n v="197530"/>
    <n v="1479170"/>
    <n v="0"/>
    <n v="0"/>
    <n v="1676700"/>
    <n v="360"/>
  </r>
  <r>
    <x v="3"/>
    <n v="220378"/>
    <x v="1"/>
    <s v="https://community.secop.gov.co/Public/Tendering/OpportunityDetail/Index?noticeUID=CO1.NTC.2899341&amp;isFromPublicArea=True&amp;isModal=true&amp;asPopupView=true"/>
    <x v="2"/>
    <s v="Suministro"/>
    <s v="SUBD. TALENTO HUMANO"/>
    <s v="0111-01"/>
    <s v="Suministro de dotación para los funcionarios de la Secretaría Distritalde Hacienda"/>
    <n v="860505205"/>
    <s v="INVERSIONES GIRATELL GIRALDO S.C.A."/>
    <s v="PROFESIONAL UNIVERSITARIO - SUBD. TALENTO HUMANO"/>
    <s v="N/A"/>
    <d v="2022-12-11T00:00:00"/>
    <s v="Durante el período se dio cumplimiento a las obligaciones generalesestipuladas en el contrato"/>
    <s v="Durante el período se dio cumplimiento a las obligaciones especialesestipuladas en el contrato"/>
    <d v="2022-04-29T00:00:00"/>
    <d v="2022-05-04T00:00:00"/>
    <n v="240"/>
    <d v="2022-12-31T00:00:00"/>
    <n v="44289240"/>
    <n v="241"/>
    <n v="100"/>
    <n v="24229590"/>
    <n v="20059650"/>
    <n v="0"/>
    <n v="0"/>
    <n v="44289240"/>
    <n v="240"/>
  </r>
  <r>
    <x v="3"/>
    <n v="220395"/>
    <x v="1"/>
    <s v="https://community.secop.gov.co/Public/Tendering/OpportunityDetail/Index?noticeUID=CO1.NTC.2937661&amp;isFromPublicArea=True&amp;isModal=true&amp;asPopupView=true"/>
    <x v="2"/>
    <s v="Suministro"/>
    <s v="SUBD. TALENTO HUMANO"/>
    <s v="0111-01"/>
    <s v="Suministro de tiquetes aéreos para los funcionarios de SecretaríaDistrital de Hacienda, de conformidad con lo establecido en la Invitación Pública y la propuesta presentada por el contratista."/>
    <n v="900069323"/>
    <s v="VIAJA POR EL MUNDO WEB/NICKISIX 360 SAS"/>
    <s v="PROFESIONAL UNIVERSITARIO - SUBD. TALENTO HUMANO"/>
    <s v="N/A"/>
    <d v="2022-12-11T00:00:00"/>
    <s v="Durante el período se dio cumplimiento a las obligaciones generalesestipuladas en el contrato"/>
    <s v="Durante el período se dio cumplimiento a las obligaciones especialesestipuladas en el contrato"/>
    <d v="2022-06-07T00:00:00"/>
    <d v="2022-06-14T00:00:00"/>
    <n v="270"/>
    <d v="2022-12-31T00:00:00"/>
    <n v="20218763"/>
    <n v="200"/>
    <n v="100"/>
    <n v="2117138"/>
    <n v="18101625"/>
    <n v="0"/>
    <n v="0"/>
    <n v="20218763"/>
    <n v="270"/>
  </r>
  <r>
    <x v="3"/>
    <n v="220417"/>
    <x v="1"/>
    <s v="https://community.secop.gov.co/Public/Tendering/OpportunityDetail/Index?noticeUID=CO1.NTC.2976541&amp;isFromPublicArea=True&amp;isModal=true&amp;asPopupView=true"/>
    <x v="2"/>
    <s v="Prestación de Servicios"/>
    <s v="SUBD. TALENTO HUMANO"/>
    <s v="0111-01"/>
    <s v="Prestar servicios de alquiler de escenarios como salones, auditorios yespacios abiertos, apoyo logístico y servicio de catering para eldesarrollo de eventos que requiera la Secretaria Distrital de Hacienda"/>
    <n v="860066942"/>
    <s v="CAJA DE COMPENSACION FAMILIAR COMPENSAR"/>
    <s v="PROFESIONAL UNIVERSITARIO - SUBD. TALENTO HUMANO"/>
    <s v="N/A"/>
    <d v="2022-12-12T00:00:00"/>
    <s v="Durante el período se dio cumplimiento a las obligaciones generalesestipuladas en el contrato"/>
    <s v="Durante el período se dio cumplimiento a las obligaciones especialesestipuladas en el contrato"/>
    <d v="2022-07-06T00:00:00"/>
    <d v="2022-07-14T00:00:00"/>
    <n v="300"/>
    <d v="2023-05-14T00:00:00"/>
    <n v="94717000"/>
    <n v="304"/>
    <n v="55.92"/>
    <n v="40207291"/>
    <n v="74509709"/>
    <n v="1"/>
    <n v="20000000"/>
    <n v="114717000"/>
    <n v="300"/>
  </r>
  <r>
    <x v="3"/>
    <n v="220496"/>
    <x v="1"/>
    <s v="https://community.secop.gov.co/Public/Tendering/OpportunityDetail/Index?noticeUID=CO1.NTC.3155081&amp;isFromPublicArea=True&amp;isModal=true&amp;asPopupView=true"/>
    <x v="8"/>
    <s v="Prestación Servicios Profesionales"/>
    <s v="SUBD. TALENTO HUMANO"/>
    <s v="0111-01"/>
    <s v="Prestar servicios profesionales para adelantar el desarrollo de lasactividades de seguimiento a la gestión y evaluación de planes yproyectos de los procesos de bienestar y contratación para laSubdirección del Talento Humano."/>
    <n v="1030521120"/>
    <s v="KAREN ANDREA MESA QUINTERO"/>
    <s v="SUBDIRECTOR TECNICO - SUBD. TALENTO HUMANO"/>
    <s v="N/A"/>
    <d v="2022-12-12T00:00:00"/>
    <s v="Durante el período se dio cumplimiento a las obligaciones generalesestipuladas en el contrato"/>
    <s v="Durante el período se dio cumplimiento a las obligaciones especialesestipuladas en el contrato"/>
    <d v="2022-08-16T00:00:00"/>
    <d v="2022-08-18T00:00:00"/>
    <n v="136"/>
    <d v="2023-01-28T00:00:00"/>
    <n v="24756533"/>
    <n v="163"/>
    <n v="82.82"/>
    <n v="18385366"/>
    <n v="6371167"/>
    <n v="1"/>
    <n v="4550833"/>
    <n v="29307366"/>
    <n v="161"/>
  </r>
  <r>
    <x v="3"/>
    <n v="220165"/>
    <x v="1"/>
    <s v="https://community.secop.gov.co/Public/Tendering/OpportunityDetail/Index?noticeUID=CO1.NTC.2612658&amp;isFromPublicArea=True&amp;isModal=true&amp;asPopupView=true"/>
    <x v="8"/>
    <s v="Prestación Servicio Apoyo a la Gestión"/>
    <s v="SUBD. TALENTO HUMANO"/>
    <s v="0111-01"/>
    <s v="Prestar servicios técnicos en la implementación y seguimiento delProtocolo de Bioseguridad y Sistema de Gestión de Seguridad y Salud enel Trabajo de la Secretaría Distrital de Hacienda."/>
    <n v="52768046"/>
    <s v="MARIBEL  LEAL FONSECA"/>
    <s v="PROFESIONAL ESPECIALIZADO - SUBD. TALENTO HUMANO"/>
    <s v="N/A"/>
    <d v="2022-12-12T00:00:00"/>
    <s v="Durante el periodo reportado se dio cumplimiento a las obligacionesgenerales."/>
    <s v="Durante el periodo reportado se dio cumplimiento a las obligacionesespeciales."/>
    <d v="2022-01-19T00:00:00"/>
    <d v="2022-01-27T00:00:00"/>
    <n v="330"/>
    <d v="2022-12-27T00:00:00"/>
    <n v="27291000"/>
    <n v="334"/>
    <n v="100"/>
    <n v="25140800"/>
    <n v="2150200"/>
    <n v="0"/>
    <n v="0"/>
    <n v="27291000"/>
    <n v="330"/>
  </r>
  <r>
    <x v="3"/>
    <n v="220100"/>
    <x v="1"/>
    <s v="https://community.secop.gov.co/Public/Tendering/OpportunityDetail/Index?noticeUID=CO1.NTC.2547699&amp;isFromPublicArea=True&amp;isModal=true&amp;asPopupView=true"/>
    <x v="8"/>
    <s v="Prestación Servicios Profesionales"/>
    <s v="SUBD. TALENTO HUMANO"/>
    <s v="0111-01"/>
    <s v="Prestar los servicios profesionales en la implementación del Sistema deVigilancia Epidemiológica para la prevención del riesgo psicosocial enel marco del Sistema de Gestión de Seguridad y Salud en el Trabajo de laSecretaría Distrital de Hacienda."/>
    <n v="79621614"/>
    <s v="FRANCISCO JAVIER RODRIGUEZ ESCOBAR"/>
    <s v="PROFESIONAL ESPECIALIZADO - SUBD. TALENTO HUMANO"/>
    <s v="N/A"/>
    <d v="2022-12-12T00:00:00"/>
    <s v="Durante el periodo reportado se dio cumplimiento a las obligacionesgenerales."/>
    <s v="Durante el periodo reportado se dio cumplimiento a las obligacionesespeciales."/>
    <d v="2022-01-14T00:00:00"/>
    <d v="2022-01-25T00:00:00"/>
    <n v="330"/>
    <d v="2022-12-25T00:00:00"/>
    <n v="71643000"/>
    <n v="334"/>
    <n v="100"/>
    <n v="66432600"/>
    <n v="5210400"/>
    <n v="0"/>
    <n v="0"/>
    <n v="71643000"/>
    <n v="330"/>
  </r>
  <r>
    <x v="3"/>
    <n v="220139"/>
    <x v="1"/>
    <s v="https://community.secop.gov.co/Public/Tendering/OpportunityDetail/Index?noticeUID=CO1.NTC.2547699&amp;isFromPublicArea=True&amp;isModal=true&amp;asPopupView=true"/>
    <x v="8"/>
    <s v="Prestación Servicios Profesionales"/>
    <s v="SUBD. TALENTO HUMANO"/>
    <s v="0111-01"/>
    <s v="Prestar los servicios profesionales en la implementación del Sistema deVigilancia Epidemiológica para la prevención del riesgo psicosocial enel marco del Sistema de Gestión de Seguridad y Salud en el Trabajo de laSecretaría Distrital de Hacienda."/>
    <n v="52108302"/>
    <s v="NIDIA LUCERO MATIZ ENRIQUEZ"/>
    <s v="PROFESIONAL ESPECIALIZADO - SUBD. TALENTO HUMANO"/>
    <s v="N/A"/>
    <d v="2022-12-12T00:00:00"/>
    <s v="Durante el periodo reportado se dio cumplimiento a las obligacionesgenerales."/>
    <s v="Durante el periodo reportado se dio cumplimiento a las obligacionesespeciales."/>
    <d v="2022-01-14T00:00:00"/>
    <d v="2022-01-25T00:00:00"/>
    <n v="330"/>
    <d v="2022-12-25T00:00:00"/>
    <n v="71643000"/>
    <n v="334"/>
    <n v="100"/>
    <n v="66432600"/>
    <n v="5210400"/>
    <n v="0"/>
    <n v="0"/>
    <n v="71643000"/>
    <n v="330"/>
  </r>
  <r>
    <x v="3"/>
    <n v="220812"/>
    <x v="1"/>
    <s v="https://community.secop.gov.co/Public/Tendering/OpportunityDetail/Index?noticeUID=CO1.NTC.3481719&amp;isFromPublicArea=True&amp;isModal=true&amp;asPopupView=true"/>
    <x v="8"/>
    <s v="Prestación Servicio Apoyo a la Gestión"/>
    <s v="SUBD. TALENTO HUMANO"/>
    <s v="0111-01"/>
    <s v="Prestar servicios técnicos en la consolidación y sistematización deinformación del Sistema de Gestión de Seguridad y Salud en el Trabajo dela Secretaría Distrital de Hacienda."/>
    <n v="1014300318"/>
    <s v="MARIA FERNANDA GOMEZ BENAVIDES"/>
    <s v="PROFESIONAL ESPECIALIZADO - SUBD. TALENTO HUMANO"/>
    <s v="N/A"/>
    <d v="2022-12-12T00:00:00"/>
    <s v="Durante el periodo reportado se dio cumplimiento a las obligacionesgenerales."/>
    <s v="Durante el periodo reportado se dio cumplimiento a las obligacionesespeciales."/>
    <d v="2022-11-04T00:00:00"/>
    <d v="2022-11-09T00:00:00"/>
    <n v="120"/>
    <d v="2023-03-09T00:00:00"/>
    <n v="9924000"/>
    <n v="120"/>
    <n v="43.33"/>
    <n v="1819400"/>
    <n v="8104600"/>
    <n v="0"/>
    <n v="0"/>
    <n v="9924000"/>
    <n v="120"/>
  </r>
  <r>
    <x v="3"/>
    <n v="220372"/>
    <x v="1"/>
    <s v="https://community.secop.gov.co/Public/Tendering/OpportunityDetail/Index?noticeUID=CO1.NTC.2864622&amp;isFromPublicArea=True&amp;isModal=true&amp;asPopupView=true"/>
    <x v="2"/>
    <s v="Prestación de Servicios"/>
    <s v="SUBD. TALENTO HUMANO"/>
    <s v="0111-01"/>
    <s v="Realizar examenes medicos ocupacionales y complementarios igualmente laaplicacion de vacunas para funcionarios y contratistas de la SecretariaDistrital de Hacienda"/>
    <n v="900170405"/>
    <s v="MEDICAL PROTECTION LTDA SALUD OCUPACIONA L"/>
    <s v="PROFESIONAL UNIVERSITARIO - SUBD. TALENTO HUMANO"/>
    <s v="N/A"/>
    <d v="2022-12-12T00:00:00"/>
    <s v="Durante el periodo reportado se dio cumplimiento a las obligacionesgenerales."/>
    <s v="Durante el periodo reportado se dio cumplimiento a las obligacionesespeciales."/>
    <d v="2022-04-08T00:00:00"/>
    <d v="2022-05-02T00:00:00"/>
    <n v="270"/>
    <d v="2023-02-02T00:00:00"/>
    <n v="69823093"/>
    <n v="276"/>
    <n v="88.04"/>
    <n v="25986400"/>
    <n v="43836693"/>
    <n v="0"/>
    <n v="0"/>
    <n v="69823093"/>
    <n v="270"/>
  </r>
  <r>
    <x v="3"/>
    <n v="220524"/>
    <x v="1"/>
    <s v="https://community.secop.gov.co/Public/Tendering/OpportunityDetail/Index?noticeUID=CO1.NTC.3109695&amp;isFromPublicArea=True&amp;isModal=true&amp;asPopupView=true"/>
    <x v="2"/>
    <s v="Compraventa"/>
    <s v="SUBD. TALENTO HUMANO"/>
    <s v="0111-01"/>
    <s v="Suministro de elementos de protección personal para los servidores ycontratistas de la Secretaría Distrital de Hacienda."/>
    <n v="21189000"/>
    <s v="ROSALBA  CRUZ ROJAS"/>
    <s v="PROFESIONAL ESPECIALIZADO - SUBD. TALENTO HUMANO"/>
    <s v="N/A"/>
    <d v="2022-12-12T00:00:00"/>
    <s v="Durante el periodo reportado se dio cumplimiento a las obligacionesgenerales."/>
    <s v="Durante el periodo reportado se dio cumplimiento a las obligacionesespeciales."/>
    <d v="2022-08-26T00:00:00"/>
    <d v="2022-09-08T00:00:00"/>
    <n v="60"/>
    <d v="2022-11-08T00:00:00"/>
    <n v="5250800"/>
    <n v="61"/>
    <n v="100"/>
    <n v="5250500"/>
    <n v="300"/>
    <n v="0"/>
    <n v="0"/>
    <n v="5250800"/>
    <n v="60"/>
  </r>
  <r>
    <x v="3"/>
    <n v="220430"/>
    <x v="1"/>
    <s v="https://community.secop.gov.co/Public/Tendering/OpportunityDetail/Index?noticeUID=CO1.NTC.2979909&amp;isFromPublicArea=True&amp;isModal=true&amp;asPopupView=true"/>
    <x v="4"/>
    <s v="Prestación de Servicios"/>
    <s v="SUBD. ADMINISTRATIVA Y FINANCIERA"/>
    <s v="0111-01"/>
    <s v="PRESTAR LOS SERVICIOS INTEGRALES DE ASEO Y CAFETERÍA Y EL SERVICIO DEFUMIGACIÓN PARA LAS INSTALACIONES DE LA SECRETARIA DISTRITAL DE HACIENDADE BOGOTA D.C. Y ZONAS COMUNES DEL CENTRO ADMINISTRATIVO DISTRITAL CAD."/>
    <n v="900427788"/>
    <s v="LIMPIEZA INSTITUCIONAL LASU S.A.S."/>
    <s v="SUBDIRECTOR TECNICO - SUBD. ADMINISTRATIVA Y FINANCIERA"/>
    <s v="N/A"/>
    <d v="2022-12-12T00:00:00"/>
    <s v="El contratista dio cumplimiento a todas las obligaciones. "/>
    <s v="El contratista cumplió con las condiciones y obligaciones del Anexo No.1 -Especificaciones Técnicas. "/>
    <d v="2022-07-15T00:00:00"/>
    <d v="2022-07-25T00:00:00"/>
    <n v="465"/>
    <d v="2023-11-09T00:00:00"/>
    <n v="2969744562"/>
    <n v="472"/>
    <n v="33.69"/>
    <n v="627915578"/>
    <n v="2341828984"/>
    <n v="0"/>
    <n v="0"/>
    <n v="2969744562"/>
    <n v="465"/>
  </r>
  <r>
    <x v="3"/>
    <n v="220396"/>
    <x v="1"/>
    <s v="https://community.secop.gov.co/Public/Tendering/OpportunityDetail/Index?noticeUID=CO1.NTC.2935430&amp;isFromPublicArea=True&amp;isModal=true&amp;asPopupView=true"/>
    <x v="2"/>
    <s v="Prestación de Servicios"/>
    <s v="SUBD. ADMINISTRATIVA Y FINANCIERA"/>
    <s v="0111-01"/>
    <s v="PRESTAR LOS SERVICIOS DE MANTENIMIENTO PREVENTIVO Y CORRECTIVO CONSUMINISTRO DE REPUESTOS PARA LOS VEHÍCULOS DE PROPIEDAD DE LA SECRETARIADISTRITAL DE HACIENDA."/>
    <n v="800250589"/>
    <s v="CENTRO CAR 19 LIMITADA"/>
    <s v="TECNICO OPERATIVO - SUBD. ADMINISTRATIVA Y FINANCIERA"/>
    <s v="N/A"/>
    <d v="2022-12-14T00:00:00"/>
    <s v="El contratista dio cumplimiento a todas las obligaciones"/>
    <s v="El contratista el contratista cumplió con las condiciones y obligacionesdel Anexo No. 1 -Especificaciones Técnicas"/>
    <d v="2022-06-08T00:00:00"/>
    <d v="2022-06-16T00:00:00"/>
    <n v="330"/>
    <d v="2023-05-16T00:00:00"/>
    <n v="63051000"/>
    <n v="334"/>
    <n v="59.28"/>
    <n v="10712600"/>
    <n v="52338400"/>
    <n v="0"/>
    <n v="0"/>
    <n v="63051000"/>
    <n v="330"/>
  </r>
  <r>
    <x v="3"/>
    <n v="220440"/>
    <x v="1"/>
    <s v="https://community.secop.gov.co/Public/Tendering/OpportunityDetail/Index?noticeUID=CO1.NTC.2998607&amp;isFromPublicArea=True&amp;isModal=true&amp;asPopupView=true"/>
    <x v="2"/>
    <s v="Prestación de Servicios"/>
    <s v="SUBD. ADMINISTRATIVA Y FINANCIERA"/>
    <s v="0111-01"/>
    <s v="PRESTAR EL SERVICIO DE RASTREO SATELITAL Y MONITOREO PARA LOS VEHÍCULOSDE PROPIEDAD DE LA SECRETARIA DISTRITAL DE HACIENDA."/>
    <n v="901035950"/>
    <s v="NEFOX SAS"/>
    <s v="TECNICO OPERATIVO - SUBD. ADMINISTRATIVA Y FINANCIERA"/>
    <s v="N/A"/>
    <d v="2022-12-14T00:00:00"/>
    <s v="El contratista dio cumplimiento a todas las obligaciones."/>
    <s v="El contratista el contratista cumplió con las condiciones y obligacionesdel Anexo No. 1 -Especificaciones Técnicas."/>
    <d v="2022-07-28T00:00:00"/>
    <d v="2022-08-05T00:00:00"/>
    <n v="360"/>
    <d v="2023-08-05T00:00:00"/>
    <n v="4166400"/>
    <n v="365"/>
    <n v="40.549999999999997"/>
    <n v="4166400"/>
    <n v="0"/>
    <n v="0"/>
    <n v="0"/>
    <n v="4166400"/>
    <n v="360"/>
  </r>
  <r>
    <x v="3"/>
    <n v="220369"/>
    <x v="1"/>
    <s v="https://community.secop.gov.co/Public/Tendering/OpportunityDetail/Index?noticeUID=CO1.NTC.2863309&amp;isFromPublicArea=True&amp;isModal=true&amp;asPopupView=true"/>
    <x v="2"/>
    <s v="Suministro"/>
    <s v="SUBD. ADMINISTRATIVA Y FINANCIERA"/>
    <s v="0111-01"/>
    <s v="SUMINISTRO DE COMBUSTIBLE PARA LA SECRETARIA DISTRITAL DE HACIENDA"/>
    <n v="900459737"/>
    <s v="GRUPO EDS AUTOGAS S.A.S"/>
    <s v="TECNICO OPERATIVO - SUBD. ADMINISTRATIVA Y FINANCIERA"/>
    <s v="N/A"/>
    <d v="2022-12-14T00:00:00"/>
    <s v="El contratista dio cumplimiento a todas las obligaciones."/>
    <s v="El contratista el contratista cumplió con las condiciones y obligacionesdel Anexo No. 1 -Especificaciones Técnicas"/>
    <d v="2022-03-25T00:00:00"/>
    <d v="2022-04-01T00:00:00"/>
    <n v="300"/>
    <d v="2023-01-31T00:00:00"/>
    <n v="49676632"/>
    <n v="305"/>
    <n v="89.84"/>
    <n v="50346130"/>
    <n v="17655981"/>
    <n v="1"/>
    <n v="18325479"/>
    <n v="68002111"/>
    <n v="300"/>
  </r>
  <r>
    <x v="3"/>
    <n v="220713"/>
    <x v="1"/>
    <s v="https://community.secop.gov.co/Public/Tendering/OpportunityDetail/Index?noticeUID=CO1.NTC.3232933&amp;isFromPublicArea=True&amp;isModal=true&amp;asPopupView=true"/>
    <x v="6"/>
    <s v="Obra"/>
    <s v="SUBD. ADMINISTRATIVA Y FINANCIERA"/>
    <s v="0111-01"/>
    <s v="Realizar suministro e instalación del sistema impermeabilización para lacubierta de la torre A del edificio CAD, incluye el suministro einstalación de puntos de anclaje y certificación de los existentes paralas torres A y B del CAD. Así mismo el suministro e instalación para laampliación de la cubierta en la zona de la cafetería de la sede de lacarrera 32."/>
    <n v="900749719"/>
    <s v="GRUPO TITANIUM S.A.S."/>
    <s v="PROFESIONAL ESPECIALIZADO - SUBD. ADMINISTRATIVA Y FINANCIERA"/>
    <s v="N/A"/>
    <d v="2022-12-14T00:00:00"/>
    <s v="El contratista dio cumplimiento a las obligaciones generales delcontrato. Verificar contra (Estudios Previos) se ha acatado, sin contratiempos por parte del contratista, el cumplimiento de la constitución y la ley.En el presente informe, esta no se tiene programada o se ha dado inicio,una vez iniciada, la interventoría velara, por el cumplimiento delcontrato, con sus respectivos anexos técnicos.El contratista no tiene ningún inconveniente en cumplir con lascondiciones de su propuesta presentada, manteniendo el valor de susprecios unitarios, sin formula de reajuste.A la fecha esta actividad se ha venido dando cumplimiento por parte delcontratista; se aclara que esta es una actividad que es permanente,durante la ejecución del contratoSe dio cumplimiento con ese requerimiento, en los términos establecidosEsta actividad no ha iniciado, de acuerdo con la programación presentadapor el contratista y aprobada por la interventoríaEl contratista ha sido muy diligente a los requerimientos en las etapascontractuales del proyectoA la fecha se ha tenido comunicación permanente con la SDH, dando asícumplimiento a la fechaA la fecha se ha dado cumplimiento a las instrucciones de lossupervisores e interventoría, por parte del contratistaA la fecha del presente informe, no se ha presentado este tipo desituación.El contratista presenta sus planillas de pago de seguridad socialdurante el periodo correspondiente al presente informeA pesar de que la obra se encuentra en etapa de fase de estudios ydiseños, se ha venido dando cumplimientos a los requerimientos, deacuerdo con los anexos técnicos y condiciones del contratoA la fecha del presente informe, no se han reportado o presentadoanomalías a esta interventoríaSe ha mantenido por parte del contratista, el cumplimiento de esterequerimientoDurante el periodo del presente informe, el contratista hace llegar aesta interventoría los comprobantes del pago de seguridad social y demásaportes a los sistemas de salud y pensión del personal contractual;documentos que reposan también el drive que maneja esta interventoríaA la fecha del presente informe, los pagos de aportes parafiscales seencuentran revisados y aprobados por esta interventoríaEn el periodo del presente informe, no se ha entregado elementos alcontratista por parte de la secretaria del Hacienda o esta interventoría, que pudieran ser objetos de daños o deterioro por parte del contratistaEl contratista ha cumplido para el presente informe, con losrequerimientos establecidos en la constitución y la leyEsta interventoría ha revisado y da fe que el contratista ha dadocumplimiento a la circular No. 1 de 2011 de fecha 19 de enero de 2011,expedida por el Alcalde Mayor de Bogotá D.CLa interventoría da concepto favorable, sobre el cumplimiento por partedel contratista, del artículo 5º del Decreto Distrital 332 de 2020El contratista presentó vinculación laboral con esa condición yporcentaje de personal femenino en la compañíaEl contratista a dado cumplimiento que con el numeral 3.6.3.1; respectoa la vinculación y porcentaje de personal colombiano empleado.A la fecha del presente informe, el contratista ha venido dandocumplimiento con las políticas y lineamientos señalados en el Plan Institucional de Gestión Ambiental (PIGA)A fecha del presente informe, se ha dado cumplimiento por parte delcontratista en términos de preservar, fortalecer y garantizar latransparencia y la prevención de corrupción en su gestión contractualSe han implementado los protocolos de Bioseguridad por parte delcontratistaSe ha venido acatando de manera comedida y con toda la disponibilidadlas obligaciones contractuales por parte del contratista."/>
    <s v="No ha habido retrasos en el cronograma del proyectoHa presentado los informes correspondientes en el periodoNo se ha iniciado la etapa de ejecución de obra, el proyecto seencuentra en fase de estudios y diseñosHasta el momento ha hecho los suministros de las actividades ejecutadasa tiempoSe ha dado cumplimiento con lo establecido en los pliegos y anexostécnicos por parte del contratista, respecto al personal empleado.No se han dado inicio con las actividades programadas, por lo tanto, nose ha generado escombros a la fecha del presente periodo de informe.No se han dado inicio a las actividades programadas de ejecución deobra, por lo tanto, no se tiene personal de obra aun trabajando, para lafecha del presente informeSe ha dado cumplimiento por parte del contratista de los protocolos debioseguridad según normativa vigente.Se realizaron los sondeos para los estudios de suelos en la sede de lacra 32; verificando por parte de la interventoría el cumplimiento segúnanexos técnicos.A la fecha, se está en etapa de esquemas y diseños para ser aprobadospor parte de esta interventoríaEl contratista a compartido con un archivo con la interventoría, que seencuentra en la nube, con el fin de facilitar el seguimiento y controlpor parte de esta interventoríaA la fecha se ha solicitado y gestionado el apoyo de la interventoría,al contratista, para los temas de traslados, desviaciones y demásrequeridos con respecto a redes eléctricas y sanitarias que puedanintervenir en el desarrollo y ejecución de las actividades de obraA la fecha se han venido revisando por parte de la interventoría, laaplicación de las normas técnicas y de calidad a los materiales yestudios realizados por parte del contratista"/>
    <d v="2022-10-06T00:00:00"/>
    <d v="2022-11-15T00:00:00"/>
    <n v="180"/>
    <d v="2023-05-15T00:00:00"/>
    <n v="896243709"/>
    <n v="181"/>
    <n v="25.41"/>
    <n v="0"/>
    <n v="896243709"/>
    <n v="0"/>
    <n v="0"/>
    <n v="896243709"/>
    <n v="180"/>
  </r>
  <r>
    <x v="3"/>
    <n v="220601"/>
    <x v="1"/>
    <s v="https://community.secop.gov.co/Public/Tendering/OpportunityDetail/Index?noticeUID=CO1.NTC.3122274&amp;isFromPublicArea=True&amp;isModal=true&amp;asPopupView=true"/>
    <x v="2"/>
    <s v="Suministro"/>
    <s v="SUBD. TALENTO HUMANO"/>
    <s v="0111-01"/>
    <s v="Proveer de elementos ergonómicos para los puestos de trabajo de losservidores públicos de la Secretaría Distrital de Hacienda"/>
    <n v="900990752"/>
    <s v="PROYECTOS INSTITUCIONALES DE COLOMBIA SA S"/>
    <s v="PROFESIONAL ESPECIALIZADO - SUBD. TALENTO HUMANO"/>
    <s v="N/A"/>
    <d v="2022-12-12T00:00:00"/>
    <s v="Durante el periodo reportado se dio cumplimiento a las obligacionesgenerales."/>
    <s v="Durante el periodo reportado se dio cumplimiento a las obligacionesespeciales."/>
    <d v="2022-09-18T00:00:00"/>
    <d v="2022-09-23T00:00:00"/>
    <n v="60"/>
    <d v="2022-12-09T00:00:00"/>
    <n v="45467520"/>
    <n v="77"/>
    <n v="100"/>
    <n v="0"/>
    <n v="45467520"/>
    <n v="0"/>
    <n v="0"/>
    <n v="45467520"/>
    <n v="76"/>
  </r>
  <r>
    <x v="3"/>
    <n v="220054"/>
    <x v="1"/>
    <s v="https://community.secop.gov.co/Public/Tendering/OpportunityDetail/Index?noticeUID=CO1.NTC.2530212&amp;isFromPublicArea=True&amp;isModal=true&amp;asPopupView=true"/>
    <x v="8"/>
    <s v="Prestación Servicios Profesionales"/>
    <s v="SUBD. EDUCACION TRIBUTARIA Y SERVICIO"/>
    <s v="0111-01"/>
    <s v="Prestar servicios profesionales para el apoyo en la gestión tributaria ytemas administrativos, de competencia de la Subdirección de EducaciónTributaria y Servicio de la Secretaria Distrital de Hacienda."/>
    <n v="80761963"/>
    <s v="DUYIVER ANDRES SANIN ARIAS"/>
    <s v="SUBDIRECTOR TECNICO - SUBD. EDUCACION TRIBUTARIA Y SERVICIO"/>
    <s v="N/A"/>
    <d v="2022-12-12T00:00:00"/>
    <s v="Durante el mes de noviembre de 2022, el contratista cumplió con lasobligaciones generales estipuladas en los estudios previos."/>
    <s v="Durante el mes de noviembre de 2022, el contratista cumplió con lasobligaciones especiales estipuladas en los estudios previos."/>
    <d v="2022-01-12T00:00:00"/>
    <d v="2022-01-14T00:00:00"/>
    <n v="300"/>
    <d v="2022-12-30T00:00:00"/>
    <n v="69780000"/>
    <n v="350"/>
    <n v="100"/>
    <n v="73501600"/>
    <n v="6978000"/>
    <n v="1"/>
    <n v="10699600"/>
    <n v="80479600"/>
    <n v="346"/>
  </r>
  <r>
    <x v="3"/>
    <n v="220769"/>
    <x v="1"/>
    <s v="https://community.secop.gov.co/Public/Tendering/OpportunityDetail/Index?noticeUID=CO1.NTC.3406889&amp;isFromPublicArea=True&amp;isModal=true&amp;asPopupView=true"/>
    <x v="8"/>
    <s v="Prestación Servicios Profesionales"/>
    <s v="SUBD. ASUNTOS CONTRACTUALES"/>
    <s v="0111-01"/>
    <s v="Prestar los servicios profesionales en la gestión del riesgo del procesocontractual y apoyo a los trámites contractuales que le sean asignados"/>
    <n v="52426255"/>
    <s v="ALEJANDRA MARIA GIRALDO AGUIRRE"/>
    <s v="SUBDIRECTOR TECNICO - SUBD. ASUNTOS CONTRACTUALES"/>
    <s v="N/A"/>
    <d v="2022-12-12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10-14T00:00:00"/>
    <d v="2022-10-19T00:00:00"/>
    <n v="120"/>
    <d v="2023-02-19T00:00:00"/>
    <n v="28000000"/>
    <n v="123"/>
    <n v="59.35"/>
    <n v="9800000"/>
    <n v="18200000"/>
    <n v="0"/>
    <n v="0"/>
    <n v="28000000"/>
    <n v="120"/>
  </r>
  <r>
    <x v="3"/>
    <n v="220791"/>
    <x v="1"/>
    <s v="https://community.secop.gov.co/Public/Tendering/OpportunityDetail/Index?noticeUID=CO1.NTC.3395461&amp;isFromPublicArea=True&amp;isModal=true&amp;asPopupView=true"/>
    <x v="8"/>
    <s v="Prestación Servicios Profesionales"/>
    <s v="SUBD. ASUNTOS CONTRACTUALES"/>
    <s v="0111-01"/>
    <s v="Prestar servicios profesionales jurídicos en temas administrativos ycontractuales de competencia de la Subdirección de Asuntos Contractualesde la Secretaría Distrital de Hacienda."/>
    <n v="39753021"/>
    <s v="AMANDA LILIANA RICO DIAZ"/>
    <s v="SUBDIRECTOR TECNICO - SUBD. ASUNTOS CONTRACTUALES"/>
    <s v="N/A"/>
    <d v="2022-12-12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10-21T00:00:00"/>
    <d v="2022-10-24T00:00:00"/>
    <n v="105"/>
    <d v="2023-02-08T00:00:00"/>
    <n v="27608000"/>
    <n v="107"/>
    <n v="63.55"/>
    <n v="9628533"/>
    <n v="17979467"/>
    <n v="0"/>
    <n v="0"/>
    <n v="27608000"/>
    <n v="105"/>
  </r>
  <r>
    <x v="3"/>
    <n v="220770"/>
    <x v="1"/>
    <s v="https://community.secop.gov.co/Public/Tendering/OpportunityDetail/Index?noticeUID=CO1.NTC.3407230&amp;isFromPublicArea=True&amp;isModal=true&amp;asPopupView=true"/>
    <x v="8"/>
    <s v="Prestación Servicios Profesionales"/>
    <s v="SUBD. ASUNTOS CONTRACTUALES"/>
    <s v="0111-01"/>
    <s v="Prestar servicios profesionales a la Subdirección de AsuntosContractuales en actividades que se requieran en el sistema BOGDATA y enla preparación de información y bases de datos para la atención derequerimientos y solicitudes realizadas a la Subdirección."/>
    <n v="53048983"/>
    <s v="ANDREA PAOLA VEGA TORRES"/>
    <s v="SUBDIRECTOR TECNICO - SUBD. ASUNTOS CONTRACTUALES"/>
    <s v="N/A"/>
    <d v="2022-12-12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10-14T00:00:00"/>
    <d v="2022-10-24T00:00:00"/>
    <n v="105"/>
    <d v="2023-02-08T00:00:00"/>
    <n v="13751500"/>
    <n v="107"/>
    <n v="63.55"/>
    <n v="4845767"/>
    <n v="8905733"/>
    <n v="0"/>
    <n v="0"/>
    <n v="13751500"/>
    <n v="105"/>
  </r>
  <r>
    <x v="3"/>
    <n v="220578"/>
    <x v="1"/>
    <s v="https://community.secop.gov.co/Public/Tendering/OpportunityDetail/Index?noticeUID=CO1.NTC.3259767&amp;isFromPublicArea=True&amp;isModal=true&amp;asPopupView=true"/>
    <x v="8"/>
    <s v="Prestación Servicios Profesionales"/>
    <s v="SUBD. ASUNTOS CONTRACTUALES"/>
    <s v="0111-01"/>
    <s v="Prestar servicios profesionales de apoyo jurídico en temas contractualesen la Subdirección de Asuntos Contractuales."/>
    <n v="1032381290"/>
    <s v="ANDREA DEL PILAR LEGUIZAMO MURILLO"/>
    <s v="SUBDIRECTOR TECNICO - SUBD. ASUNTOS CONTRACTUALES"/>
    <s v="N/A"/>
    <d v="2022-12-13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9-09T00:00:00"/>
    <d v="2022-09-12T00:00:00"/>
    <n v="120"/>
    <d v="2023-01-11T00:00:00"/>
    <n v="15924000"/>
    <n v="121"/>
    <n v="90.91"/>
    <n v="10483300"/>
    <n v="5440700"/>
    <n v="0"/>
    <n v="0"/>
    <n v="15924000"/>
    <n v="120"/>
  </r>
  <r>
    <x v="3"/>
    <n v="220434"/>
    <x v="1"/>
    <s v="https://community.secop.gov.co/Public/Tendering/OpportunityDetail/Index?noticeUID=CO1.NTC.3065217&amp;isFromPublicArea=True&amp;isModal=true&amp;asPopupView=true"/>
    <x v="8"/>
    <s v="Prestación Servicios Profesionales"/>
    <s v="SUBD. ASUNTOS CONTRACTUALES"/>
    <s v="0111-01"/>
    <s v="Prestar servicios profesionales jurídicos en temas administrativos ycontractuales de competencia de la Subdirección de Asuntos Contractualesde la Secretaría Distrital de Hacienda"/>
    <n v="53166511"/>
    <s v="ANGELA JOHANNA FRANCO CHAVES"/>
    <s v="SUBDIRECTOR TECNICO - SUBD. ASUNTOS CONTRACTUALES"/>
    <s v="N/A"/>
    <d v="2022-12-13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7-25T00:00:00"/>
    <d v="2022-07-26T00:00:00"/>
    <n v="180"/>
    <d v="2023-01-25T00:00:00"/>
    <n v="47328000"/>
    <n v="183"/>
    <n v="86.34"/>
    <n v="32866667"/>
    <n v="14461333"/>
    <n v="0"/>
    <n v="0"/>
    <n v="47328000"/>
    <n v="180"/>
  </r>
  <r>
    <x v="3"/>
    <n v="220724"/>
    <x v="1"/>
    <s v="https://community.secop.gov.co/Public/Tendering/OpportunityDetail/Index?noticeUID=CO1.NTC.3374773&amp;isFromPublicArea=True&amp;isModal=true&amp;asPopupView=true"/>
    <x v="8"/>
    <s v="Prestación Servicios Profesionales"/>
    <s v="SUBD. ASUNTOS CONTRACTUALES"/>
    <s v="0111-01"/>
    <s v="Prestar servicios profesionales de apoyo jurídico y administrativo enlos temas a cargo de la Subdirección de Asuntos Contractuales."/>
    <n v="1030566525"/>
    <s v="ANGELA MARIA SOLEDAD NAVARRETE PESELLIN"/>
    <s v="SUBDIRECTOR TECNICO - SUBD. ASUNTOS CONTRACTUALES"/>
    <s v="N/A"/>
    <d v="2022-12-13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10-10T00:00:00"/>
    <d v="2022-10-20T00:00:00"/>
    <n v="90"/>
    <d v="2023-01-20T00:00:00"/>
    <n v="11943000"/>
    <n v="92"/>
    <n v="78.260000000000005"/>
    <n v="9421700"/>
    <n v="2521300"/>
    <n v="0"/>
    <n v="0"/>
    <n v="11943000"/>
    <n v="90"/>
  </r>
  <r>
    <x v="3"/>
    <n v="220807"/>
    <x v="1"/>
    <s v="https://community.secop.gov.co/Public/Tendering/OpportunityDetail/Index?noticeUID=CO1.NTC.3397620&amp;isFromPublicArea=True&amp;isModal=true&amp;asPopupView=true"/>
    <x v="8"/>
    <s v="Prestación Servicios Profesionales"/>
    <s v="SUBD. ASUNTOS CONTRACTUALES"/>
    <s v="0111-01"/>
    <s v="Prestar servicios profesionales a la Subdirección de AsuntosContractuales para gestionar la construcción de documentos precontractuales."/>
    <n v="80030552"/>
    <s v="ALBERT ANDRES JAMAICA MOLANO"/>
    <s v="SUBDIRECTOR TECNICO - SUBD. ASUNTOS CONTRACTUALES"/>
    <s v="N/A"/>
    <d v="2022-12-13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10-31T00:00:00"/>
    <d v="2022-11-01T00:00:00"/>
    <n v="105"/>
    <d v="2023-02-16T00:00:00"/>
    <n v="22795500"/>
    <n v="107"/>
    <n v="56.07"/>
    <n v="6513000"/>
    <n v="16282500"/>
    <n v="0"/>
    <n v="0"/>
    <n v="22795500"/>
    <n v="105"/>
  </r>
  <r>
    <x v="3"/>
    <n v="220266"/>
    <x v="1"/>
    <s v="https://community.secop.gov.co/Public/Tendering/OpportunityDetail/Index?noticeUID=CO1.NTC.2646742&amp;isFromPublicArea=True&amp;isModal=true&amp;asPopupView=true"/>
    <x v="8"/>
    <s v="Prestación Servicios Profesionales"/>
    <s v="SUBD. TALENTO HUMANO"/>
    <s v="0111-01"/>
    <s v="Prestar servicios profesionales para apoyar los procesos de gestión yjurídicos de Talento Humano, especialmente temas como Bogotá te Escucha,procedimiento de desvinculación, sindicales y atención a entes decontrol."/>
    <n v="1013646376"/>
    <s v="XIMENA ALEXANDRA AGUILLON PACHON"/>
    <s v="SUBDIRECTOR TECNICO - SUBD. TALENTO HUMANO"/>
    <s v="N/A"/>
    <d v="2022-12-13T00:00:00"/>
    <s v="Durante el periodo reportado se dio cumplimiento a las obligaciones"/>
    <s v="Durante el periodo reportado se dio cumplimiento a las obligaciones"/>
    <d v="2022-01-21T00:00:00"/>
    <d v="2022-02-02T00:00:00"/>
    <n v="330"/>
    <d v="2022-12-31T00:00:00"/>
    <n v="56958000"/>
    <n v="332"/>
    <n v="100"/>
    <n v="51780000"/>
    <n v="5178000"/>
    <n v="0"/>
    <n v="0"/>
    <n v="56958000"/>
    <n v="330"/>
  </r>
  <r>
    <x v="3"/>
    <n v="220056"/>
    <x v="1"/>
    <s v="https://community.secop.gov.co/Public/Tendering/OpportunityDetail/Index?noticeUID=CO1.NTC.2526332&amp;isFromPublicArea=True&amp;isModal=true&amp;asPopupView=true"/>
    <x v="8"/>
    <s v="Prestación Servicios Profesionales"/>
    <s v="SUBD. TALENTO HUMANO"/>
    <s v="0111-01"/>
    <s v="Prestar servicios profesionales para realizar las actividades deseguimiento, control, reportes de los procesos, trámites y gestión delas solicitudes a cargo de la Subdirección del Talento Humano"/>
    <n v="1020716296"/>
    <s v="KAREN DEL PILAR VARGAS QUIJANO"/>
    <s v="SUBDIRECTOR TECNICO - SUBD. TALENTO HUMANO"/>
    <s v="N/A"/>
    <d v="2022-12-13T00:00:00"/>
    <s v="Durante el periodo reportado se dio cumplimiento a las obligaciones"/>
    <s v="Durante el periodo reportado se dio cumplimiento a las obligaciones"/>
    <d v="2022-01-12T00:00:00"/>
    <d v="2022-01-14T00:00:00"/>
    <n v="330"/>
    <d v="2022-12-14T00:00:00"/>
    <n v="51183000"/>
    <n v="334"/>
    <n v="100"/>
    <n v="49166700"/>
    <n v="2016300"/>
    <n v="0"/>
    <n v="0"/>
    <n v="51183000"/>
    <n v="330"/>
  </r>
  <r>
    <x v="3"/>
    <n v="220052"/>
    <x v="1"/>
    <s v="https://community.secop.gov.co/Public/Tendering/OpportunityDetail/Index?noticeUID=CO1.NTC.2521313&amp;isFromPublicArea=True&amp;isModal=true&amp;asPopupView=true"/>
    <x v="8"/>
    <s v="Prestación Servicios Profesionales"/>
    <s v="SUBD. TALENTO HUMANO"/>
    <s v="0111-01"/>
    <s v="Prestar servicios profesionales de soporte jurídico a los procesos acargo de la Subdirección del Talento Humano."/>
    <n v="80903739"/>
    <s v="EDGAR ANDRES CHAPARRO CHACON"/>
    <s v="SUBDIRECTOR TECNICO - SUBD. TALENTO HUMANO"/>
    <s v="N/A"/>
    <d v="2022-12-13T00:00:00"/>
    <s v="Durante el periodo reportado se dio cumplimiento a las obligaciones"/>
    <s v="Durante el periodo reportado se dio cumplimiento a las obligaciones"/>
    <d v="2022-01-13T00:00:00"/>
    <d v="2022-01-19T00:00:00"/>
    <n v="330"/>
    <d v="2023-01-29T00:00:00"/>
    <n v="86768000"/>
    <n v="375"/>
    <n v="92.27"/>
    <n v="82035200"/>
    <n v="15513066"/>
    <n v="1"/>
    <n v="10780266"/>
    <n v="97548266"/>
    <n v="371"/>
  </r>
  <r>
    <x v="3"/>
    <n v="220353"/>
    <x v="1"/>
    <s v="https://community.secop.gov.co/Public/Tendering/OpportunityDetail/Index?noticeUID=CO1.NTC.2791583&amp;isFromPublicArea=True&amp;isModal=true&amp;asPopupView=true"/>
    <x v="8"/>
    <s v="Prestación Servicios Profesionales"/>
    <s v="SUBD. TALENTO HUMANO"/>
    <s v="0111-01"/>
    <s v="Prestar servicios profesionales de soporte financiero a los procesos acargo de la Subdirección del Talento Humano"/>
    <n v="63477140"/>
    <s v="TULIA INES CORREDOR GARCIA"/>
    <s v="SUBDIRECTOR TECNICO - SUBD. TALENTO HUMANO"/>
    <s v="N/A"/>
    <d v="2022-12-13T00:00:00"/>
    <s v="Durante el periodo reportado se dio cumplimiento a las obligaciones"/>
    <s v="Durante el periodo reportado se dio cumplimiento a las obligaciones"/>
    <d v="2022-01-28T00:00:00"/>
    <d v="2022-02-01T00:00:00"/>
    <n v="330"/>
    <d v="2023-01-31T00:00:00"/>
    <n v="86768000"/>
    <n v="364"/>
    <n v="91.48"/>
    <n v="78880000"/>
    <n v="15776000"/>
    <n v="1"/>
    <n v="7888000"/>
    <n v="94656000"/>
    <n v="360"/>
  </r>
  <r>
    <x v="3"/>
    <n v="220708"/>
    <x v="1"/>
    <s v="https://community.secop.gov.co/Public/Tendering/OpportunityDetail/Index?noticeUID=CO1.NTC.3365384&amp;isFromPublicArea=True&amp;isModal=true&amp;asPopupView=true"/>
    <x v="8"/>
    <s v="Prestación Servicios Profesionales"/>
    <s v="SUBD. TALENTO HUMANO"/>
    <s v="0111-01"/>
    <s v="Prestar servicios profesionales para formalizar las actividadesconcernientes a la contabilidad y finanzas de la Subdirección del Talento Humano del presupuesto relativo a gastos de personal con las áreas de: Presupuesto, Contabilidad, Financiera y Tesorería, asícomo, depurar analizar la información generada en el módulo SAP/HCM ygestionar las conciliaciones de cuentas que se generen en el proceso deliquidación de la nomina."/>
    <n v="79852606"/>
    <s v="JAIME GILDARDO CRUZ CRUZ"/>
    <s v="SUBDIRECTOR TECNICO - SUBD. TALENTO HUMANO"/>
    <s v="N/A"/>
    <d v="2022-12-13T00:00:00"/>
    <s v="Durante el periodo reportado se dio cumplimiento a las obligaciones"/>
    <s v="Durante el periodo reportado se dio cumplimiento a las obligaciones"/>
    <d v="2022-10-06T00:00:00"/>
    <d v="2022-10-10T00:00:00"/>
    <n v="150"/>
    <d v="2023-03-10T00:00:00"/>
    <n v="27305000"/>
    <n v="151"/>
    <n v="54.3"/>
    <n v="9283700"/>
    <n v="18021300"/>
    <n v="0"/>
    <n v="0"/>
    <n v="27305000"/>
    <n v="150"/>
  </r>
  <r>
    <x v="3"/>
    <n v="220265"/>
    <x v="1"/>
    <s v="https://community.secop.gov.co/Public/Tendering/OpportunityDetail/Index?noticeUID=CO1.NTC.2646412&amp;isFromPublicArea=True&amp;isModal=true&amp;asPopupView=true"/>
    <x v="8"/>
    <s v="Prestación Servicios Profesionales"/>
    <s v="SUBD. TALENTO HUMANO"/>
    <s v="0111-01"/>
    <s v="Prestar servicios profesionales para desarrollar las actividades deejecución, seguimiento, evaluación de los procesos de depuración dedeudas con fondos de pensiones para la Subdirección del Talento Humano."/>
    <n v="51960929"/>
    <s v="SANDRA ESPERANZA MUÑOZ DENIS"/>
    <s v="SUBDIRECTOR TECNICO - SUBD. TALENTO HUMANO"/>
    <s v="N/A"/>
    <d v="2022-12-13T00:00:00"/>
    <s v="Durante el periodo reportado se dio cumplimiento a las obligaciones"/>
    <s v="Durante el periodo reportado se dio cumplimiento a las obligaciones"/>
    <d v="2022-01-21T00:00:00"/>
    <d v="2022-02-01T00:00:00"/>
    <n v="270"/>
    <d v="2023-01-01T00:00:00"/>
    <n v="49149000"/>
    <n v="334"/>
    <n v="99.7"/>
    <n v="54610000"/>
    <n v="5461000"/>
    <n v="1"/>
    <n v="10922000"/>
    <n v="60071000"/>
    <n v="330"/>
  </r>
  <r>
    <x v="3"/>
    <n v="220752"/>
    <x v="1"/>
    <s v="https://community.secop.gov.co/Public/Tendering/OpportunityDetail/Index?noticeUID=CO1.NTC.3396645&amp;isFromPublicArea=True&amp;isModal=true&amp;asPopupView=true"/>
    <x v="8"/>
    <s v="Prestación Servicios Profesionales"/>
    <s v="SUBD. TALENTO HUMANO"/>
    <s v="0111-01"/>
    <s v="Prestar servicios profesionales para el analisis, seguimiento,incidentes de ejecucion de nomina en SAP y en general modulo HCM."/>
    <n v="80211453"/>
    <s v="ALEXANDER  CASTRO RIVERA"/>
    <s v="SUBDIRECTOR TECNICO - SUBD. TALENTO HUMANO"/>
    <s v="N/A"/>
    <d v="2022-12-13T00:00:00"/>
    <s v="Durante el periodo reportado se dio cumplimiento a las obligaciones"/>
    <s v="Durante el periodo reportado se dio cumplimiento a las obligaciones"/>
    <d v="2022-10-13T00:00:00"/>
    <d v="2022-10-25T00:00:00"/>
    <n v="120"/>
    <d v="2023-02-25T00:00:00"/>
    <n v="21844000"/>
    <n v="123"/>
    <n v="54.47"/>
    <n v="6553200"/>
    <n v="15290800"/>
    <n v="0"/>
    <n v="0"/>
    <n v="21844000"/>
    <n v="120"/>
  </r>
  <r>
    <x v="3"/>
    <n v="220291"/>
    <x v="1"/>
    <s v="https://community.secop.gov.co/Public/Tendering/OpportunityDetail/Index?noticeUID=CO1.NTC.2724185&amp;isFromPublicArea=True&amp;isModal=true&amp;asPopupView=true"/>
    <x v="8"/>
    <s v="Prestación Servicios Profesionales"/>
    <s v="SUBD. TALENTO HUMANO"/>
    <s v="0111-01"/>
    <s v="Prestar servicios profesionales para adelantar la revisión, control,análisis y seguimiento a la gestión de los procesos de bienestar,capacitación, evaluación de desempeño y SST a cargo de la Subdireccióndel Talento Humano."/>
    <n v="39679498"/>
    <s v="SONIA XIMENA ROMERO NADER"/>
    <s v="SUBDIRECTOR TECNICO - SUBD. TALENTO HUMANO"/>
    <s v="N/A"/>
    <d v="2022-12-13T00:00:00"/>
    <s v="Durante el periodo reportado se dio cumplimiento a las obligaciones"/>
    <s v="Durante el periodo reportado se dio cumplimiento a las obligaciones"/>
    <d v="2022-01-26T00:00:00"/>
    <d v="2022-02-01T00:00:00"/>
    <n v="330"/>
    <d v="2022-12-31T00:00:00"/>
    <n v="86768000"/>
    <n v="333"/>
    <n v="100"/>
    <n v="78880000"/>
    <n v="7888000"/>
    <n v="0"/>
    <n v="0"/>
    <n v="86768000"/>
    <n v="330"/>
  </r>
  <r>
    <x v="3"/>
    <n v="220811"/>
    <x v="1"/>
    <s v="https://community.secop.gov.co/Public/Tendering/OpportunityDetail/Index?noticeUID=CO1.NTC.3480155&amp;isFromPublicArea=True&amp;isModal=true&amp;asPopupView=true"/>
    <x v="8"/>
    <s v="Prestación Servicios Profesionales"/>
    <s v="SUBD. TALENTO HUMANO"/>
    <s v="0111-01"/>
    <s v="Prestar servicios profesionales para apoyo a la gestion de laSubdireccion del Talento Humano en materia de capacitacion enfocada a eldesarrollo del sistema BogData."/>
    <n v="1013586475"/>
    <s v="GABRIEL STEVEN FEO VIRGUES"/>
    <s v="SUBDIRECTOR TECNICO - SUBD. TALENTO HUMANO"/>
    <s v="N/A"/>
    <d v="2022-12-13T00:00:00"/>
    <s v="Durante el periodo reportado se dio cumplimiento a las obligaciones"/>
    <s v="Durante el periodo reportado se dio cumplimiento a las obligaciones"/>
    <d v="2022-11-03T00:00:00"/>
    <d v="2022-11-08T00:00:00"/>
    <n v="120"/>
    <d v="2023-03-08T00:00:00"/>
    <n v="21844000"/>
    <n v="120"/>
    <n v="44.17"/>
    <n v="4186767"/>
    <n v="17657233"/>
    <n v="0"/>
    <n v="0"/>
    <n v="21844000"/>
    <n v="120"/>
  </r>
  <r>
    <x v="3"/>
    <n v="220743"/>
    <x v="1"/>
    <s v="https://community.secop.gov.co/Public/Tendering/OpportunityDetail/Index?noticeUID=CO1.NTC.3388578&amp;isFromPublicArea=True&amp;isModal=true&amp;asPopupView=true"/>
    <x v="8"/>
    <s v="Prestación Servicios Profesionales"/>
    <s v="SUBD. TALENTO HUMANO"/>
    <s v="0111-01"/>
    <s v="Prestar servicios profesionales para desarrollar las actividades deejecución,seguimiento,evaluación de los procesos de de nomina de laSecretaria Distrital de Hacienda"/>
    <n v="79897775"/>
    <s v="JHON JAIRO SANCHEZ ORJUELA"/>
    <s v="SUBDIRECTOR TECNICO - SUBD. TALENTO HUMANO"/>
    <s v="N/A"/>
    <d v="2022-12-13T00:00:00"/>
    <s v="Durante el periodo reportado se dio cumplimiento a las obligaciones"/>
    <s v="Durante el periodo reportado se dio cumplimiento a las obligaciones"/>
    <d v="2022-10-11T00:00:00"/>
    <d v="2022-10-18T00:00:00"/>
    <n v="120"/>
    <d v="2023-02-18T00:00:00"/>
    <n v="28532000"/>
    <n v="123"/>
    <n v="60.16"/>
    <n v="10223966"/>
    <n v="18308034"/>
    <n v="0"/>
    <n v="0"/>
    <n v="28532000"/>
    <n v="120"/>
  </r>
  <r>
    <x v="3"/>
    <n v="220570"/>
    <x v="1"/>
    <s v="https://community.secop.gov.co/Public/Tendering/OpportunityDetail/Index?noticeUID=CO1.NTC.3239187&amp;isFromPublicArea=True&amp;isModal=true&amp;asPopupView=true"/>
    <x v="8"/>
    <s v="Prestación Servicios Profesionales"/>
    <s v="SUBD. TALENTO HUMANO"/>
    <s v="0111-01"/>
    <s v="Prestar servicios profesionales para desarrollar las actividades deejecución, seguimiento a la gestión y desarrollo de los procesos decobro, recobro y pago de incapacidades para la Subdirección del TalentoHumano."/>
    <n v="1111744164"/>
    <s v="LUIS EFREN MURILLO GAMBOA"/>
    <s v="SUBDIRECTOR TECNICO - SUBD. TALENTO HUMANO"/>
    <s v="N/A"/>
    <d v="2022-12-13T00:00:00"/>
    <s v="Durante el periodo reportado se dio cumplimiento a las obligaciones"/>
    <s v="Durante el periodo reportado se dio cumplimiento a las obligaciones"/>
    <d v="2022-09-06T00:00:00"/>
    <d v="2022-09-07T00:00:00"/>
    <n v="131"/>
    <d v="2023-01-18T00:00:00"/>
    <n v="23846367"/>
    <n v="133"/>
    <n v="86.47"/>
    <n v="15290800"/>
    <n v="8555567"/>
    <n v="0"/>
    <n v="0"/>
    <n v="23846367"/>
    <n v="131"/>
  </r>
  <r>
    <x v="3"/>
    <n v="220561"/>
    <x v="1"/>
    <s v="https://community.secop.gov.co/Public/Tendering/OpportunityDetail/Index?noticeUID=CO1.NTC.3221676&amp;isFromPublicArea=True&amp;isModal=true&amp;asPopupView=true"/>
    <x v="8"/>
    <s v="Prestación Servicios Profesionales"/>
    <s v="SUBD. TALENTO HUMANO"/>
    <s v="0111-01"/>
    <s v="Prestar los servicios profesionales para desarrollar y ejecutar lasactividades relacionadas con el control y seguimiento de la documentación y bases de datos que hacen parte del proceso de provisión, así como dar soporte administrativo en todas las etapas de laprovisión de la planta de personal, de la Secretaría Distrital deHacienda."/>
    <n v="52105772"/>
    <s v="LUZ DARY PALENCIA SEPULVEDA"/>
    <s v="ASESOR - DESPACHO SECRETARIO DISTRITAL DE HDA."/>
    <s v="N/A"/>
    <d v="2022-12-13T00:00:00"/>
    <s v="Durante el período se dio cumplimiento a las obligaciones generalesestipuladas en el contrato"/>
    <s v="Durante el período se dio cumplimiento a las obligaciones especialesestipuladas en el contrato"/>
    <d v="2022-09-01T00:00:00"/>
    <d v="2022-09-05T00:00:00"/>
    <n v="120"/>
    <d v="2023-01-05T00:00:00"/>
    <n v="21844000"/>
    <n v="122"/>
    <n v="95.9"/>
    <n v="15654866"/>
    <n v="6189134"/>
    <n v="0"/>
    <n v="0"/>
    <n v="21844000"/>
    <n v="120"/>
  </r>
  <r>
    <x v="3"/>
    <n v="220576"/>
    <x v="1"/>
    <s v="https://community.secop.gov.co/Public/Tendering/OpportunityDetail/Index?noticeUID=CO1.NTC.3261442&amp;isFromPublicArea=True&amp;isModal=true&amp;asPopupView=true"/>
    <x v="8"/>
    <s v="Prestación Servicios Profesionales"/>
    <s v="SUBD. TALENTO HUMANO"/>
    <s v="0111-01"/>
    <s v="Prestar los servicios profesionales para desarrollar y ejecutar lasactividades relacionadas con el proceso de provisión de empleos de laplanta de personal de la Secretaría Distrital de Hacienda."/>
    <n v="29109437"/>
    <s v="CAROLINA  PAZ MANZANO"/>
    <s v="ASESOR - DESPACHO SECRETARIO DISTRITAL DE HDA."/>
    <s v="N/A"/>
    <d v="2022-12-13T00:00:00"/>
    <s v="Durante el período se dio cumplimiento a las obligaciones generalesestipuladas en el contrato"/>
    <s v="Durante el período se dio cumplimiento a las obligaciones especialesestipuladas en el contrato"/>
    <d v="2022-09-12T00:00:00"/>
    <d v="2022-09-13T00:00:00"/>
    <n v="120"/>
    <d v="2023-02-28T00:00:00"/>
    <n v="21844000"/>
    <n v="168"/>
    <n v="64.88"/>
    <n v="14198600"/>
    <n v="15836900"/>
    <n v="1"/>
    <n v="8191500"/>
    <n v="30035500"/>
    <n v="165"/>
  </r>
  <r>
    <x v="3"/>
    <n v="220575"/>
    <x v="1"/>
    <s v="https://community.secop.gov.co/Public/Tendering/OpportunityDetail/Index?noticeUID=CO1.NTC.3261442&amp;isFromPublicArea=True&amp;isModal=true&amp;asPopupView=true"/>
    <x v="8"/>
    <s v="Prestación Servicios Profesionales"/>
    <s v="SUBD. TALENTO HUMANO"/>
    <s v="0111-01"/>
    <s v="Prestar los servicios profesionales para desarrollar y ejecutar lasactividades relacionadas con el proceso de provisión de empleos de laplanta de personal de la Secretaría Distrital de Hacienda."/>
    <n v="1018424019"/>
    <s v="EDNA ROCIO SANCHEZ MORALES"/>
    <s v="ASESOR - DESPACHO SECRETARIO DISTRITAL DE HDA."/>
    <s v="N/A"/>
    <d v="2022-12-13T00:00:00"/>
    <s v="Durante el período se dio cumplimiento a las obligaciones generalesestipuladas en el contrato"/>
    <s v="Durante el período se dio cumplimiento a las obligaciones especialesestipuladas en el contrato"/>
    <d v="2022-09-12T00:00:00"/>
    <d v="2022-09-13T00:00:00"/>
    <n v="120"/>
    <d v="2023-02-28T00:00:00"/>
    <n v="21844000"/>
    <n v="168"/>
    <n v="64.88"/>
    <n v="14198600"/>
    <n v="15836900"/>
    <n v="1"/>
    <n v="8191500"/>
    <n v="30035500"/>
    <n v="165"/>
  </r>
  <r>
    <x v="3"/>
    <n v="220623"/>
    <x v="1"/>
    <s v="https://community.secop.gov.co/Public/Tendering/OpportunityDetail/Index?noticeUID=CO1.NTC.3311780&amp;isFromPublicArea=True&amp;isModal=true&amp;asPopupView=true"/>
    <x v="8"/>
    <s v="Prestación Servicios Profesionales"/>
    <s v="SUBD. TALENTO HUMANO"/>
    <s v="0111-01"/>
    <s v="Prestar los servicios profesionales para desarrollar y ejecutar lasactividades relacionadas con el proceso de provisión de empleos de laplanta de personal de la Secretaría Distrital de Hacienda."/>
    <n v="33223348"/>
    <s v="MEILYS  BARRAZA PACHECO"/>
    <s v="ASESOR - DESPACHO SECRETARIO DISTRITAL DE HDA."/>
    <s v="N/A"/>
    <d v="2022-12-13T00:00:00"/>
    <s v="Durante el período se dio cumplimiento a las obligaciones generalesestipuladas en el contrato"/>
    <s v="Durante el período se dio cumplimiento a las obligaciones especialesestipuladas en el contrato"/>
    <d v="2022-09-22T00:00:00"/>
    <d v="2022-09-23T00:00:00"/>
    <n v="120"/>
    <d v="2023-01-23T00:00:00"/>
    <n v="21844000"/>
    <n v="122"/>
    <n v="81.150000000000006"/>
    <n v="12378266"/>
    <n v="9465734"/>
    <n v="0"/>
    <n v="0"/>
    <n v="21844000"/>
    <n v="120"/>
  </r>
  <r>
    <x v="3"/>
    <n v="220622"/>
    <x v="1"/>
    <s v="https://community.secop.gov.co/Public/Tendering/OpportunityDetail/Index?noticeUID=CO1.NTC.3311780&amp;isFromPublicArea=True&amp;isModal=true&amp;asPopupView=true"/>
    <x v="8"/>
    <s v="Prestación Servicios Profesionales"/>
    <s v="SUBD. TALENTO HUMANO"/>
    <s v="0111-01"/>
    <s v="Prestar los servicios profesionales para desarrollar y ejecutar lasactividades relacionadas con el proceso de provisión de empleos de laplanta de personal de la Secretaría Distrital de Hacienda."/>
    <n v="36066378"/>
    <s v="GENNY MERCEDES MARTINEZ LAGUNA"/>
    <s v="ASESOR - DESPACHO SECRETARIO DISTRITAL DE HDA."/>
    <s v="N/A"/>
    <d v="2022-12-13T00:00:00"/>
    <s v="Durante el período se dio cumplimiento a las obligaciones generalesestipuladas en el contrato"/>
    <s v="Durante el período se dio cumplimiento a las obligaciones especialesestipuladas en el contrato"/>
    <d v="2022-09-22T00:00:00"/>
    <d v="2022-09-23T00:00:00"/>
    <n v="120"/>
    <d v="2023-01-23T00:00:00"/>
    <n v="21844000"/>
    <n v="122"/>
    <n v="81.150000000000006"/>
    <n v="12378266"/>
    <n v="9465734"/>
    <n v="0"/>
    <n v="0"/>
    <n v="21844000"/>
    <n v="120"/>
  </r>
  <r>
    <x v="3"/>
    <n v="220625"/>
    <x v="1"/>
    <s v="https://community.secop.gov.co/Public/Tendering/OpportunityDetail/Index?noticeUID=CO1.NTC.3311780&amp;isFromPublicArea=True&amp;isModal=true&amp;asPopupView=true"/>
    <x v="8"/>
    <s v="Prestación Servicios Profesionales"/>
    <s v="SUBD. TALENTO HUMANO"/>
    <s v="0111-01"/>
    <s v="Prestar los servicios profesionales para desarrollar y ejecutar lasactividades relacionadas con el proceso de provisión de empleos de laplanta de personal de la Secretaría Distrital de Hacienda."/>
    <n v="52622600"/>
    <s v="CLAUDIA PATRICIA ALMEIDA CASTILLO"/>
    <s v="ASESOR - DESPACHO SECRETARIO DISTRITAL DE HDA."/>
    <s v="N/A"/>
    <d v="2022-12-13T00:00:00"/>
    <s v="Durante el período se dio cumplimiento a las obligaciones generalesestipuladas en el contrato"/>
    <s v="Durante el período se dio cumplimiento a las obligaciones especialesestipuladas en el contrato"/>
    <d v="2022-09-22T00:00:00"/>
    <d v="2022-09-23T00:00:00"/>
    <n v="120"/>
    <d v="2023-01-23T00:00:00"/>
    <n v="21844000"/>
    <n v="122"/>
    <n v="81.150000000000006"/>
    <n v="12378266"/>
    <n v="9465734"/>
    <n v="0"/>
    <n v="0"/>
    <n v="21844000"/>
    <n v="120"/>
  </r>
  <r>
    <x v="3"/>
    <n v="220624"/>
    <x v="1"/>
    <s v="https://community.secop.gov.co/Public/Tendering/OpportunityDetail/Index?noticeUID=CO1.NTC.3311780&amp;isFromPublicArea=True&amp;isModal=true&amp;asPopupView=true"/>
    <x v="8"/>
    <s v="Prestación Servicios Profesionales"/>
    <s v="SUBD. TALENTO HUMANO"/>
    <s v="0111-01"/>
    <s v="Prestar los servicios profesionales para desarrollar y ejecutar lasactividades relacionadas con el proceso de provisión de empleos de laplanta de personal de la Secretaría Distrital de Hacienda."/>
    <n v="80072113"/>
    <s v="RONALD JOSUE BOLAÑOS VELASCO"/>
    <s v="ASESOR - DESPACHO SECRETARIO DISTRITAL DE HDA."/>
    <s v="N/A"/>
    <d v="2022-12-13T00:00:00"/>
    <s v="Durante el período se dio cumplimiento a las obligaciones generalesestipuladas en el contrato"/>
    <s v="Durante el período se dio cumplimiento a las obligaciones especialesestipuladas en el contrato"/>
    <d v="2022-09-22T00:00:00"/>
    <d v="2022-09-23T00:00:00"/>
    <n v="120"/>
    <d v="2023-01-23T00:00:00"/>
    <n v="21844000"/>
    <n v="122"/>
    <n v="81.150000000000006"/>
    <n v="12378266"/>
    <n v="9465734"/>
    <n v="0"/>
    <n v="0"/>
    <n v="21844000"/>
    <n v="120"/>
  </r>
  <r>
    <x v="3"/>
    <n v="220630"/>
    <x v="1"/>
    <s v="https://community.secop.gov.co/Public/Tendering/OpportunityDetail/Index?noticeUID=CO1.NTC.3321236&amp;isFromPublicArea=True&amp;isModal=true&amp;asPopupView=true"/>
    <x v="8"/>
    <s v="Prestación Servicios Profesionales"/>
    <s v="SUBD. TALENTO HUMANO"/>
    <s v="0111-01"/>
    <s v="Prestar servicios profesionales para administrar las bases de datos y lainformación reportada al aplicativo PASIVOCOL para la Subdirección delTalento Humano."/>
    <n v="25165112"/>
    <s v="SONIA JACQUELINE AGUDELO DUQUE"/>
    <s v="SUBDIRECTOR TECNICO - SUBD. TALENTO HUMANO"/>
    <s v="N/A"/>
    <d v="2022-12-13T00:00:00"/>
    <s v="Durante el periodo reportado se dio cumplimiento a las obligaciones"/>
    <s v="Durante el periodo reportado se dio cumplimiento a las obligaciones"/>
    <d v="2022-09-26T00:00:00"/>
    <d v="2022-09-28T00:00:00"/>
    <n v="108"/>
    <d v="2022-12-31T00:00:00"/>
    <n v="19659600"/>
    <n v="94"/>
    <n v="100"/>
    <n v="11468100"/>
    <n v="8191500"/>
    <n v="0"/>
    <n v="0"/>
    <n v="19659600"/>
    <n v="108"/>
  </r>
  <r>
    <x v="3"/>
    <n v="220808"/>
    <x v="1"/>
    <s v="https://community.secop.gov.co/Public/Tendering/OpportunityDetail/Index?noticeUID=CO1.NTC.3404490&amp;isFromPublicArea=True&amp;isModal=true&amp;asPopupView=true"/>
    <x v="2"/>
    <s v="Seguros"/>
    <s v="SUBD. ADMINISTRATIVA Y FINANCIERA"/>
    <s v="0111-01"/>
    <s v="ADQUIRIR LOS SEGUROS OBLIGATORIOS DE ACCIDENTES DE TRÁNSITO (SOAT) Y DEAUTOMÓVILES PARA LOS VEHÍCULOS QUE CONFORMAN EL PARQUE AUTOMOTOR DE LASECRETARIA DISTRITAL DE HACIENDA"/>
    <n v="860524654"/>
    <s v="ASEGURADORA SOLIDARIA DE COLOMBIA ENTIDA D COOPERATIVA"/>
    <s v="PROFESIONAL ESPECIALIZADO - SUBD. ADMINISTRATIVA Y FINANCIERA"/>
    <s v="N/A"/>
    <d v="2022-12-13T00:00:00"/>
    <s v="EL CONTRATISTA CUMPLIÓ CON LAS OBLIGACIONES GENERALES DEL CONTRATO"/>
    <s v="EL CONTRATISTA CUMPLIÓ CON LAS OBLIGACIONES ESPECIFICAS DEL CONTRATO"/>
    <d v="2022-10-31T00:00:00"/>
    <d v="2022-11-10T00:00:00"/>
    <n v="360"/>
    <d v="2023-11-09T00:00:00"/>
    <n v="48045746"/>
    <n v="364"/>
    <n v="14.01"/>
    <n v="0"/>
    <n v="48045746"/>
    <n v="0"/>
    <n v="0"/>
    <n v="48045746"/>
    <n v="360"/>
  </r>
  <r>
    <x v="3"/>
    <n v="220610"/>
    <x v="1"/>
    <s v="https://community.secop.gov.co/Public/Tendering/OpportunityDetail/Index?noticeUID=CO1.NTC.3129115&amp;isFromPublicArea=True&amp;isModal=true&amp;asPopupView=true"/>
    <x v="1"/>
    <s v="Seguros"/>
    <s v="SUBD. ADMINISTRATIVA Y FINANCIERA"/>
    <s v="0111-01"/>
    <s v="CONTRATAR LA POLIZA DE SEGURO DE MANEJO GLOBAL BANCARIO INFIDELIDAD IRFPARA AMPARAR LAS PÉRDIDAS, DAÑOS Y GASTOS EN QUE TENGA QUE INCURRIR ELSECRETARIA DISTRITAL DE HACIENDA POR LA INFIDELIDAD. ACTOS DESHONESTOS OFRAUDULENTOS DE EMPLEADOS PÚBLICOS Y TRABAJADORES, A CONSECUENCIA DE LOSRIESGOS A QUE ESTÁ EXPUESTA EN EL GIRO DE SU ACTIVIDAD, CAUSADOS POREMPLEADOS SOLOS O EN COMPLICIDAD CON TERCEROS DE LA SECRETARÍA DISTRITALDE HACIENDA, DE CONFORMIDAD CON LO ESTABLECIDO EN EL PLIEGO DECONDICIONES."/>
    <n v="860002184"/>
    <s v="AXA COLPATRIA SEGUROS SA"/>
    <s v="PROFESIONAL ESPECIALIZADO - SUBD. ADMINISTRATIVA Y FINANCIERA"/>
    <s v="N/A"/>
    <d v="2022-12-15T00:00:00"/>
    <s v="EL CONTRATISTA CUMPLIÓ CON LAS OBLIGACIONES GENERALES DEL CONTRATO"/>
    <s v="EL CONTRATISTA CUMPLIÓ CON LAS OBLIGACIONES ESPECIFICAS DEL CONTRATO"/>
    <d v="2022-09-21T00:00:00"/>
    <d v="2022-09-21T00:00:00"/>
    <n v="547"/>
    <d v="2024-03-21T00:00:00"/>
    <n v="2166835217"/>
    <n v="547"/>
    <n v="18.46"/>
    <n v="2166835217"/>
    <n v="0"/>
    <n v="0"/>
    <n v="0"/>
    <n v="2166835217"/>
    <n v="547"/>
  </r>
  <r>
    <x v="3"/>
    <n v="220414"/>
    <x v="1"/>
    <s v="https://community.secop.gov.co/Public/Tendering/OpportunityDetail/Index?noticeUID=CO1.NTC.2972907&amp;isFromPublicArea=True&amp;isModal=true&amp;asPopupView=true"/>
    <x v="3"/>
    <s v="Corretaje"/>
    <s v="SUBD. ADMINISTRATIVA Y FINANCIERA"/>
    <n v="0"/>
    <s v="Contratar un corredor de seguros para que realice las intermediaciones yasesoría integral del programa de seguros de la Secretaria Distrital deHacienda, de conformidad con lo establecido en el pliego de condicionesdel Concurso de Méritos Abierto No. SDH-CMA-0001-2022 y la propuestapresentada por el contratista."/>
    <n v="800018165"/>
    <s v="JARGU S. A. CORREDORES DE SEGUROS"/>
    <s v="PROFESIONAL ESPECIALIZADO - SUBD. ADMINISTRATIVA Y FINANCIERA"/>
    <s v="N/A"/>
    <d v="2022-12-13T00:00:00"/>
    <s v="EL CONTRATISTA CUMPLIÓ CON LAS OBLIGACIONES GENERALES DEL CONTRATO"/>
    <s v="EL CONTRATISTA CUMPLIÓ CON LAS OBLIGACIONES ESPECIFICAS DEL CONTRATO"/>
    <d v="2022-07-01T00:00:00"/>
    <d v="2022-07-07T00:00:00"/>
    <n v="420"/>
    <d v="2023-09-07T00:00:00"/>
    <n v="0"/>
    <n v="427"/>
    <n v="41.45"/>
    <n v="0"/>
    <n v="0"/>
    <n v="0"/>
    <n v="0"/>
    <n v="0"/>
    <n v="420"/>
  </r>
  <r>
    <x v="3"/>
    <n v="220399"/>
    <x v="1"/>
    <s v="https://community.secop.gov.co/Public/Tendering/OpportunityDetail/Index?noticeUID=CO1.NTC.2933046&amp;isFromPublicArea=True&amp;isModal=true&amp;asPopupView=true"/>
    <x v="1"/>
    <s v="Prestación de Servicios"/>
    <s v="SUBD. ADMINISTRATIVA Y FINANCIERA"/>
    <s v="0111-01"/>
    <s v="PRESTAR LOS SERVICIOS DE VIGILANCIA Y SEGURIDAD PRIVADA PARA LAPERMANENTE Y ADECUADA PROTECCIÓN DE LOS FUNCIONARIOS, CONTRATISTAS,VISITANTES, CONTRIBUYENTES Y USUARIOS DE LA SECRETARÍA DISTRITAL DEHACIENDA, ÁREAS COMUNES DEL CENTRO ADMINISTRATIVO DISTRITAL. CAD Y LOSBIENES MUEBLES E INMUEBLES OBJETO DE ESTA CONTRATACIÓN, DE CONFORMIDADCON LO DISPUESTO EN EL PLIEGO DE CONDICIONES."/>
    <n v="860066946"/>
    <s v="SEGURIDAD SUPERIOR LTDA."/>
    <s v="PROFESIONAL ESPECIALIZADO - SUBD. ADMINISTRATIVA Y FINANCIERA"/>
    <s v="N/A"/>
    <d v="2022-12-13T00:00:00"/>
    <s v="EL CONTRATISTA CUMPLIÓ CON LAS OBLIGACIONES GENERALES DEL CONTRATO"/>
    <s v="EL CONTRATISTA CUMPLIÓ CON LAS OBLIGACIONES ESPECIFICAS DEL CONTRATO"/>
    <d v="2022-06-10T00:00:00"/>
    <d v="2022-06-15T00:00:00"/>
    <n v="525"/>
    <d v="2023-11-30T00:00:00"/>
    <n v="4537388359"/>
    <n v="533"/>
    <n v="37.340000000000003"/>
    <n v="937717236"/>
    <n v="3599671123"/>
    <n v="0"/>
    <n v="0"/>
    <n v="4537388359"/>
    <n v="525"/>
  </r>
  <r>
    <x v="3"/>
    <n v="220590"/>
    <x v="1"/>
    <s v="https://community.secop.gov.co/Public/Tendering/OpportunityDetail/Index?noticeUID=CO1.NTC.3259936&amp;isFromPublicArea=True&amp;isModal=true&amp;asPopupView=true"/>
    <x v="8"/>
    <s v="Prestación Servicios Profesionales"/>
    <s v="SUBD. EDUCACION TRIBUTARIA Y SERVICIO"/>
    <s v="0111-01"/>
    <s v="Prestar los servicios profesionales para el apoyo en el desarrollo deactividades de seguimiento a las actuaciones administrativas,radicaciones virtuales, respuesta de peticiones y realización deinformes"/>
    <n v="1033809255"/>
    <s v="DANIELA DE LOS ANGELES SUAREZ BELTRAN"/>
    <s v="SUBDIRECTOR TECNICO - SUBD. EDUCACION TRIBUTARIA Y SERVICIO"/>
    <s v="N/A"/>
    <d v="2022-12-13T00:00:00"/>
    <s v="Durante el mes de diciembre de 2022, el contratista cumplió con lasobligaciones generales estipuladas en los estudios previos."/>
    <s v="Durante el mes de diciembre de 2022, el contratista cumplió con lasobligaciones especiales estipuladas en los estudios previos."/>
    <d v="2022-09-19T00:00:00"/>
    <d v="2022-09-21T00:00:00"/>
    <n v="116"/>
    <d v="2023-02-28T00:00:00"/>
    <n v="13193067"/>
    <n v="160"/>
    <n v="63.13"/>
    <n v="11373333"/>
    <n v="1819734"/>
    <n v="1"/>
    <n v="4776800"/>
    <n v="17969867"/>
    <n v="158"/>
  </r>
  <r>
    <x v="3"/>
    <n v="220587"/>
    <x v="1"/>
    <s v="https://community.secop.gov.co/Public/Tendering/OpportunityDetail/Index?noticeUID=CO1.NTC.3286930&amp;isFromPublicArea=True&amp;isModal=true&amp;asPopupView=true"/>
    <x v="8"/>
    <s v="Prestación Servicios Profesionales"/>
    <s v="SUBD. FINANZAS DISTRITALES"/>
    <s v="0111-01"/>
    <s v="Prestar los servicios profesionales a la Subdirección de FinanzasDistritales de la Direccion Distrital de Presupuesto, para el apoyo,consolidacion, analisis y gestion de las bases de datos de informacion presupuestal de todo el distrito capital."/>
    <n v="79616900"/>
    <s v="JAIME ENRIQUE ZAMBRANO SALAZAR"/>
    <s v="SUBDIRECTOR TECNICO - SUBD. INFRAESTRUCTURA Y LOCALIDADES"/>
    <s v="N/A"/>
    <d v="2022-12-13T00:00:00"/>
    <s v="Acató las obligaciones generales"/>
    <s v="Acató las obligaviones especiales"/>
    <d v="2022-09-16T00:00:00"/>
    <d v="2022-09-21T00:00:00"/>
    <n v="150"/>
    <d v="2022-12-31T00:00:00"/>
    <n v="32565000"/>
    <n v="101"/>
    <n v="100"/>
    <n v="15197000"/>
    <n v="17368000"/>
    <n v="0"/>
    <n v="0"/>
    <n v="32565000"/>
    <n v="150"/>
  </r>
  <r>
    <x v="3"/>
    <n v="220591"/>
    <x v="1"/>
    <s v="https://community.secop.gov.co/Public/Tendering/OpportunityDetail/Index?noticeUID=CO1.NTC.3259936&amp;isFromPublicArea=True&amp;isModal=true&amp;asPopupView=true"/>
    <x v="8"/>
    <s v="Prestación Servicios Profesionales"/>
    <s v="SUBD. EDUCACION TRIBUTARIA Y SERVICIO"/>
    <s v="0111-01"/>
    <s v="Prestar los servicios profesionales para el apoyo en el desarrollo deactividades de seguimiento a las actuaciones administrativas,radicaciones virtuales, respuesta de peticiones y realización deinformes"/>
    <n v="1014255083"/>
    <s v="ANGIE LIZETH SERRANO CASTELLANOS"/>
    <s v="SUBDIRECTOR TECNICO - SUBD. EDUCACION TRIBUTARIA Y SERVICIO"/>
    <s v="N/A"/>
    <d v="2022-12-22T00:00:00"/>
    <s v="Durante el mes de diciembre de 2022, el contratista cumplió con lasobligaciones generales estipuladas en los estudios previos."/>
    <s v="Durante el mes de diciembre de 2022, el contratista cumplió con lasobligaciones especiales estipuladas en los estudios previos."/>
    <d v="2022-09-19T00:00:00"/>
    <d v="2022-09-20T00:00:00"/>
    <n v="116"/>
    <d v="2023-02-27T00:00:00"/>
    <n v="13193067"/>
    <n v="160"/>
    <n v="63.75"/>
    <n v="11487067"/>
    <n v="1706000"/>
    <n v="1"/>
    <n v="4776800"/>
    <n v="17969867"/>
    <n v="158"/>
  </r>
  <r>
    <x v="3"/>
    <n v="220572"/>
    <x v="1"/>
    <s v="https://community.secop.gov.co/Public/Tendering/OpportunityDetail/Index?noticeUID=CO1.NTC.3248987&amp;isFromPublicArea=True&amp;isModal=true&amp;asPopupView=true"/>
    <x v="8"/>
    <s v="Prestación Servicios Profesionales"/>
    <s v="SUBD. DESARROLLO SOCIAL"/>
    <s v="0111-01"/>
    <s v="Prestar los servicios profesionales a la Subdirección de desarrollosocial de la Secretaría Distrital de Hacienda para asesorar,  consolidary analizar la información producida en materia presupuestal, fiscal yfinanciera de las entidades y empresas sociales del estados."/>
    <n v="52478358"/>
    <s v="ANDREA MILENA GONZALEZ ZULUAGA"/>
    <s v="ASESOR - DESPACHO SECRETARIO DISTRITAL DE HDA."/>
    <s v="N/A"/>
    <d v="2022-12-23T00:00:00"/>
    <s v="acato las obligaciones generales"/>
    <s v="acató las obligaciones especiales"/>
    <d v="2022-09-08T00:00:00"/>
    <d v="2022-09-12T00:00:00"/>
    <n v="150"/>
    <d v="2022-12-31T00:00:00"/>
    <n v="32565000"/>
    <n v="110"/>
    <n v="100"/>
    <n v="17150900"/>
    <n v="15414100"/>
    <n v="0"/>
    <n v="0"/>
    <n v="32565000"/>
    <n v="150"/>
  </r>
  <r>
    <x v="3"/>
    <n v="220196"/>
    <x v="1"/>
    <s v="https://community.secop.gov.co/Public/Tendering/OpportunityDetail/Index?noticeUID=CO1.NTC.2605420&amp;isFromPublicArea=True&amp;isModal=true&amp;asPopupView=true"/>
    <x v="8"/>
    <s v="Prestación Servicios Profesionales"/>
    <s v="DESPACHO SECRETARIO DISTRITAL DE HDA."/>
    <s v="0111-01"/>
    <s v="Prestar servicios profesionales para apoyar la implementación,consolidación retroalimentación y ajustes de la estrategia de calidaddel gasto en la ejecución presupuestal en el Distrito Capital,relacionada con la eficiencia del gasto y los trazadores presupuestalesal igual que la estructuración, diseño o reformulación de losindicadores asociados a la herramienta Productos  Metas y Resultados."/>
    <n v="65631935"/>
    <s v="LEIDY KARINA OSPINA CASTAÑEDA"/>
    <s v="SUBDIRECTOR TECNICO - SUBD. DESARROLLO SOCIAL"/>
    <s v="N/A"/>
    <d v="2022-12-14T00:00:00"/>
    <s v="Acató las obligaciones generales"/>
    <s v="Acató las obligaciones especiales"/>
    <d v="2022-01-19T00:00:00"/>
    <d v="2022-02-01T00:00:00"/>
    <n v="330"/>
    <d v="2022-12-31T00:00:00"/>
    <n v="101845667"/>
    <n v="333"/>
    <n v="100"/>
    <n v="92586970"/>
    <n v="9258697"/>
    <n v="0"/>
    <n v="0"/>
    <n v="101845667"/>
    <n v="330"/>
  </r>
  <r>
    <x v="3"/>
    <n v="220459"/>
    <x v="1"/>
    <s v="https://community.secop.gov.co/Public/Tendering/OpportunityDetail/Index?noticeUID=CO1.NTC.3135545&amp;isFromPublicArea=True&amp;isModal=true&amp;asPopupView=true"/>
    <x v="8"/>
    <s v="Prestación Servicios Profesionales"/>
    <s v="DESPACHO SECRETARIO DISTRITAL DE HDA."/>
    <s v="0111-01"/>
    <s v="Asesorar a las entidades distritales en la reformulación, consolidacióny retroalimentación de las herramientas de evaluación y seguimientopresupuestal (estructura PMR y trazadores presupuestales entre otros)."/>
    <n v="39781099"/>
    <s v="CAROLINA  MALAGON ROBAYO"/>
    <s v="SUBDIRECTOR TECNICO - SUBD. DESARROLLO SOCIAL"/>
    <s v="N/A"/>
    <d v="2022-12-14T00:00:00"/>
    <s v="Acató todas las obligaciones generales."/>
    <s v="Acató las obligaciones especiales."/>
    <d v="2022-08-11T00:00:00"/>
    <d v="2022-08-16T00:00:00"/>
    <n v="135"/>
    <d v="2022-12-31T00:00:00"/>
    <n v="41664137"/>
    <n v="137"/>
    <n v="100"/>
    <n v="32405440"/>
    <n v="9258697"/>
    <n v="0"/>
    <n v="0"/>
    <n v="41664137"/>
    <n v="135"/>
  </r>
  <r>
    <x v="3"/>
    <n v="220176"/>
    <x v="1"/>
    <s v="https://community.secop.gov.co/Public/Tendering/OpportunityDetail/Index?noticeUID=CO1.NTC.2597129&amp;isFromPublicArea=True&amp;isModal=true&amp;asPopupView=true"/>
    <x v="8"/>
    <s v="Prestación Servicios Profesionales"/>
    <s v="DESPACHO SECRETARIO DISTRITAL DE HDA."/>
    <s v="0111-01"/>
    <s v="Prestar sus servicios profesionales para apoyar la estructuración de laestrategia de ejecución presupuestal en el Distrito Capital con enfoquede género."/>
    <n v="53072668"/>
    <s v="ANDREA PAOLA GARCIA RUIZ"/>
    <s v="SUBDIRECTOR TECNICO - SUBD. FINANZAS DISTRITALES"/>
    <s v="N/A"/>
    <d v="2022-12-14T00:00:00"/>
    <s v="Acató las obligaciones generales."/>
    <s v="Acató las obligaciones especiales."/>
    <d v="2022-01-18T00:00:00"/>
    <d v="2022-02-01T00:00:00"/>
    <n v="330"/>
    <d v="2022-12-31T00:00:00"/>
    <n v="168396382"/>
    <n v="333"/>
    <n v="100"/>
    <n v="153177619"/>
    <n v="15218763"/>
    <n v="0"/>
    <n v="0"/>
    <n v="168396382"/>
    <n v="330"/>
  </r>
  <r>
    <x v="3"/>
    <n v="220283"/>
    <x v="1"/>
    <s v="https://community.secop.gov.co/Public/Tendering/OpportunityDetail/Index?noticeUID=CO1.NTC.2706563&amp;isFromPublicArea=True&amp;isModal=true&amp;asPopupView=true"/>
    <x v="8"/>
    <s v="Prestación Servicios Profesionales"/>
    <s v="OF. CONTROL INTERNO"/>
    <s v="0111-01"/>
    <s v="Prestar servicios profesionales en materia jurídica para el cumplimientoy apoyo a las funciones de la Oficina de Control Interno de laSecretaría Distrital de Hacienda, en especial en temas laborales,administrativos y financieros, entre otros."/>
    <n v="1031150439"/>
    <s v="YENIFER ALEJANDRA RAMIREZ SOTO"/>
    <s v="JEFE DE OFICINA - OF. CONTROL INTERNO"/>
    <s v="N/A"/>
    <d v="2022-12-14T00:00:00"/>
    <s v="El contratista cumplió con las obligaciones generales de acuerdo con loestipulado en los estudios previos, para el periodo comprendido entre el01-11-2022 y el 22-11-2022"/>
    <s v="Durante el periodo de ejecución el contratista dio cumplimiento a lasobligaciones especiales determinadas en los estudios previos; elresultado de las mismas se describe en los productos entregados."/>
    <d v="2022-01-26T00:00:00"/>
    <d v="2022-02-01T00:00:00"/>
    <n v="195"/>
    <d v="2022-11-22T00:00:00"/>
    <n v="30238000"/>
    <n v="294"/>
    <n v="100"/>
    <n v="45124400"/>
    <n v="0"/>
    <n v="1"/>
    <n v="14886400"/>
    <n v="45124400"/>
    <n v="291"/>
  </r>
  <r>
    <x v="3"/>
    <n v="220278"/>
    <x v="1"/>
    <s v="https://community.secop.gov.co/Public/Tendering/OpportunityDetail/Index?noticeUID=CO1.NTC.2686023&amp;isFromPublicArea=True&amp;isModal=true&amp;asPopupView=true"/>
    <x v="8"/>
    <s v="Prestación Servicios Profesionales"/>
    <s v="OF. CONTROL INTERNO"/>
    <s v="0111-01"/>
    <s v="Prestar servicios profesionales especializados en materia jurídica parael cumplimiento y apoyo a las funciones de la Oficina de Control Internode la Secretaría Distrital de Hacienda, en especial en temascontractuales, disciplinarios y procesales, entre otros."/>
    <n v="1118545389"/>
    <s v="DIEGO FERNANDO ARDILA PLAZAS"/>
    <s v="JEFE DE OFICINA - OF. CONTROL INTERNO"/>
    <s v="N/A"/>
    <d v="2022-12-14T00:00:00"/>
    <s v="El contratista cumplió con las obligaciones generales de acuerdo con loestipulado en los estudios previos, para el periodo comprendido entre el01-11-2022 y el 23-11-2022"/>
    <s v="Durante el periodo de ejecución el contratista dio cumplimiento a lasobligaciones especiales determinadas en los estudios previos; elresultado de las mismas se describe en los productos entregados."/>
    <d v="2022-01-26T00:00:00"/>
    <d v="2022-02-01T00:00:00"/>
    <n v="195"/>
    <d v="2022-11-23T00:00:00"/>
    <n v="46871500"/>
    <n v="295"/>
    <n v="100"/>
    <n v="70187067"/>
    <n v="0"/>
    <n v="1"/>
    <n v="23315567"/>
    <n v="70187067"/>
    <n v="292"/>
  </r>
  <r>
    <x v="3"/>
    <n v="220313"/>
    <x v="1"/>
    <s v="https://community.secop.gov.co/Public/Tendering/OpportunityDetail/Index?noticeUID=CO1.NTC.2753082&amp;isFromPublicArea=True&amp;isModal=true&amp;asPopupView=true"/>
    <x v="8"/>
    <s v="Prestación Servicios Profesionales"/>
    <s v="OF. CONTROL INTERNO"/>
    <s v="0111-01"/>
    <s v="Prestar servicios profesionales especializados para el cumplimiento yapoyo a las funciones de la Oficina de Control Interno de la SecretaríaDistrital de Hacienda, con énfasis en TICS, Gobierno digital, Seguridadde la Información, Sistemas e Informática Hacendarios y seguimiento a laejecución del Sistema de información BogData."/>
    <n v="88142842"/>
    <s v="JESUS ALBEIRO RIZO GALLARDO"/>
    <s v="JEFE DE OFICINA - OF. CONTROL INTERNO"/>
    <s v="N/A"/>
    <d v="2022-12-14T00:00:00"/>
    <s v="El contratista cumplió con las obligaciones generales de acuerdo con loestipulado en los estudios previos, para el periodo comprendido entre el01-11-2022 y el 30-11-2022"/>
    <s v="Durante el periodo de ejecución el contratista dio cumplimiento a lasobligaciones especiales determinadas en los estudios previos; elresultado de las mismas se describe en los productos entregados."/>
    <d v="2022-01-27T00:00:00"/>
    <d v="2022-02-02T00:00:00"/>
    <n v="225"/>
    <d v="2023-01-08T00:00:00"/>
    <n v="62798625"/>
    <n v="340"/>
    <n v="97.65"/>
    <n v="83452395"/>
    <n v="10605990"/>
    <n v="1"/>
    <n v="31259760"/>
    <n v="94058385"/>
    <n v="337"/>
  </r>
  <r>
    <x v="3"/>
    <n v="220679"/>
    <x v="1"/>
    <s v="https://community.secop.gov.co/Public/Tendering/OpportunityDetail/Index?noticeUID=CO1.NTC.3356752&amp;isFromPublicArea=True&amp;isModal=true&amp;asPopupView=true"/>
    <x v="8"/>
    <s v="Prestación Servicios Profesionales"/>
    <s v="OF. CONTROL INTERNO"/>
    <s v="0111-01"/>
    <s v="Prestar servicios profesionales para el cumplimiento y apoyo a los rolesde la Oficina de Control Interno de la Secretaría Distrital de Hacienda,en especial el relacionado con el enfoque hacia la prevención y larelación con Entes Externos de Control."/>
    <n v="19424321"/>
    <s v="JAIRO ENRIQUE GARCIA OLAYA"/>
    <s v="JEFE DE OFICINA - OF. CONTROL INTERNO"/>
    <s v="N/A"/>
    <d v="2022-12-14T00:00:00"/>
    <s v="El contratista cumplió con las obligaciones generales de acuerdo con loestipulado en los estudios previos, para el periodo comprendido entre el01-11-2022 y el 30-11-2022"/>
    <s v="Durante el periodo de ejecución el contratista dio cumplimiento a lasobligaciones especiales determinadas en los estudios previos; elresultado de las mismas se describe en los productos entregados."/>
    <d v="2022-10-04T00:00:00"/>
    <d v="2022-10-06T00:00:00"/>
    <n v="120"/>
    <d v="2023-02-06T00:00:00"/>
    <n v="26360000"/>
    <n v="123"/>
    <n v="69.92"/>
    <n v="12081667"/>
    <n v="14278333"/>
    <n v="0"/>
    <n v="0"/>
    <n v="26360000"/>
    <n v="120"/>
  </r>
  <r>
    <x v="3"/>
    <n v="220738"/>
    <x v="1"/>
    <s v="https://community.secop.gov.co/Public/Tendering/OpportunityDetail/Index?noticeUID=CO1.NTC.3387637&amp;isFromPublicArea=True&amp;isModal=true&amp;asPopupView=true"/>
    <x v="8"/>
    <s v="Prestación Servicios Profesionales"/>
    <s v="OF. CONTROL INTERNO"/>
    <s v="0111-01"/>
    <s v="Prestar servicios profesionales para el cumplimiento de los roles de laOficina de Control Interno, especialmente el de evaluación yseguimiento, y apoyo en temas a la gestión estratégica y operativapropias de la oficina."/>
    <n v="52201042"/>
    <s v="JOHANNA PAOLA CAICEDO MURCIA"/>
    <s v="JEFE DE OFICINA - OF. CONTROL INTERNO"/>
    <s v="N/A"/>
    <d v="2022-12-14T00:00:00"/>
    <s v="El contratista cumplió con las obligaciones generales de acuerdo con loestipulado en los estudios previos, para el periodo comprendido entre el01-11-2022 y el 30-11-2022"/>
    <s v="Durante el periodo de ejecución el contratista dio cumplimiento a lasobligaciones especiales determinadas en los estudios previos; elresultado de las mismas se describe en los productos entregados."/>
    <d v="2022-10-11T00:00:00"/>
    <d v="2022-10-18T00:00:00"/>
    <n v="90"/>
    <d v="2023-01-18T00:00:00"/>
    <n v="11787000"/>
    <n v="92"/>
    <n v="80.430000000000007"/>
    <n v="5631567"/>
    <n v="6155433"/>
    <n v="0"/>
    <n v="0"/>
    <n v="11787000"/>
    <n v="90"/>
  </r>
  <r>
    <x v="3"/>
    <n v="220300"/>
    <x v="1"/>
    <s v="https://community.secop.gov.co/Public/Tendering/OpportunityDetail/Index?noticeUID=CO1.NTC.2725673&amp;isFromPublicArea=True&amp;isModal=true&amp;asPopupView=true"/>
    <x v="8"/>
    <s v="Prestación Servicios Profesionales"/>
    <s v="OF. ANALISIS Y CONTROL RIESGO"/>
    <s v="0111-01"/>
    <s v="Prestar servicios profesionales en gestión de continuidad de negocio."/>
    <n v="52966918"/>
    <s v="SANDRA MILENA VELASQUEZ VERA"/>
    <s v="ASESOR - DESPACHO SECRETARIO DISTRITAL DE HDA."/>
    <s v="N/A"/>
    <d v="2022-12-14T00:00:00"/>
    <s v="Se verifica que el contratista ha cumplido satisfactoriamente lasobligaciones generales estipuladas en el contrato 220300 prestandoservicios profesionales en gestión de continuidad en el periodocomprendido entre el 01 de noviembre y el 30 de noviembre de 2022."/>
    <s v="Se verifica que el contratista ha cumplido satisfactoriamente lasobligaciones especiales estipuladas en el contrato 220300 prestandoservicios profesionales en gestión de continuidad en el periodocomprendido entre el 01 de noviembre y el 30 de noviembre de 2022."/>
    <d v="2022-01-26T00:00:00"/>
    <d v="2022-02-04T00:00:00"/>
    <n v="345"/>
    <d v="2023-01-19T00:00:00"/>
    <n v="94438000"/>
    <n v="349"/>
    <n v="94.56"/>
    <n v="85678533"/>
    <n v="8759467"/>
    <n v="0"/>
    <n v="0"/>
    <n v="94438000"/>
    <n v="345"/>
  </r>
  <r>
    <x v="3"/>
    <n v="220123"/>
    <x v="1"/>
    <s v="https://community.secop.gov.co/Public/Tendering/OpportunityDetail/Index?noticeUID=CO1.NTC.2541630&amp;isFromPublicArea=True&amp;isModal=true&amp;asPopupView=true"/>
    <x v="8"/>
    <s v="Prestación Servicios Profesionales"/>
    <s v="SUBD. ANALISIS Y SOSTENIBILIDAD PPTAL."/>
    <s v="0111-01"/>
    <s v="Prestar servicios profesionales a la Subdirección de Análisis ySostenibilidad Presupuestal de la Secretaria Distrital de Hacienda parala consolidación, implementación, seguimiento, retroalimentación yreporte de los trazadores presupuestales en las entidades que conformanel Presupuesto General del Distrito Capital, utilizando las  estructurasactuales de Productos, Metas y Resultado o promoviendo los ajustes paraoptimizar la calidad de la información a procesar."/>
    <n v="79597935"/>
    <s v="MARIO ALEJANDRO QUINTERO BARRIOS"/>
    <s v="SUBDIRECTOR TECNICO - SUBD. DESARROLLO SOCIAL"/>
    <s v="N/A"/>
    <d v="2022-12-14T00:00:00"/>
    <s v="Acató las obligaciones generales"/>
    <s v="Acató las obligaciones especiales"/>
    <d v="2022-01-14T00:00:00"/>
    <d v="2022-02-01T00:00:00"/>
    <n v="300"/>
    <d v="2023-01-30T00:00:00"/>
    <n v="92230000"/>
    <n v="363"/>
    <n v="91.74"/>
    <n v="92230000"/>
    <n v="18446000"/>
    <n v="1"/>
    <n v="18446000"/>
    <n v="110676000"/>
    <n v="360"/>
  </r>
  <r>
    <x v="3"/>
    <n v="220534"/>
    <x v="1"/>
    <s v="https://www.colombiacompra.gov.co/tienda-virtual-del-estado-colombiano/ordenes-compra/95280"/>
    <x v="5"/>
    <s v="Prestación de Servicios"/>
    <s v="SUBD. INFRAESTRUCTURA TIC"/>
    <s v="0111-01"/>
    <s v="Prestar los servicios de soporte y mantenimiento para los productos deHardware y Software Oracle de la Secretaría Distrital de Hacienda"/>
    <n v="800103052"/>
    <s v="ORACLE COLOMBIA LIMITADA"/>
    <s v="SUBDIRECTOR TECNICO - SUBD. INFRAESTRUCTURA TIC"/>
    <s v="N/A"/>
    <d v="2022-12-15T00:00:00"/>
    <s v="Cumplió con las acciones contenidas en la cláusula 7 &quot;Acciones de losproveedores durante la operación secundaria&quot;, y en la Cláusula 12&quot;Obligaciones de los proveedores&quot; del Acuerdo Marco de Precios CCE-139-IAD-2020; de acuerdo con las especificaciones y condiciones técnicasrequeridas por la entidad."/>
    <s v="Cumplió con las acciones contenidas en la cláusula 12 del Instrumento deAgregación por Demanda Software por Catálogo; de acuerdo con lasespecificaciones y condiciones técnicas requeridas por la entidad."/>
    <d v="2022-08-30T00:00:00"/>
    <d v="2022-09-01T00:00:00"/>
    <n v="120"/>
    <d v="2022-12-31T00:00:00"/>
    <n v="1360383674"/>
    <n v="121"/>
    <n v="100"/>
    <n v="548743592"/>
    <n v="811640082"/>
    <n v="0"/>
    <n v="0"/>
    <n v="1360383674"/>
    <n v="120"/>
  </r>
  <r>
    <x v="3"/>
    <n v="220714"/>
    <x v="1"/>
    <s v="https://www.colombiacompra.gov.co/tienda-virtual-del-estado-colombiano/ordenes-compra/97108"/>
    <x v="5"/>
    <s v="Prestación de Servicios"/>
    <s v="SUBD. INFRAESTRUCTURA TIC"/>
    <s v="0111-01"/>
    <s v="Proveer los servicios de soporte y mantenimiento para todos losproductos SAP adquiridos por la Secretaría Distrital de Hacienda"/>
    <n v="900320612"/>
    <s v="SAP COLOMBIA SAS"/>
    <s v="SUBDIRECTOR TECNICO - SUBD. INFRAESTRUCTURA TIC"/>
    <s v="N/A"/>
    <d v="2022-12-17T00:00:00"/>
    <s v="Ha cumplido con las acciones contenidas en la Cláusula 12 &quot;Obligacionesde los Proveedores - Obligaciones derivadas de la orden de compra&quot;, delinstrumento de agregación de demanda CCE-139-IAD-2020."/>
    <s v="Ha cumplimido con las condiciones y obligaciones establecidas en elInstrumento de Agregación de la Demanda para los Productos de Softwarepor Catálogo que a su vez incluye el Suplemento del Contrato CCE -139-IAD2020 SAP COLOMBIA, mediante los cuales se determinaron losrequerimientos para la ejecución del objeto contractual y los Acuerdosde Niveles de Servicio del Instrumento de Agregación de la Demanda CCE -139-IAD2020 SAP COLOMBIA."/>
    <d v="2022-10-06T00:00:00"/>
    <d v="2022-10-14T00:00:00"/>
    <n v="360"/>
    <d v="2023-10-13T00:00:00"/>
    <n v="3253171449"/>
    <n v="364"/>
    <n v="21.43"/>
    <n v="542195242"/>
    <n v="2710976207"/>
    <n v="0"/>
    <n v="0"/>
    <n v="3253171449"/>
    <n v="360"/>
  </r>
  <r>
    <x v="3"/>
    <n v="220290"/>
    <x v="1"/>
    <s v="https://community.secop.gov.co/Public/Tendering/OpportunityDetail/Index?noticeUID=CO1.NTC.2709393&amp;isFromPublicArea=True&amp;isModal=true&amp;asPopupView=true"/>
    <x v="8"/>
    <s v="Prestación Servicios Profesionales"/>
    <s v="DESPACHO DIR. ESTAD. Y ESTUDIOS FISCALES"/>
    <s v="0111-01"/>
    <s v="Prestar servicios profesionales para apoyar a la Dirección deEstadísticas y Estudios Fiscales en la generación de insumos técnicos ypropuestas para el fortalecimiento de la gestión fiscal del Distrito, enel marco de las relaciones Bogotá-Nación, la integración regional, losprocesos de ordenamiento territorial y la mejora en la eficiencia degasto."/>
    <n v="80133008"/>
    <s v="CAMILO ALEJANDRO ESPITIA PEREZ"/>
    <s v="SUBDIRECTOR TECNICO - SUBD. ANALISIS FISCAL"/>
    <s v="N/A"/>
    <d v="2022-12-15T00:00:00"/>
    <s v="El contratista dio cumplimiento a las obligaciones pactadas y estudiosprevios del presente contrato."/>
    <s v="Actividad 1: Como parte de la revisión de gasto se hizo una presentacióndel sector Ambiente de acuerdo con los resultados de la herramientaÉPICO. De esta forma, se hizo el cálculo para las siguientes entidades •Instituto para la Investigación Educativa • Universidad Distrital Porotro lado, se asistió a presentaciones con cinco entidades con miras adar insumos sobre la modificación de los PMR. Así, se realizó unapresentación de los resultados de ÉPICO con miras a que sirva de insumopara el ajuste. La presentación se hizo a las siguientes entidades: •Instituto Distrital de Para la Economía Social (09 de noviembre) •Instituto Distrital de Turismo (10 de noviembre) • Instituto para lagestión educativa (28 de noviembre) • Universidad distrital (28 denoviembre) • Secretaría de Ambiente (29 de noviembre) • Secretaría deHábitat (30 de noviembre) • Caja de vivienda popular (30 de noviembre)El 4 de noviembre se sostuvo reunión con el secretario de Hacienda en laque se presentaron los resultados de las mesas que se habían realizadohasta la fecha. En este sentido, se hizo un resumen de los comentarios yde las solicitudes de las entidades, así como de los retos que se debentener el otro año.Actividad 2: Como parte de la revisión de los desarrollos recientes depolítica pública relacionados con el ordenamiento territorial y con laintegración regional, el contratista asistió a reunión con lasdiferentes entidades de la alcaldía (25 de noviembre) con el propósitode revisar los pasos que se deben seguir para implementar la integraciónterritorial de la región metropolitana y cuales son las implicacionespara el Distrito.Actividad 3: No se realizaron actividades particulares en estaobligación el presente mes.Actividad 4: Como parte de la elaboración de análisis que se requieranpara el diseño e implementación de políticas públicas distritalesrelacionadas con aspectos fiscales, en articulación con entidades delorden distrital y nacional, la academia u organismos multilaterales,dando continuidad a las labores realizadas el periodo pasado, elcontratista apoyó el panel para conocer el Marco Fiscal de MedianoPlazo. En este sentido,1. Apoyó la versión final del guion.2. Hizo una versión de las respuestas que debía dar el secretario a laspreguntas.Actividad 5: No se realizaron actividades particulares en estaobligación el presente mes.Actividad 6: Como parte del apoyo a la revisión de la normatividadvigente y de normativas propuestas que puedan afectar fiscalmente alDistrito, el contratista hizo una revisión de las propuestas paraajustar el SGP. En este sentido, comentó el concepto de la Dirección dePresupuesto del Ministerio de Hacienda, e indicó que puntos deben sertenido en cuenta por la secretaria de Hacienda para responder a lasinquietudes planteadas.Actividad 7: Se participó en las siguientes reuniones: • 4 de noviembrereunión con secretario de Hacienda. • 09 de noviembre reunión con IPES.• 09 de noviembre jornada de planeación plan de acción 2023 • 10 denoviembre reunión con IDT • 25 de noviembre reunión sobre implementaciónde Bogotá Región • 28 de noviembre Instituto para la gestión educativa •28 de noviembre Universidad distrital • 29 de noviembre Secretaría deAmbiente • 30 de noviembre Secretaría de Hábitat • 30 de noviembre Cajade vivienda popular.Actividad 8: No se realizaron actividades particulares en estaobligación el presente mes."/>
    <d v="2022-01-26T00:00:00"/>
    <d v="2022-01-27T00:00:00"/>
    <n v="330"/>
    <d v="2022-12-27T00:00:00"/>
    <n v="88550000"/>
    <n v="334"/>
    <n v="100"/>
    <n v="81573333"/>
    <n v="6976667"/>
    <n v="0"/>
    <n v="0"/>
    <n v="88550000"/>
    <n v="330"/>
  </r>
  <r>
    <x v="3"/>
    <n v="220023"/>
    <x v="1"/>
    <s v="https://community.secop.gov.co/Public/Tendering/OpportunityDetail/Index?noticeUID=CO1.NTC.2528456&amp;isFromPublicArea=True&amp;isModal=true&amp;asPopupView=true"/>
    <x v="8"/>
    <s v="Prestación Servicios Profesionales"/>
    <s v="DESPACHO DIR. ESTAD. Y ESTUDIOS FISCALES"/>
    <s v="0111-01"/>
    <s v="Prestar servicios profesionales para apoyar a la Dirección deEstadísticas y Estudios Fiscales en la recopilación, procesamiento y análisis de estadísticas fiscales y otras relacionadas que permitan alimentar los diferentes modelos de proyección fiscal, enespecial de los asociados a nuevas fuentes de financiación"/>
    <n v="1013671287"/>
    <s v="JUAN FELIPE CASTILLO RINCON"/>
    <s v="SUBDIRECTOR TECNICO - SUBD. ANALISIS FISCAL"/>
    <s v="N/A"/>
    <d v="2022-12-15T00:00:00"/>
    <s v="El contratista dio cumplimiento a las obligaciones pactadas y estudiosprevios del presente contrato."/>
    <s v="Actividad 1: Revisión de literatura y construcción del documento sobrelas tendencias de consumo e impuestos a cigarrillos tradicionales yelectrónicos.Actividad 2: • Revisión de los posibles avances sobre la actualizacióndel modelo de equilibrio general con respecto a la matriz decontabilidad social, parámetros, entre otros. • Avance en el documentodel modelo de equilibrio general incluyendo algunas de las simulacionesplanteadas.Actividad 3: No aplica.Actividad 4: Revisión de las actividades para la actualización delmodelo de equilibrio general con respecto a la matriz de contabilidadsocial y ejercicios adicionales.Actividad 5: No aplica.Actividad 6: • Entrega de algunos modelos de proyección de ingresos. •Jornada de planeación de la Subdirección para el 2023."/>
    <d v="2022-01-13T00:00:00"/>
    <d v="2022-01-25T00:00:00"/>
    <n v="330"/>
    <d v="2022-12-25T00:00:00"/>
    <n v="47762000"/>
    <n v="334"/>
    <n v="100"/>
    <n v="44288400"/>
    <n v="3473600"/>
    <n v="0"/>
    <n v="0"/>
    <n v="47762000"/>
    <n v="330"/>
  </r>
  <r>
    <x v="3"/>
    <n v="220261"/>
    <x v="1"/>
    <s v="https://community.secop.gov.co/Public/Tendering/OpportunityDetail/Index?noticeUID=CO1.NTC.2644986&amp;isFromPublicArea=True&amp;isModal=true&amp;asPopupView=true"/>
    <x v="8"/>
    <s v="Prestación Servicios Profesionales"/>
    <s v="DESPACHO DIR. ESTAD. Y ESTUDIOS FISCALES"/>
    <s v="0111-01"/>
    <s v="Prestar servicios profesionales para la generación y redacción de textosen lenguaje claro y sencillo para la ciudadanía que apoyen ladivulgación y comunicación de la información, estudios e investigacionesdel Observatorio Fiscal del Distrito."/>
    <n v="1022370269"/>
    <s v="NESTOR EDUARDO ESCOBAR ALFONSO"/>
    <s v="SUBDIRECTOR TECNICO - SUBD. ANALISIS SECTORIAL"/>
    <s v="N/A"/>
    <d v="2022-12-15T00:00:00"/>
    <s v="El contratista dio cumplimiento a las obligaciones generales pactadas enlos estudios previos del presente contrato."/>
    <s v="Servicio recibido: De acuerdo con las obligaciones establecidas en elContrato 220261, para la Secretaría Distrital deHacienda, durante el periodo comprendido entre el 01/11/2022 al30/11/2022.Obligación 1:Redactó propuesta para la sección &quot;Acerca de&quot; del portal delObservatorio Fiscal del Distrito (FiscalData Bogotá).Obligación 2:1. Elaboró copy bilingüe para difusión de pieza sobre el mercado laboralen Bogotá (2022-III).2. Elaboró texto y copy bilingüe para difusión de pieza sobre el IPC enBogotá (octubre 2022).3. Elaboró copy bilingüe para difusión de pieza sobre la EOC en Bogotá(octubre 2022).4. Elaboró copy bilingüe para difusión de pieza del mercado laboralfemenino en Bogotá (2022-III).5. Elaboró copy bilingüe para difusión de pieza del mercado laboraljuvenil en Bogotá (2022-III).6. Elaboró copy bilingüe para difusión de pieza de la EMC en Bogotá(septiembre del 2022).7. Elaboró copy bilingüe para difusión de pieza de la EMMET en Bogotá(septiembre del 2022).8. Elaboró copy bilingüe para difusión de pieza de la EOE Comercial enBogotá (septiembre del 2022).9. Elaboró copy bilingüe para difusión de pieza de la EOE Industrial enBogotá (septiembre del 2022).Obligación 3:1. Elaboró propuesta textual para pieza sobre el mercado laboral enBogotá (resultados trimestrales, 2022-III, basadaen la Gran Encuesta Integrada de Hogares del DANE).2. Elaboró propuesta textual para pieza sobre el índice de precios alconsumidor en Bogotá (resultados mensuales,octubre del 2022, basado en resultados del DANE).3. Elaboró propuesta textual para pieza sobre el índice de confianza delconsumidor (resultados mensuales, octubre del2022, basada en la Encuesta de Opinión del Consumidor de Fedesarrollo).4. Elaboró propuesta textual para pieza sobre el mercado laboralfemenino en Bogotá (resultados trimestrales, 2022-III,basada en la Gran Encuesta Integrada de Hogares del DANE).5. Elaboró propuesta textual para pieza sobre el mercado laboral juvenilen Bogotá (resultados trimestrales, 2022-III,basada en la Gran Encuesta Integrada de Hogares del DANE).6. Elaboró propuesta textual para pieza sobre las ventas del comerciominorista en Bogotá (resultados mensuales,septiembre del 2022, basada en la Encuesta Mensual de Comercio delDANE).7. Elaboró propuesta textual para pieza sobre la producción industrialen Bogotá (resultados mensuales, septiembre del2022, basada en la Encuesta Mensual Manufacturera con EnfoqueTerritorial del DANE).8. Elaboró propuesta textual para pieza sobre el índice de confianzacomercial (resultados mensuales, octubre del 2022,basada en la Encuesta de Opinión de Empresarial deFedesarrollo).9. Elaboró propuesta textual para pieza sobre el índice de confianzaindustrial(resultados mensuales, octubre del 2022,basada en la Encuesta de Opinión de Empresarial deFedesarrollo).10. Elaboró propuesta textual y copies para divulgación sobre el MarcoFiscal de Mediano Plazo (MFMP) de Bogotá D.C.Obligación 4:1. Realizó revisión y traducción al inglés sobre presentación delcontexto económico en Bogotá D.C.2. Revisó la presentación en formato handbook sobre el ObservatorioFiscal del Distrito.Obligación 5:1. Elaboró propuesta textual en inglés para pieza sobre el mercadolaboral en Bogotá (resultados trimestrales, 2022-IIII,basada en la Gran Encuesta Integrada de Hogares del DANE).2. Elaboró propuesta textual en inglés para pieza sobre el índice deprecios al consumidor en Bogotá (resultados mensuales, octubre del 2022,basado en resultados del DANE).3. Elaboró texto y copy bilingüe para difusión de pieza sobre el IPC enBogotá (octubre 2022).4. Elaboró propuesta textual en inglés para pieza sobre el índice deconfianza del consumidor (resultados mensuales,octubre del 2022, basada en la Encuesta de Opinión del Consumidor deFedesarrollo).5. Elaboró copy bilingüe para difusión de pieza sobre la EOC en Bogotá(octubre 2022).6. Elaboró propuesta textual en inglés para pieza sobre el mercadolaboral femenino en Bogotá (resultados trimestrales, 2022-III, basada enla Gran Encuesta Integrada de Hogaresdel DANE).7. Elaboró copy bilingüe para difusión de pieza del mercado laboralfemenino en Bogotá (2022-III).8. Elaboró propuesta textual para pieza sobre el mercado laboral juvenilen Bogotá (resultados trimestrales, 2022-III,basada en la Gran Encuesta Integrada de Hogares del DANE).9. Elaboró copy bilingüe para difusión de pieza del mercado laboraljuvenil en Bogotá (2022-III).10. Elaboró propuesta textual en inglés para pieza sobre las ventas delcomercio minorista en Bogotá (resultadosmensuales, septiembre del 2022, basada en la Encuesta Mensual deComercio del DANE).11. Elaboró copy bilingüe para difusión de pieza de la EMC en Bogotá(septiembre del 2022).12. Elaboró propuesta textual en inglés para pieza sobre la producciónindustrial en Bogotá (resultados mensuales, septiembre del 2022, basadaen la Encuesta Mensual Manufacturera con Enfoque Territorial del DANE).13. Elaboró copy bilingüe para difusión de pieza de la EMMET en Bogotá(septiembre del 2022).14. Elaboró propuesta textual en inglés para pieza sobre el índice deconfianza comercial (resultados mensuales,octubre del 2022, basada en la Encuesta de Opinión de Empresarial deFedesarrollo).15. Elaboró copy bilingüe para difusión de pieza de la EOE Comercial enBogotá (octubre del 2022).16. Elaboró propuesta textual en inglés para pieza sobre el índice deconfianza industrial (resultados mens uales,octubre del 2022, basada en la Encuesta de Opinión de Empresarial deFedesarrollo).17. Elaboró copy bilingüe para difusión de pieza de la EOE Industrial enBogotá (octubre del 2022).18. Realizó traducción al inglés sobre presentación del contextoeconómico en Bogotá D.C.19. Tradujo boletín sobre el producto interno bruto en Bogotá D.C.(2022-II, basado en resultados divulgados por elDANE).Obligación 6:Esta actividad no fue realizada en el periodo del 1 al 30 de noviembre.Obligación 7:Esta actividad no fue realizada en el periodo del 1 al 30 de noviembre."/>
    <d v="2022-01-21T00:00:00"/>
    <d v="2022-02-07T00:00:00"/>
    <n v="300"/>
    <d v="2022-12-30T00:00:00"/>
    <n v="40320000"/>
    <n v="326"/>
    <n v="100"/>
    <n v="39513600"/>
    <n v="3897600"/>
    <n v="1"/>
    <n v="3091200"/>
    <n v="43411200"/>
    <n v="323"/>
  </r>
  <r>
    <x v="3"/>
    <n v="220053"/>
    <x v="1"/>
    <s v="https://community.secop.gov.co/Public/Tendering/OpportunityDetail/Index?noticeUID=CO1.NTC.2521683&amp;isFromPublicArea=True&amp;isModal=true&amp;asPopupView=true"/>
    <x v="8"/>
    <s v="Prestación Servicios Profesionales"/>
    <s v="DESPACHO DIR. ESTAD. Y ESTUDIOS FISCALES"/>
    <s v="0111-01"/>
    <s v="Prestar servicios profesionales para consolidar la página web y lossistemas de información para el funcionamiento del Observatorio Fiscaldel Distrito."/>
    <n v="1085280087"/>
    <s v="LISBETH VIVIANA ROSERO LEGARDA"/>
    <s v="SUBDIRECTOR TECNICO - SUBD. ANALISIS SECTORIAL"/>
    <s v="N/A"/>
    <d v="2022-12-15T00:00:00"/>
    <s v="El contratista dio cumplimiento a las obligaciones pactadas en losestudios previos del presente contrato."/>
    <s v="Servicio recibido: De acuerdo con las obligaciones establecidos en elContrato 220053, para la Secretaría Distrital de Hacienda, durante elperiodo comprendido entre el 01/11/2022 al 30/11/2022, se adelantaronlos siguientes temas:Obligación 1: • El día 30 de noviembre asistió a reunión presencial enel horario de 11:00am a 11:30am, para revisión de arquitectura de páginaweb, donde se contó con la asistencia del subdirector Antonio Olaya,donde se solicitó una reunión con los profesionales a cargo pararesolver dudas.Obligación 2: • Actualización constante de la página del observatoriofiscal del distrito. • Asistió a reunión virtual el día 9 de noviembreen el horario de 5:00pm a 6:00pm, para revisión de diseño de página webdel Observatorio y su actualización total, en la cual se contó con laasistencia del profesional de diseño Weisman Frank.Obligación 3: • Asistió a reunión el día 16 de noviembre de 2022 en elhorario de 4:00pm a 4:30pm, a reunión programada con el subdirectorPedro Hernández para revisión de la nueva página del observatoriofiscal, • Actualización constante de Boletines de coyuntura.Obligación 4: • El día 29 de noviembre se realiza el lanzamiento en sunueva versión de la página web del observatorio desarrollada en angular.Obligación 5: • El día 9 de noviembre se envió bases de datosactualizadas de GEIH Empleo. • El día 9 de noviembre se envió bases dedatos actualizadas de Microdatos de GEIH. • El día 9 de noviembre seenvió bases de datos actualizadas de GEIH sexo. • El día 9 de noviembrese envió bases de datos actualizadas de GEIH juventud y desestacional. •El día 10 de noviembre se envió bases de datos de EMA. • El día denoviembre se envió bases de datos de SIPSA.Obligación 6: • Se avanza en un 60% en el desarrollo del sistema deinformación propio llamado SIOF, el cual se encuentra desarrollado enPHP y el gestor de bases de datos es MySql.Obligación 7: • El día 30 de noviembre asistió a reunión presencial enel horario de 11:00am a 11:30am, para revisión de arquitectura deSistema de Información del Observatorio fiscal, donde se contó con laasistencia del subdirector Antonio Olaya, donde se solicitó una reunióncon los profesionales a cargo para resolver dudas.Obligación 8: • Asistió a reunión virtual el día 30 de noviembre en elhorario de 3:00pm a 4:00pm a reunión de resultados de consumo dehogares."/>
    <d v="2022-01-12T00:00:00"/>
    <d v="2022-01-19T00:00:00"/>
    <n v="330"/>
    <d v="2022-12-19T00:00:00"/>
    <n v="66528000"/>
    <n v="334"/>
    <n v="100"/>
    <n v="62697600"/>
    <n v="3830400"/>
    <n v="0"/>
    <n v="0"/>
    <n v="66528000"/>
    <n v="330"/>
  </r>
  <r>
    <x v="3"/>
    <n v="220170"/>
    <x v="1"/>
    <s v="https://community.secop.gov.co/Public/Tendering/OpportunityDetail/Index?noticeUID=CO1.NTC.2566796&amp;isFromPublicArea=True&amp;isModal=true&amp;asPopupView=true"/>
    <x v="8"/>
    <s v="Prestación Servicios Profesionales"/>
    <s v="DESPACHO DIR. ESTAD. Y ESTUDIOS FISCALES"/>
    <s v="0111-01"/>
    <s v="Prestar servicios profesionales para apoyar los análisis de modelacióneconómica de Bogotá."/>
    <n v="80165898"/>
    <s v="ERICK AUGUSTO CESPEDES RANGEL"/>
    <s v="DIRECTOR TECNICO - DESPACHO DIR. ESTAD. Y ESTUDIOS FISCALES"/>
    <s v="N/A"/>
    <d v="2022-12-15T00:00:00"/>
    <s v="El contratista dio cumplimiento a las obligaciones generales pactadas enlos estudios previos del presente contrato."/>
    <s v="Servicio recibido: De acuerdo con las obligaciones establecidos en elContrato 220170, para la Secretaría Distrital de Hacienda, durante elperiodo comprendido entre el 01/11/2022 al 30/11/2022, se adelantaronlos siguientes temas:Obligación 1: Obligación cumplida al inicio del contrato. En el primerinforme se definió el plan de trabajo concertado con el Director de laDEEF.Obligación 2: Conforme a lo planteado en las reuniones de trabajo, seestá revisando la información base para realizar la actualización,considerando los archivos de trabajo de actualización de la MCS del añobase anterior (año 2012).Obligación 3: Realizó en el MEGC en GAMS ajustes en código generando unanueva variable denominada qgbar3sim para realizar choques de inversión.Lo cual implica la creación de un nuevo archivo en la base de datossim.xls y su ajuste en el código, para que sea posible llamar al códigode simulación.Obligación 4: Asistió a reuniones de trabajo con el equipo de laDirección delegado para esta actividad.Obligación 5: Asistió a reuniones de trabajo con el equipo de laDirección delegado para esta actividad. En particular, para el caso deeste informe, las reuniones tuvieron como fin revisar el análisis deincidencia y discutir la información disponible para ejercicios desimulación de choques en el impuesto predial, a fin de examinar siexistía un escenario factible de simulación. En todo caso, se va arealizar un ejercicio de simulación con base en la implementación actualde liquidación del impuesto predial en Bogotá. De esta manera, seexplica a la DEEF que, de todos modos, cuando se obtengan escenarios desimulación para la DEEF, estos ejercicios pueden realizarse; lo anterioren virtud de que esa funcionalidad, y el escenario de simulación, estádisponible en el código y se explica dónde está especificada lafuncionalidad.Obligación 6: Realizó simulaciones de prueba para ajustar los choques deinversión en el archivo original del modelo GAMS.Obligación 7: (Actividad Cumplida). En el informe 10 se hicieronsimulaciones de ICA y se ha explicado la manera de estudiar análisis deincidencia a partir del modelo para eventuales choques en otros tipos deimpuestos.Obligación 8: Asistió a reuniones de trabajo con el equipo de laDirección delegado para esta actividad para coordinar temas específicosde análisis con la implementación del modelo.Obligación 9: El contratista asistió a reuniones de trabajo con elequipo de la Dirección delegado para esta actividad."/>
    <d v="2022-01-17T00:00:00"/>
    <d v="2022-01-21T00:00:00"/>
    <n v="330"/>
    <d v="2022-12-21T00:00:00"/>
    <n v="80168000"/>
    <n v="334"/>
    <n v="100"/>
    <n v="75309333"/>
    <n v="4858667"/>
    <n v="0"/>
    <n v="0"/>
    <n v="80168000"/>
    <n v="330"/>
  </r>
  <r>
    <x v="3"/>
    <n v="220209"/>
    <x v="1"/>
    <s v="https://community.secop.gov.co/Public/Tendering/OpportunityDetail/Index?noticeUID=CO1.NTC.2505205&amp;isFromPublicArea=True&amp;isModal=true&amp;asPopupView=true"/>
    <x v="8"/>
    <s v="Prestación Servicios Profesionales"/>
    <s v="SUBD. ASUNTOS CONTRACTUALES"/>
    <s v="0111-01"/>
    <s v="Prestar servicios profesionales jurídicos en temas administrativos ycontractuales de competencia de la Subdirección de Asuntos Contractualesde la Secretaría Distrital de Hacienda."/>
    <n v="1010168970"/>
    <s v="JHONATHANN EDUARDO SOTELO ORDOÑEZ"/>
    <s v="SUBDIRECTOR TECNICO - SUBD. ASUNTOS CONTRACTUALES"/>
    <s v="N/A"/>
    <d v="2022-12-17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1-19T00:00:00"/>
    <d v="2022-01-20T00:00:00"/>
    <n v="180"/>
    <d v="2022-07-19T00:00:00"/>
    <n v="47328000"/>
    <n v="180"/>
    <n v="100"/>
    <n v="34444266"/>
    <n v="12883734"/>
    <n v="0"/>
    <n v="0"/>
    <n v="47328000"/>
    <n v="180"/>
  </r>
  <r>
    <x v="3"/>
    <n v="220724"/>
    <x v="1"/>
    <s v="https://community.secop.gov.co/Public/Tendering/OpportunityDetail/Index?noticeUID=CO1.NTC.3374773&amp;isFromPublicArea=True&amp;isModal=true&amp;asPopupView=true"/>
    <x v="8"/>
    <s v="Prestación Servicios Profesionales"/>
    <s v="SUBD. ASUNTOS CONTRACTUALES"/>
    <s v="0111-01"/>
    <s v="Prestar servicios profesionales de apoyo jurídico y administrativo enlos temas a cargo de la Subdirección de Asuntos Contractuales."/>
    <n v="1030566525"/>
    <s v="ANGELA MARIA SOLEDAD NAVARRETE PESELLIN"/>
    <s v="SUBDIRECTOR TECNICO - SUBD. ASUNTOS CONTRACTUALES"/>
    <s v="N/A"/>
    <d v="2022-12-18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10-10T00:00:00"/>
    <d v="2022-10-20T00:00:00"/>
    <n v="90"/>
    <d v="2023-01-20T00:00:00"/>
    <n v="11943000"/>
    <n v="92"/>
    <n v="78.260000000000005"/>
    <n v="9421700"/>
    <n v="2521300"/>
    <n v="0"/>
    <n v="0"/>
    <n v="11943000"/>
    <n v="90"/>
  </r>
  <r>
    <x v="3"/>
    <n v="220209"/>
    <x v="1"/>
    <s v="https://community.secop.gov.co/Public/Tendering/OpportunityDetail/Index?noticeUID=CO1.NTC.2505205&amp;isFromPublicArea=True&amp;isModal=true&amp;asPopupView=true"/>
    <x v="8"/>
    <s v="Prestación Servicios Profesionales"/>
    <s v="SUBD. ASUNTOS CONTRACTUALES"/>
    <s v="0111-01"/>
    <s v="Prestar servicios profesionales jurídicos en temas administrativos ycontractuales de competencia de la Subdirección de Asuntos Contractualesde la Secretaría Distrital de Hacienda."/>
    <n v="1010168970"/>
    <s v="JHONATHANN EDUARDO SOTELO ORDOÑEZ"/>
    <s v="SUBDIRECTOR TECNICO - SUBD. ASUNTOS CONTRACTUALES"/>
    <s v="N/A"/>
    <d v="2022-12-17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1-19T00:00:00"/>
    <d v="2022-01-20T00:00:00"/>
    <n v="180"/>
    <d v="2022-07-19T00:00:00"/>
    <n v="47328000"/>
    <n v="180"/>
    <n v="100"/>
    <n v="42332266"/>
    <n v="4995734"/>
    <n v="0"/>
    <n v="0"/>
    <n v="47328000"/>
    <n v="180"/>
  </r>
  <r>
    <x v="3"/>
    <n v="220209"/>
    <x v="1"/>
    <s v="https://community.secop.gov.co/Public/Tendering/OpportunityDetail/Index?noticeUID=CO1.NTC.2505205&amp;isFromPublicArea=True&amp;isModal=true&amp;asPopupView=true"/>
    <x v="8"/>
    <s v="Prestación Servicios Profesionales"/>
    <s v="SUBD. ASUNTOS CONTRACTUALES"/>
    <s v="0111-01"/>
    <s v="Prestar servicios profesionales jurídicos en temas administrativos ycontractuales de competencia de la Subdirección de Asuntos Contractualesde la Secretaría Distrital de Hacienda."/>
    <n v="1010168970"/>
    <s v="JHONATHANN EDUARDO SOTELO ORDOÑEZ"/>
    <s v="SUBDIRECTOR TECNICO - SUBD. ASUNTOS CONTRACTUALES"/>
    <s v="N/A"/>
    <d v="2022-12-18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1-19T00:00:00"/>
    <d v="2022-01-20T00:00:00"/>
    <n v="180"/>
    <d v="2022-07-19T00:00:00"/>
    <n v="47328000"/>
    <n v="180"/>
    <n v="100"/>
    <n v="47328000"/>
    <n v="0"/>
    <n v="0"/>
    <n v="0"/>
    <n v="47328000"/>
    <n v="180"/>
  </r>
  <r>
    <x v="3"/>
    <n v="220580"/>
    <x v="1"/>
    <s v="https://community.secop.gov.co/Public/Tendering/OpportunityDetail/Index?noticeUID=CO1.NTC.3295305&amp;isFromPublicArea=True&amp;isModal=true&amp;asPopupView=true"/>
    <x v="8"/>
    <s v="Prestación Servicios Profesionales"/>
    <s v="SUBD. ASUNTOS CONTRACTUALES"/>
    <s v="0111-01"/>
    <s v="Prestar servicios a la Subdirección de Asuntos Contractuales en lasensibilización y apropiación del uso de la plataforma tecnológica.SECOP II, Tienda Virtual del Estado Colombiano (TVEC) y SECOP I, en elmarco del fortalecimiento de la gestión administrativa."/>
    <n v="1014257850"/>
    <s v="NICOLAS  FAGUA SUAREZ"/>
    <s v="SUBDIRECTOR TECNICO - SUBD. ASUNTOS CONTRACTUALES"/>
    <s v="N/A"/>
    <d v="2022-12-18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9-19T00:00:00"/>
    <d v="2022-09-20T00:00:00"/>
    <n v="120"/>
    <d v="2023-01-19T00:00:00"/>
    <n v="12540000"/>
    <n v="121"/>
    <n v="84.3"/>
    <n v="7419500"/>
    <n v="5120500"/>
    <n v="0"/>
    <n v="0"/>
    <n v="12540000"/>
    <n v="120"/>
  </r>
  <r>
    <x v="3"/>
    <n v="220134"/>
    <x v="1"/>
    <s v="https://community.secop.gov.co/Public/Tendering/OpportunityDetail/Index?noticeUID=CO1.NTC.2556953&amp;isFromPublicArea=True&amp;isModal=true&amp;asPopupView=true"/>
    <x v="8"/>
    <s v="Prestación Servicios Profesionales"/>
    <s v="OF. GESTION DE COBRO"/>
    <s v="0111-01"/>
    <s v="Prestar servicios profesionales para apoyar la gestion de la Oficina deGestion de Cobro de la Subdireccion de Cobro No Tributario."/>
    <n v="52886873"/>
    <s v="LAURA ELENA PALACIOS NARANJO"/>
    <s v="JEFE DE OFICINA - OF. GESTION DE COBRO"/>
    <s v="N/A"/>
    <d v="2022-12-22T00:00:00"/>
    <s v="Certifico que el valor cobrado por el contratista está de acuerdo conlos estudios previos y con el contrato.  El valor que pagar con lapresente certificación es de ($3.721.334) Tres Millones SetecientosVeintiún Mil Trecientos Treinta Y Cuatro Pesos, presentando un valorcertificado acumulado por la suma de ($61.402.000) Sesenta Y Un MillonesCuatrocientos Dos Mil Pesos que equivalen al 100% de ejecución, quedandosin saldo por ejecutar"/>
    <s v="Certifico que el valor cobrado por el contratista está de acuerdo conlos estudios previos y con el contrato.  El valor que pagar con lapresente certificación es de ($3.721.334) Tres Millones SetecientosVeintiún Mil Trecientos Treinta Y Cuatro Pesos, presentando un valorcertificado acumulado por la suma de ($61.402.000) Sesenta Y Un MillonesCuatrocientos Dos Mil Pesos que equivalen al 100% de ejecución, quedandosin saldo por ejecutar"/>
    <d v="2022-01-14T00:00:00"/>
    <d v="2022-01-21T00:00:00"/>
    <n v="330"/>
    <d v="2022-12-21T00:00:00"/>
    <n v="61402000"/>
    <n v="334"/>
    <n v="100"/>
    <n v="61402000"/>
    <n v="0"/>
    <n v="0"/>
    <n v="0"/>
    <n v="61402000"/>
    <n v="330"/>
  </r>
  <r>
    <x v="3"/>
    <n v="220284"/>
    <x v="1"/>
    <s v="https://community.secop.gov.co/Public/Tendering/OpportunityDetail/Index?noticeUID=CO1.NTC.2707011&amp;isFromPublicArea=True&amp;isModal=true&amp;asPopupView=true"/>
    <x v="8"/>
    <s v="Prestación Servicios Profesionales"/>
    <s v="SUBD. COBRO NO TRIBUTARIO"/>
    <s v="0111-01"/>
    <s v="Prestar servicios profesionales para apoyar  administración del sistemade cobro coactivo, generar informes, cruzar información de lasdiferentes módulos para su consolidación, análisis de bases de datos"/>
    <n v="85270105"/>
    <s v="RONALD JOSE PAYARES SERRANO"/>
    <s v="SUBDIRECTOR TECNICO - SUBD. COBRO NO TRIBUTARIO"/>
    <s v="N/A"/>
    <d v="2022-12-22T00:00:00"/>
    <s v="Certifico que el valor cobrado por el contratista está de acuerdo conlos estudios previos y con el contrato.  El valor que pagar con lapresente certificación es de ($5.023.800) Cinco Millones Veintitrés MilOchocientos Pesos, presentando un valor certificado acumulado por lasuma de ($61.402.000) Sesenta Y Un Millones Cuatrocientos Dos Mil Pesosque equivalen al 100% de ejecución, quedando sin saldo por ejecutar"/>
    <s v="Certifico que el valor cobrado por el contratista está de acuerdo conlos estudios previos y con el contrato.  El valor que pagar con lapresente certificación es de ($5.023.800) Cinco Millones Veintitrés MilOchocientos Pesos, presentando un valor certificado acumulado por lasuma de ($61.402.000) Sesenta Y Un Millones Cuatrocientos Dos Mil Pesosque equivalen al 100% de ejecución, quedando sin saldo por ejecutar"/>
    <d v="2022-01-25T00:00:00"/>
    <d v="2022-01-28T00:00:00"/>
    <n v="330"/>
    <d v="2022-12-28T00:00:00"/>
    <n v="61402000"/>
    <n v="334"/>
    <n v="100"/>
    <n v="61402000"/>
    <n v="0"/>
    <n v="0"/>
    <n v="0"/>
    <n v="61402000"/>
    <n v="330"/>
  </r>
  <r>
    <x v="3"/>
    <n v="220100"/>
    <x v="1"/>
    <s v="https://community.secop.gov.co/Public/Tendering/OpportunityDetail/Index?noticeUID=CO1.NTC.2547699&amp;isFromPublicArea=True&amp;isModal=true&amp;asPopupView=true"/>
    <x v="8"/>
    <s v="Prestación Servicios Profesionales"/>
    <s v="SUBD. TALENTO HUMANO"/>
    <s v="0111-01"/>
    <s v="Prestar los servicios profesionales en la implementación del Sistema deVigilancia Epidemiológica para la prevención del riesgo psicosocial enel marco del Sistema de Gestión de Seguridad y Salud en el Trabajo de laSecretaría Distrital de Hacienda."/>
    <n v="79621614"/>
    <s v="FRANCISCO JAVIER RODRIGUEZ ESCOBAR"/>
    <s v="PROFESIONAL ESPECIALIZADO - SUBD. TALENTO HUMANO"/>
    <s v="N/A"/>
    <d v="2022-12-28T00:00:00"/>
    <s v="Durante el periodo reportado se dio cumplimiento a las obligacionesgenerales."/>
    <s v="Durante el periodo reportado se dio cumplimiento a las obligacionesespeciales."/>
    <d v="2022-01-14T00:00:00"/>
    <d v="2022-01-25T00:00:00"/>
    <n v="330"/>
    <d v="2022-12-25T00:00:00"/>
    <n v="71643000"/>
    <n v="334"/>
    <n v="100"/>
    <n v="71643000"/>
    <n v="0"/>
    <n v="0"/>
    <n v="0"/>
    <n v="71643000"/>
    <n v="330"/>
  </r>
  <r>
    <x v="3"/>
    <n v="220139"/>
    <x v="1"/>
    <s v="https://community.secop.gov.co/Public/Tendering/OpportunityDetail/Index?noticeUID=CO1.NTC.2547699&amp;isFromPublicArea=True&amp;isModal=true&amp;asPopupView=true"/>
    <x v="8"/>
    <s v="Prestación Servicios Profesionales"/>
    <s v="SUBD. TALENTO HUMANO"/>
    <s v="0111-01"/>
    <s v="Prestar los servicios profesionales en la implementación del Sistema deVigilancia Epidemiológica para la prevención del riesgo psicosocial enel marco del Sistema de Gestión de Seguridad y Salud en el Trabajo de laSecretaría Distrital de Hacienda."/>
    <n v="52108302"/>
    <s v="NIDIA LUCERO MATIZ ENRIQUEZ"/>
    <s v="PROFESIONAL ESPECIALIZADO - SUBD. TALENTO HUMANO"/>
    <s v="N/A"/>
    <d v="2022-12-28T00:00:00"/>
    <s v="Durante el periodo reportado se dio cumplimiento a las obligacionesgenerales."/>
    <s v="Durante el periodo reportado se dio cumplimiento a las obligacionesespeciales."/>
    <d v="2022-01-14T00:00:00"/>
    <d v="2022-01-25T00:00:00"/>
    <n v="330"/>
    <d v="2022-12-25T00:00:00"/>
    <n v="71643000"/>
    <n v="334"/>
    <n v="100"/>
    <n v="71643000"/>
    <n v="0"/>
    <n v="0"/>
    <n v="0"/>
    <n v="71643000"/>
    <n v="330"/>
  </r>
  <r>
    <x v="3"/>
    <n v="220165"/>
    <x v="1"/>
    <s v="https://community.secop.gov.co/Public/Tendering/OpportunityDetail/Index?noticeUID=CO1.NTC.2612658&amp;isFromPublicArea=True&amp;isModal=true&amp;asPopupView=true"/>
    <x v="8"/>
    <s v="Prestación Servicio Apoyo a la Gestión"/>
    <s v="SUBD. TALENTO HUMANO"/>
    <s v="0111-01"/>
    <s v="Prestar servicios técnicos en la implementación y seguimiento delProtocolo de Bioseguridad y Sistema de Gestión de Seguridad y Salud enel Trabajo de la Secretaría Distrital de Hacienda."/>
    <n v="52768046"/>
    <s v="MARIBEL  LEAL FONSECA"/>
    <s v="PROFESIONAL ESPECIALIZADO - SUBD. TALENTO HUMANO"/>
    <s v="N/A"/>
    <d v="2022-12-28T00:00:00"/>
    <s v="Durante el periodo reportado se dio cumplimiento a las obligacionesgenerales."/>
    <s v="Durante el periodo reportado se dio cumplimiento a las obligacionesespeciales."/>
    <d v="2022-01-19T00:00:00"/>
    <d v="2022-01-27T00:00:00"/>
    <n v="330"/>
    <d v="2022-12-27T00:00:00"/>
    <n v="27291000"/>
    <n v="334"/>
    <n v="100"/>
    <n v="27291000"/>
    <n v="0"/>
    <n v="0"/>
    <n v="0"/>
    <n v="27291000"/>
    <n v="330"/>
  </r>
  <r>
    <x v="3"/>
    <n v="220812"/>
    <x v="1"/>
    <s v="https://community.secop.gov.co/Public/Tendering/OpportunityDetail/Index?noticeUID=CO1.NTC.3481719&amp;isFromPublicArea=True&amp;isModal=true&amp;asPopupView=true"/>
    <x v="8"/>
    <s v="Prestación Servicio Apoyo a la Gestión"/>
    <s v="SUBD. TALENTO HUMANO"/>
    <s v="0111-01"/>
    <s v="Prestar servicios técnicos en la consolidación y sistematización deinformación del Sistema de Gestión de Seguridad y Salud en el Trabajo dela Secretaría Distrital de Hacienda."/>
    <n v="1014300318"/>
    <s v="MARIA FERNANDA GOMEZ BENAVIDES"/>
    <s v="PROFESIONAL ESPECIALIZADO - SUBD. TALENTO HUMANO"/>
    <s v="N/A"/>
    <d v="2022-12-28T00:00:00"/>
    <s v="Durante el periodo reportado se dio cumplimiento a las obligacionesgenerales."/>
    <s v="Durante el periodo reportado se dio cumplimiento a las obligacionesespeciales."/>
    <d v="2022-11-04T00:00:00"/>
    <d v="2022-11-09T00:00:00"/>
    <n v="120"/>
    <d v="2023-03-09T00:00:00"/>
    <n v="9924000"/>
    <n v="120"/>
    <n v="43.33"/>
    <n v="4300400"/>
    <n v="5623600"/>
    <n v="0"/>
    <n v="0"/>
    <n v="9924000"/>
    <n v="120"/>
  </r>
  <r>
    <x v="3"/>
    <n v="220372"/>
    <x v="1"/>
    <s v="https://community.secop.gov.co/Public/Tendering/OpportunityDetail/Index?noticeUID=CO1.NTC.2864622&amp;isFromPublicArea=True&amp;isModal=true&amp;asPopupView=true"/>
    <x v="2"/>
    <s v="Prestación de Servicios"/>
    <s v="SUBD. TALENTO HUMANO"/>
    <s v="0111-01"/>
    <s v="Realizar examenes medicos ocupacionales y complementarios igualmente laaplicacion de vacunas para funcionarios y contratistas de la SecretariaDistrital de Hacienda"/>
    <n v="900170405"/>
    <s v="MEDICAL PROTECTION LTDA SALUD OCUPACIONA L"/>
    <s v="PROFESIONAL UNIVERSITARIO - SUBD. TALENTO HUMANO"/>
    <s v="N/A"/>
    <d v="2022-12-24T00:00:00"/>
    <s v="Durante el periodo reportado se dio cumplimiento a las obligacionesgenerales."/>
    <s v="Durante el periodo reportado se dio cumplimiento a las obligacionesespeciales."/>
    <d v="2022-04-08T00:00:00"/>
    <d v="2022-05-02T00:00:00"/>
    <n v="270"/>
    <d v="2023-02-02T00:00:00"/>
    <n v="69823093"/>
    <n v="276"/>
    <n v="88.04"/>
    <n v="29300900"/>
    <n v="40522193"/>
    <n v="0"/>
    <n v="0"/>
    <n v="69823093"/>
    <n v="270"/>
  </r>
  <r>
    <x v="3"/>
    <n v="220023"/>
    <x v="1"/>
    <s v="https://community.secop.gov.co/Public/Tendering/OpportunityDetail/Index?noticeUID=CO1.NTC.2528456&amp;isFromPublicArea=True&amp;isModal=true&amp;asPopupView=true"/>
    <x v="8"/>
    <s v="Prestación Servicios Profesionales"/>
    <s v="DESPACHO DIR. ESTAD. Y ESTUDIOS FISCALES"/>
    <s v="0111-01"/>
    <s v="Prestar servicios profesionales para apoyar a la Dirección deEstadísticas y Estudios Fiscales en la recopilación, procesamiento y análisis de estadísticas fiscales y otras relacionadas que permitan alimentar los diferentes modelos de proyección fiscal, enespecial de los asociados a nuevas fuentes de financiación"/>
    <n v="1013671287"/>
    <s v="JUAN FELIPE CASTILLO RINCON"/>
    <s v="SUBDIRECTOR TECNICO - SUBD. ANALISIS FISCAL"/>
    <s v="N/A"/>
    <d v="2022-12-26T00:00:00"/>
    <s v="El contratista dio cumplimiento a las obligaciones pactadas y estudiosprevios del presente contrato."/>
    <s v="Actividad 1: Entrega del documento sobre tendencias de consumo eimpuestos a cigarrillos tradicionales y electrónicos.Actividad 2: Entrega del documento del modelo de equilibrio generalincluyendo algunas de las simulaciones planteadas.Actividad 3: No aplicaActividad 4: Revisión de las actividades para la actualización delmodelo de equilibrio general con respecto a la matriz de contabilidadsocial y ejercicios adicionales.Actividad 5: No aplicaActividad 6: Construcción de los productos e informes finales delcontrato."/>
    <d v="2022-01-13T00:00:00"/>
    <d v="2022-01-25T00:00:00"/>
    <n v="330"/>
    <d v="2022-12-25T00:00:00"/>
    <n v="47762000"/>
    <n v="334"/>
    <n v="100"/>
    <n v="47762000"/>
    <n v="0"/>
    <n v="0"/>
    <n v="0"/>
    <n v="47762000"/>
    <n v="330"/>
  </r>
  <r>
    <x v="3"/>
    <n v="220290"/>
    <x v="1"/>
    <s v="https://community.secop.gov.co/Public/Tendering/OpportunityDetail/Index?noticeUID=CO1.NTC.2709393&amp;isFromPublicArea=True&amp;isModal=true&amp;asPopupView=true"/>
    <x v="8"/>
    <s v="Prestación Servicios Profesionales"/>
    <s v="DESPACHO DIR. ESTAD. Y ESTUDIOS FISCALES"/>
    <s v="0111-01"/>
    <s v="Prestar servicios profesionales para apoyar a la Dirección deEstadísticas y Estudios Fiscales en la generación de insumos técnicos ypropuestas para el fortalecimiento de la gestión fiscal del Distrito, enel marco de las relaciones Bogotá-Nación, la integración regional, losprocesos de ordenamiento territorial y la mejora en la eficiencia degasto."/>
    <n v="80133008"/>
    <s v="CAMILO ALEJANDRO ESPITIA PEREZ"/>
    <s v="SUBDIRECTOR TECNICO - SUBD. ANALISIS FISCAL"/>
    <s v="N/A"/>
    <d v="2022-12-29T00:00:00"/>
    <s v="El contratista dio cumplimiento a las obligaciones pactadas y estudiosprevios del presente contrato."/>
    <s v="Actividad 1: Como parte de la revisión de gasto se hicieron lassiguientes actividades: Revisión de la literatura que fue remitida porla Dirección de Estadísticas y Estudios Fiscales a saber: 1. MatrizCalidad de gasto Plan Distrital de Desarrollo (PDD) - Artículo 36 2.Propuesta de Macroproceso presupuestal Distrital 3. Documento SobreEficiencia del Gasto 4. Funciones de la Dirección de Estadísticas yEstudios Fiscales 5. Marco Fiscal de Mediano Plazo 2023-2032 6. MarcoFiscal de Mediano Plazo rubros 7. Proyecto de Presupuesto 20228.Documento de Relaciones Fiscales Intergubernamentales Se acompañó a laSubdirección de análisis fiscal en la revisión del Macro Procesopresupuestal cuyo producto es el Marco Fiscal de Mediano Plazo. En estesentido, se hicieron sugerencias sobre la forma de articulación delmacroproceso y el alcance de este. Adicionalmente, se elaboró unaestructura para la elaboración de un documento de Guía que explica elmodelo del balance del Marco Fiscal de Mediano Plazo en el que sepresenta: • Alcance del MFMP, objetivos y uso • Descripción de fuentesde información del modelo • Resumen de normas que soportan el modelo •Metodología de cálculo del balance • Metodología de cálculo de losindicadores • Resultados 2022. Adicionalmente, en el marco delmacroproceso se brindó se construyó, junto los funcionarios de laSubdirección, una propuesta de resultados del Macroproceso y seunificaron dos Macroprocesos existentes se hicieron sugerencias sobre laforma de articulación del macroproceso y el alcance de este. Por otrolado, se hizo una presentación en la que se definieron las principalespreguntas para realizar un análisis de gasto en el distrito. Así, sepresentó: 1. Resumen de los compromisos en términos de análisis de Gastoque tiene la Secretaría Distrital en el marco del capítulo 46 del PlanDistrital de Desarrollo 2. Resumen de las funciones de la Dirección dePresupuesto y de la Dirección de Asuntos Fiscales en torno al Gasto. 3.Principales necesidades de información para realizar un análisis degasto Se acompañó a la Subdirección de análisis fiscal en la revisióndel Macroproceso presupuestal cuyo producto es el Marco Fiscal deMediano Plazo. En este sentido, se hizo una reunión con la Dirección dePresupuesto en la que se le presentó la visión sobre los macroprocesosde gasto y sobre los demás temas que fueron involucrados en elmacroproceso y los ajustes que se sugirieron. Como parte de la reuniónse acordó trabajar conjuntamente en el alcance del macroproceso de gastoy que la responsabilidad de este quede en cabeza de la Dirección depresupuesto. Como parte de la revisión de gasto se hizo una presentacióna los asesores del secretario de Hacienda sobre las definiciones deeficiencia de gasto y las metodologías para su estimación. En estesentido se realizaron las siguientes actividades: 1. Presentación conanálisis y revisión de literatura sobre calidad de gasto 2. Recolecciónde información sobre indicadores de PMR de los proyectos de inversióndel distrito 3. Presentación sobre metodología EPICO y su aplicabilidaden el distrito Se acordó como parte de lo anterior revisar laposibilidad de aplicar la metodología de EPICO en algún sector delDistrito para hacer un piloto y analizar la posibilidad de implementarloSe hizo una un análisis del sector movilidad de acuerdo con lo que se harealizado en EPICO territorial, en la misma se revisó 1. Productos queestán en la base de PMR y su relación con la 2. Relación de losproductos con el cierre de brechas 3. Análisis de los productos se hizouna presentación del Sector Movilidad de acuerdo con los resultados dela plataforma EPICO. En este sentido se presentó 4. Productos y elpuntaje de cada una de las variables 5. Resultados de cada productoactual 6. Preguntas y temas que se deben resolver para establecer elprocedimiento a seguir Posteriormente el 16 de junio se presentó alSubdirector de la Secretaría de Hacienda, el proceso de revisión deEPICO. De esta manera, se hicieron comentarios para ajustar laherramienta los cuales son: 1. Ajustar la variable indicadores del PDD,y las prioridades sectoriales 2. Revisar la ponderación de cada una delas variables 3. Revisar el alcance (solo inversión o se incluyefuncionamiento 4. Buscar alternativas para aplicar la herramienta.Producto de lo anterior, se realizaron los ajustes solicitados y serealizó el 24 de junio la presentación de la metodología con loscomentarios recibidos a los directivos de la Secretaría incluido elSecretario de Hacienda. Como conclusión de lo anterior el secretariosolicitó: 1. Ajustar la variable apoyo a políticas de largo plazo.Separar enfoques diferenciales, e incluir bienes públicos que potenciencrecimiento pero sean responsabilidad del Gobierno (ej economía delcuidado) 2. Revisar los indicadores fiscales 3. Revisar los indicadoresde costo de oportunidad. En esta medida, el 30 de junio se sostuvo unareunión con la Dirección de Presupuesto en la que se revisaron lassolicitudes del secretario y se definió un cronograma para implementarun piloto de la herramienta en el sector movilidad. En el mes de juliose hizo una presentación del Sector Movilidad de acuerdo con losresultados de la plataforma ÉPICO. En este sentido, se hizo un ajuste laherramienta frente a lo presentado al secretario de Hacienda el mespasado. Así se incluyeron las siguientes variables para evaluar cada unode los productos del PMR: 1. Enfoque diferencial: permite evidenciar siel producto cuenta con trazadores presupuestales. 2. InclusiónProductiva: Se incluyen aquellos productos que apunten a eliminarbarreras de acceso o faciliten conexión a mercados. 3. Superación depobreza: Se incluyen aquellos productos que permiten generar capacidadesen la población que apunten a superar la pobreza 4. FNK: El concepto deinversión en FBK fijo incluye construcción, ampliación, adecuación ydotación de infraestructura, mantenimiento correctivo y compra deequipos especializados. Se asigna la totalidad del puntaje si el producto se relaciona con este rubro 5. Indicadores de Producto PDD: El producto apunta directamente a los indicadores de las metastrazadoras del PDD. 6. Alineación objetivos sector: Se propone que sedetermine hasta donde los productos están alineados con los principalesobjetivos prioritarios del sector, definidos por la Circular 001 demarzo de 2021 de la Secretaría de Hacienda. Por otro lado, se hizo unaevaluación del sector movilidad con las variables identificadas. Así, sehizo el análisis de las variables y se realizó u primer documento en elque se resumen los resultados. El mismo fue enviado a la Dirección depresupuesto para su análisis y comentarios. El anterior trabajo serealizó como producto de reuniones sostenidas con la Dirección depresupuesto en las que se construyó de forma colectiva la herramienta(05 de julio) se hicieron los diferentes comentarios y se explicaron lasbases y los insumos con los que se cuenta para realizar el análisis (07de julio) De la misma manera, se realizó presentación a los asesores delSecretario de Hacienda de los avances realizado en la herramienta (27 dejulio) y se solicitó ajustes a lo presentado. Por otro lado, en el mesde agosto se hizo una presentación del Sector Movilidad de acuerdo conlos resultados de la plataforma ÉPICO. En este sentido, se hizo unapresentación (02 de agosto) de los resultados de la estrategia con unprimer análisis de los sectores de movilidad y de desarrollo social.Durante la presentación el Secretario solicitó iniciar el proceso deestimación de todos los sectores, junto con presupuesto, para llevar alas mesas de presupuesto los resultados e iniciar por esta vía lasdiscusiones. Por otro lado, se hizo una evaluación de diferentessectores y entidades en EPICO. Así se hizo una presentación y elanálisis de las siguientes entidades. 1. Salud 2. Educación 3. Turismo4. Mantenimiento Vial 5. IDU 6. Gestión del Riesgo 7. Caja de ViviendaPopular 8. IDIPROM 9. Jardín Botánico 10. Instituto de InvestigaciónEducativa 11. UASEP 12. Unidad de Cuidado Animal Por otro lado, sepresentó a los asesores del Secretario de Hacienda la agenda para ladifusión de los resultados del ejercicio (10 de agosto) En la mismalínea, se hizo una presentación del ejercicio de ÉPICO a lossectorialistas de la dirección de presupuesto (18 de agosto). Como partede la esta se explicó: 1. Metodología de cálculo, variables y forma decalificación 2. Estimaciones realizadas con el ejercicio a la fecha. 3.Se recibieron comentarios de los sectorialistas y se estableció unafecha para revisión de presupuesto del ejercicio. Por otro lado, en septiembre se hizo una presentación del Sector Movilidad de acuerdo con los resultados de la plataforma ÉPICO. En este sentido, se hizouna presentación al Secretario de Hacienda (12 de septiembre) en lareunión de seguimiento. Como parte de la reunión se expusieron losavances, la forma en que se están siguiendo los productos y losresultados. Se hicieron los siguientes comentarios 4. Revisar lasponderaciones de cada uno de los elementos para ver los resultados comose ajustan 5. Revisar los nuevos productos para incluirlos en elejercicio Adicionalmente, se hicieron ajustes de acuerdo con loscomentarios que envió la dirección de presupuesto. Así, se ajustaron lossectores de movilidad y el instituto de turismo distrital. Por otrolado, se asistió a las mesas de discusión presupuestal con los sectoresde la administración distrital para explicar y presentar los resultadosdel ejercicio de calidad de gasto realizado con ÉPICO. De esta forma, sehizo la presentación de resultados a los siguientes sectores: • Salud •Educación • Movilidad • Desarrollo económico • Integración social •Ambiente Asimismo, se hizo una presentación al Departamento Nacional dePlaneación del ejercicio realizado sobre la estrategia. En este sentido,se mostró la metodología realizada, los resultados y las diferencias que hay entre la metodología aplicada por nación y por distrito. Sobre el particular se acordó revisar la posibilidad de incluir unanálisis de costo de oportunidad dentro de la versión del distrito De lamisma manera en octubre, se hizo una presentación del sector Ambiente deacuerdo con los resultados de la herramienta ÉPICO. De esta forma, sehicieron ajustes a las ponderaciones que se realizan en las variables deherramienta relacionados con enfoque diferencia. En este sentido, seajustaron las estimaciones con la implementación de los seis trazadorespresupuestales. Adicionalmente, se hizo el cálculo de los indicadores dela herramienta para el sector cultura. De esta forma, se hizo el cálculopara las siguientes entidades • Fundación Gilberto Alzate Avendaño •Instituto Distrital de las Artes • Instituto Distrital de Recreación yDeporte • Instituto Distrital del Patrimonio Cultural • SecretaríaDistrital de Cultura, Recreación y Deporte Por otro lado, se asistió apresentaciones con los secretarios de tres entidades distritales parapresentar los resultados de sus sectores en la herramienta ÉPICO. Deesta forma, se hizo la presentación a: • Hábitat • Ambiente • Cultura Encada uno de los ejercicios se recibió retroalimentación de losresultados, se recopilaron recomendaciones en el sentido de incluirindicadores sectoriales relacionados con la implementación de los ODS, yse explicó en profundidad el sentido de los resultados. Se espera quelas diferentes secretarías remitan comentarios adicionales que puedantener. En línea con lo anterior en el mes de noviembre, se hizo unapresentación del sector Ambiente de acuerdo con los resultados de laherramienta ÉPICO. De esta forma, se hizo el cálculo para las siguientesentidades • Instituto para la Investigación Educativa • UniversidadDistrital Por otro lado, se asistió a presentaciones con cinco entidadescon miras a dar insumos sobre la modificación de los PMR. Así, serealizó una presentación de los resultados de ÉPICO con miras a quesirva de insumo para el ajuste. La presentación se hizo a las siguientesentidades: • Instituto Distrital de Para la Economía Social (09 denoviembre) • Instituto Distrital de Turismo (10 de noviembre) •Instituto para la gestión educativa (28 de noviembre) • Universidaddistrital (28 de noviembre) • Secretaría de Ambiente (29 de noviembre) •Secretaría de Hábitat (30 de noviembre) • Caja de vivienda popular (30de noviembre) El 4 de noviembre se sostuvo reunión con el secretario deHacienda en la que se presentaron los resultados de las mesas que sehabían realizado hasta la fecha. En este sentido, se hizo un resumen delos comentarios y de las solicitudes de las entidades, así como de losretos que se deben tener el otro año. Adicionalmente en diciembre, sehicieron los cálculos de la secretaría de la mujer y la UniversidadDistrital de la herramienta ÉPICO. Por otro lado, se asistió apresentaciones con dos entidades con miras a dar insumos sobre lamodificación de los PMR. Así, se realizó una presentación de losresultados de ÉPICO con miras a que sirva de insumo para el ajuste. Lapresentación se hizo a las siguientes entidades: • Secretaría deIntegración Social (05 de diciembre) • Secretaría de la mujer (07 dediciembre).Actividad 2: Se realizó una revisión de la Ley de Región del áreaMetropolitana para Bogotá. De esta forma se participó en la reunión paradefinir el alcance del proyecto de Acuerdo que se debe presentar alConcejo para la presentación del citado proyecto. Adicionalmente, seremitieron preguntas a la Dirección de Análisis Fiscal sobre el alcancede la reglamentación y los avances en la estimación de costos. Por otrolado, se asistió a las reuniones de análisis de los distintos ingresosdistritales. Como parte de esto se hicieron comentarios a las fichasdistritales (3, 4 y 7 de marzo) Se realizó una revisión de la Ley deRegión del área Metropolitana para Bogotá. En este sentido, seidentificaron las fuentes de financiamiento y las condiciones que sedeben seguir para implementarlas. Así se hicieron los siguientesinsumos: 1. Documento revisando las fuentes de inversión de la Regiónárea metropolitana y las ventajas que tiene para el Distrito suinclusión 2. Presentación de las ventajas que tiene para el Distrito lainclusión en el área metropolitana y las ventajas 3. Revisión de formade adopción de tributos del área metropolitana. Se realizó una revisiónde la misión de descentralización que está en marcha de acuerdo con lanación. En este sentido, se hizo un análisis de las propuestas de lamisión y se sistematizó un documento en que se plantearon lasprincipales líneas que debe discutir el distrito de cada a una reunióncon el Departamento Nacional de Planeación en el que se revisen lostemas. En este sentido se hicieron las siguientes actividades. 1. Descripción de lineas de las que trata la misión 2. Temas que deben tratarse y preguntas que debería tener en cuenta el distrito. 3.Consulta a Secretaría de Planeación para revisar avance en concertaciónde la misión Presentación sobre pasos a seguir con la misiónAdicionalmente, como parte de la misión de descentralización que está enmarcha de acuerdo con la nación, se presentaron los avances a laDirección de Estadísticas y Estudios Fiscales y a la Subdirección en lamisión de descentralización. En este sentido, se hicieron las siguientesactividades. 1. Correo tipo con la solicitud a DNP para solicitar iniciode la misión 2. Presentación ajustada de los objetivos de la misión 3.Responsables de la misión 4. Presentación al director de EstudiosFiscales de los esquemas de la misión Queda pendiente definir los pasosque se deben seguir y las instrucciones que se den desde la secretaríageneral Por otro lado, en el marco de la misión, se hizo un resumen delos puntos que hay para tratar con nación en la misión dedescentralización. De la misma manera, el 07 de julio se asistió areunión con el jefe de la misión de descentralización y el secretario deHacienda y se revisaron los temas de la misión, los intereses de Bogotá,y se definieron los pasos que se deben seguir para continuar el trabajojuntos. Además, el contratista para revisar los desarrollos recientes depolítica pública relacionados con el ordenamiento territorial y con laintegración regional, en el marco de la Región MetropolitanaBogotá-Cundinamarca, actualizó el análisis de Propuestas que se hicierondesde Asocapitales para la revisión de las propuestas de ajuste. En estesentido se hizo la aclaración del alcance de la norma, se incluyó unaobservación sobre la viabilidad política de incluirla en los proyectosde ley que cursan en el Congreso. Por último, el contratista asistió areunión con las diferentes entidades de la alcaldía (25 de noviembre)con el propósito de revisar los pasos que se deben seguir paraimplementar la integración territorial de la región metropolitana ycuáles son las implicaciones para el Distrito.Actividad 3: Como parte de la identificación de información se realizólo siguiente: Presentación sobre la forma de construcción del Modelo delMarco Fiscal de Mediano Plazo del Distrito. En el mismo se resume: 1.Resumen del alcance y objetivos del Marco Fiscal de Mediano Pazo 2.Información relevante para la construcción del MFMP 3. Forma deconstrucción del MFMP y principales supuestos 4. Resumen de losresultados del MFMP 2022 Adicionalmente, se hizo un análisis delcrecimiento de la deuda en el Distrito y como se refleja esta en elbalance del MFMP. La presentación fue remitida a la Subdirección deanálisis fiscal para sus comentarios y ajustes Por otro lado, se realizóuna presentación al Subsecretario Técnico de la Secretaría de Hacienda(9 de marzo): 1. Metodología de Construcción del Marco Fiscal 2. Formade cálculo de los principales indicadores 3. Conclusiones sobre gasto delos indicadores. Lo anterior a partir de la presentación remitida a laDirección de análisis fiscal del periodo pasado Se asistió a la reuniónpara la discusión del alcance que debe tener el análisis de los pasivoscontingentes en el Marco Fiscal de Mediano Plazo y de ser posible cualesson los pasos para seguir para avanzar en la revisión del actual reporteque se hace sobre el particular la Secretaría de Hacienda. Se asistió ala reunión con el Subsecretario de Hacienda, en la que se discutió losasuntos a seguir para la revisión de las metodologías de análisis de lasproyecciones fiscales, la construcción de un comité ampliado detesorería y la necesidad de coordinar con la Secretaría General sobreuna metodología para revisar el gasto y publicar de manera coordinada yuniforme. Por último, se hizo el producto 2 del presente contratoRecomendaciones de ajuste a la planeación Fiscal de Mediano Plazo Comoparte de este se hicieron los siguientes desarrollos 1. Recomendacionespara incluir en el MFMP producto de análisis comparativo con MFMP de lanación Medellín y Cali 2. Recomendaciones producto del análisis deelaboración de estimaciones del MFMP del Distrito. 3. Propuesta paramedición de la Calidad del Gasto a partir de la herramienta Épicoterritorial.Actividad 4: Como parte de los análisis requeridos para el análisis ydiseños de políticas públicas distritales relacionadas con aspectosfiscales, se hizo un análisis de Propuestas de Asocapitales al nuevoGobierno, y se analizó cuales impactaban a la secretaría para discusiónsobre la viabilidad de estas. En este sentido, se realizó unadescripción y sistematización de las propuestas y se hizo un documentoen el que se resumen las más importantes. Producto de lo anterior sehizo un cuadro que resume lo señalado en cada propuesta, el mecanismo enel cual se va a presentar y el alcance de cada tema. El citado archivofue remitido a la dirección para su revisión y envío al Secretario deHacienda Eel contratista apoyó la preparación del panel para conocer elMarco Fiscal de Mediano Plazo del Distrito. Como parte de esta apoyó: 1.La definición de una primera propuesta de guion 2. La definición delesquema de presentación Una primera versión de las diapositivas y lo quese debe decir en las mismas para la presentación.Actividad 5: Como parte del apoyo de la Dirección de Estadísticas yEstudios Fiscales en la elaboración y revisión de informes y documentos,y la consolidación de información se realizaron las siguientesactividades: Se realizaron comentarios al “nuevo Indicador Fiscal parala ciudad de Bogotá”. En este sentido, los comentarios se resumen a losiguiente: 1. La oportunidad del índice para medición de la deuda 2. Sedebe revisar los ajustes a las ponderaciones de cada indicador 3. Elpeso de algunas variables hace que no sean significativas en los índices4. No son claros los criterios de comparabilidad Se revisó la propuestade temas de trabajo conjuntos entre Bogotá y la nación y que tienenimpacto fiscal sobre la ciudad Se revisó la propuesta de indicadorfiscal para el distrito. Sobre el particular se hicieron recomendacionesde ajuste a la metodología y se definieron preguntas para el consultorque la realiza. Lo anterior con especial énfasis en el alcance de losindicadores y la forma de determinación de las variables. El contratistarealizó un análisis del sector educación y su importancia de losproyectos nacionales. En este sentido, se hizo un documento en el que sedescribieron los avances del sector en el país, cuál era la situación dela ciudad y la importancia de las estrategias que desarrolla el distritopara aumentar la cobertura en materia de educación superior. El citadodocumento fue remitido para su uso en el Marco Fiscal de Mediano Plazodel Distrito. Por último, se realizó el producto 1 del presente contratoen el que se resume la revisión del estado de la planeación fiscal demediano plazo. Como parte de esto se presentó lo siguiente 1.Descripción del Marco Fiscal de Mediano Plazo del Distrito 2.Componentes del Marco Fiscal de Mediano Plazo 3. Comparación del MarcoFiscal de Mediano Plazo a. MFMP Distrital vs MFMP Nacional 2021 b. MFMPde Bogotá vs MFMP de Medellín y Cali 2022 4. Matriz base para laelaboración del MFMP de Bogotá 2021-2032 Particularidades estimación deinversión del balance.Actividad 6: Como parte de la revisión de la normatividad vigente y denormativas propuestas se realizaron comentarios a la propuesta demodificación que desde el distrito se piensa remitir al GobiernoNacional para modificar el Sistema General de participaciones. En losmismos, se hizo especial énfasis en la viabilidad y conveniencia de laspropuestas presentadas Adicionalmente, se hizo un análisis de Propuestaslegislativas y temas de importancia para tratar con el Gobiernonacional. En este sentido, se realizó una descripción y sistematizaciónde las propuestas que han sido presentadas por el Distrito y se hizo unamatriz de resumen con las más importantes para presentar en estalegislatura y en la Ley del Plan Nacional de Desarrollo que sepresentará este semestre. Por otro lado, el contratista hizo unarevisión de las propuestas que se pueden implementar para aumentar larecaudación o los ingresos para el sostenimiento de la movilidad de laciudad. En este sentido, se realizó una reunión (18 de octubre) en laque se discutieron las propuestas de ajustes a realizar en el PlanDistrital de Desarrollo y se definió su viabilidad. Por último, ennoviembre el contratista volvió a realizar hizo una revisión de laspropuestas para ajustar el SGP. En este sentido, comentó el concepto dela Dirección de Presupuesto de Ministerio de Hacienda, e indicó quepuntos deben ser tenido en cuenta por la secretaria de Hacienda pararesponder a las inquietudes planteadas.Actividad 7: Se participó en las siguientes reuniones: • 1 de febreroreunión de definición de metodología de trabajo para el contrato • 1 defebrero Presentación general proyección de ingresos • 3 de febreroRevisión Macroprocesos presupuestal - comentarios SAF • 4 de febreroReunión con el observatorio sobre calidad de gasto • 9 de febreroReunión de presentación del equipo DEEF 2022 • 11 de febrero ReuniónMacroprocesos vs. funciones SDH • 14 de febrero Reunión de revisión delmodelo MFMP- Presentación • 23 de febrero Reunión propuesta presentaciónSubsecretario • 23 de febrero Reunión de revisión proceso CPR101 -Macroproceso Presupuestal • (23 de marzo) Revisión Macroprocesospresupuestal - comentarios SAF • (9 de marzo): reunión con Subsecretariotécnico presentación MFMP • (3, 4 y 7 de marzo) reuniones de revisión defichas de ingresos distritales. • (23 de marzo) revisión de proceso paraconstrucción de documento de análisis de gasto • (17 de marzo) reuniónregión metropolitana • (04, 05 y 06 de abril) Reunión Macroprocesospresupuestal con Dirección de Presupuesto • (12 y 21 de abril): reuniónrevisión de metodologías de calidad de gasto y posibilidades de implementación en el Distrito. • (26 y 27 de abril) reunión discusión pasivos contingentes para MFMP • (16 de marzo reunión consubsecretario sobre temas de eficiencia de gasto) • 08 de juniopresentación de resultados sector movilidad EPICO • 16 de junio temas de descentralización Bogotá • 16 de junio presentación de resultados EPICO a subsecretario • 24 de junio presentación de resultados asecretario de Hacienda EPICO • 30 de junio reunión con presupuesto paraajustar metodología de EPICO • 05 de julio presentación discusión conpresupuesto de variables de Épico • 05 de julio asistió a una reuniónsobre la agenda legislativa del distrito y el nuevo gobierno • 07 dejulio revisión de variables y bases de datos para construcción de Épico• 07 de julio asistió a una reunión sobre la misión de descentralizaciónque realiza el DNP • 27 de julio presentación de resultados Épico aSubdirectora de Análisis Fiscal • 03 de agosto presentación discusióncon presupuesto de variables de Épico al secretario de Hacienda • 10 deagosto revisión de matriz con propuestas de Asocapitales para tributariay plan de desarrollo • 18 de agosto presentación a sectorialistas depresupuesto de plan de acción para implementación de EPICO • 12 deseptiembre revisión de los avances de ÉPICO por parte del secretario dehacienda. • 14 de septiembre presentación de resultados de EPICO asector Desarrollo Económico • 16 de septiembre presentación de resultados de ÉPICO a sectores educación, movilidad y salud. • 19 de septiembre presentación de resultados de ÉPICO a sector ambiente •20 de septiembre presentación de resultados de ÉPICO a sector deintegración social • 28 de septiembre presentación de ÉPICO a DNP paravalidación • 29 de septiembre presentación de resultados ÉPICO a IDIPRON• 14 de octubre reunión con la secretaria de Ambiente. • 18 de octubrereunión con la secretaria de Hábitat. • 18 de octubre reunión discusiónde temas a incluir en el Plan Nacional de Desarrollo por parte de lasecretaría de hacienda • 24 de octubre reunión con la secretaria deCultura. • 28 de octubre reunión para definir el guion del conversatoriosobre Conocer el Marco Fiscal de Mediano Plazo • 4 de noviembre reunióncon secretario de Hacienda. • 09 de noviembre reunión con IPES. • 09 denoviembre jornada de planeación plan de acción 2023 • 10 de noviembrereunión con IDT • 25 de noviembre reunión sobre implementación de BogotáRegión • 28 de noviembre Instituto para la gestión educativa • 28 denoviembre Universidad distrital • 29 de noviembre Secretaría de Ambiente• 30 de noviembre Secretaría de Hábitat 30 de noviembre Caja de viviendapopular • 05 de diciembre reunión con secretaría de Integración Social.• 07 de diciembre reunión con secretaría de la mujer.Actividad 8: Como parte de las otras obligaciones el 24 de febrero seasistió a la presentación realizada por Raddar - CKG sobre losresultados de gasto de los hogares en Bogotá en el cuarto trimestre de2021."/>
    <d v="2022-01-26T00:00:00"/>
    <d v="2022-01-27T00:00:00"/>
    <n v="330"/>
    <d v="2022-12-27T00:00:00"/>
    <n v="88550000"/>
    <n v="334"/>
    <n v="100"/>
    <n v="88550000"/>
    <n v="0"/>
    <n v="0"/>
    <n v="0"/>
    <n v="88550000"/>
    <n v="330"/>
  </r>
  <r>
    <x v="3"/>
    <n v="220468"/>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5441978"/>
    <s v="JORGE ANTONIO LAPUENTE RUBIO"/>
    <s v="ASESOR - DESPACHO SECRETARIO DISTRITAL DE HDA."/>
    <s v="N/A"/>
    <d v="2022-12-27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el contratista anidó 101 peticiones reiterativas, complementó 116respuestas automáticas, envió 177 respuestas a correspondencia, finalizó180 radicados en SAP y proyectó 144 respuestas a ciudadanos de laEstrategia Integral de Ingreso Minimo Garantizado"/>
    <d v="2022-08-12T00:00:00"/>
    <d v="2022-08-18T00:00:00"/>
    <n v="150"/>
    <d v="2022-12-31T00:00:00"/>
    <n v="6980000"/>
    <n v="135"/>
    <n v="100"/>
    <n v="1396000"/>
    <n v="5584000"/>
    <n v="0"/>
    <n v="0"/>
    <n v="6980000"/>
    <n v="150"/>
  </r>
  <r>
    <x v="3"/>
    <n v="220465"/>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0154383"/>
    <s v="FERNANDO JOSE ZAMORA CAMACHO"/>
    <s v="ASESOR - DESPACHO SECRETARIO DISTRITAL DE HDA."/>
    <s v="N/A"/>
    <d v="2022-12-27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el contratista envió 229 respuestas a correspondencia, finalizó 229radicados en SAP y proyectó 104 respuestas a ciudadanos de la EstrategiaIntegral de Ingreso Minimo Garantizado"/>
    <d v="2022-08-12T00:00:00"/>
    <d v="2022-08-18T00:00:00"/>
    <n v="150"/>
    <d v="2022-12-31T00:00:00"/>
    <n v="6980000"/>
    <n v="135"/>
    <n v="100"/>
    <n v="1396000"/>
    <n v="5584000"/>
    <n v="0"/>
    <n v="0"/>
    <n v="6980000"/>
    <n v="150"/>
  </r>
  <r>
    <x v="3"/>
    <n v="220472"/>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32458437"/>
    <s v="ERIKA CATALINA HERNANDEZ DUCUARA"/>
    <s v="ASESOR - DESPACHO SECRETARIO DISTRITAL DE HDA."/>
    <s v="N/A"/>
    <d v="2022-12-27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el contratista envió 299 respuestas a correspondencia y finalizó 312radicados en SAP de la Estrategia Integral de Ingreso Minimo Garantizado"/>
    <d v="2022-08-12T00:00:00"/>
    <d v="2022-08-18T00:00:00"/>
    <n v="150"/>
    <d v="2022-12-31T00:00:00"/>
    <n v="6980000"/>
    <n v="135"/>
    <n v="100"/>
    <n v="1396000"/>
    <n v="5584000"/>
    <n v="0"/>
    <n v="0"/>
    <n v="6980000"/>
    <n v="150"/>
  </r>
  <r>
    <x v="3"/>
    <n v="220464"/>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192724861"/>
    <s v="DANIEL ALEJANDRO ESPITIA FAJARDO"/>
    <s v="ASESOR - DESPACHO SECRETARIO DISTRITAL DE HDA."/>
    <s v="N/A"/>
    <d v="2022-12-27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 el contratista envió 199 respuestas a correspondencia y finalizó 201radicados en SAP de la Estrategia Integral de Ingreso MinimoGarantizado "/>
    <d v="2022-08-12T00:00:00"/>
    <d v="2022-08-19T00:00:00"/>
    <n v="150"/>
    <d v="2022-12-31T00:00:00"/>
    <n v="6980000"/>
    <n v="134"/>
    <n v="100"/>
    <n v="1396000"/>
    <n v="5584000"/>
    <n v="0"/>
    <n v="0"/>
    <n v="6980000"/>
    <n v="150"/>
  </r>
  <r>
    <x v="3"/>
    <n v="220470"/>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3593069"/>
    <s v="CLAUDIA LIS GONZALEZ MARTINEZ"/>
    <s v="ASESOR - DESPACHO SECRETARIO DISTRITAL DE HDA."/>
    <s v="N/A"/>
    <d v="2022-12-27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 la contratista realizo 90 recepcion y validacion de pagos de seguridadsocial, apoyo en la compilacion de documentos necesarios de 96contratistas."/>
    <d v="2022-08-12T00:00:00"/>
    <d v="2022-08-19T00:00:00"/>
    <n v="150"/>
    <d v="2022-12-31T00:00:00"/>
    <n v="6980000"/>
    <n v="134"/>
    <n v="100"/>
    <n v="1396000"/>
    <n v="5584000"/>
    <n v="0"/>
    <n v="0"/>
    <n v="6980000"/>
    <n v="150"/>
  </r>
  <r>
    <x v="3"/>
    <n v="220467"/>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53006728"/>
    <s v="JOHANNA PATRICIA SALINAS CASTAÑEDA"/>
    <s v="ASESOR - DESPACHO SECRETARIO DISTRITAL DE HDA."/>
    <s v="N/A"/>
    <d v="2022-12-27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el contratista descargó 379 documentos de peticiones ciudadanas"/>
    <d v="2022-08-12T00:00:00"/>
    <d v="2022-08-19T00:00:00"/>
    <n v="150"/>
    <d v="2022-12-31T00:00:00"/>
    <n v="6980000"/>
    <n v="134"/>
    <n v="100"/>
    <n v="1396000"/>
    <n v="5584000"/>
    <n v="0"/>
    <n v="0"/>
    <n v="6980000"/>
    <n v="150"/>
  </r>
  <r>
    <x v="3"/>
    <n v="220466"/>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3711366"/>
    <s v="ANGELA  RINCON URREGO"/>
    <s v="ASESOR - DESPACHO SECRETARIO DISTRITAL DE HDA."/>
    <s v="N/A"/>
    <d v="2022-12-27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el contratista verificó 200 documentos de peticiones ciudadanas"/>
    <d v="2022-08-12T00:00:00"/>
    <d v="2022-08-19T00:00:00"/>
    <n v="150"/>
    <d v="2022-12-31T00:00:00"/>
    <n v="6980000"/>
    <n v="134"/>
    <n v="100"/>
    <n v="1396000"/>
    <n v="5584000"/>
    <n v="0"/>
    <n v="0"/>
    <n v="6980000"/>
    <n v="150"/>
  </r>
  <r>
    <x v="3"/>
    <n v="220474"/>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1057926"/>
    <s v="HELEN TATIANA RICO RUIZ"/>
    <s v="ASESOR - DESPACHO SECRETARIO DISTRITAL DE HDA."/>
    <s v="N/A"/>
    <d v="2022-12-27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el contratista envió 163 respuestas a correspondencia y finalizó 154radicados en SAP de la Estrategia Integral de Ingreso Minimo Garantizado"/>
    <d v="2022-08-16T00:00:00"/>
    <d v="2022-08-19T00:00:00"/>
    <n v="150"/>
    <d v="2022-12-31T00:00:00"/>
    <n v="6980000"/>
    <n v="134"/>
    <n v="100"/>
    <n v="1396000"/>
    <n v="5584000"/>
    <n v="0"/>
    <n v="0"/>
    <n v="6980000"/>
    <n v="150"/>
  </r>
  <r>
    <x v="3"/>
    <n v="220469"/>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0224290"/>
    <s v="LAURA VANESSA SALCEDO CORDOBA"/>
    <s v="ASESOR - DESPACHO SECRETARIO DISTRITAL DE HDA."/>
    <s v="N/A"/>
    <d v="2022-12-27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 el contratista complementó 145 respuestas automáticas, envió 176respuestas a correspondencia y finalizó 176 radicados en SAP de laEstrategia Integral de Ingreso Minimo Garantizado"/>
    <d v="2022-08-12T00:00:00"/>
    <d v="2022-08-19T00:00:00"/>
    <n v="150"/>
    <d v="2022-12-31T00:00:00"/>
    <n v="6980000"/>
    <n v="134"/>
    <n v="100"/>
    <n v="1396000"/>
    <n v="5584000"/>
    <n v="0"/>
    <n v="0"/>
    <n v="6980000"/>
    <n v="150"/>
  </r>
  <r>
    <x v="3"/>
    <n v="220473"/>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79730994"/>
    <s v="HAROLD REINALDO AFANADOR MONTAÑEZ"/>
    <s v="ASESOR - DESPACHO SECRETARIO DISTRITAL DE HDA."/>
    <s v="N/A"/>
    <d v="2022-12-27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el contratista envió 411 documentos de peticiones ciudadanas"/>
    <d v="2022-08-16T00:00:00"/>
    <d v="2022-08-19T00:00:00"/>
    <n v="150"/>
    <d v="2022-12-31T00:00:00"/>
    <n v="6980000"/>
    <n v="134"/>
    <n v="100"/>
    <n v="1396000"/>
    <n v="5584000"/>
    <n v="0"/>
    <n v="0"/>
    <n v="6980000"/>
    <n v="150"/>
  </r>
  <r>
    <x v="3"/>
    <n v="220480"/>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0004062"/>
    <s v="WENDY TATIANA BERMUDEZ ACHURY"/>
    <s v="ASESOR - DESPACHO SECRETARIO DISTRITAL DE HDA."/>
    <s v="N/A"/>
    <d v="2022-12-27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el contratista envió 164 respuestas a correspondencia y finalizó 165radicados en SAP de la Estrategia Integral de Ingreso Minimo Garantizado"/>
    <d v="2022-08-17T00:00:00"/>
    <d v="2022-08-22T00:00:00"/>
    <n v="150"/>
    <d v="2022-12-31T00:00:00"/>
    <n v="6980000"/>
    <n v="131"/>
    <n v="100"/>
    <n v="1396000"/>
    <n v="5584000"/>
    <n v="0"/>
    <n v="0"/>
    <n v="6980000"/>
    <n v="150"/>
  </r>
  <r>
    <x v="3"/>
    <n v="220478"/>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79900503"/>
    <s v="JAVIER FELIPE RAMIREZ NOGUERA"/>
    <s v="ASESOR - DESPACHO SECRETARIO DISTRITAL DE HDA."/>
    <s v="N/A"/>
    <d v="2022-12-27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el contratista envió 167 respuestas a correspondencia y finalizó 159radicados en SAP de la Estrategia Integral de Ingreso Minimo Garantizado"/>
    <d v="2022-08-16T00:00:00"/>
    <d v="2022-08-22T00:00:00"/>
    <n v="150"/>
    <d v="2022-12-31T00:00:00"/>
    <n v="6980000"/>
    <n v="131"/>
    <n v="100"/>
    <n v="1396000"/>
    <n v="5584000"/>
    <n v="0"/>
    <n v="0"/>
    <n v="6980000"/>
    <n v="150"/>
  </r>
  <r>
    <x v="3"/>
    <n v="220425"/>
    <x v="1"/>
    <s v="https://community.secop.gov.co/Public/Tendering/OpportunityDetail/Index?noticeUID=CO1.NTC.3025807&amp;isFromPublicArea=True&amp;isModal=true&amp;asPopupView=true"/>
    <x v="0"/>
    <s v="Prestación de Servicios"/>
    <s v="OF. ANALISIS Y CONTROL RIESGO"/>
    <s v="0111-01"/>
    <s v="Prestar el servicio de soporte y mantenimiento del Sistema deInformación V.I.G.I.A. Riesgo."/>
    <n v="830020062"/>
    <s v="SOLUSOFT DE COLOMBIA SAS"/>
    <s v="PROFESIONAL ESPECIALIZADO - OF. ANALISIS Y CONTROL RIESGO"/>
    <s v="N/A"/>
    <d v="2022-12-27T00:00:00"/>
    <s v="Se Certifica que el contratista ha cumplido satisfactoriamente con lasobligaciones generales estipuladas en el contrato No. 220425 prestandoel servicio de soporte y mantenimiento del Sistema de InformaciónV.I.G.I.A Riesgo en el periodo comprendido entre el 01/11/2022 al30/11/2022."/>
    <s v="Se Certifica que el contratista ha cumplido satisfactoriamente con lasobligaciones especiales estipuladas en el contrato No. 220425 prestandoel servicio de soporte y mantenimiento del Sistema de InformaciónV.I.G.I.A Riesgo en el periodo comprendido entre el 01/11/2022 al30/11/2022."/>
    <d v="2022-07-12T00:00:00"/>
    <d v="2022-07-22T00:00:00"/>
    <n v="240"/>
    <d v="2023-03-22T00:00:00"/>
    <n v="25940000"/>
    <n v="243"/>
    <n v="66.67"/>
    <n v="16903525"/>
    <n v="9036475"/>
    <n v="0"/>
    <n v="0"/>
    <n v="25940000"/>
    <n v="240"/>
  </r>
  <r>
    <x v="3"/>
    <n v="220477"/>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0709154"/>
    <s v="FELIPE  CHAVES PAEZ"/>
    <s v="ASESOR - DESPACHO SECRETARIO DISTRITAL DE HDA."/>
    <s v="N/A"/>
    <d v="2022-12-27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el contratista asistió a las siguientes reuniones: 05/dic - IngresoMínimo Garantizado 2023-sdis y 06/dic - CAPACITACIÓN SECOP II"/>
    <d v="2022-08-16T00:00:00"/>
    <d v="2022-08-22T00:00:00"/>
    <n v="150"/>
    <d v="2022-12-31T00:00:00"/>
    <n v="6980000"/>
    <n v="131"/>
    <n v="100"/>
    <n v="1396000"/>
    <n v="5584000"/>
    <n v="0"/>
    <n v="0"/>
    <n v="6980000"/>
    <n v="150"/>
  </r>
  <r>
    <x v="3"/>
    <n v="220481"/>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52864739"/>
    <s v="ANDREA  GONZALEZ AREVALO"/>
    <s v="ASESOR - DESPACHO SECRETARIO DISTRITAL DE HDA."/>
    <s v="N/A"/>
    <d v="2022-12-27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el contratista envió 168 respuestas a correspondencia y finalizó 168radicados en SAP de la Estrategia Integral de Ingreso Minimo Garantizado"/>
    <d v="2022-08-16T00:00:00"/>
    <d v="2022-08-22T00:00:00"/>
    <n v="150"/>
    <d v="2022-12-31T00:00:00"/>
    <n v="6980000"/>
    <n v="131"/>
    <n v="100"/>
    <n v="1396000"/>
    <n v="5584000"/>
    <n v="0"/>
    <n v="0"/>
    <n v="6980000"/>
    <n v="150"/>
  </r>
  <r>
    <x v="3"/>
    <n v="220482"/>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0460747"/>
    <s v="BRAYAN STEVEN MORALES MURILLO"/>
    <s v="ASESOR - DESPACHO SECRETARIO DISTRITAL DE HDA."/>
    <s v="N/A"/>
    <d v="2022-12-27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el contratista envió 139 respuestas a correspondencia y finalizó 139radicados en SAP de la Estrategia Integral de Ingreso Minimo Garantizado"/>
    <d v="2022-08-16T00:00:00"/>
    <d v="2022-08-22T00:00:00"/>
    <n v="150"/>
    <d v="2022-12-31T00:00:00"/>
    <n v="6980000"/>
    <n v="131"/>
    <n v="100"/>
    <n v="1396000"/>
    <n v="5584000"/>
    <n v="0"/>
    <n v="0"/>
    <n v="6980000"/>
    <n v="150"/>
  </r>
  <r>
    <x v="3"/>
    <n v="220483"/>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80154271"/>
    <s v="LEONARDO  ORTIZ SANABRIA"/>
    <s v="ASESOR - DESPACHO SECRETARIO DISTRITAL DE HDA."/>
    <s v="N/A"/>
    <d v="2022-12-27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 el contratista envió 219 respuestas a correspondencia y finalizó 218radicados en SAP de la Estrategia Integral de Ingreso Minimo Garantizado"/>
    <d v="2022-08-16T00:00:00"/>
    <d v="2022-08-22T00:00:00"/>
    <n v="150"/>
    <d v="2022-12-31T00:00:00"/>
    <n v="6980000"/>
    <n v="131"/>
    <n v="100"/>
    <n v="1396000"/>
    <n v="5584000"/>
    <n v="0"/>
    <n v="0"/>
    <n v="6980000"/>
    <n v="150"/>
  </r>
  <r>
    <x v="3"/>
    <n v="220486"/>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52366083"/>
    <s v="SANDRA MILENA ALVAREZ ORTIZ"/>
    <s v="ASESOR - DESPACHO SECRETARIO DISTRITAL DE HDA."/>
    <s v="N/A"/>
    <d v="2022-12-27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el contratista envió 161 respuestas a correspondencia y finalizó 169radicados en SAP de la Estrategia Integral de Ingreso Minimo Garantizado"/>
    <d v="2022-08-16T00:00:00"/>
    <d v="2022-08-22T00:00:00"/>
    <n v="150"/>
    <d v="2022-12-31T00:00:00"/>
    <n v="6980000"/>
    <n v="131"/>
    <n v="100"/>
    <n v="1396000"/>
    <n v="5584000"/>
    <n v="0"/>
    <n v="0"/>
    <n v="6980000"/>
    <n v="150"/>
  </r>
  <r>
    <x v="3"/>
    <n v="220485"/>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51685122"/>
    <s v="MARIA NELLY HERNANDEZ SIERRA"/>
    <s v="ASESOR - DESPACHO SECRETARIO DISTRITAL DE HDA."/>
    <s v="N/A"/>
    <d v="2022-12-27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 el contratista envió 268 respuestas a correspondencia y finalizó 273radicados en SAP de la Estrategia Integral de Ingreso Minimo Garantizado"/>
    <d v="2022-08-17T00:00:00"/>
    <d v="2022-08-22T00:00:00"/>
    <n v="150"/>
    <d v="2022-12-31T00:00:00"/>
    <n v="6980000"/>
    <n v="131"/>
    <n v="100"/>
    <n v="1396000"/>
    <n v="5584000"/>
    <n v="0"/>
    <n v="0"/>
    <n v="6980000"/>
    <n v="150"/>
  </r>
  <r>
    <x v="3"/>
    <n v="220479"/>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4284612"/>
    <s v="MANUEL JOSUE MARIN GONZALEZ"/>
    <s v="ASESOR - DESPACHO SECRETARIO DISTRITAL DE HDA."/>
    <s v="N/A"/>
    <d v="2022-12-27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el contratista  el contratista verificó 200 respuestas a correspondencia"/>
    <d v="2022-08-18T00:00:00"/>
    <d v="2022-08-22T00:00:00"/>
    <n v="150"/>
    <d v="2022-12-31T00:00:00"/>
    <n v="6980000"/>
    <n v="131"/>
    <n v="100"/>
    <n v="1396000"/>
    <n v="5584000"/>
    <n v="0"/>
    <n v="0"/>
    <n v="6980000"/>
    <n v="150"/>
  </r>
  <r>
    <x v="3"/>
    <n v="220500"/>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53132127"/>
    <s v="ASTRID VIVIANA FAJARDO GONZALEZ"/>
    <s v="ASESOR - DESPACHO SECRETARIO DISTRITAL DE HDA."/>
    <s v="N/A"/>
    <d v="2022-12-27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el contratista descargó 429 documentos de peticiones ciudadanas"/>
    <d v="2022-08-19T00:00:00"/>
    <d v="2022-08-22T00:00:00"/>
    <n v="150"/>
    <d v="2022-12-31T00:00:00"/>
    <n v="6980000"/>
    <n v="131"/>
    <n v="100"/>
    <n v="1396000"/>
    <n v="5584000"/>
    <n v="0"/>
    <n v="0"/>
    <n v="6980000"/>
    <n v="150"/>
  </r>
  <r>
    <x v="3"/>
    <n v="220484"/>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79599001"/>
    <s v="LUIS CARLOS BALLEN"/>
    <s v="ASESOR - DESPACHO SECRETARIO DISTRITAL DE HDA."/>
    <s v="N/A"/>
    <d v="2022-12-27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el contratista envió 174 respuestas a correspondencia y finalizó 173radicados en SAP de la Estrategia Integral de Ingreso Minimo Garantizado"/>
    <d v="2022-08-18T00:00:00"/>
    <d v="2022-08-24T00:00:00"/>
    <n v="150"/>
    <d v="2022-12-31T00:00:00"/>
    <n v="6980000"/>
    <n v="129"/>
    <n v="100"/>
    <n v="1396000"/>
    <n v="5584000"/>
    <n v="0"/>
    <n v="0"/>
    <n v="6980000"/>
    <n v="150"/>
  </r>
  <r>
    <x v="3"/>
    <n v="220501"/>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32485522"/>
    <s v="WENDY FERNANDA CRISTIANO GONZALEZ"/>
    <s v="ASESOR - DESPACHO SECRETARIO DISTRITAL DE HDA."/>
    <s v="N/A"/>
    <d v="2022-12-27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el contratista envió 217 respuestas a correspondencia y finalizó 217radicados en SAP de la Estrategia Integral de Ingreso Minimo Garantizado"/>
    <d v="2022-08-19T00:00:00"/>
    <d v="2022-08-24T00:00:00"/>
    <n v="150"/>
    <d v="2022-12-31T00:00:00"/>
    <n v="6980000"/>
    <n v="129"/>
    <n v="100"/>
    <n v="1396000"/>
    <n v="5584000"/>
    <n v="0"/>
    <n v="0"/>
    <n v="6980000"/>
    <n v="150"/>
  </r>
  <r>
    <x v="3"/>
    <n v="220497"/>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39531811"/>
    <s v="NANCY  HERNANDEZ CARVAJAL"/>
    <s v="ASESOR - DESPACHO SECRETARIO DISTRITAL DE HDA."/>
    <s v="N/A"/>
    <d v="2022-12-27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 el contratista envió 169 respuestas a correspondencia y finalizó 171radicados en SAP de la Estrategia Integral de Ingreso Minimo Garantizado"/>
    <d v="2022-08-19T00:00:00"/>
    <d v="2022-08-24T00:00:00"/>
    <n v="150"/>
    <d v="2022-12-31T00:00:00"/>
    <n v="6980000"/>
    <n v="129"/>
    <n v="100"/>
    <n v="1396000"/>
    <n v="5584000"/>
    <n v="0"/>
    <n v="0"/>
    <n v="6980000"/>
    <n v="150"/>
  </r>
  <r>
    <x v="3"/>
    <n v="220487"/>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5444811"/>
    <s v="FABIAN MAURICIO LEGUIZAMON MORENO"/>
    <s v="ASESOR - DESPACHO SECRETARIO DISTRITAL DE HDA."/>
    <s v="N/A"/>
    <d v="2022-12-27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el contratista envió 226 respuestas a correspondencia y finalizó 233radicados en SAP de la Estrategia Integral de Ingreso Minimo Garantizado"/>
    <d v="2022-08-17T00:00:00"/>
    <d v="2022-08-24T00:00:00"/>
    <n v="150"/>
    <d v="2022-12-31T00:00:00"/>
    <n v="6980000"/>
    <n v="129"/>
    <n v="100"/>
    <n v="1396000"/>
    <n v="5584000"/>
    <n v="0"/>
    <n v="0"/>
    <n v="6980000"/>
    <n v="150"/>
  </r>
  <r>
    <x v="3"/>
    <n v="220493"/>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2331968"/>
    <s v="JONATHAN DAVID LEON PINZON"/>
    <s v="ASESOR - DESPACHO SECRETARIO DISTRITAL DE HDA."/>
    <s v="N/A"/>
    <d v="2022-12-27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el contratista envió 178 respuestas a correspondencia y finalizó 178radicados en SAP de la Estrategia Integral de Ingreso Minimo Garantizado"/>
    <d v="2022-08-16T00:00:00"/>
    <d v="2022-08-24T00:00:00"/>
    <n v="150"/>
    <d v="2022-12-31T00:00:00"/>
    <n v="6980000"/>
    <n v="129"/>
    <n v="100"/>
    <n v="1396000"/>
    <n v="5584000"/>
    <n v="0"/>
    <n v="0"/>
    <n v="6980000"/>
    <n v="150"/>
  </r>
  <r>
    <x v="3"/>
    <n v="220498"/>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4976097"/>
    <s v="ANGIE LORENA CASTILLO HUERTAS"/>
    <s v="ASESOR - DESPACHO SECRETARIO DISTRITAL DE HDA."/>
    <s v="N/A"/>
    <d v="2022-12-27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el contratista envió 172 respuestas a correspondencia y finalizó 172radicados en SAP de la Estrategia Integral de Ingreso Minimo Garantizado"/>
    <d v="2022-08-22T00:00:00"/>
    <d v="2022-08-25T00:00:00"/>
    <n v="150"/>
    <d v="2022-12-31T00:00:00"/>
    <n v="6980000"/>
    <n v="128"/>
    <n v="100"/>
    <n v="1396000"/>
    <n v="5584000"/>
    <n v="0"/>
    <n v="0"/>
    <n v="6980000"/>
    <n v="150"/>
  </r>
  <r>
    <x v="3"/>
    <n v="220488"/>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20834081"/>
    <s v="INGRID CATERINE LOZANO FERNANDEZ"/>
    <s v="ASESOR - DESPACHO SECRETARIO DISTRITAL DE HDA."/>
    <s v="N/A"/>
    <d v="2022-12-27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 el contratista finalizó 127 radicados en SAP"/>
    <d v="2022-08-17T00:00:00"/>
    <d v="2022-08-25T00:00:00"/>
    <n v="150"/>
    <d v="2022-12-31T00:00:00"/>
    <n v="6980000"/>
    <n v="128"/>
    <n v="100"/>
    <n v="1396000"/>
    <n v="5584000"/>
    <n v="0"/>
    <n v="0"/>
    <n v="6980000"/>
    <n v="150"/>
  </r>
  <r>
    <x v="3"/>
    <n v="220494"/>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23010954"/>
    <s v="NELCY XIMENA RODRIGUEZ CASTILLO"/>
    <s v="ASESOR - DESPACHO SECRETARIO DISTRITAL DE HDA."/>
    <s v="N/A"/>
    <d v="2022-12-27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el contratista  el contratista verificó 200 respuestas a correspondencia"/>
    <d v="2022-08-17T00:00:00"/>
    <d v="2022-08-25T00:00:00"/>
    <n v="150"/>
    <d v="2022-12-31T00:00:00"/>
    <n v="6980000"/>
    <n v="128"/>
    <n v="100"/>
    <n v="1396000"/>
    <n v="5584000"/>
    <n v="0"/>
    <n v="0"/>
    <n v="6980000"/>
    <n v="150"/>
  </r>
  <r>
    <x v="3"/>
    <n v="220516"/>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33777730"/>
    <s v="MARIA ALEJANDRA ROMERO ROSALES"/>
    <s v="ASESOR - DESPACHO SECRETARIO DISTRITAL DE HDA."/>
    <s v="N/A"/>
    <d v="2022-12-27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el contratista envió 196 respuestas a correspondencia"/>
    <d v="2022-08-23T00:00:00"/>
    <d v="2022-08-25T00:00:00"/>
    <n v="150"/>
    <d v="2022-12-31T00:00:00"/>
    <n v="6980000"/>
    <n v="128"/>
    <n v="100"/>
    <n v="1396000"/>
    <n v="5584000"/>
    <n v="0"/>
    <n v="0"/>
    <n v="6980000"/>
    <n v="150"/>
  </r>
  <r>
    <x v="3"/>
    <n v="220504"/>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22440774"/>
    <s v="LAURA YOLIMA BUITRAGO QUIROGA"/>
    <s v="ASESOR - DESPACHO SECRETARIO DISTRITAL DE HDA."/>
    <s v="N/A"/>
    <d v="2022-12-27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no fue necesaria el desarrollo de ninguna actividad relacionada con estaobligacion contractual"/>
    <d v="2022-08-22T00:00:00"/>
    <d v="2022-08-25T00:00:00"/>
    <n v="150"/>
    <d v="2022-12-31T00:00:00"/>
    <n v="6980000"/>
    <n v="128"/>
    <n v="100"/>
    <n v="1396000"/>
    <n v="5584000"/>
    <n v="0"/>
    <n v="0"/>
    <n v="6980000"/>
    <n v="150"/>
  </r>
  <r>
    <x v="3"/>
    <n v="220521"/>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0724787"/>
    <s v="DAYAN GISELL CALDERON CONTRERAS"/>
    <s v="ASESOR - DESPACHO SECRETARIO DISTRITAL DE HDA."/>
    <s v="N/A"/>
    <d v="2022-12-27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el contratista envió 248 respuestas a correspondencia y finalizó 250radicados en SAP de la Estrategia Integral de Ingreso Minimo Garantizado"/>
    <d v="2022-08-23T00:00:00"/>
    <d v="2022-08-25T00:00:00"/>
    <n v="150"/>
    <d v="2022-12-31T00:00:00"/>
    <n v="6980000"/>
    <n v="128"/>
    <n v="100"/>
    <n v="1396000"/>
    <n v="5584000"/>
    <n v="0"/>
    <n v="0"/>
    <n v="6980000"/>
    <n v="150"/>
  </r>
  <r>
    <x v="3"/>
    <n v="220476"/>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0860620"/>
    <s v="ANDRES CAMILO PINEDA MARIN"/>
    <s v="ASESOR - DESPACHO SECRETARIO DISTRITAL DE HDA."/>
    <s v="N/A"/>
    <d v="2022-12-27T00:00:00"/>
    <s v="El contratista ha cumplido con todas las obligaciones generales delcontrato acatando la constitución leyes y normas de los procedimientosvigentes y el cumplimiento del objeto de este, guardandoconfidencialidad y obrando con lealtad y buena fe."/>
    <s v="El Contratista ha entregado mensualmente los productos dandocumplimiento a las obligaciones contractuales."/>
    <d v="2022-08-16T00:00:00"/>
    <d v="2022-08-26T00:00:00"/>
    <n v="150"/>
    <d v="2022-12-31T00:00:00"/>
    <n v="6980000"/>
    <n v="127"/>
    <n v="100"/>
    <n v="1396000"/>
    <n v="5584000"/>
    <n v="0"/>
    <n v="0"/>
    <n v="6980000"/>
    <n v="150"/>
  </r>
  <r>
    <x v="3"/>
    <n v="220518"/>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0384481"/>
    <s v="ANDRES CAMILO MARTINEZ CORREA"/>
    <s v="ASESOR - DESPACHO SECRETARIO DISTRITAL DE HDA."/>
    <s v="N/A"/>
    <d v="2022-12-27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 el contratista envió 140 respuestas a correspondencia y finalizó 139radicados en SAP de la Estrategia Integral de Ingreso MinimoGarantizado "/>
    <d v="2022-08-23T00:00:00"/>
    <d v="2022-08-26T00:00:00"/>
    <n v="150"/>
    <d v="2022-12-31T00:00:00"/>
    <n v="6980000"/>
    <n v="127"/>
    <n v="100"/>
    <n v="1396000"/>
    <n v="5584000"/>
    <n v="0"/>
    <n v="0"/>
    <n v="6980000"/>
    <n v="150"/>
  </r>
  <r>
    <x v="3"/>
    <n v="220517"/>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0776188"/>
    <s v="GERALDINE VIVIANA REYES TORRES"/>
    <s v="ASESOR - DESPACHO SECRETARIO DISTRITAL DE HDA."/>
    <s v="N/A"/>
    <d v="2022-12-27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el contratista recibió y ejecuto el plan de trabajo remitido para elcumplimiento de sus obligaciones."/>
    <d v="2022-08-24T00:00:00"/>
    <d v="2022-08-26T00:00:00"/>
    <n v="150"/>
    <d v="2022-12-31T00:00:00"/>
    <n v="6980000"/>
    <n v="127"/>
    <n v="100"/>
    <n v="1396000"/>
    <n v="5584000"/>
    <n v="0"/>
    <n v="0"/>
    <n v="6980000"/>
    <n v="150"/>
  </r>
  <r>
    <x v="3"/>
    <n v="220509"/>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4265287"/>
    <s v="CRISTIAN JAVIER ACERO ROBAYO"/>
    <s v="ASESOR - DESPACHO SECRETARIO DISTRITAL DE HDA."/>
    <s v="N/A"/>
    <d v="2022-12-27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el contratista  el contratista verificó 200 respuestas a correspondencia"/>
    <d v="2022-08-22T00:00:00"/>
    <d v="2022-08-26T00:00:00"/>
    <n v="150"/>
    <d v="2022-12-31T00:00:00"/>
    <n v="6980000"/>
    <n v="127"/>
    <n v="100"/>
    <n v="1396000"/>
    <n v="5584000"/>
    <n v="0"/>
    <n v="0"/>
    <n v="6980000"/>
    <n v="150"/>
  </r>
  <r>
    <x v="3"/>
    <n v="220507"/>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40327739"/>
    <s v="YEIMY  PRIETO BUITRAGO"/>
    <s v="ASESOR - DESPACHO SECRETARIO DISTRITAL DE HDA."/>
    <s v="N/A"/>
    <d v="2022-12-27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el contratista envió 151 respuestas a correspondencia y finalizó 151radicados en SAP de la Estrategia Integral de Ingreso Minimo Garantizado"/>
    <d v="2022-08-23T00:00:00"/>
    <d v="2022-08-26T00:00:00"/>
    <n v="150"/>
    <d v="2022-12-31T00:00:00"/>
    <n v="6980000"/>
    <n v="127"/>
    <n v="100"/>
    <n v="1396000"/>
    <n v="5584000"/>
    <n v="0"/>
    <n v="0"/>
    <n v="6980000"/>
    <n v="150"/>
  </r>
  <r>
    <x v="3"/>
    <n v="220503"/>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32496851"/>
    <s v="MARIA ALEJANDRA ROSAS GONZALEZ"/>
    <s v="ASESOR - DESPACHO SECRETARIO DISTRITAL DE HDA."/>
    <s v="N/A"/>
    <d v="2022-12-27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el contratista envió 102 respuestas a correspondencia y finalizó 102radicados en SAP de la Estrategia Integral de Ingreso Minimo Garantizado"/>
    <d v="2022-08-22T00:00:00"/>
    <d v="2022-08-29T00:00:00"/>
    <n v="150"/>
    <d v="2022-12-31T00:00:00"/>
    <n v="6980000"/>
    <n v="124"/>
    <n v="100"/>
    <n v="1396000"/>
    <n v="5584000"/>
    <n v="0"/>
    <n v="0"/>
    <n v="6980000"/>
    <n v="150"/>
  </r>
  <r>
    <x v="3"/>
    <n v="220508"/>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0860621"/>
    <s v="JAVIER SANTIAGO PINEDA MARIN"/>
    <s v="ASESOR - DESPACHO SECRETARIO DISTRITAL DE HDA."/>
    <s v="N/A"/>
    <d v="2022-12-27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 el contratista consolidó 55 carpetas para la base de información de OC,y ayudo con la búsqueda de 70 carpetas para su correcta finalización."/>
    <d v="2022-08-22T00:00:00"/>
    <d v="2022-08-29T00:00:00"/>
    <n v="150"/>
    <d v="2022-12-31T00:00:00"/>
    <n v="6980000"/>
    <n v="124"/>
    <n v="100"/>
    <n v="1396000"/>
    <n v="5584000"/>
    <n v="0"/>
    <n v="0"/>
    <n v="6980000"/>
    <n v="150"/>
  </r>
  <r>
    <x v="3"/>
    <n v="220513"/>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23973407"/>
    <s v="LEYDY JOHANA ROMERO CASALLAS"/>
    <s v="ASESOR - DESPACHO SECRETARIO DISTRITAL DE HDA."/>
    <s v="N/A"/>
    <d v="2022-12-27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 el contratista envió 218 respuestas a correspondencia y finalizó 218radicados en SAP de la Estrategia Integral de Ingreso Minimo Garantizad"/>
    <d v="2022-08-29T00:00:00"/>
    <d v="2022-09-01T00:00:00"/>
    <n v="150"/>
    <d v="2022-12-31T00:00:00"/>
    <n v="6980000"/>
    <n v="121"/>
    <n v="100"/>
    <n v="1396000"/>
    <n v="5584000"/>
    <n v="0"/>
    <n v="0"/>
    <n v="6980000"/>
    <n v="150"/>
  </r>
  <r>
    <x v="3"/>
    <n v="220532"/>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1051116"/>
    <s v="YIRLEY  MASIAS PARRA"/>
    <s v="ASESOR - DESPACHO SECRETARIO DISTRITAL DE HDA."/>
    <s v="N/A"/>
    <d v="2022-12-27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el contratista envió 177 respuestas a correspondencia y finalizó 177radicados en SAP de la Estrategia Integral de Ingreso Minimo Garantizado"/>
    <d v="2022-09-01T00:00:00"/>
    <d v="2022-09-07T00:00:00"/>
    <n v="150"/>
    <d v="2022-12-31T00:00:00"/>
    <n v="6980000"/>
    <n v="115"/>
    <n v="100"/>
    <n v="1396000"/>
    <n v="5584000"/>
    <n v="0"/>
    <n v="0"/>
    <n v="6980000"/>
    <n v="150"/>
  </r>
  <r>
    <x v="3"/>
    <n v="220537"/>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52168553"/>
    <s v="MARTHA  GONZALEZ HERREÑO"/>
    <s v="ASESOR - DESPACHO SECRETARIO DISTRITAL DE HDA."/>
    <s v="N/A"/>
    <d v="2022-12-27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el contratista envió 153 respuestas a correspondencia y finalizó 153radicados en SAP de la Estrategia Integral de Ingreso Minimo Garantizado"/>
    <d v="2022-09-01T00:00:00"/>
    <d v="2022-09-07T00:00:00"/>
    <n v="150"/>
    <d v="2022-12-31T00:00:00"/>
    <n v="6980000"/>
    <n v="115"/>
    <n v="100"/>
    <n v="1396000"/>
    <n v="5584000"/>
    <n v="0"/>
    <n v="0"/>
    <n v="6980000"/>
    <n v="150"/>
  </r>
  <r>
    <x v="3"/>
    <n v="220533"/>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70708421"/>
    <s v="DIEGO ARMANDO AVILA GARZON"/>
    <s v="ASESOR - DESPACHO SECRETARIO DISTRITAL DE HDA."/>
    <s v="N/A"/>
    <d v="2022-12-27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el contratista envió 199 respuestas a correspondencia y finalizó 199radicados en SAP de la Estrategia Integral de Ingreso Minimo Garantizado"/>
    <d v="2022-09-01T00:00:00"/>
    <d v="2022-09-07T00:00:00"/>
    <n v="150"/>
    <d v="2022-12-31T00:00:00"/>
    <n v="6980000"/>
    <n v="115"/>
    <n v="100"/>
    <n v="1396000"/>
    <n v="5584000"/>
    <n v="0"/>
    <n v="0"/>
    <n v="6980000"/>
    <n v="150"/>
  </r>
  <r>
    <x v="3"/>
    <n v="220564"/>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24582829"/>
    <s v="NELLY CAROLINA ORJUELA NIVIA"/>
    <s v="ASESOR - DESPACHO SECRETARIO DISTRITAL DE HDA."/>
    <s v="N/A"/>
    <d v="2022-12-27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 el contratista envió 114 respuestas a correspondencia y finalizó 127radicados en SAP de la Estrategia Integral de Ingreso Minimo Garantizado"/>
    <d v="2022-09-02T00:00:00"/>
    <d v="2022-09-09T00:00:00"/>
    <n v="150"/>
    <d v="2022-12-31T00:00:00"/>
    <n v="6980000"/>
    <n v="113"/>
    <n v="100"/>
    <n v="1396000"/>
    <n v="5584000"/>
    <n v="0"/>
    <n v="0"/>
    <n v="6980000"/>
    <n v="150"/>
  </r>
  <r>
    <x v="3"/>
    <n v="220536"/>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23033292"/>
    <s v="LUIS ALEJANDRO CUESTA GARCIA"/>
    <s v="ASESOR - DESPACHO SECRETARIO DISTRITAL DE HDA."/>
    <s v="N/A"/>
    <d v="2022-12-27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el contratista recibió y ejecutó el plan de trabajo remitido para elcumplimiento de sus obligaciones."/>
    <d v="2022-09-01T00:00:00"/>
    <d v="2022-09-14T00:00:00"/>
    <n v="150"/>
    <d v="2022-12-31T00:00:00"/>
    <n v="6980000"/>
    <n v="108"/>
    <n v="100"/>
    <n v="1396000"/>
    <n v="5584000"/>
    <n v="0"/>
    <n v="0"/>
    <n v="6980000"/>
    <n v="150"/>
  </r>
  <r>
    <x v="3"/>
    <n v="220095"/>
    <x v="1"/>
    <s v="https://community.secop.gov.co/Public/Tendering/OpportunityDetail/Index?noticeUID=CO1.NTC.2529188&amp;isFromPublicArea=True&amp;isModal=true&amp;asPopupView=true"/>
    <x v="8"/>
    <s v="Prestación Servicios Profesionales"/>
    <s v="DESPACHO SECRETARIO DISTRITAL DE HDA."/>
    <s v="0111-01"/>
    <s v="Prestar servicios profesionales al despacho del Secretario Distrital deHacienda relacionados con la elaboración de insumos, que permitanidentificar la información del funcionamiento del Sistema DistritalBogotá solidaria y la estrategia integral de Ingreso Mínimo Garantizado"/>
    <n v="1140853902"/>
    <s v="RAUL ALEXIS SIERRA CALDERON"/>
    <s v="ASESOR - DESPACHO SECRETARIO DISTRITAL DE HDA."/>
    <s v="N/A"/>
    <d v="2022-12-28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el contratista complementó 70 respuestas automáticas de la EstrategiaIntegral de Ingreso Minimo Garantizado"/>
    <d v="2022-01-13T00:00:00"/>
    <d v="2022-01-18T00:00:00"/>
    <n v="345"/>
    <d v="2022-12-31T00:00:00"/>
    <n v="37455500"/>
    <n v="347"/>
    <n v="100"/>
    <n v="3257000"/>
    <n v="34198500"/>
    <n v="0"/>
    <n v="0"/>
    <n v="37455500"/>
    <n v="345"/>
  </r>
  <r>
    <x v="3"/>
    <n v="220136"/>
    <x v="1"/>
    <s v="https://community.secop.gov.co/Public/Tendering/OpportunityDetail/Index?noticeUID=CO1.NTC.2561726&amp;isFromPublicArea=True&amp;isModal=true&amp;asPopupView=true"/>
    <x v="8"/>
    <s v="Prestación Servicios Profesionales"/>
    <s v="DESPACHO SECRETARIO DISTRITAL DE HDA."/>
    <s v="0111-01"/>
    <s v="Prestar servicios profesionales al despacho del Secretario Distrital deHacienda relacionados con la contabilización de los recursos de laEstrategia Integral de Ingreso Mínimo Garantizado, generando  lainformación necesaria sobre el funcionamiento del Sistema DistritalBogotá Solidaria y la mencionada estrategia"/>
    <n v="80797720"/>
    <s v="ANDRES NOLASCO OLAYA GOMEZ"/>
    <s v="ASESOR - DESPACHO SECRETARIO DISTRITAL DE HDA."/>
    <s v="N/A"/>
    <d v="2022-12-28T00:00:00"/>
    <s v="El contratista ha cumplido con todas las obligaciones generales delcontrato acatando la constitución leyes y normas de los procedimientosvigentes y el cumplimiento del objeto de este, guardandoconfidencialidad y obrando con lealtad y buena fe."/>
    <s v="El contratista participo en la presentación de informes del programaIngreso Mínimo Garantizado en las diferentes Juntas AdministrativasLocales, así mismo dio respuesta a las diferentes preguntas realizadaspor los Ediles de cada localidad."/>
    <d v="2022-01-18T00:00:00"/>
    <d v="2022-01-21T00:00:00"/>
    <n v="345"/>
    <d v="2022-12-31T00:00:00"/>
    <n v="53498000"/>
    <n v="344"/>
    <n v="100"/>
    <n v="4652000"/>
    <n v="48846000"/>
    <n v="0"/>
    <n v="0"/>
    <n v="53498000"/>
    <n v="345"/>
  </r>
  <r>
    <x v="3"/>
    <n v="220150"/>
    <x v="1"/>
    <s v="https://community.secop.gov.co/Public/Tendering/OpportunityDetail/Index?noticeUID=CO1.NTC.2541314&amp;isFromPublicArea=True&amp;isModal=true&amp;asPopupView=true"/>
    <x v="8"/>
    <s v="Prestación Servicios Profesionales"/>
    <s v="DESPACHO SECRETARIO DISTRITAL DE HDA."/>
    <s v="0111-01"/>
    <s v="Prestar servicios profesionales al despacho del Secretario Distrital deHacienda relacionados con la consolidación de la informacióncorrespondiente al canal de transferencias monetarias de la estrategiaintegral de Ingreso Mínimo Garantizado, los distintos programas deldistrito que la conforman y la contabilización de sus recursos,generando así la información necesaria sobre el funcionamiento delsistema distrital Bogotá Solidaria y la mencionada estrategia."/>
    <n v="1030619583"/>
    <s v="JHON JAIRO MORA GONZALEZ"/>
    <s v="ASESOR - DESPACHO SECRETARIO DISTRITAL DE HDA."/>
    <s v="N/A"/>
    <d v="2022-12-28T00:00:00"/>
    <s v="El contratista ha cumplido con todas las obligaciones generales delcontrato acatando la constitución leyes y normas de los procedimientosvigentes y el cumplimiento del objeto de este, guardandoconfidencialidad y obrando con lealtad y buena fe."/>
    <s v="Para el periodo comprendido entre el 01 y el 31 de diciembre de 2022 serealizo el desarrollo de mejoras en la aplicación de img con el objetivode garantizar una migración de manera correcta."/>
    <d v="2022-01-14T00:00:00"/>
    <d v="2022-01-27T00:00:00"/>
    <n v="345"/>
    <d v="2022-12-31T00:00:00"/>
    <n v="55821000"/>
    <n v="338"/>
    <n v="100"/>
    <n v="4854000"/>
    <n v="50967000"/>
    <n v="0"/>
    <n v="0"/>
    <n v="55821000"/>
    <n v="345"/>
  </r>
  <r>
    <x v="3"/>
    <n v="220151"/>
    <x v="1"/>
    <s v="https://community.secop.gov.co/Public/Tendering/OpportunityDetail/Index?noticeUID=CO1.NTC.2541314&amp;isFromPublicArea=True&amp;isModal=true&amp;asPopupView=true"/>
    <x v="8"/>
    <s v="Prestación Servicios Profesionales"/>
    <s v="DESPACHO SECRETARIO DISTRITAL DE HDA."/>
    <s v="0111-01"/>
    <s v="Prestar servicios profesionales al despacho del Secretario Distrital deHacienda relacionados con la consolidación de la informacióncorrespondiente al canal de transferencias monetarias de la estrategiaintegral de Ingreso Mínimo Garantizado, los distintos programas deldistrito que la conforman y la contabilización de sus recursos,generando así la información necesaria sobre el funcionamiento delsistema distrital Bogotá Solidaria y la mencionada estrategia."/>
    <n v="1013639076"/>
    <s v="ANDRES FERNANDO VELASQUEZ SALGADO"/>
    <s v="ASESOR - DESPACHO SECRETARIO DISTRITAL DE HDA."/>
    <s v="N/A"/>
    <d v="2022-12-28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elcontratista llevó a cabo el análisis de información y las validacionessobre la misma, sobre lo reportado por los operadores financieros enrelación con sus cuentas de cobro menuales, derivadas de la prestacióndel servicio para las dispersiones de los recursos de IMG"/>
    <d v="2022-01-14T00:00:00"/>
    <d v="2022-01-18T00:00:00"/>
    <n v="345"/>
    <d v="2022-12-31T00:00:00"/>
    <n v="55821000"/>
    <n v="347"/>
    <n v="100"/>
    <n v="4854000"/>
    <n v="50967000"/>
    <n v="0"/>
    <n v="0"/>
    <n v="55821000"/>
    <n v="345"/>
  </r>
  <r>
    <x v="3"/>
    <n v="220506"/>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233499194"/>
    <s v="CARLOS ALBERTO PARRADO PARRA"/>
    <s v="ASESOR - DESPACHO SECRETARIO DISTRITAL DE HDA."/>
    <s v="N/A"/>
    <d v="2022-12-28T00:00:00"/>
    <s v="El contratista ha cumplido con todas las obligaciones generales delcontrato acatando la constitución leyes y normas de los procedimientosvigentes y el cumplimiento del objeto de este, guardandoconfidencialidad y obrando con lealtad y buena fe."/>
    <s v="El contratista del periodo comprendido del 01 al 05 de diciembre cumpliocon lo establecido en la ejecucion del contrato."/>
    <d v="2022-08-19T00:00:00"/>
    <d v="2022-08-25T00:00:00"/>
    <n v="150"/>
    <d v="2022-12-05T00:00:00"/>
    <n v="6980000"/>
    <n v="102"/>
    <n v="100"/>
    <n v="232666"/>
    <n v="6747334"/>
    <n v="0"/>
    <n v="0"/>
    <n v="6980000"/>
    <n v="150"/>
  </r>
  <r>
    <x v="3"/>
    <n v="220252"/>
    <x v="1"/>
    <s v="https://community.secop.gov.co/Public/Tendering/OpportunityDetail/Index?noticeUID=CO1.NTC.2541314&amp;isFromPublicArea=True&amp;isModal=true&amp;asPopupView=true"/>
    <x v="8"/>
    <s v="Prestación Servicios Profesionales"/>
    <s v="DESPACHO SECRETARIO DISTRITAL DE HDA."/>
    <s v="0111-01"/>
    <s v="Prestar servicios profesionales al despacho del Secretario Distrital deHacienda relacionados con la consolidación de la informacióncorrespondiente al canal de transferencias monetarias de la estrategiaintegral de Ingreso Mínimo Garantizado, los distintos programas deldistrito que la conforman y la contabilización de sus recursos,generando así la información necesaria sobre el funcionamiento delsistema distrital Bogotá Solidaria y la mencionada estrategia."/>
    <n v="1070958136"/>
    <s v="CARLOS ALBERTO VENEGAS BERNAL"/>
    <s v="ASESOR - DESPACHO SECRETARIO DISTRITAL DE HDA."/>
    <s v="N/A"/>
    <d v="2022-12-28T00:00:00"/>
    <s v="El contratista ha cumplido con todas las obligaciones generales delcontrato acatando la constitución leyes y normas de los procedimientosvigentes y el cumplimiento del objeto de este, guardandoconfidencialidad y obrando con lealtad y buena fe."/>
    <s v="Para el periodo comprendido entre el 01 y el 31 diciembre realizórevisión de los informes de dispersión para cada una de las diferentesentidades"/>
    <d v="2022-01-21T00:00:00"/>
    <d v="2022-01-27T00:00:00"/>
    <n v="345"/>
    <d v="2022-12-31T00:00:00"/>
    <n v="55821000"/>
    <n v="338"/>
    <n v="100"/>
    <n v="4854000"/>
    <n v="50967000"/>
    <n v="0"/>
    <n v="0"/>
    <n v="55821000"/>
    <n v="345"/>
  </r>
  <r>
    <x v="3"/>
    <n v="220262"/>
    <x v="1"/>
    <s v="https://community.secop.gov.co/Public/Tendering/OpportunityDetail/Index?noticeUID=CO1.NTC.2648059&amp;isFromPublicArea=True&amp;isModal=true&amp;asPopupView=true"/>
    <x v="8"/>
    <s v="Prestación Servicio Apoyo a la Gestión"/>
    <s v="DESPACHO SECRETARIO DISTRITAL DE HDA."/>
    <s v="0111-01"/>
    <s v="Prestar servicios de carácter administrativo al despacho del SecretarioDistrital de Hacienda relacionados con la elaboración de insumos, quepermitan atender los requerimientos de diferentes interesados yconsolidar la información sobre el funcionamiento del Sistema DistritalBogotá solidaria y la estrategia integral de Ingreso Mínimo Garantizado"/>
    <n v="52935802"/>
    <s v="LADY CAROLINA JIMENEZ JUZGA"/>
    <s v="ASESOR - DESPACHO SECRETARIO DISTRITAL DE HDA."/>
    <s v="N/A"/>
    <d v="2022-12-28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2022, el contratista ayudo en la verificacion y el estado estado de 134carpetas."/>
    <d v="2022-01-21T00:00:00"/>
    <d v="2022-01-27T00:00:00"/>
    <n v="345"/>
    <d v="2022-12-31T00:00:00"/>
    <n v="26749000"/>
    <n v="338"/>
    <n v="100"/>
    <n v="2326000"/>
    <n v="24423000"/>
    <n v="0"/>
    <n v="0"/>
    <n v="26749000"/>
    <n v="345"/>
  </r>
  <r>
    <x v="3"/>
    <n v="220068"/>
    <x v="1"/>
    <s v="https://community.secop.gov.co/Public/Tendering/OpportunityDetail/Index?noticeUID=CO1.NTC.2520212&amp;isFromPublicArea=True&amp;isModal=true&amp;asPopupView=true"/>
    <x v="8"/>
    <s v="Prestación Servicio Apoyo a la Gestión"/>
    <s v="DESPACHO SECRETARIO DISTRITAL DE HDA."/>
    <s v="0111-01"/>
    <s v="Prestar servicios de carácter administrativo al despacho del secretarioDistrital de Hacienda apoyando la recopilación de insumos, que permitanatender los requerimientos de diferentes interesados y compilar lainformación referente al funcionamiento del Sistema Distrital Bogotásolidaria y la estrategia integral de Ingreso Mínimo Garantizado."/>
    <n v="53102484"/>
    <s v="ANGELICA MARIA AVILA RUBIO"/>
    <s v="ASESOR - DESPACHO SECRETARIO DISTRITAL DE HDA."/>
    <s v="N/A"/>
    <d v="2022-12-28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29 de diciembre  de2022, el contratista ayudo en la verificacion y el estado estado de 134carpetas."/>
    <d v="2022-01-12T00:00:00"/>
    <d v="2022-01-14T00:00:00"/>
    <n v="345"/>
    <d v="2022-12-29T00:00:00"/>
    <n v="26749000"/>
    <n v="349"/>
    <n v="100"/>
    <n v="2248466"/>
    <n v="24500534"/>
    <n v="0"/>
    <n v="0"/>
    <n v="26749000"/>
    <n v="345"/>
  </r>
  <r>
    <x v="3"/>
    <n v="220099"/>
    <x v="1"/>
    <s v="https://community.secop.gov.co/Public/Tendering/OpportunityDetail/Index?noticeUID=CO1.NTC.2529187&amp;isFromPublicArea=True&amp;isModal=true&amp;asPopupView=true"/>
    <x v="8"/>
    <s v="Prestación Servicios Profesionales"/>
    <s v="DESPACHO SECRETARIO DISTRITAL DE HDA."/>
    <s v="0111-01"/>
    <s v="Prestar servicios profesionales al despacho del Secretario Distrital deHacienda relacionados con las actividades necesarias para laconsolidación del canal de transferencias monetarias de la estrategiaintegral de Ingreso Mínimo Garantizado, la integración de distintosprogramas del distrito y la contabilización de sus recursos, generandoasí la información necesaria sobre el funcionamiento del sistemadistrital Bogotá Solidaria y la estrategia Ingreso Mínimo Garantizado enel marco de la estrategia de reducción de la pobreza en el distrito.."/>
    <n v="1032491919"/>
    <s v="CAMILO ANDRES MEZA RODRIGUEZ"/>
    <s v="ASESOR - DESPACHO SECRETARIO DISTRITAL DE HDA."/>
    <s v="N/A"/>
    <d v="2022-12-28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no fue necesario el desarrollo de ninguna actividad para el cumplimientode esta obligación por parte del contratistahttps://acortar.link/BkauR8"/>
    <d v="2022-01-13T00:00:00"/>
    <d v="2022-01-19T00:00:00"/>
    <n v="345"/>
    <d v="2022-12-31T00:00:00"/>
    <n v="64193000"/>
    <n v="346"/>
    <n v="100"/>
    <n v="5582000"/>
    <n v="58611000"/>
    <n v="0"/>
    <n v="0"/>
    <n v="64193000"/>
    <n v="345"/>
  </r>
  <r>
    <x v="3"/>
    <n v="220269"/>
    <x v="1"/>
    <s v="https://community.secop.gov.co/Public/Tendering/OpportunityDetail/Index?noticeUID=CO1.NTC.2647460&amp;isFromPublicArea=True&amp;isModal=true&amp;asPopupView=true"/>
    <x v="8"/>
    <s v="Prestación Servicio Apoyo a la Gestión"/>
    <s v="DESPACHO SECRETARIO DISTRITAL DE HDA."/>
    <s v="0111-01"/>
    <s v="Prestar servicios carácter administrativo al despacho del SecretarioDistrital de Hacienda relacionados con la generación de insumos para laconsolidación de información correspondiente al canal de transferenciasmonetarias de la estrategia integral de Ingreso Mínimo Garantizado, losdistintos programas del distrito que la conforman, generando así lainformación necesaria sobre el funcionamiento del sistema distritalBogotá Solidaria y la mencionada estrategia."/>
    <n v="1019090995"/>
    <s v="CRISTIAN CAMILO ROJAS CARDENAS"/>
    <s v="ASESOR - DESPACHO SECRETARIO DISTRITAL DE HDA."/>
    <s v="N/A"/>
    <d v="2022-12-28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el contratista 2.1 Actualiza y remite informe pago por ciclos - gráficoestrella conn corte a ciclo 12 (1). 2.2 Cargue de planillasbeneficiarios de OF a la DDT (1)."/>
    <d v="2022-01-21T00:00:00"/>
    <d v="2022-01-25T00:00:00"/>
    <n v="345"/>
    <d v="2022-12-31T00:00:00"/>
    <n v="37455500"/>
    <n v="340"/>
    <n v="100"/>
    <n v="3257000"/>
    <n v="34198500"/>
    <n v="0"/>
    <n v="0"/>
    <n v="37455500"/>
    <n v="345"/>
  </r>
  <r>
    <x v="3"/>
    <n v="220254"/>
    <x v="1"/>
    <s v="https://community.secop.gov.co/Public/Tendering/OpportunityDetail/Index?noticeUID=CO1.NTC.2623679&amp;isFromPublicArea=True&amp;isModal=true&amp;asPopupView=true"/>
    <x v="8"/>
    <s v="Prestación Servicios Profesionales"/>
    <s v="DESPACHO SECRETARIO DISTRITAL DE HDA."/>
    <s v="0111-01"/>
    <s v="Prestar servicios profesionales al despacho del Secretario Distrital deHacienda relacionados con la elaboración de insumos, que permitanatender los requerimientos de diferentes interesados y consolidar lainformación sobre el funcionamiento del Sistema Distrital Bogotásolidaria y la estrategia integral de Ingreso Mínimo Garantizado"/>
    <n v="1026569883"/>
    <s v="IVONNE STHEFANY HURTADO CASTRO"/>
    <s v="ASESOR - DESPACHO SECRETARIO DISTRITAL DE HDA."/>
    <s v="N/A"/>
    <d v="2022-12-28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la contratista proyectó un total de seis (6) respuestas a entes decontrol y ciudadanos con ocasión a PQRS relacionadas con la EstrategiaIngreso Mínimo Garantizado del Sistema Distrital Bogotá Solidaria."/>
    <d v="2022-01-21T00:00:00"/>
    <d v="2022-01-27T00:00:00"/>
    <n v="345"/>
    <d v="2022-12-31T00:00:00"/>
    <n v="53498000"/>
    <n v="338"/>
    <n v="100"/>
    <n v="4652000"/>
    <n v="48846000"/>
    <n v="0"/>
    <n v="0"/>
    <n v="53498000"/>
    <n v="345"/>
  </r>
  <r>
    <x v="3"/>
    <n v="220281"/>
    <x v="1"/>
    <s v="https://community.secop.gov.co/Public/Tendering/OpportunityDetail/Index?noticeUID=CO1.NTC.2688259&amp;isFromPublicArea=True&amp;isModal=true&amp;asPopupView=true"/>
    <x v="8"/>
    <s v="Prestación Servicios Profesionales"/>
    <s v="DESPACHO SECRETARIO DISTRITAL DE HDA."/>
    <s v="0111-01"/>
    <s v="Prestar servicios profesionales para el análisis y gestión de lainformación correspondiente a la ejecución de los convenios y contratosrelacionados con la implementación del canal de transferenciasmonetarias del Sistema Distrital Bogotá Solidaria y la estrategiaIngreso Mínimo Garantizado."/>
    <n v="1026578221"/>
    <s v="JERONIMO  RATIVA MORALES"/>
    <s v="ASESOR - DESPACHO SECRETARIO DISTRITAL DE HDA."/>
    <s v="N/A"/>
    <d v="2022-12-28T00:00:00"/>
    <s v="El contratista ha cumplido con todas las obligaciones generales delcontrato acatando la constitución leyes y normas de los procedimientosvigentes y el cumplimiento del objeto de este, guardandoconfidencialidad y obrando con lealtad y buena fe."/>
    <s v="Para el periodo comprendido entre el 01 y el 31 de diciembre de 2022, serealizó la validación y consecución de planillas de seguridad social, serealizó una revisión y ajuste a la base de actividades de loscontratistas"/>
    <d v="2022-01-25T00:00:00"/>
    <d v="2022-01-28T00:00:00"/>
    <n v="345"/>
    <d v="2022-12-31T00:00:00"/>
    <n v="53498000"/>
    <n v="337"/>
    <n v="100"/>
    <n v="4652000"/>
    <n v="48846000"/>
    <n v="0"/>
    <n v="0"/>
    <n v="53498000"/>
    <n v="345"/>
  </r>
  <r>
    <x v="3"/>
    <n v="220260"/>
    <x v="1"/>
    <s v="https://community.secop.gov.co/Public/Tendering/OpportunityDetail/Index?noticeUID=CO1.NTC.2647460&amp;isFromPublicArea=True&amp;isModal=true&amp;asPopupView=true"/>
    <x v="8"/>
    <s v="Prestación Servicio Apoyo a la Gestión"/>
    <s v="DESPACHO SECRETARIO DISTRITAL DE HDA."/>
    <s v="0111-01"/>
    <s v="Prestar servicios carácter administrativo al despacho del SecretarioDistrital de Hacienda relacionados con la generación de insumos para laconsolidación de información correspondiente al canal de transferenciasmonetarias de la estrategia integral de Ingreso Mínimo Garantizado, losdistintos programas del distrito que la conforman, generando así lainformación necesaria sobre el funcionamiento del sistema distritalBogotá Solidaria y la mencionada estrategia."/>
    <n v="1026284535"/>
    <s v="JIMMY ANDRES MORA VASQUEZ"/>
    <s v="ASESOR - DESPACHO SECRETARIO DISTRITAL DE HDA."/>
    <s v="N/A"/>
    <d v="2022-12-28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el contratista envió 231 respuestas a correspondencia, finalizó 269radicados en SAP y proyectó 252 respuestas a ciudadanos de la EstrategiaIntegral de Ingreso Minimo Garantizado"/>
    <d v="2022-01-21T00:00:00"/>
    <d v="2022-01-27T00:00:00"/>
    <n v="345"/>
    <d v="2022-12-31T00:00:00"/>
    <n v="37455500"/>
    <n v="338"/>
    <n v="100"/>
    <n v="3257000"/>
    <n v="34198500"/>
    <n v="0"/>
    <n v="0"/>
    <n v="37455500"/>
    <n v="345"/>
  </r>
  <r>
    <x v="3"/>
    <n v="220159"/>
    <x v="1"/>
    <s v="https://community.secop.gov.co/Public/Tendering/OpportunityDetail/Index?noticeUID=CO1.NTC.2559059&amp;isFromPublicArea=True&amp;isModal=true&amp;asPopupView=true"/>
    <x v="8"/>
    <s v="Prestación Servicios Profesionales"/>
    <s v="DESPACHO SECRETARIO DISTRITAL DE HDA."/>
    <s v="0111-01"/>
    <s v="Prestar servicios profesionales al despacho del Secretario Distrital deHacienda relacionados con la revisión y análisis de insumos, quepermitan atender los requerimientos de diferentes interesados yconsolidar la información sobre el funcionamiento del Sistema DistritalBogotá solidaria y la estrategia integral de Ingreso Mínimo Garantizado"/>
    <n v="52507299"/>
    <s v="JOHANA MARCELA AREVALO BERNAL"/>
    <s v="ASESOR - DESPACHO SECRETARIO DISTRITAL DE HDA."/>
    <s v="N/A"/>
    <d v="2022-12-28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2022, el contratista ayudo en la verificacion y el estado estado de 134carpetas."/>
    <d v="2022-01-14T00:00:00"/>
    <d v="2022-01-21T00:00:00"/>
    <n v="345"/>
    <d v="2022-12-31T00:00:00"/>
    <n v="53498000"/>
    <n v="344"/>
    <n v="100"/>
    <n v="4652000"/>
    <n v="48846000"/>
    <n v="0"/>
    <n v="0"/>
    <n v="53498000"/>
    <n v="345"/>
  </r>
  <r>
    <x v="3"/>
    <n v="220131"/>
    <x v="1"/>
    <s v="https://community.secop.gov.co/Public/Tendering/OpportunityDetail/Index?noticeUID=CO1.NTC.2542946&amp;isFromPublicArea=True&amp;isModal=true&amp;asPopupView=true"/>
    <x v="8"/>
    <s v="Prestación Servicios Profesionales"/>
    <s v="DESPACHO SECRETARIO DISTRITAL DE HDA."/>
    <s v="0111-01"/>
    <s v="Prestar servicios profesionales al despacho del Secretario Distrital deHacienda adelantando las actividades necesarias para la planeación,desarrollo y seguimiento de las necesidades de información, que permitanatender los requerimientos de diferentes interesados y gestionar lainformación sobre el funcionamiento del Sistema Distrital Bogotásolidaria y la estrategia integral de Ingreso Mínimo Garantizado"/>
    <n v="52780049"/>
    <s v="KELLY YAMILE LUNA CALDAS"/>
    <s v="ASESOR - DESPACHO SECRETARIO DISTRITAL DE HDA."/>
    <s v="N/A"/>
    <d v="2022-12-28T00:00:00"/>
    <s v="El contratista ha cumplido con todas las obligaciones generales delcontrato acatando la constitución leyes y normas de los procedimientosvigentes y el cumplimiento del objeto de este, guardandoconfidencialidad y obrando con lealtad y buena fe."/>
    <s v="Para el periodo comprendido entre el 01 y el 31 de diciembre de 2022, elcontratista proporcionó los insumos necesarios para la elaboracion deldocumento de calidad de gasto de la Estrategia Integral de IngresoMinimo Garantizado."/>
    <d v="2022-01-18T00:00:00"/>
    <d v="2022-01-25T00:00:00"/>
    <n v="345"/>
    <d v="2022-12-31T00:00:00"/>
    <n v="58615500"/>
    <n v="340"/>
    <n v="100"/>
    <n v="5097000"/>
    <n v="53518500"/>
    <n v="0"/>
    <n v="0"/>
    <n v="58615500"/>
    <n v="345"/>
  </r>
  <r>
    <x v="3"/>
    <n v="220160"/>
    <x v="1"/>
    <s v="https://community.secop.gov.co/Public/Tendering/OpportunityDetail/Index?noticeUID=CO1.NTC.2559059&amp;isFromPublicArea=True&amp;isModal=true&amp;asPopupView=true"/>
    <x v="8"/>
    <s v="Prestación Servicios Profesionales"/>
    <s v="DESPACHO SECRETARIO DISTRITAL DE HDA."/>
    <s v="0111-01"/>
    <s v="Prestar servicios profesionales al despacho del Secretario Distrital deHacienda relacionados con la revisión y análisis de insumos, quepermitan atender los requerimientos de diferentes interesados yconsolidar la información sobre el funcionamiento del Sistema DistritalBogotá solidaria y la estrategia integral de Ingreso Mínimo Garantizado"/>
    <n v="52118972"/>
    <s v="ZULAY MERLIN GARCIA FARIETA"/>
    <s v="ASESOR - DESPACHO SECRETARIO DISTRITAL DE HDA."/>
    <s v="N/A"/>
    <d v="2022-12-28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el contratista anidó 6 peticiones reiterativas de la Estrategia Integralde Ingreso Minimo Garantizado"/>
    <d v="2022-01-14T00:00:00"/>
    <d v="2022-01-25T00:00:00"/>
    <n v="345"/>
    <d v="2022-12-31T00:00:00"/>
    <n v="53498000"/>
    <n v="340"/>
    <n v="100"/>
    <n v="4652000"/>
    <n v="48846000"/>
    <n v="0"/>
    <n v="0"/>
    <n v="53498000"/>
    <n v="345"/>
  </r>
  <r>
    <x v="3"/>
    <n v="220071"/>
    <x v="1"/>
    <s v="https://community.secop.gov.co/Public/Tendering/OpportunityDetail/Index?noticeUID=CO1.NTC.2520212&amp;isFromPublicArea=True&amp;isModal=true&amp;asPopupView=true"/>
    <x v="8"/>
    <s v="Prestación Servicio Apoyo a la Gestión"/>
    <s v="DESPACHO SECRETARIO DISTRITAL DE HDA."/>
    <s v="0111-01"/>
    <s v="Prestar servicios de carácter administrativo al despacho del secretarioDistrital de Hacienda apoyando la recopilación de insumos, que permitanatender los requerimientos de diferentes interesados y compilar lainformación referente al funcionamiento del Sistema Distrital Bogotásolidaria y la estrategia integral de Ingreso Mínimo Garantizado."/>
    <n v="1022979598"/>
    <s v="DORIS LISED LOPEZ LOPEZ"/>
    <s v="ASESOR - DESPACHO SECRETARIO DISTRITAL DE HDA."/>
    <s v="N/A"/>
    <d v="2022-12-28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29 diciembre de 2022 ,la contratista realizo 39 de cuentas de cobro ( informe de supervision ycertificacion de cumplimiento) y el informe de contraloria en sap. Apoyoen la plataforma  de secop  subiendo   los documentos correspondientes."/>
    <d v="2022-01-12T00:00:00"/>
    <d v="2022-01-14T00:00:00"/>
    <n v="345"/>
    <d v="2022-12-29T00:00:00"/>
    <n v="26749000"/>
    <n v="349"/>
    <n v="100"/>
    <n v="2248466"/>
    <n v="24500534"/>
    <n v="0"/>
    <n v="0"/>
    <n v="26749000"/>
    <n v="345"/>
  </r>
  <r>
    <x v="3"/>
    <n v="220157"/>
    <x v="1"/>
    <s v="https://community.secop.gov.co/Public/Tendering/OpportunityDetail/Index?noticeUID=CO1.NTC.2559059&amp;isFromPublicArea=True&amp;isModal=true&amp;asPopupView=true"/>
    <x v="8"/>
    <s v="Prestación Servicios Profesionales"/>
    <s v="DESPACHO SECRETARIO DISTRITAL DE HDA."/>
    <s v="0111-01"/>
    <s v="Prestar servicios profesionales al despacho del Secretario Distrital deHacienda relacionados con la revisión y análisis de insumos, quepermitan atender los requerimientos de diferentes interesados yconsolidar la información sobre el funcionamiento del Sistema DistritalBogotá solidaria y la estrategia integral de Ingreso Mínimo Garantizado"/>
    <n v="80010432"/>
    <s v="LUIS ALEJANDRO CRUZ ARIAS"/>
    <s v="ASESOR - DESPACHO SECRETARIO DISTRITAL DE HDA."/>
    <s v="N/A"/>
    <d v="2022-12-28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2022, el contratista ayudo en la verificacion y el estado estado de 134carpetas."/>
    <d v="2022-01-14T00:00:00"/>
    <d v="2022-01-25T00:00:00"/>
    <n v="345"/>
    <d v="2022-12-31T00:00:00"/>
    <n v="53498000"/>
    <n v="340"/>
    <n v="100"/>
    <n v="4652000"/>
    <n v="48846000"/>
    <n v="0"/>
    <n v="0"/>
    <n v="53498000"/>
    <n v="345"/>
  </r>
  <r>
    <x v="3"/>
    <n v="220255"/>
    <x v="1"/>
    <s v="https://community.secop.gov.co/Public/Tendering/OpportunityDetail/Index?noticeUID=CO1.NTC.2623679&amp;isFromPublicArea=True&amp;isModal=true&amp;asPopupView=true"/>
    <x v="8"/>
    <s v="Prestación Servicios Profesionales"/>
    <s v="DESPACHO SECRETARIO DISTRITAL DE HDA."/>
    <s v="0111-01"/>
    <s v="Prestar servicios profesionales al despacho del Secretario Distrital deHacienda relacionados con la elaboración de insumos, que permitanatender los requerimientos de diferentes interesados y consolidar lainformación sobre el funcionamiento del Sistema Distrital Bogotásolidaria y la estrategia integral de Ingreso Mínimo Garantizado"/>
    <n v="52107824"/>
    <s v="OMAYRA  GARCIA CHAVES"/>
    <s v="ASESOR - DESPACHO SECRETARIO DISTRITAL DE HDA."/>
    <s v="N/A"/>
    <d v="2022-12-28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el contratista anidó 13 peticiones reiterativas y proyectó 450respuestas a ciudadanos de la Estrategia Integral de Ingreso MinimoGarantizado"/>
    <d v="2022-01-21T00:00:00"/>
    <d v="2022-01-25T00:00:00"/>
    <n v="345"/>
    <d v="2022-12-31T00:00:00"/>
    <n v="53498000"/>
    <n v="340"/>
    <n v="100"/>
    <n v="4652000"/>
    <n v="48846000"/>
    <n v="0"/>
    <n v="0"/>
    <n v="53498000"/>
    <n v="345"/>
  </r>
  <r>
    <x v="3"/>
    <n v="220523"/>
    <x v="1"/>
    <s v="https://community.secop.gov.co/Public/Tendering/OpportunityDetail/Index?noticeUID=CO1.NTC.3197431&amp;isFromPublicArea=True&amp;isModal=true&amp;asPopupView=true"/>
    <x v="8"/>
    <s v="Prestación Servicios Profesionales"/>
    <s v="DESPACHO SECRETARIO DISTRITAL DE HDA."/>
    <s v="0111-01"/>
    <s v="Prestar servicios profesionales relacionados con la elaboración deinsumos, que permitan identificar la información del funcionamiento delSistema Distrital Bogotá solidaria y la Estrategia Integral de IngresoMínimo Garantizado"/>
    <n v="1010206491"/>
    <s v="DIANA PAOLA ZEA NITOLA"/>
    <s v="ASESOR - DESPACHO SECRETARIO DISTRITAL DE HDA."/>
    <s v="N/A"/>
    <d v="2022-12-28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2022, el contratista ayudo en la verificacion y el estado estado de 134carpetas."/>
    <d v="2022-08-26T00:00:00"/>
    <d v="2022-08-29T00:00:00"/>
    <n v="150"/>
    <d v="2022-12-31T00:00:00"/>
    <n v="16285000"/>
    <n v="124"/>
    <n v="100"/>
    <n v="3257000"/>
    <n v="13028000"/>
    <n v="0"/>
    <n v="0"/>
    <n v="16285000"/>
    <n v="150"/>
  </r>
  <r>
    <x v="3"/>
    <n v="220069"/>
    <x v="1"/>
    <s v="https://community.secop.gov.co/Public/Tendering/OpportunityDetail/Index?noticeUID=CO1.NTC.2520212&amp;isFromPublicArea=True&amp;isModal=true&amp;asPopupView=true"/>
    <x v="8"/>
    <s v="Prestación Servicio Apoyo a la Gestión"/>
    <s v="DESPACHO SECRETARIO DISTRITAL DE HDA."/>
    <s v="0111-01"/>
    <s v="Prestar servicios de carácter administrativo al despacho del secretarioDistrital de Hacienda apoyando la recopilación de insumos, que permitanatender los requerimientos de diferentes interesados y compilar lainformación referente al funcionamiento del Sistema Distrital Bogotásolidaria y la estrategia integral de Ingreso Mínimo Garantizado."/>
    <n v="1000602604"/>
    <s v="PAULA ANDREA ROMERO GARZON"/>
    <s v="ASESOR - DESPACHO SECRETARIO DISTRITAL DE HDA."/>
    <s v="N/A"/>
    <d v="2022-12-28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el contratista complementó 5 respuestas automáticas y proyectó 31respuestas a ciudadanos de la Estrategia Integral de Ingreso MinimoGarantizado"/>
    <d v="2022-01-12T00:00:00"/>
    <d v="2022-01-14T00:00:00"/>
    <n v="345"/>
    <d v="2022-12-29T00:00:00"/>
    <n v="26749000"/>
    <n v="349"/>
    <n v="100"/>
    <n v="2248466"/>
    <n v="24500534"/>
    <n v="0"/>
    <n v="0"/>
    <n v="26749000"/>
    <n v="345"/>
  </r>
  <r>
    <x v="3"/>
    <n v="220274"/>
    <x v="1"/>
    <s v="https://community.secop.gov.co/Public/Tendering/OpportunityDetail/Index?noticeUID=CO1.NTC.2648059&amp;isFromPublicArea=True&amp;isModal=true&amp;asPopupView=true"/>
    <x v="8"/>
    <s v="Prestación Servicio Apoyo a la Gestión"/>
    <s v="DESPACHO SECRETARIO DISTRITAL DE HDA."/>
    <s v="0111-01"/>
    <s v="Prestar servicios de carácter administrativo al despacho del SecretarioDistrital de Hacienda relacionados con la elaboración de insumos, quepermitan atender los requerimientos de diferentes interesados yconsolidar la información sobre el funcionamiento del Sistema DistritalBogotá solidaria y la estrategia integral de Ingreso Mínimo Garantizado"/>
    <n v="52384090"/>
    <s v="SANDRA CATALINA SAAVEDRA JIMENEZ"/>
    <s v="ASESOR - DESPACHO SECRETARIO DISTRITAL DE HDA."/>
    <s v="N/A"/>
    <d v="2022-12-28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2022, el contratista ayudo en la verificacion y el estado estado de 134carpetas."/>
    <d v="2022-01-21T00:00:00"/>
    <d v="2022-01-26T00:00:00"/>
    <n v="345"/>
    <d v="2022-12-31T00:00:00"/>
    <n v="26749000"/>
    <n v="339"/>
    <n v="100"/>
    <n v="2326000"/>
    <n v="24423000"/>
    <n v="0"/>
    <n v="0"/>
    <n v="26749000"/>
    <n v="345"/>
  </r>
  <r>
    <x v="3"/>
    <n v="220072"/>
    <x v="1"/>
    <s v="https://community.secop.gov.co/Public/Tendering/OpportunityDetail/Index?noticeUID=CO1.NTC.2520212&amp;isFromPublicArea=True&amp;isModal=true&amp;asPopupView=true"/>
    <x v="8"/>
    <s v="Prestación Servicio Apoyo a la Gestión"/>
    <s v="DESPACHO SECRETARIO DISTRITAL DE HDA."/>
    <s v="0111-01"/>
    <s v="Prestar servicios de carácter administrativo al despacho del secretarioDistrital de Hacienda apoyando la recopilación de insumos, que permitanatender los requerimientos de diferentes interesados y compilar lainformación referente al funcionamiento del Sistema Distrital Bogotásolidaria y la estrategia integral de Ingreso Mínimo Garantizado."/>
    <n v="1032377265"/>
    <s v="SANDRA CRISTELLA TRUJILLO DAVILA"/>
    <s v="ASESOR - DESPACHO SECRETARIO DISTRITAL DE HDA."/>
    <s v="N/A"/>
    <d v="2022-12-28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29 de diciembre de 2022,el contratista proyectó 8 respuestas a ciudadanos de la EstrategiaIntegral de Ingreso Minimo Garantizado"/>
    <d v="2022-01-12T00:00:00"/>
    <d v="2022-01-14T00:00:00"/>
    <n v="345"/>
    <d v="2022-12-29T00:00:00"/>
    <n v="26749000"/>
    <n v="349"/>
    <n v="100"/>
    <n v="2248466"/>
    <n v="24500534"/>
    <n v="0"/>
    <n v="0"/>
    <n v="26749000"/>
    <n v="345"/>
  </r>
  <r>
    <x v="3"/>
    <n v="220510"/>
    <x v="1"/>
    <s v="https://community.secop.gov.co/Public/Tendering/OpportunityDetail/Index?noticeUID=CO1.NTC.3178007&amp;isFromPublicArea=True&amp;isModal=true&amp;asPopupView=true"/>
    <x v="8"/>
    <s v="Prestación Servicios Profesionales"/>
    <s v="DESPACHO SECRETARIO DISTRITAL DE HDA."/>
    <s v="0111-01"/>
    <s v="Prestar servicios profesionales relacionados con preparación, revisión yconsolidación de insumos para la divulgación de información dirigida aentidades distritales, entes de Control y Control Político, interesadosen el funcionamiento del Sistema Distrital Bogotá Solidaria y laEstrategia Integral de Ingreso Mínimo Garantizado"/>
    <n v="1019088527"/>
    <s v="SEBASTIAN  MENDEZ LEON"/>
    <s v="ASESOR - DESPACHO SECRETARIO DISTRITAL DE HDA."/>
    <s v="N/A"/>
    <d v="2022-12-28T00:00:00"/>
    <s v="El contratista ha cumplido con todas las obligaciones generales delcontrato acatando la constitución leyes y normas de los procedimientosvigentes y el cumplimiento del objeto de este, guardandoconfidencialidad y obrando con lealtad y buena fe."/>
    <s v="Para el periodo comprendido entre el el 01 y el 31 de diciembre de2022,el contratista realizo, reviso y/o ajusto la proyecciónconstrucción de 43 insumos, en relación con la estrategia IMG."/>
    <d v="2022-08-22T00:00:00"/>
    <d v="2022-08-23T00:00:00"/>
    <n v="150"/>
    <d v="2022-12-31T00:00:00"/>
    <n v="16285000"/>
    <n v="130"/>
    <n v="100"/>
    <n v="3257000"/>
    <n v="13028000"/>
    <n v="0"/>
    <n v="0"/>
    <n v="16285000"/>
    <n v="150"/>
  </r>
  <r>
    <x v="3"/>
    <n v="220848"/>
    <x v="1"/>
    <s v="https://community.secop.gov.co/Public/Tendering/OpportunityDetail/Index?noticeUID=CO1.NTC.3604841&amp;isFromPublicArea=True&amp;isModal=true&amp;asPopupView=true"/>
    <x v="8"/>
    <s v="Prestación Servicios Profesionales"/>
    <s v="SUBD. GESTION CONTABLE HACIENDA"/>
    <s v="0111-01"/>
    <s v="Prestar servicios profesionales para realizar procesos de conciliaciónde información contable requeridas en el proceso de elaboración de losestados financieros, reportes e Informes complementarios de la SDHincluidas en el módulo FI a cargo de la Dirección Distrital deContabilidad"/>
    <n v="1016056057"/>
    <s v="NILSON ANDRES MACIAS CARDENAS"/>
    <s v="PROFESIONAL ESPECIALIZADO - SUBD. GESTION CONTABLE HACIENDA"/>
    <s v="N/A"/>
    <d v="2022-12-30T00:00:00"/>
    <s v="El contratista cumplió a satisfacción las obligaciones generales."/>
    <s v="El contratista cumplió a satisfacción las obligaciones especiales"/>
    <d v="2022-12-06T00:00:00"/>
    <d v="2022-12-07T00:00:00"/>
    <n v="60"/>
    <d v="2023-02-07T00:00:00"/>
    <n v="6514000"/>
    <n v="62"/>
    <n v="38.71"/>
    <n v="2605600"/>
    <n v="3908400"/>
    <n v="0"/>
    <n v="0"/>
    <n v="6514000"/>
    <n v="60"/>
  </r>
  <r>
    <x v="3"/>
    <n v="220073"/>
    <x v="1"/>
    <s v="https://community.secop.gov.co/Public/Tendering/OpportunityDetail/Index?noticeUID=CO1.NTC.2520212&amp;isFromPublicArea=True&amp;isModal=true&amp;asPopupView=true"/>
    <x v="8"/>
    <s v="Prestación Servicio Apoyo a la Gestión"/>
    <s v="DESPACHO SECRETARIO DISTRITAL DE HDA."/>
    <s v="0111-01"/>
    <s v="Prestar servicios de carácter administrativo al despacho del secretarioDistrital de Hacienda apoyando la recopilación de insumos, que permitanatender los requerimientos de diferentes interesados y compilar lainformación referente al funcionamiento del Sistema Distrital Bogotásolidaria y la estrategia integral de Ingreso Mínimo Garantizado."/>
    <n v="1069754612"/>
    <s v="SERGIO ANDRES ULLOA SANDOVAL"/>
    <s v="ASESOR - DESPACHO SECRETARIO DISTRITAL DE HDA."/>
    <s v="N/A"/>
    <d v="2022-12-28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29 de diciembre de 2022,el contratista asistió a las siguientes reuniones: 05/dic - IngresoMínimo Garantizado 2023-sdis"/>
    <d v="2022-01-12T00:00:00"/>
    <d v="2022-01-14T00:00:00"/>
    <n v="345"/>
    <d v="2022-12-29T00:00:00"/>
    <n v="26749000"/>
    <n v="349"/>
    <n v="100"/>
    <n v="2248466"/>
    <n v="24500534"/>
    <n v="0"/>
    <n v="0"/>
    <n v="26749000"/>
    <n v="345"/>
  </r>
  <r>
    <x v="3"/>
    <n v="220158"/>
    <x v="1"/>
    <s v="https://community.secop.gov.co/Public/Tendering/OpportunityDetail/Index?noticeUID=CO1.NTC.2559059&amp;isFromPublicArea=True&amp;isModal=true&amp;asPopupView=true"/>
    <x v="8"/>
    <s v="Prestación Servicios Profesionales"/>
    <s v="DESPACHO SECRETARIO DISTRITAL DE HDA."/>
    <s v="0111-01"/>
    <s v="Prestar servicios profesionales al despacho del Secretario Distrital deHacienda relacionados con la revisión y análisis de insumos, quepermitan atender los requerimientos de diferentes interesados yconsolidar la información sobre el funcionamiento del Sistema DistritalBogotá solidaria y la estrategia integral de Ingreso Mínimo Garantizado"/>
    <n v="20444897"/>
    <s v="CARMEN STELLA CANO BECERRA"/>
    <s v="ASESOR - DESPACHO SECRETARIO DISTRITAL DE HDA."/>
    <s v="N/A"/>
    <d v="2022-12-28T00:00:00"/>
    <s v="El contratista ha cumplido con todas las obligaciones generales delcontrato acatando la constitución leyes y normas de los procedimientosvigentes y el cumplimiento del objeto de este, guardandoconfidencialidad y obrando con lealtad y buena fe."/>
    <s v="Para el periodo comprendido entre el 01 y el 31 de diciembre de 2022 lacontratista proyecto cuatro respuestas de PQRS, elaboro un oficio deconfirmación asistencia del Supervisor al consejo Consultivo y un memode tutela."/>
    <d v="2022-01-14T00:00:00"/>
    <d v="2022-01-21T00:00:00"/>
    <n v="345"/>
    <d v="2022-12-31T00:00:00"/>
    <n v="53498000"/>
    <n v="344"/>
    <n v="100"/>
    <n v="4652000"/>
    <n v="48846000"/>
    <n v="0"/>
    <n v="0"/>
    <n v="53498000"/>
    <n v="345"/>
  </r>
  <r>
    <x v="3"/>
    <n v="220256"/>
    <x v="1"/>
    <s v="https://community.secop.gov.co/Public/Tendering/OpportunityDetail/Index?noticeUID=CO1.NTC.2623679&amp;isFromPublicArea=True&amp;isModal=true&amp;asPopupView=true"/>
    <x v="8"/>
    <s v="Prestación Servicios Profesionales"/>
    <s v="DESPACHO SECRETARIO DISTRITAL DE HDA."/>
    <s v="0111-01"/>
    <s v="Prestar servicios profesionales al despacho del Secretario Distrital deHacienda relacionados con la elaboración de insumos, que permitanatender los requerimientos de diferentes interesados y consolidar lainformación sobre el funcionamiento del Sistema Distrital Bogotásolidaria y la estrategia integral de Ingreso Mínimo Garantizado"/>
    <n v="1030614490"/>
    <s v="WILMER  ALARCON PADILLA"/>
    <s v="ASESOR - DESPACHO SECRETARIO DISTRITAL DE HDA."/>
    <s v="N/A"/>
    <d v="2022-12-28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el contratista dio respuesta a 18 solicitudes para la legalización derecursos correspondiente a los operadores Bancolombia, Movii,Davivienda y Powwi."/>
    <d v="2022-01-21T00:00:00"/>
    <d v="2022-01-25T00:00:00"/>
    <n v="345"/>
    <d v="2022-12-31T00:00:00"/>
    <n v="53498000"/>
    <n v="340"/>
    <n v="100"/>
    <n v="4652000"/>
    <n v="48846000"/>
    <n v="0"/>
    <n v="0"/>
    <n v="53498000"/>
    <n v="345"/>
  </r>
  <r>
    <x v="3"/>
    <n v="220272"/>
    <x v="1"/>
    <s v="https://community.secop.gov.co/Public/Tendering/OpportunityDetail/Index?noticeUID=CO1.NTC.2648059&amp;isFromPublicArea=True&amp;isModal=true&amp;asPopupView=true"/>
    <x v="8"/>
    <s v="Prestación Servicio Apoyo a la Gestión"/>
    <s v="DESPACHO SECRETARIO DISTRITAL DE HDA."/>
    <s v="0111-01"/>
    <s v="Prestar servicios de carácter administrativo al despacho del SecretarioDistrital de Hacienda relacionados con la elaboración de insumos, quepermitan atender los requerimientos de diferentes interesados yconsolidar la información sobre el funcionamiento del Sistema DistritalBogotá solidaria y la estrategia integral de Ingreso Mínimo Garantizado."/>
    <n v="1024529516"/>
    <s v="GERSON ANDRES CAMARGO REDONDO"/>
    <s v="ASESOR - DESPACHO SECRETARIO DISTRITAL DE HDA."/>
    <s v="N/A"/>
    <d v="2022-12-28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2022, el contratista ayudo en la verificacion y el estado estado de 134carpetas."/>
    <d v="2022-01-21T00:00:00"/>
    <d v="2022-01-27T00:00:00"/>
    <n v="345"/>
    <d v="2022-12-31T00:00:00"/>
    <n v="26749000"/>
    <n v="338"/>
    <n v="100"/>
    <n v="2326000"/>
    <n v="24423000"/>
    <n v="0"/>
    <n v="0"/>
    <n v="26749000"/>
    <n v="345"/>
  </r>
  <r>
    <x v="3"/>
    <n v="220012"/>
    <x v="1"/>
    <s v="https://community.secop.gov.co/Public/Tendering/OpportunityDetail/Index?noticeUID=CO1.NTC.2517299&amp;isFromPublicArea=True&amp;isModal=true&amp;asPopupView=true"/>
    <x v="8"/>
    <s v="Prestación Servicios Profesionales"/>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on de los Estados Financieros, Reportes eInformes Complementarios de la SDH a través de BOGDATA ."/>
    <n v="33676280"/>
    <s v="NANCY YANIRA ROA MENDOZA"/>
    <s v="SUBDIRECTOR TECNICO - SUBD. GESTION CONTABLE HACIENDA"/>
    <s v="N/A"/>
    <d v="2022-12-30T00:00:00"/>
    <s v="La contratista cumplió a satisfacción las obligaciones generales."/>
    <s v="La contratista cumplió a satisfacción las obligaciones especiales"/>
    <d v="2022-01-11T00:00:00"/>
    <d v="2022-01-18T00:00:00"/>
    <n v="270"/>
    <d v="2023-01-12T00:00:00"/>
    <n v="60705000"/>
    <n v="359"/>
    <n v="96.66"/>
    <n v="77117833"/>
    <n v="2698000"/>
    <n v="1"/>
    <n v="19110833"/>
    <n v="79815833"/>
    <n v="355"/>
  </r>
  <r>
    <x v="3"/>
    <n v="220271"/>
    <x v="1"/>
    <s v="https://community.secop.gov.co/Public/Tendering/OpportunityDetail/Index?noticeUID=CO1.NTC.2648059&amp;isFromPublicArea=True&amp;isModal=true&amp;asPopupView=true"/>
    <x v="8"/>
    <s v="Prestación Servicio Apoyo a la Gestión"/>
    <s v="DESPACHO SECRETARIO DISTRITAL DE HDA."/>
    <s v="0111-01"/>
    <s v="Prestar servicios de carácter administrativo al despacho del SecretarioDistrital de Hacienda relacionados con la elaboración de insumos, quepermitan atender los requerimientos de diferentes interesados yconsolidar la información sobre el funcionamiento del Sistema DistritalBogotá solidaria y la estrategia integral de Ingreso Mínimo Garantizado"/>
    <n v="1032481287"/>
    <s v="JESICA ALEJANDRA VELANDIA PARRA"/>
    <s v="ASESOR - DESPACHO SECRETARIO DISTRITAL DE HDA."/>
    <s v="N/A"/>
    <d v="2022-12-28T00:00:00"/>
    <s v="El contratista ha cumplido con todas las obligaciones generales delcontrato acatando la constitución leyes y normas de los procedimientosvigentes y el cumplimiento del objeto de este, guardandoconfidencialidad y obrando con lealtad y buena fe."/>
    <s v="El contratista realizo apoyo y seguimiento en resolución de dudas a 28personas para el equipo de finalizadores, seguimiento a novedadesinterpuestas por el equipo, con reportes diarios y semanales"/>
    <d v="2022-01-21T00:00:00"/>
    <d v="2022-01-25T00:00:00"/>
    <n v="345"/>
    <d v="2022-12-31T00:00:00"/>
    <n v="26749000"/>
    <n v="340"/>
    <n v="100"/>
    <n v="2326000"/>
    <n v="24423000"/>
    <n v="0"/>
    <n v="0"/>
    <n v="26749000"/>
    <n v="345"/>
  </r>
  <r>
    <x v="3"/>
    <n v="220074"/>
    <x v="1"/>
    <s v="https://community.secop.gov.co/Public/Tendering/OpportunityDetail/Index?noticeUID=CO1.NTC.2520212&amp;isFromPublicArea=True&amp;isModal=true&amp;asPopupView=true"/>
    <x v="8"/>
    <s v="Prestación Servicio Apoyo a la Gestión"/>
    <s v="DESPACHO SECRETARIO DISTRITAL DE HDA."/>
    <s v="0111-01"/>
    <s v="Prestar servicios de carácter administrativo al despacho del secretarioDistrital de Hacienda apoyando la recopilación de insumos, que permitanatender los requerimientos de diferentes interesados y compilar lainformación referente al funcionamiento del Sistema Distrital Bogotásolidaria y la estrategia integral de Ingreso Mínimo Garantizado."/>
    <n v="1000969475"/>
    <s v="JHON JAIRO ABAUNZA LOPEZ"/>
    <s v="ASESOR - DESPACHO SECRETARIO DISTRITAL DE HDA."/>
    <s v="N/A"/>
    <d v="2022-12-28T00:00:00"/>
    <s v="El contratista ha cumplido con todas las obligaciones generales delcontrato acatando la constitución leyes y normas de los procedimientosvigentes y el cumplimiento del objeto de este, guardandoconfidencialidad y obrando con lealtad y buena fe."/>
    <s v="El contratista realizo apoyo y seguimiento en resolución de dudas a 30personas para el equipo de finalizadores, seguimiento a novedadesinterpuestas por el equipo, con reportes diarios y semanales"/>
    <d v="2022-01-12T00:00:00"/>
    <d v="2022-01-13T00:00:00"/>
    <n v="345"/>
    <d v="2022-12-28T00:00:00"/>
    <n v="26749000"/>
    <n v="349"/>
    <n v="100"/>
    <n v="2170933"/>
    <n v="24578067"/>
    <n v="0"/>
    <n v="0"/>
    <n v="26749000"/>
    <n v="345"/>
  </r>
  <r>
    <x v="3"/>
    <n v="220275"/>
    <x v="1"/>
    <s v="https://community.secop.gov.co/Public/Tendering/OpportunityDetail/Index?noticeUID=CO1.NTC.2648059&amp;isFromPublicArea=True&amp;isModal=true&amp;asPopupView=true"/>
    <x v="8"/>
    <s v="Prestación Servicio Apoyo a la Gestión"/>
    <s v="DESPACHO SECRETARIO DISTRITAL DE HDA."/>
    <s v="0111-01"/>
    <s v="Prestar servicios de carácter administrativo al despacho del SecretarioDistrital de Hacienda relacionados con la elaboración de insumos, quepermitan atender los requerimientos de diferentes interesados yconsolidar la información sobre el funcionamiento del Sistema DistritalBogotá solidaria y la estrategia integral de Ingreso Mínimo Garantizado"/>
    <n v="1024511535"/>
    <s v="DANIEL ALEXANDER MELO VELASQUEZ"/>
    <s v="ASESOR - DESPACHO SECRETARIO DISTRITAL DE HDA."/>
    <s v="N/A"/>
    <d v="2022-12-28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el contratista Apoyo en la solicitud  de cambios de interlocutor ycuentas bancarias. Separacion de salas para reuniones."/>
    <d v="2022-01-21T00:00:00"/>
    <d v="2022-01-27T00:00:00"/>
    <n v="345"/>
    <d v="2022-12-31T00:00:00"/>
    <n v="26749000"/>
    <n v="338"/>
    <n v="100"/>
    <n v="2326000"/>
    <n v="24423000"/>
    <n v="0"/>
    <n v="0"/>
    <n v="26749000"/>
    <n v="345"/>
  </r>
  <r>
    <x v="3"/>
    <n v="220094"/>
    <x v="1"/>
    <s v="https://community.secop.gov.co/Public/Tendering/OpportunityDetail/Index?noticeUID=CO1.NTC.2529188&amp;isFromPublicArea=True&amp;isModal=true&amp;asPopupView=true"/>
    <x v="8"/>
    <s v="Prestación Servicios Profesionales"/>
    <s v="DESPACHO SECRETARIO DISTRITAL DE HDA."/>
    <s v="0111-01"/>
    <s v="Prestar servicios profesionales al despacho del Secretario Distrital deHacienda relacionados con la elaboración de insumos, que permitanidentificar la información del funcionamiento del Sistema DistritalBogotá solidaria y la estrategia integral de Ingreso Mínimo Garantizado"/>
    <n v="1010245948"/>
    <s v="SANTIAGO  GONZALEZ CEPEDA"/>
    <s v="ASESOR - DESPACHO SECRETARIO DISTRITAL DE HDA."/>
    <s v="N/A"/>
    <d v="2022-12-28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diciembre de 2022,  el contratista complementó 2 respuestas automáticas y proyectó 334respuestas a ciudadanos de la Estrategia Integral de Ingreso MinimoGarantizado"/>
    <d v="2022-01-13T00:00:00"/>
    <d v="2022-01-18T00:00:00"/>
    <n v="345"/>
    <d v="2022-12-31T00:00:00"/>
    <n v="37455500"/>
    <n v="347"/>
    <n v="100"/>
    <n v="3257000"/>
    <n v="34198500"/>
    <n v="0"/>
    <n v="0"/>
    <n v="37455500"/>
    <n v="345"/>
  </r>
  <r>
    <x v="3"/>
    <n v="220492"/>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0128754"/>
    <s v="JAVIER FELIPE GARZON SANCHEZ"/>
    <s v="ASESOR - DESPACHO SECRETARIO DISTRITAL DE HDA."/>
    <s v="N/A"/>
    <d v="2022-12-28T00:00:00"/>
    <s v="El contratista ha cumplido con todas las obligaciones generales delcontrato acatando la constitución leyes y normas de los procedimientosvigentes y el cumplimiento del objeto de este, guardandoconfidencialidad y obrando con lealtad y buena fe."/>
    <s v="Entre el periodo comprendido entre el 01 al 05 de diciembre elcontratista cumplio con la ejecucion del contrato"/>
    <d v="2022-08-16T00:00:00"/>
    <d v="2022-08-24T00:00:00"/>
    <n v="150"/>
    <d v="2022-12-31T00:00:00"/>
    <n v="6980000"/>
    <n v="129"/>
    <n v="100"/>
    <n v="232666"/>
    <n v="6747334"/>
    <n v="0"/>
    <n v="0"/>
    <n v="6980000"/>
    <n v="150"/>
  </r>
  <r>
    <x v="3"/>
    <n v="220492"/>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0128754"/>
    <s v="JAVIER FELIPE GARZON SANCHEZ"/>
    <s v="ASESOR - DESPACHO SECRETARIO DISTRITAL DE HDA."/>
    <s v="N/A"/>
    <d v="2022-12-28T00:00:00"/>
    <s v="El contratista ha cumplido con todas las obligaciones generales delcontrato acatando la constitución leyes y normas de los procedimientosvigentes y el cumplimiento del objeto de este, guardandoconfidencialidad y obrando con lealtad y buena fe."/>
    <s v="Entre el periodo comprendido del 09 al 31 de diciembre de 2022 elcontratista cumplio con ejecucion del contrato."/>
    <d v="2022-08-16T00:00:00"/>
    <d v="2022-08-24T00:00:00"/>
    <n v="150"/>
    <d v="2022-12-31T00:00:00"/>
    <n v="6980000"/>
    <n v="129"/>
    <n v="100"/>
    <n v="1023733"/>
    <n v="5956267"/>
    <n v="0"/>
    <n v="0"/>
    <n v="6980000"/>
    <n v="150"/>
  </r>
  <r>
    <x v="3"/>
    <n v="220014"/>
    <x v="1"/>
    <s v="https://community.secop.gov.co/Public/Tendering/OpportunityDetail/Index?noticeUID=CO1.NTC.2517299&amp;isFromPublicArea=True&amp;isModal=true&amp;asPopupView=true"/>
    <x v="8"/>
    <s v="Prestación Servicios Profesionales"/>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on de los Estados Financieros, Reportes eInformes Complementarios de la SDH a través de BOGDATA ."/>
    <n v="1032456288"/>
    <s v="JENIFER ANDREA SALAZAR MORENO"/>
    <s v="SUBDIRECTOR TECNICO - SUBD. GESTION CONTABLE HACIENDA"/>
    <s v="N/A"/>
    <d v="2022-12-30T00:00:00"/>
    <s v="La contratista cumplió a satisfacción las obligaciones generales."/>
    <s v="La contratista cumplió a satisfacción las obligaciones especiales"/>
    <d v="2022-01-11T00:00:00"/>
    <d v="2022-01-17T00:00:00"/>
    <n v="270"/>
    <d v="2023-01-21T00:00:00"/>
    <n v="60705000"/>
    <n v="369"/>
    <n v="94.31"/>
    <n v="77342667"/>
    <n v="4496667"/>
    <n v="1"/>
    <n v="21134334"/>
    <n v="81839334"/>
    <n v="364"/>
  </r>
  <r>
    <x v="3"/>
    <n v="220277"/>
    <x v="1"/>
    <s v="https://community.secop.gov.co/Public/Tendering/OpportunityDetail/Index?noticeUID=CO1.NTC.2685186&amp;isFromPublicArea=True&amp;isModal=true&amp;asPopupView=true"/>
    <x v="8"/>
    <s v="Prestación Servicios Profesionales"/>
    <s v="SUBD. GESTION CONTABLE HACIENDA"/>
    <s v="0111-01"/>
    <s v="Prestar servicios profesionales para realizar procesos de gestion ydepuracion de información de los terceros en el módulo BP de Bogdata yapoyar la gestion del proceso contable en el módulo FI  a cargo de laDirección Distrital de Contabilidad cuando se requiera."/>
    <n v="1032444254"/>
    <s v="ANDRES FELIPE SANCHEZ ESPINOSA"/>
    <s v="SUBDIRECTOR TECNICO - SUBD. GESTION CONTABLE HACIENDA"/>
    <s v="N/A"/>
    <d v="2022-12-30T00:00:00"/>
    <s v="El contratista cumplió a satisfacción las obligaciones generales."/>
    <s v="El contratista cumplió a satisfacción las obligaciones especiales"/>
    <d v="2022-01-24T00:00:00"/>
    <d v="2022-01-26T00:00:00"/>
    <n v="330"/>
    <d v="2023-01-26T00:00:00"/>
    <n v="35827000"/>
    <n v="365"/>
    <n v="92.88"/>
    <n v="36369833"/>
    <n v="2714167"/>
    <n v="1"/>
    <n v="3257000"/>
    <n v="39084000"/>
    <n v="360"/>
  </r>
  <r>
    <x v="3"/>
    <n v="220013"/>
    <x v="1"/>
    <s v="https://community.secop.gov.co/Public/Tendering/OpportunityDetail/Index?noticeUID=CO1.NTC.2517299&amp;isFromPublicArea=True&amp;isModal=true&amp;asPopupView=true"/>
    <x v="8"/>
    <s v="Prestación Servicios Profesionales"/>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on de los Estados Financieros, Reportes eInformes Complementarios de la SDH a través de BOGDATA ."/>
    <n v="1024530851"/>
    <s v="KELLY JOHANNA SANCHEZ RAMOS"/>
    <s v="SUBDIRECTOR TECNICO - SUBD. GESTION CONTABLE HACIENDA"/>
    <s v="N/A"/>
    <d v="2022-12-30T00:00:00"/>
    <s v="El contratista cumplió a satisfacción las obligaciones generales."/>
    <s v="El contratista cumplió a satisfacción las obligaciones especiales."/>
    <d v="2022-01-11T00:00:00"/>
    <d v="2022-01-17T00:00:00"/>
    <n v="270"/>
    <d v="2023-01-21T00:00:00"/>
    <n v="60705000"/>
    <n v="369"/>
    <n v="94.31"/>
    <n v="77342667"/>
    <n v="4496667"/>
    <n v="1"/>
    <n v="21134334"/>
    <n v="81839334"/>
    <n v="364"/>
  </r>
  <r>
    <x v="3"/>
    <n v="220392"/>
    <x v="1"/>
    <s v="https://community.secop.gov.co/Public/Tendering/OpportunityDetail/Index?noticeUID=CO1.NTC.2930547&amp;isFromPublicArea=True&amp;isModal=true&amp;asPopupView=true"/>
    <x v="2"/>
    <s v="Prestación de Servicios"/>
    <s v="SUBD. ADMINISTRATIVA Y FINANCIERA"/>
    <s v="0111-01"/>
    <s v="PRESTAR LOS SERVICIOS DE MANTENIMIENTO PREVENTIVO Y CORRECTIVO PARA LASCAJAS FUERTES DE LA SECRETARÍA DISTRITAL DE HACIENDA"/>
    <n v="900753920"/>
    <s v="FERREDISEÑOS DAES LIAL S.A.S."/>
    <s v="PROFESIONAL UNIVERSITARIO - SUBD. ADMINISTRATIVA Y FINANCIERA"/>
    <s v="N/A"/>
    <d v="2022-12-29T00:00:00"/>
    <s v="Durante el periodo comprendido del 01 al 31 de diciembre, el contratistacumplió con las condiciones y obligaciones del contrato y de lasespecificaciones técnicas."/>
    <s v="durante el periodo del informe el contratista realizo cambio en lanumeración de claves de la caja fuerte ubicada en la subdirecciónAdministrativa y Financiera."/>
    <d v="2022-06-06T00:00:00"/>
    <d v="2022-06-21T00:00:00"/>
    <n v="315"/>
    <d v="2023-05-06T00:00:00"/>
    <n v="7322000"/>
    <n v="319"/>
    <n v="60.5"/>
    <n v="5410312"/>
    <n v="1911688"/>
    <n v="0"/>
    <n v="0"/>
    <n v="7322000"/>
    <n v="315"/>
  </r>
  <r>
    <x v="3"/>
    <n v="220424"/>
    <x v="1"/>
    <s v="https://community.secop.gov.co/Public/Tendering/OpportunityDetail/Index?noticeUID=CO1.NTC.2990529&amp;isFromPublicArea=True&amp;isModal=true&amp;asPopupView=true"/>
    <x v="2"/>
    <s v="Suscripción"/>
    <s v="DESPACHO DIR. INFORMATICA Y TECNOLOGIA"/>
    <s v="0111-01"/>
    <s v="Contratar la suscripción, soporte y actualización de productos Adobe einstalación funcional para la Secretaria Distrital de Hacienda."/>
    <n v="900446648"/>
    <s v="GREEN FON GROUP S A S"/>
    <m/>
    <s v="N/A"/>
    <d v="2022-12-20T00:00:00"/>
    <s v="Durante la ejecución del contrato el contratista cumplió con lasobligaciones generales detalladas en el presente informe."/>
    <s v="1. Cumplió con el objeto del presente contrato y las obligacionesestablecidas en los estudios previos.2. Entregar las licencias requeridas conforme al alcance del objeto.Nota: se encuentran en uso sin novedad.3. Soportar las actualizaciones mínimo durante un año. Nota: es unproceso automático, y se está validando trimestralmente con elcontratista las actualizaciones.4. Garantizar la asistencia técnica telefónica y/o vía web duranteel periodo de ejecución del contrato, cuando la entidad lo requiera y laasistencia necesaria para la migración a las nuevas versiones. Nota: nose ha requerido durante el periodo que va ejecutado del contrato.5. Prestar el servicio de soporte técnico en las instalaciones de laSecretaría Distrital de Hacienda, para todas las licencias objeto delcontrato, cuando sea requerido. Nota: no se ha requerido durante elperiodo que va ejecutado del contrato.6. Garantizar que las licencias ofrecidas cuenten con todas lasactualizaciones durante la vigencia del contrato, donde incluya nuevasfunciones y mejoras de estas sin costo adicional para la SecretaríaDistrital de Hacienda. Nota: es un proceso automático, y se estávalidando trimestralmente con el contratista las actualizaciones.7. Efectuar la transferencia de conocimiento mediante tallerespresenciales y/o virtuales teórico-prácticos, dirigidos a los usuariosque designen los supervisores del contrato, así: Acrobat Pro Doc. Mínimoocho (8) horas durante la ejecución del contrato, en el manejo delsoftware. Esta transferencia de conocimiento la deben realizarinstructores certificados en la última versión de Acrobat Pro Doc, paratal efecto, previo a la transferencia de conocimiento los instructoresharán entrega de los documentos que acrediten la idoneidad. Nota: seprogramará con el contratista las sesiones de transferencia deconocimiento para realizarlas en 2023, por lo que lo que va de ejecucióndel contrato aún no se ha ejecutado. El 03/11/2022 el contratista envióla información del contenido de las transferencias de conocimiento, locual se estará validando por parte de los supervisores del contrato.8. Brindar soporte técnico en los casos que se le reporten losincidentes desde los funcionarios de la SDH, para lo cual deberásolucionarlos en un plazo máximo de 8 horas desde la gestión del ticket.Nota: no se ha requerido durante el periodo que va ejecutado delcontrato.9. Reportar al menos dos números telefónicos y un correo electrónicode contacto donde se puedan reportar los incidentes y solicitar elservicio de soporte técnico. Nota: la información fue entregada por elcontratista.10. Designar un asesor directo que atienda las necesidades de la SDHe informarlo al supervisor del contrato. Nota: la información fueentregada por el contratista.11. El contratista deberá atender las solicitudes realizadas por laSDH las cuales no representarán un costo adicional para la entidad, ycumpliendo con los acuerdos de los tiempos de nivel de servicioestablecidos por esta. Nota: no se ha requerido durante el periodo queva ejecutado del contrato.12. Las demás obligaciones que se deriven de los estudios previos yde la naturaleza del contrato."/>
    <d v="2022-07-12T00:00:00"/>
    <d v="2022-09-15T00:00:00"/>
    <n v="360"/>
    <d v="2023-09-15T00:00:00"/>
    <n v="35263008"/>
    <n v="365"/>
    <n v="29.32"/>
    <n v="10285044"/>
    <n v="24977964"/>
    <n v="0"/>
    <n v="0"/>
    <n v="35263008"/>
    <n v="360"/>
  </r>
  <r>
    <x v="3"/>
    <n v="220059"/>
    <x v="1"/>
    <s v="https://community.secop.gov.co/Public/Tendering/OpportunityDetail/Index?noticeUID=CO1.NTC.2522926&amp;isFromPublicArea=True&amp;isModal=true&amp;asPopupView=true"/>
    <x v="8"/>
    <s v="Prestación Servicios Profesionales"/>
    <s v="OF. TECNICA SISTEMA GESTION DOCUMENTAL"/>
    <s v="0111-01"/>
    <s v="Prestar servicios profesionales para la implementación del SIC en sucomponente Plan de Preservación de Documentos Electrónicos de laSecretaria Distrital de Hacienda, para las actividades a ejecutar  en el plan de trabajo de la vigencia."/>
    <n v="79797614"/>
    <s v="CARLOS ALBERTO CASTELLANOS MEDINA"/>
    <s v="JEFE DE OFICINA - OF. TECNICA SISTEMA GESTION DOCUMENTAL"/>
    <s v="N/A"/>
    <d v="2022-12-14T00:00:00"/>
    <s v="El contratista dio cumplimiento a las obligaciones contractuales duranteel período del 1 al 18 de octubre de 2022."/>
    <s v="Se certifica el recibo a satisfacción de las actividades referidas enlos estudios previos, las cuales se detallan en el informe deactividades No. 9.Para este periodo, el contratista realizó las siguientes actividades serelacionan las actividades:Realizó la identificación de los 315 campos definidos en WCC y suagrupación en metadatos de tipo:• Objeto• Agente• Acontecimiento• DerechosRealizó reunión de &quot;Aclaración alcance tipo documental &quot;comunicacionesoficiales&quot; organización documental&quot;En octubre no se realizó socialización del procedimiento deTransferencias primarias de documentos electrónicos de archivo a otrasdependencias ya que el procedimiento aún no se encuentra oficializado,una vez sea publicado se realizará la socialización.En octubre no se realizó asesoría en la preparación de lastransferencias primarias de documentos electrónicos, porque esta no fuerequerida ni concertada.Radicado 2022ER684335O1 de diciembre 9 de 2022El contratista prestó los servicios contratados, de acuerdo con lasobligaciones específicas, según detalles en el informe de ejecuciónpresentado por el mismo para el periodo certificado."/>
    <d v="2022-01-12T00:00:00"/>
    <d v="2022-02-01T00:00:00"/>
    <n v="257"/>
    <d v="2022-10-18T00:00:00"/>
    <n v="41582600"/>
    <n v="259"/>
    <n v="100"/>
    <n v="41582598"/>
    <n v="2"/>
    <n v="0"/>
    <n v="0"/>
    <n v="41582600"/>
    <n v="257"/>
  </r>
  <r>
    <x v="3"/>
    <n v="220368"/>
    <x v="1"/>
    <s v="https://community.secop.gov.co/Public/Tendering/OpportunityDetail/Index?noticeUID=CO1.NTC.2875674&amp;isFromPublicArea=True&amp;isModal=true&amp;asPopupView=true"/>
    <x v="7"/>
    <s v="Prestación de Servicios"/>
    <s v="SUBD. FINANCIAMIENTO CON OTRAS ENTIDADES"/>
    <s v="0111-03"/>
    <s v="LA SOCIEDAD ADMINISTRADORA prestara el servicio de depósito yadministración desmaterializada de los títulos de deuda pública internacorrespondientes al Programa de Emisión y Colocación de Bogotá DistritoCapital, regulado en la Ley 27 de 1990, Ley 964 de 2005, el Decreto 255de 2010, y las demás normas que regulen el tema. Igualmente, estecontrato se rige por el Reglamento de Operaciones aprobado por lasuperintendencia Financiera de Colombia y los acuerdos de custodiainternacional que suscriba la SOCIEDAD ADMINISTRADORA para el desarrollode su objeto social. Estas normas están publicadas en la página web dela SOCIEDAD ADMINISTRADORA y forman parte integral del presentecontrato."/>
    <n v="800182091"/>
    <s v="DEPOSITO CENTRALIZADO DE VALORES DE COLO MBIA DECEVAL S.A."/>
    <s v="SUBDIRECTOR TECNICO - SUBD. FINANCIAMIENTO CON OTRAS ENTIDADES"/>
    <s v="N/A"/>
    <d v="2022-12-01T00:00:00"/>
    <s v="1. Cumplió lo previsto en las disposiciones de los estudios previos ydel contrato que se suscriba.2. Acató la Constitución, la ley, las normas legales y procedimentalesestablecidas por el Gobierno Nacional y Distrital, y demás disposicionespertinentes.3. Dío cumplimiento a las obligaciones con los sistemas de seguridadsocial., salud, pensiones y aportes parafiscales, cuando haya lugar, ypresentar los documentos respectivos que así lo acrediten, conforme loestablecido en el artículo 50 de la Ley 789 de 2002, en la Ley 828 de2003, en la Ley 1122 de 2007, Decreto 1703 de 2002, Decreto 510 del 5 demarzo de 2003, artículo 23 de la Ley 1150 de 2007, Ley 1562 de 2012 ydemás normas que las adicionen, complementen o modifiquen.4. Dentro de los tres (3) días hábiles siguientes a la fecha en que sele entregue la copia del contrato y las instrucciones para sulegalización, constituyó la garantía pactada en el contrato y la prsentóen la Secretaría Distrital de Hacienda. En el evento que la garantía(póliza) requiera modificación, la misma deberá presentarse dentro delos dos (2) días siguientes a su devolución.5.  Reportó de manera inmediata cualquier novedad o anomalía, alsupervisor del contrato.6. Guardó total reserva de la información que por razón del servicio ydesarrollo de sus actividades obtenga."/>
    <s v="1.Registró el macrotítulo representativo de la(s) emisión(es), quecomprende el registro contable de la emisión, la custodia,administración y control del mismo, lo cual incluye el control sobre elsaldo circulante de la(s) emisión(es), monto emitido, colocado,amortizado, en circulación, cancelado, por colocar y anulado de lostítulos. El macrotítulo así registrado respaldará el monto efectivamentecolocado en base diaria.2. Registró y anotó en cuenta la información sobre:2.1. La colocación individual de los derechos de la emisión.2.2. Las enajenaciones y transferencias de los derechos anotados encuentas o subcuentas de depósito."/>
    <d v="2022-03-22T00:00:00"/>
    <d v="2022-03-23T00:00:00"/>
    <n v="360"/>
    <d v="2023-03-23T00:00:00"/>
    <n v="818281523"/>
    <n v="365"/>
    <n v="77.53"/>
    <n v="350919207"/>
    <n v="467362316"/>
    <n v="0"/>
    <n v="0"/>
    <n v="818281523"/>
    <n v="360"/>
  </r>
  <r>
    <x v="3"/>
    <n v="220012"/>
    <x v="1"/>
    <s v="https://community.secop.gov.co/Public/Tendering/OpportunityDetail/Index?noticeUID=CO1.NTC.2517299&amp;isFromPublicArea=True&amp;isModal=true&amp;asPopupView=true"/>
    <x v="8"/>
    <s v="Prestación Servicios Profesionales"/>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on de los Estados Financieros, Reportes eInformes Complementarios de la SDH a través de BOGDATA ."/>
    <n v="33676280"/>
    <s v="NANCY YANIRA ROA MENDOZA"/>
    <s v="SUBDIRECTOR TECNICO - SUBD. GESTION CONTABLE HACIENDA"/>
    <s v="N/A"/>
    <d v="2022-12-02T00:00:00"/>
    <s v="La contratista cumplió a satisfacción las obligaciones generales."/>
    <s v="1.Elaborar y presentar el plan de trabajo al supervisor del contratopara desarrollar el objeto del mismoElaboró y presentó las actividades a ejecutar a través del plan detrabajo para desarrollar el objeto del contrato.2.Realizar los registros contables de la información recibida en elmódulo contable del sistema de información de los segmentos asignados.Realizó registro contable en la cuenta 1908010306 para ajustar saldos anivel de sociedad gl 213.Realizó registro contable en las cuentas 2403151202,2403151203 y2902010205 para ajustar saldos a nivel de sociedad gl.Realizó registros contables por la tx absol para capitalizar los activos164000000263-164000000265 al 164000000270-164000000273-164000000294-164000000306 al 164000000310-164000000312-164000000313-164000000315-164000000316-164000000318 al164000000336-164000000338-164000000353 al164000000355-164000000360-164000000361-164000000364 al164000000366-164000000369 al 164000000372-164000000374-164000000375-164000000377-164000000379 al 164000000384-164000000388-164000000391-164000000395-164000000397-164000000401 al164000000405-164000000410 al164000000413-164000000415-164000000417-164000000420 al164000000423-164000000425-164000000426-164000000428-164000000430-164000000433-164000000434-164000000437-164000000439 al 164000000441-164000000443-164000000445 al164000000452-164000000456-164000000458-164000000461 al164000000466-164000000469 al 164000000474-164000000476 al164000000478-164000000491-164000000492-164000000498 al 164000000501-164000000506-164000000510-164000000515-164000000517-164000000518-164000000520-164000000521-164000000526-164000000529 al 164000000536,164000000538-16400000053-164000000544 al 164000000546-164000000661 al 164000000664-164000000728-164000000729-164000000740-164000000741-164000000795 al 164000000797-164000000799 al164000000801-164000000803-164000000818-164000000824-164000000835-164000000920-164000000927-164000001000-164000001002-164000001004-164000001008-164000001011-164000001019-164000001020-164000001099-164000001100 al 164000001102-164000001105-164000001129 al 164000001133-164000001135-164000001136-164000001143-164000001256 al164000001323.Realizó ajuste al nombre de las sociedades gl de acuerdo con los cambiosreportados por la Contaduría para que se visualicen de forma correcta enel CGN002.Realizó registro contable 9900058412 en el ambiente de calidad,anulandoel documento 1001425911 con el fin de recrear escenario para solucionarerror del incidente 2000003992.3.Realizar verificación,depuración y conciliación de la informacióncontable con las áreas de gestión y entidades distritales asignadas yrealizar los ajustes identificadosRealizó verificación error cuenta contable al momento de elaborar cdppara pago sentencia Luisa Fernanda.Realizó verificación reporte comprobante de diario para clase dedocumento ps,y dado que sale descuadrado,ajustó la parametrización en latx ZVFI_0065 para unir la clase de documento ps y sa.Realizó verificación de los registros contables que efectuó el enlace deingresos para identificar el error de registros contrarios.Realizó verificación de la información que registra el reporte CGN002versus la que se va a reportar como oficial para el mes de octubre,conel fin de verificar la consistencia de la misma y proceder a efectuarlos ajustes que se requieran.Efectúo verificación de los registros contables que se realizarondespués del ajuste al desarrollo de enlace de ingresos para corroborarque los mismos se hagan de forma correcta.Realizó verificación de las partidas abiertas en la cuenta 2424040100para identificar porque en la causación de la nómina les creo unapartida 21.Realizó parametrización de la firma del contador encargado en la txzvfi_0006.Efectúo revisión del reporte CGN001 versus la información validada en elmódulo de consolidación para generarlo en pdf para firmas.Realizó verificación del error que se presenta en la ejecución decadenas de procesos de los reportes CGN001 Y CGN002,por lo cual documentó y solicitó la creación de incidente para solucionar inconveniente y poder proceder a generar los reportes.Efectúo verificación del reporte de Estado de situación financiera enambiente de producción después de pasar los ajustes,encontrando que elreporte en pdf ya no se genera y el Excel y txt trae totales en cero yno trae resultado del ejercicio,se envió correo informando a tecnologíapara que revisen.Realizó verificación del registro de enajenación de activos para bp79540218 con el fin de identificar error que se presenta al momento decontabilizar,evidenciando que por la transacción estándar no es posiblereplicar el error.Realizó conciliación y análisis de la información que presenta el Estadode Situación Financiera versus los registros contables efectuados en lascuentas contables y solicitó ajuste a las estructuras del balance ESER yCG001.Realizó verificación del no. documento 5001891752 para identificar queno afectara los estados financieros de la SDH.4.Participar en las reuniones de revisión de la información financierade las URC asignadas y en la elaboración de las actas y formatosestablecidos.Participó en las mesas de trabajo diarias sobre temas: pendientes decuentas de enlace y diarias del aula de triage de FI – AA – Terceros.Participó en las reuniones de: monitor BPC consolidación,seguimiento fi-gl,revisión enlace de ingresos,revisión Incidente 20000032111,revisiónreporte S_PL0_86000031,reunión revisión procedimiento 119-P-01,revisiónincidente 2000003819 208-01 Anulación de CxP del 2021,revisión firmasreporte CGN001 bw,generación comprobante de diario,BogData QAActualizado,sesión de cargue Bogdata información financiera,cargaenajenación de activos fijos,para recrear incidente 200000399,libroauxiliar- socialización a Sotic-consultor,caso sindicato y  extracciónSAP periodo sep.2022.Participó en capacitación SAP-BW- Reportes a BPC- Revelaciones yZFI_0057 enlace de gastos.5.Realizar las compensaciones de las cuentas asignadas por URC deacuerdo al sistema de información vigente.Realizó bloque de cuentas y de segmentos para el periodo de octubre de2022.Realizó revisión de los saldos de las cuentas que son cien por cientoreciprocas,para identificar si se requiere efectuar ajustes a nivel desociedad gl.Efectuó revisión de los saldos del reporte CGN001 que se genera porbw-bo versus los del erp y genere el reporte para que sea firmado.Efectuó revisión de las partidas sin compensar en el banco propio BBV17,encontrando que el reporte detallado no visualiza todas las partidas,por lo cual Documentó y solicitó la creación de incidentepara revisar el reporte.Efectuó revisión de los ajustes al desarrollo reportes estado situaciónfinanciera zfi_0010 y solicite el paso a producción para terminar lavalidación con datos reales.6.Responsabilizarse por la organización,custodia y archivo de ladocumentación soporte de la gestión realizada,de acuerdo con la normatividad y los procedimientos establecidos en la Secretaria Distrital de Hacienda.Organizó la documentación y los soportes generados en el marco de laejecución del contrato de acuerdo con la normatividad y a los procedimientos establecidos por la Secretaría Distrital de Hacienda.7.Las demás asignadas por el supervisor,relacionadas con el objeto delcontrato.Atendió las indicaciones dadas por el supervisor relacionadas con elobjeto del contrato.Documentó y solicitó la creación de incidente para efectuarconfiguración de las nuevas cuentas contables que se crearon en el mes en las estructuras del balance CGN1 Y ESER,verificó la consistencia del ajuste y solicitó el cierre de los incidentes.Documentó y solicitó la creación de incidente para efectuarconfiguración de diferencial cambiario en las nuevas cuentas de bancos que se crearon en el mes,verificó la consistencia del ajuste y solicitó el cierre de los incidentes.Documentó y solicitó la creación de incidente para revisar error que sepresenta al generar reporte en pdf del comprobante de diario txzfi_0023.Documentó y solicitó la creación de incidente para efectuarconfiguración de cuentas divergentes que se presentaron durante el mes,verificó la consistencia de los ajustes y solicitó el cierre de los incidentes.Documentó y solicitó la creación de incidente para revisar error que seda generar reporte en pdf del libro auxiliar tx zfi_0035.Documentó y solicitó la creación de sociedad gl de nuevas entidadescreadas durante el mes,verificó la consistencia del ajuste y solicitó elcierre de los incidentes.Efectuó parametrización de la sociedad gl 44283 a la 44286 en la txzvfi_0104Efectuó cambio del nombre corto para la cuenta 2902013701 dado quepresentaba error al momento de consultarla en tx faglb03.Efectuó creación de los activos 164000000263- 164000000265 al164000000270- 164000000273-164000000294- 164000000306 al 164000000310-164000000312- 164000000313- 164000000315- 164000000316- 164000000318 al164000000336- 164000000338- 164000000353 al 164000000355-164000000360-164000000361- 164000000364 al 164000000366- 164000000369 al 164000000372- 164000000374- 164000000375- 164000000377-164000000379 al 164000000384- 164000000388- 164000000391- 164000000395-164000000397- 164000000401 al 164000000405- 164000000410 al 164000000413- 164000000415- 164000000417- 164000000420 al 164000000423- 164000000425- 164000000426- 164000000428- 164000000430-164000000433- 164000000434- 164000000437- 164000000439 al164000000441-164000000443- 164000000445 al 164000000452- 164000000456-164000000458- 164000000461 al 164000000466- 164000000469 al164000000474- 164000000476 al 164000000478- 164000000491- 164000000492-164000000498 al 164000000501- 164000000506- 164000000510- 164000000515-164000000517- 164000000518- 164000000520- 164000000521- 164000000526- 164000000529 al 164000000536-164000000538- 16400000053- 164000000544 al 164000000546-164000000661 al 164000000664- 164000000728-164000000729- 164000000740- 164000000741- 164000000795 al 164000000797-164000000799 al 164000000801- 164000000803- 164000000818- 164000000824-164000000835- 164000000920- 164000000927- 164000001000- 164000001002-164000001004- 164000001008- 164000001011- 164000001019- 164000001020-164000001099-164000001100 al 164000001102- 164000001105- 164000001129 al164000001133- 164000001135- 164000001136-164000001143- 164000001256 al164000001323. Por la tx as01."/>
    <d v="2022-01-11T00:00:00"/>
    <d v="2022-01-18T00:00:00"/>
    <n v="270"/>
    <d v="2023-01-12T00:00:00"/>
    <n v="60705000"/>
    <n v="359"/>
    <n v="96.66"/>
    <n v="70372833"/>
    <n v="9443000"/>
    <n v="1"/>
    <n v="19110833"/>
    <n v="79815833"/>
    <n v="355"/>
  </r>
  <r>
    <x v="3"/>
    <n v="220048"/>
    <x v="1"/>
    <s v="https://community.secop.gov.co/Public/Tendering/OpportunityDetail/Index?noticeUID=CO1.NTC.2542560&amp;isFromPublicArea=True&amp;isModal=true&amp;asPopupView=true"/>
    <x v="8"/>
    <s v="Prestación Servicios Profesionales"/>
    <s v="SUBD. GESTION CONTABLE HACIENDA"/>
    <s v="0111-01"/>
    <s v="Prestar servicios profesionales para realizar procesos de gestion ydepuracion de información de los terceros en el módulo BP de Bogdata yapoyar la gestion del proceso contable en el módulo FI  a cargo de laDirección Distrital de Contabilidad cuando se requiera."/>
    <n v="1016056057"/>
    <s v="NILSON ANDRES MACIAS CARDENAS"/>
    <s v="SUBDIRECTOR TECNICO - SUBD. GESTION CONTABLE HACIENDA"/>
    <s v="N/A"/>
    <d v="2022-12-02T00:00:00"/>
    <s v="El contratista cumplió a satisfacción las obligaciones generales."/>
    <s v="1.Elaborar y presentar el plan de trabajo al supervisor del contratopara desarrollar el objeto de este.El contratista ejecutó las actividades contenidas en este para elperiodo de noviembre.2.Realizar la creación, actualización, verificación y depuración de lainformación de los terceros en el módulo BP de BogData de acuerdo conlas solicitudes recibidas de las entidades y áreas de gestión a travésdel buzón de terceros.Asistió a las reuniones relacionadas con la gestión de terceros en elmódulo BP de Bogdata.3.Prestar apoyo en las actividades de gestión requeridas en los otrosmódulos del sistema cuando la DDC lo requiera.Apoyó el proceso de conciliación de partidas del periodo 10-2022, yrealizó seguimiento a las partidas conciliatorias a corte de 31/10/2022de las 10 cuentas bancarias asignadas, dentro de las que se encuentran:-Banco Agrario de Colombia S.A. 1945-Banco Bilbao Vizcaya Argentaria Colombia S.A. 9907-Banco de Bogotá S.A. 0171 y 1545-Citibank Colombia S.A. 9014-Banco Davivienda International 4010-Banco de Occidente 4032 y 7436-Banco GNB Sudameris 17090 y 17230Elaboró y presentó un informe de conciliaciones de las 10 cuentasbancarias asignadas, junto con sus respectivos anexos.4.Realizar transferencia de conocimiento y acompañamiento en losprocesos del módulo BP a los usuarios que presenten dificultades.Revisó correo electrónico institucional y estuvo atento a losrequerimientos de usuarios en relación con los procesos de terceros y elmódulo BP.5.Responsabilizarse por la organización, custodia y archivo de ladocumentación soporte de la gestión realizada, de acuerdo con la normatividad y los procedimientos establecidos en la Secretaría Distrital de Hacienda.Generó y archivó los soportes de conciliación de las cuentasrelacionadas de acuerdo con los lineamientos establecidos por la Entidad.Organizó los soportes asociados a la ejecución del contrato de acuerdocon los procedimientos establecidos en la Secretaría Distrital deHacienda.6.Las demás asignadas por el supervisor, relacionadas con el objeto delcontrato.Asistió a las reuniones de retroalimentación diaria de la DirecciónDistrital de Contabilidad, así como a las capacitaciones en: - Reportesa BPC Revelaciones, entorno SAP-BW - Reporte TX ZFI_0057 enlace degastos - Sesión de cargue en BogData de información financiera contablecon corte a septiembre 2022 - Construcción de Indicadores (ofrecida porla Oficina Asesora de Planeación).Participó en las reuniones de revisión de partidas conciliatorias conlas oficinas de la DDT y emitió las observaciones pertinentes a lasactas respectivas. Participó en las Mesas de trabajo de partidasconciliatorias de la cuenta Occidente 7436, igualmente, llevó a cabo lasrevisiones convenidas con la OOF en relación con la depuración de estacuenta. Participó en la reunión de revisión incidente SOLMAN 2000004424,reporte en saldos CB0115.Brindó orientación sobre la transacción ZTR0029 y el cierre de lasconciliaciones bancarias a una funcionaria de la dependencia por mediode una sesión de capacitación."/>
    <d v="2022-01-17T00:00:00"/>
    <d v="2022-01-19T00:00:00"/>
    <n v="210"/>
    <d v="2022-12-03T00:00:00"/>
    <n v="22799000"/>
    <n v="318"/>
    <n v="100"/>
    <n v="33872800"/>
    <n v="325700"/>
    <n v="1"/>
    <n v="11399500"/>
    <n v="34198500"/>
    <n v="315"/>
  </r>
  <r>
    <x v="3"/>
    <n v="220277"/>
    <x v="1"/>
    <s v="https://community.secop.gov.co/Public/Tendering/OpportunityDetail/Index?noticeUID=CO1.NTC.2685186&amp;isFromPublicArea=True&amp;isModal=true&amp;asPopupView=true"/>
    <x v="8"/>
    <s v="Prestación Servicios Profesionales"/>
    <s v="SUBD. GESTION CONTABLE HACIENDA"/>
    <s v="0111-01"/>
    <s v="Prestar servicios profesionales para realizar procesos de gestion ydepuracion de información de los terceros en el módulo BP de Bogdata yapoyar la gestion del proceso contable en el módulo FI  a cargo de laDirección Distrital de Contabilidad cuando se requiera."/>
    <n v="1032444254"/>
    <s v="ANDRES FELIPE SANCHEZ ESPINOSA"/>
    <s v="SUBDIRECTOR TECNICO - SUBD. GESTION CONTABLE HACIENDA"/>
    <s v="N/A"/>
    <d v="2022-12-02T00:00:00"/>
    <s v="El contratista cumplió a satisfacción las obligaciones generales."/>
    <s v="1.Elaborar y presentar el plan de trabajo al supervisor del contratopara desarrollar el objeto del mismo.Elaboró y entregó el plan de trabajo asociado al desarrollo del objetodel contrato.2.Realizar la creación, actualización y verificación de la información ydepuración de la información de los terceros en el módulo BP de Bogdata,de acuerdo con las solicitudes recibidas de las entidades y áreas degestión a través del buzón de terceros.Prestó apoyo en la creación de los terceros solicitados por los usuariosde Correspondencia (CRM) de la Secretaría Distrital de hacienda en 85correos enviados a siete dependencias de la Secretaria de Hacienda.Gestionó la creación de 27927 terceros y apoyó en la actualización dedatos bancarios de 130000 terceros para el programa de Ingreso MínimoGarantizado (IMG)3.Prestar el apoyo en las actividades de gestión requeridas en losmódulos del sistema cuando la DDC lo requiera.No se aplicó durante el período4.Realizar transferencia de conocimiento y acompañamiento en el manejode los procesos del módulo BP a los usuarios que presenten dificultades.Para el mes de noviembre el contratista gestionó 30 correos en el buzóngestionterceros_bogdata@shd.gov.co. sobre la actualización de terceros.5.Responsabilizarse por la organización, custodia y archivo de ladocumentación soporte de la gestión realizada, de acuerdo con la normatividad y los procedimientos establecidos en la Secretaría Distrital de Hacienda.No se aplicó durante el período6.Las demás asignadas por el supervisor, relacionadas con el objeto delcontrato..Asistió a las reuniones de retroalimentación diaria..Asistió a las capacitaciones de la plataforma BOGDATA del módulo BP."/>
    <d v="2022-01-24T00:00:00"/>
    <d v="2022-01-26T00:00:00"/>
    <n v="330"/>
    <d v="2023-01-26T00:00:00"/>
    <n v="35827000"/>
    <n v="365"/>
    <n v="92.88"/>
    <n v="33112833"/>
    <n v="5971167"/>
    <n v="1"/>
    <n v="3257000"/>
    <n v="39084000"/>
    <n v="360"/>
  </r>
  <r>
    <x v="3"/>
    <n v="220069"/>
    <x v="1"/>
    <s v="https://community.secop.gov.co/Public/Tendering/OpportunityDetail/Index?noticeUID=CO1.NTC.2520212&amp;isFromPublicArea=True&amp;isModal=true&amp;asPopupView=true"/>
    <x v="8"/>
    <s v="Prestación Servicio Apoyo a la Gestión"/>
    <s v="DESPACHO SECRETARIO DISTRITAL DE HDA."/>
    <s v="0111-01"/>
    <s v="Prestar servicios de carácter administrativo al despacho del secretarioDistrital de Hacienda apoyando la recopilación de insumos, que permitanatender los requerimientos de diferentes interesados y compilar lainformación referente al funcionamiento del Sistema Distrital Bogotásolidaria y la estrategia integral de Ingreso Mínimo Garantizado."/>
    <n v="1000602604"/>
    <s v="PAULA ANDREA ROMERO GARZON"/>
    <s v="ASESOR - DESPACHO SECRETARIO DISTRITAL DE HDA."/>
    <s v="N/A"/>
    <d v="2022-12-05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la contratista complementó 447 respuestas automáticas y proyectó 82respuestas a ciudadanos de la Estrategia Integral de Ingreso MinimoGarantizado"/>
    <d v="2022-01-12T00:00:00"/>
    <d v="2022-01-14T00:00:00"/>
    <n v="345"/>
    <d v="2022-12-29T00:00:00"/>
    <n v="26749000"/>
    <n v="349"/>
    <n v="100"/>
    <n v="2326000"/>
    <n v="24423000"/>
    <n v="0"/>
    <n v="0"/>
    <n v="26749000"/>
    <n v="345"/>
  </r>
  <r>
    <x v="3"/>
    <n v="220073"/>
    <x v="1"/>
    <s v="https://community.secop.gov.co/Public/Tendering/OpportunityDetail/Index?noticeUID=CO1.NTC.2520212&amp;isFromPublicArea=True&amp;isModal=true&amp;asPopupView=true"/>
    <x v="8"/>
    <s v="Prestación Servicio Apoyo a la Gestión"/>
    <s v="DESPACHO SECRETARIO DISTRITAL DE HDA."/>
    <s v="0111-01"/>
    <s v="Prestar servicios de carácter administrativo al despacho del secretarioDistrital de Hacienda apoyando la recopilación de insumos, que permitanatender los requerimientos de diferentes interesados y compilar lainformación referente al funcionamiento del Sistema Distrital Bogotásolidaria y la estrategia integral de Ingreso Mínimo Garantizado."/>
    <n v="1069754612"/>
    <s v="SERGIO ANDRES ULLOA SANDOVAL"/>
    <s v="ASESOR - DESPACHO SECRETARIO DISTRITAL DE HDA."/>
    <s v="N/A"/>
    <d v="2022-12-05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el contratista anidó 2 peticiones reiterativas y complementó 461respuestas automáticas de la Estrategia Integral de Ingreso MinimoGarantizado"/>
    <d v="2022-01-12T00:00:00"/>
    <d v="2022-01-14T00:00:00"/>
    <n v="345"/>
    <d v="2022-12-29T00:00:00"/>
    <n v="26749000"/>
    <n v="349"/>
    <n v="100"/>
    <n v="2326000"/>
    <n v="24423000"/>
    <n v="0"/>
    <n v="0"/>
    <n v="26749000"/>
    <n v="345"/>
  </r>
  <r>
    <x v="3"/>
    <n v="220013"/>
    <x v="1"/>
    <s v="https://community.secop.gov.co/Public/Tendering/OpportunityDetail/Index?noticeUID=CO1.NTC.2517299&amp;isFromPublicArea=True&amp;isModal=true&amp;asPopupView=true"/>
    <x v="8"/>
    <s v="Prestación Servicios Profesionales"/>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on de los Estados Financieros, Reportes eInformes Complementarios de la SDH a través de BOGDATA ."/>
    <n v="1024530851"/>
    <s v="KELLY JOHANNA SANCHEZ RAMOS"/>
    <s v="SUBDIRECTOR TECNICO - SUBD. GESTION CONTABLE HACIENDA"/>
    <s v="N/A"/>
    <d v="2022-12-02T00:00:00"/>
    <s v="La contratista cumplió a satisfacción las obligaciones generales."/>
    <s v="1. Elaborar y presentar el plan de trabajo al supervisor del contratopara desarrollar el objeto del mismoElaboró y presentó las actividades a ejecutar a través del plan detrabajo para desarrollar el objeto del contrato.2. Realizar los registros contables de la información recibida en elmódulo contable del sistema de información de las unidades de lasresponsabilidades contables - segmentos asignadosRealizó los registros contables de la Unidad de Responsabilidad Contablede Tributaria en el mes de noviembre de 2022, en los siguientes temas:• Causación y recaudo de impuestos Distritales• Registro y cruce de información de causación y recaudo tributario.• Causación factura y pago de Fimproex.• Registro y actualización de CAR.• Registro y actualización de Semaforización.• Registro de depuración cartera del mes.• Registro del deterioro del mes.• Registro de Embargos y Desembargos• Registro de actos oficiales• Registro de actualización de Titulos judiciales del banco Agrario.• Registro de Liquidaciones oficiales• Ajuste de cuentas de migración con corte a septiembre3. Realizar verificación, depuración y conciliación de la informacióncontable con las áreas de gestión y entidades distritales asignadas yrealizar los ajustes identificadosRealizó conciliación de saldos de consumo extranjero de cerveza ycigarrillos con saldos a octubre 2022.4. Participar en las reuniones de revisión de la información financierade las URC asignadas y en la elaboración de las actas y formatosestablecidos.• 01 de noviembre participo en mesa de trabajo sobre reporte deinformación a la DIB para cierre anual de 2022.• 17 de noviembre participo en mesa de trabajo sobre socializaciónvirtual financiera de Siproj.• 22 de noviembre participo en mesa de trabajo sobre validación deinformación y gestión en cuentas de clarificación.• 23 de noviembre participo en mesa de trabajo sobre la sesión de cargueen Bogdata de información financiera.• 24 de noviembre participo en mesa de trabajo sobre intereses encuentas de orden.• 25 de noviembre participo en mesa de trabajo sobre charlas de gestiónde obligaciones contingentes.• 28 de noviembre participo  en capacitación SAP-BW reorte a BPCrevelaciones y ZFI_0057 enlace de gastos.• 30 de noviembre participo en mesa de trabajo sobre los temaspendientes de FI- FICA  y anulación de documentos de ICA.5. Realizar las compensaciones de las cuentas asignadas por URC deacuerdo al sistema de información vigente.Realizó compensaciones en el impuesto de consumo de cerveza y cigarrilloextranjero para cierre del mes de octubre 2022 en el sistema deinformación Bogdata.6. Responsabilizarse por la organización, custodia y archivo de ladocumentación soporte de la gestión realizada, de acuerdo con lanormatividad y los procedimientos establecidos en la SecretariaDistrital de Hacienda.Organizó la documentación y los soportes generados en el marco de laejecución del contrato de acuerdo con la normatividad y a los procedimientos establecidos por la Secretaría Distrital de Hacienda.7. Las demás asignadas por el supervisor, relacionadas con el objeto delcontrato.Atendió las indicaciones dadas por el supervisor relacionadas con elobjeto del contrato.Apoyo en la elaboración de notas de los estados financieros del mes."/>
    <d v="2022-01-11T00:00:00"/>
    <d v="2022-01-17T00:00:00"/>
    <n v="270"/>
    <d v="2023-01-21T00:00:00"/>
    <n v="60705000"/>
    <n v="369"/>
    <n v="94.31"/>
    <n v="70597667"/>
    <n v="11241667"/>
    <n v="1"/>
    <n v="21134334"/>
    <n v="81839334"/>
    <n v="364"/>
  </r>
  <r>
    <x v="3"/>
    <n v="220469"/>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0224290"/>
    <s v="LAURA VANESSA SALCEDO CORDOBA"/>
    <s v="ASESOR - DESPACHO SECRETARIO DISTRITAL DE HDA."/>
    <s v="N/A"/>
    <d v="2022-12-05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la contratista anidó 9 peticiones reiterativas, complementó 323respuestas automáticas, envió 27 respuestas a correspondencia y finalizó29 radicados en SAP de la Estrategia Integral de Ingreso MinimoGarantizado"/>
    <d v="2022-08-12T00:00:00"/>
    <d v="2022-08-19T00:00:00"/>
    <n v="150"/>
    <d v="2022-12-31T00:00:00"/>
    <n v="6980000"/>
    <n v="134"/>
    <n v="100"/>
    <n v="1396000"/>
    <n v="5584000"/>
    <n v="0"/>
    <n v="0"/>
    <n v="6980000"/>
    <n v="150"/>
  </r>
  <r>
    <x v="3"/>
    <n v="220473"/>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79730994"/>
    <s v="HAROLD REINALDO AFANADOR MONTAÑEZ"/>
    <s v="ASESOR - DESPACHO SECRETARIO DISTRITAL DE HDA."/>
    <s v="N/A"/>
    <d v="2022-12-05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el contratista recibió y ejecuto el plan de trabajo remitido para elcumplimiento de sus obligaciones."/>
    <d v="2022-08-16T00:00:00"/>
    <d v="2022-08-19T00:00:00"/>
    <n v="150"/>
    <d v="2022-12-31T00:00:00"/>
    <n v="6980000"/>
    <n v="134"/>
    <n v="100"/>
    <n v="1396000"/>
    <n v="5584000"/>
    <n v="0"/>
    <n v="0"/>
    <n v="6980000"/>
    <n v="150"/>
  </r>
  <r>
    <x v="3"/>
    <n v="220480"/>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0004062"/>
    <s v="WENDY TATIANA BERMUDEZ ACHURY"/>
    <s v="ASESOR - DESPACHO SECRETARIO DISTRITAL DE HDA."/>
    <s v="N/A"/>
    <d v="2022-12-05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la contratista envió 142 respuestas a correspondencia y finalizó 143radicados en SAP de la Estrategia Integral de Ingreso Minimo Garantizado"/>
    <d v="2022-08-17T00:00:00"/>
    <d v="2022-08-22T00:00:00"/>
    <n v="150"/>
    <d v="2022-12-31T00:00:00"/>
    <n v="6980000"/>
    <n v="131"/>
    <n v="100"/>
    <n v="1396000"/>
    <n v="5584000"/>
    <n v="0"/>
    <n v="0"/>
    <n v="6980000"/>
    <n v="150"/>
  </r>
  <r>
    <x v="3"/>
    <n v="220271"/>
    <x v="1"/>
    <s v="https://community.secop.gov.co/Public/Tendering/OpportunityDetail/Index?noticeUID=CO1.NTC.2648059&amp;isFromPublicArea=True&amp;isModal=true&amp;asPopupView=true"/>
    <x v="8"/>
    <s v="Prestación Servicio Apoyo a la Gestión"/>
    <s v="DESPACHO SECRETARIO DISTRITAL DE HDA."/>
    <s v="0111-01"/>
    <s v="Prestar servicios de carácter administrativo al despacho del SecretarioDistrital de Hacienda relacionados con la elaboración de insumos, quepermitan atender los requerimientos de diferentes interesados yconsolidar la información sobre el funcionamiento del Sistema DistritalBogotá solidaria y la estrategia integral de Ingreso Mínimo Garantizado"/>
    <n v="1032481287"/>
    <s v="JESICA ALEJANDRA VELANDIA PARRA"/>
    <s v="ASESOR - DESPACHO SECRETARIO DISTRITAL DE HDA."/>
    <s v="N/A"/>
    <d v="2022-12-05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la contratista envió 28 respuestas a correspondencia y finalizó 28radicados en SAP de la Estrategia Integral de Ingreso Minimo Garantizado"/>
    <d v="2022-01-21T00:00:00"/>
    <d v="2022-01-25T00:00:00"/>
    <n v="345"/>
    <d v="2022-12-31T00:00:00"/>
    <n v="26749000"/>
    <n v="340"/>
    <n v="100"/>
    <n v="2326000"/>
    <n v="24423000"/>
    <n v="0"/>
    <n v="0"/>
    <n v="26749000"/>
    <n v="345"/>
  </r>
  <r>
    <x v="3"/>
    <n v="220485"/>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51685122"/>
    <s v="MARIA NELLY HERNANDEZ SIERRA"/>
    <s v="ASESOR - DESPACHO SECRETARIO DISTRITAL DE HDA."/>
    <s v="N/A"/>
    <d v="2022-12-06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la contratista envió 181 respuestas a correspondencia y finalizó 202radicados en SAP de la Estrategia Integral de Ingreso Minimo Garantizado"/>
    <d v="2022-08-17T00:00:00"/>
    <d v="2022-08-22T00:00:00"/>
    <n v="150"/>
    <d v="2022-12-31T00:00:00"/>
    <n v="6980000"/>
    <n v="131"/>
    <n v="100"/>
    <n v="1396000"/>
    <n v="5584000"/>
    <n v="0"/>
    <n v="0"/>
    <n v="6980000"/>
    <n v="150"/>
  </r>
  <r>
    <x v="3"/>
    <n v="220484"/>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79599001"/>
    <s v="LUIS CARLOS BALLEN"/>
    <s v="ASESOR - DESPACHO SECRETARIO DISTRITAL DE HDA."/>
    <s v="N/A"/>
    <d v="2022-12-06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el contratista envió 295 respuestas a correspondencia y finalizó 295radicados en SAP de la Estrategia Integral de Ingreso Minimo Garantizado"/>
    <d v="2022-08-18T00:00:00"/>
    <d v="2022-08-24T00:00:00"/>
    <n v="150"/>
    <d v="2022-12-31T00:00:00"/>
    <n v="6980000"/>
    <n v="129"/>
    <n v="100"/>
    <n v="1396000"/>
    <n v="5584000"/>
    <n v="0"/>
    <n v="0"/>
    <n v="6980000"/>
    <n v="150"/>
  </r>
  <r>
    <x v="3"/>
    <n v="220014"/>
    <x v="1"/>
    <s v="https://community.secop.gov.co/Public/Tendering/OpportunityDetail/Index?noticeUID=CO1.NTC.2517299&amp;isFromPublicArea=True&amp;isModal=true&amp;asPopupView=true"/>
    <x v="8"/>
    <s v="Prestación Servicios Profesionales"/>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on de los Estados Financieros, Reportes eInformes Complementarios de la SDH a través de BOGDATA ."/>
    <n v="1032456288"/>
    <s v="JENIFER ANDREA SALAZAR MORENO"/>
    <s v="SUBDIRECTOR TECNICO - SUBD. GESTION CONTABLE HACIENDA"/>
    <s v="N/A"/>
    <d v="2022-12-02T00:00:00"/>
    <s v="La contratista cumplió a satisfacción las obligaciones generales."/>
    <s v="1.Elaborar y presentar el plan de trabajo al supervisor del contratopara desarrollar el objeto de este.Entrego las actividades a ejecutar a través del plan de trabajo paradesarrollar el objeto del contrato.2.Realizar los registros contables de la información recibida enelmódulo contable del sistema de información de las Unidades de Responsabilidad Contables – Segmentos asignados.Realizó y revisó los registros contables de la Unidad de ResponsabilidadContable de Tesorería de octubre de 2022 correspondientes los siguientesrubros contables:.Retenciones en la fuente.Estampilla Universidad Pedagógica Nacional.Estampilla Universidad Nacional Sede Bogotá.Estampilla Universidad Francisco José de Caldas.Recursos Recibidos en Administración.Recursos a Favor de Terceros.Ingresos de la SHD.Ingreso mínimo garantizado.Bogota Solidaria en Casa.Fondo cuenta Atenea3.Realizar verificación, depuración y conciliación de la informacióncontable con las áreas de gestión y realizar los ajustes identificados.Realizó el análisis, conciliación y depuración de las siguientes cuentascontables, con saldo a octubre de 2022:.Retenciones Vs Movimiento Tributario. (2436).Iva delegados VS EDT. (2445).Recursos entregados en Administración VS Fondos de Terceros y Recaudosde la DDT (240790 - 290201).Estampillas VS EDT (240315).Ingresos No tributarios (4110).Rendimientos Financieros (480201)Se remite correos a las entidades Distritales para la conciliación delas operaciones reciprocas de las cuentas de Estampillas y Fondos yRecaudos de terceros.4.Participar en las reuniones de revisión de la información financierade las URC asignadas y en la elaboración de las actas y formatosestablecidos.Asistió a las retroalimentaciones de la Dirección Distrital deContabilidad.EL 01 de noviembre participó en la revisión de los documentos FB50realizados para realizar ajustes a cheques y en la revisión de losmovimientos de subrogación de Atenea.El 09 de noviembre asistió a la revisión de las cuentas por pagar que nose han girado y que se encuentran pendiente del proceso por parte de lasentidades.El 15 de noviembre participó en el primer seguimiento del cierre deEstados financieros del mes de octubre de 2022.El 17 de noviembre asistió a la revisión del procedimiento deEstampillas Universidad Distrital.El 18 de noviembre participó en la revisión de balance del mes deoctubre del 2022.El 22 de noviembre asistió a la revisión del reintegro por valor de6.957.268.866 al depósito de arriendo solidario.El 23 de noviembre participó en la reunión interna para revisar losrendimientos financieros y registros contables del Fondo de reorganización del transporte colectivo y en la revisión de los reconocimientos de la subrogación de Atenea.El 24 de noviembre asistió a la reunión con la Secretaria de Movilidaddonde se revisaron los registros contables del Fondo de reorganizacióndel transporte colectivo y asistió a la capacitación de indicadores.El 28 de noviembre participó en la capacitación SAP-BW- Reportes a BPC-Revelaciones y ZFI_0057 enlace de gastos.El 29 de noviembre asistió a la reunión con la UDFJC para la revisión dela estampilla y rendimientos financieros.Realizó las observaciones del mes de octubre de 2022 en el Acta derevisión de balance por la unidad de responsabilidad contable deTesorería de las cuentas contables asignadas.Realizó el informe de reciprocas de la Unidad de ResponsabilidadContable de Tesorería correspondiente al mes de octubre de 2022.Realizó la nota a los estados financieros del mes de octubre 2022 de losrecursos recibidos en administración.Realizó y actualizó el formato 53-F.12 y 53-F.13 del mes de octubre2022.5.Realizar las compensaciones de las cuentas asignadas por Segmento deacuerdo con el sistema de información vigente.Para el mes de noviembre del 2022, realizó las compensaciones en elsistema de información Bogdata de las cuentas contables de retencionesen la fuente con corte al mes de octubre 2022.6.Responsabilizarse por la organización, custodia y archivo de ladocumentación soporte de la gestión realizada, de acuerdo con la normatividad y los procedimientos establecidos en la secretaria Distrital de Hacienda.Organizó la documentación y los soportes generados en el marco de laejecución del contrato de acuerdo con la normatividad y a los procedimientos establecidos por la Secretaría Distrital de Hacienda.7.Las demás asignadas por el supervisor, relacionadas con el objeto delcontrato.Para el mes de noviembre del 2022, Atendió las indicaciones dadas por elsupervisor relacionadas con el objeto del contrato."/>
    <d v="2022-01-11T00:00:00"/>
    <d v="2022-01-17T00:00:00"/>
    <n v="270"/>
    <d v="2023-01-21T00:00:00"/>
    <n v="60705000"/>
    <n v="369"/>
    <n v="94.31"/>
    <n v="70597667"/>
    <n v="11241667"/>
    <n v="1"/>
    <n v="21134334"/>
    <n v="81839334"/>
    <n v="364"/>
  </r>
  <r>
    <x v="3"/>
    <n v="220004"/>
    <x v="1"/>
    <s v="https://community.secop.gov.co/Public/Tendering/OpportunityDetail/Index?noticeUID=CO1.NTC.2502415&amp;isFromPublicArea=True&amp;isModal=true&amp;asPopupView=true"/>
    <x v="8"/>
    <s v="Prestación Servicio Apoyo a la Gestión"/>
    <s v="OF. DEPURACION CARTERA"/>
    <s v="0111-01"/>
    <s v="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
    <n v="1016105814"/>
    <s v="NICOLAS  BOCANEGRA MORENO"/>
    <s v="JEFE DE OFICINA - OF. DEPURACION CARTERA"/>
    <s v="N/A"/>
    <d v="2022-12-02T00:00:00"/>
    <s v="El contratista dio cumplimiento con las obligaciones"/>
    <s v="El contratista dio cumplimiento con las obligaciones"/>
    <d v="2022-01-11T00:00:00"/>
    <d v="2022-01-13T00:00:00"/>
    <n v="270"/>
    <d v="2023-01-16T00:00:00"/>
    <n v="16597098"/>
    <n v="368"/>
    <n v="95.65"/>
    <n v="17703571"/>
    <n v="4610305"/>
    <n v="1"/>
    <n v="5716778"/>
    <n v="22313876"/>
    <n v="363"/>
  </r>
  <r>
    <x v="3"/>
    <n v="220001"/>
    <x v="1"/>
    <s v="https://community.secop.gov.co/Public/Tendering/OpportunityDetail/Index?noticeUID=CO1.NTC.2502415&amp;isFromPublicArea=True&amp;isModal=true&amp;asPopupView=true"/>
    <x v="8"/>
    <s v="Prestación Servicio Apoyo a la Gestión"/>
    <s v="OF. DEPURACION CARTERA"/>
    <s v="0111-01"/>
    <s v="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
    <n v="1075685032"/>
    <s v="LAURA NATALIA ROZO ROBAYO"/>
    <s v="JEFE DE OFICINA - OF. DEPURACION CARTERA"/>
    <s v="N/A"/>
    <d v="2022-12-02T00:00:00"/>
    <s v="El contratista dio cumplimiento con las obligaciones"/>
    <s v="El contratista dio cumplimiento con las obligaciones"/>
    <d v="2022-01-07T00:00:00"/>
    <d v="2022-01-12T00:00:00"/>
    <n v="270"/>
    <d v="2023-01-16T00:00:00"/>
    <n v="16597098"/>
    <n v="369"/>
    <n v="95.66"/>
    <n v="17765041"/>
    <n v="4610306"/>
    <n v="1"/>
    <n v="5778249"/>
    <n v="22375347"/>
    <n v="364"/>
  </r>
  <r>
    <x v="3"/>
    <n v="220003"/>
    <x v="1"/>
    <s v="https://community.secop.gov.co/Public/Tendering/OpportunityDetail/Index?noticeUID=CO1.NTC.2502415&amp;isFromPublicArea=True&amp;isModal=true&amp;asPopupView=true"/>
    <x v="8"/>
    <s v="Prestación Servicio Apoyo a la Gestión"/>
    <s v="OF. DEPURACION CARTERA"/>
    <s v="0111-01"/>
    <s v="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
    <n v="1030641735"/>
    <s v="CRISTIAN ANDRES PULIDO HORMAZA"/>
    <s v="JEFE DE OFICINA - OF. DEPURACION CARTERA"/>
    <s v="N/A"/>
    <d v="2022-12-02T00:00:00"/>
    <s v="El contratista dio cumplimiento con las obligaciones"/>
    <s v="El contratista dio cumplimiento con las obligaciones"/>
    <d v="2022-01-11T00:00:00"/>
    <d v="2022-01-12T00:00:00"/>
    <n v="270"/>
    <d v="2023-01-16T00:00:00"/>
    <n v="16597098"/>
    <n v="369"/>
    <n v="95.66"/>
    <n v="17765041"/>
    <n v="4610306"/>
    <n v="1"/>
    <n v="5778249"/>
    <n v="22375347"/>
    <n v="364"/>
  </r>
  <r>
    <x v="3"/>
    <n v="220237"/>
    <x v="1"/>
    <s v="https://community.secop.gov.co/Public/Tendering/OpportunityDetail/Index?noticeUID=CO1.NTC.2626600&amp;isFromPublicArea=True&amp;isModal=true&amp;asPopupView=true"/>
    <x v="8"/>
    <s v="Prestación Servicios Profesionales"/>
    <s v="OF. DEPURACION CARTERA"/>
    <s v="0111-01"/>
    <s v="Prestar los servicios profesionales para el análisis, actualización ydesarrollo en el manejo de bases de datos para la Oficina de Depuraciónde Cartera"/>
    <n v="1032417308"/>
    <s v="JORGE IVAN SOTELO GAVIRIA"/>
    <s v="JEFE DE OFICINA - OF. DEPURACION CARTERA"/>
    <s v="N/A"/>
    <d v="2022-12-02T00:00:00"/>
    <s v="El contratista dio cumplimiento con las obligaciones"/>
    <s v="El contratista dio cumplimiento con las obligaciones"/>
    <d v="2022-01-20T00:00:00"/>
    <d v="2022-01-24T00:00:00"/>
    <n v="330"/>
    <d v="2023-01-16T00:00:00"/>
    <n v="56958000"/>
    <n v="357"/>
    <n v="95.52"/>
    <n v="47810200"/>
    <n v="12945000"/>
    <n v="1"/>
    <n v="3797200"/>
    <n v="60755200"/>
    <n v="353"/>
  </r>
  <r>
    <x v="3"/>
    <n v="220096"/>
    <x v="1"/>
    <s v="https://community.secop.gov.co/Public/Tendering/OpportunityDetail/Index?noticeUID=CO1.NTC.2517639&amp;isFromPublicArea=True&amp;isModal=true&amp;asPopupView=true"/>
    <x v="8"/>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5152038"/>
    <s v="LUZ MARINA MEDINA DURAN"/>
    <s v="JEFE DE OFICINA - OF. DEPURACION CARTERA"/>
    <s v="N/A"/>
    <d v="2022-12-02T00:00:00"/>
    <s v="El contratista dio cumplimiento con las obligaciones"/>
    <s v="El contratista dio cumplimiento con las obligaciones"/>
    <d v="2022-01-13T00:00:00"/>
    <d v="2022-01-25T00:00:00"/>
    <n v="270"/>
    <d v="2023-01-16T00:00:00"/>
    <n v="36288000"/>
    <n v="356"/>
    <n v="95.51"/>
    <n v="37094400"/>
    <n v="10080000"/>
    <n v="1"/>
    <n v="10886400"/>
    <n v="47174400"/>
    <n v="352"/>
  </r>
  <r>
    <x v="3"/>
    <n v="220257"/>
    <x v="1"/>
    <s v="https://community.secop.gov.co/Public/Tendering/OpportunityDetail/Index?noticeUID=CO1.NTC.2517639&amp;isFromPublicArea=True&amp;isModal=true&amp;asPopupView=true"/>
    <x v="8"/>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3118341"/>
    <s v="SAYDA LILIANA SALINAS SAAVEDRA"/>
    <s v="JEFE DE OFICINA - OF. DEPURACION CARTERA"/>
    <s v="N/A"/>
    <d v="2022-12-02T00:00:00"/>
    <s v="El contratista dio cumplimiento con las obligaciones"/>
    <s v="El contratista dio cumplimiento con las obligaciones"/>
    <d v="2022-01-21T00:00:00"/>
    <d v="2022-01-25T00:00:00"/>
    <n v="270"/>
    <d v="2023-01-16T00:00:00"/>
    <n v="36288000"/>
    <n v="356"/>
    <n v="95.51"/>
    <n v="36288000"/>
    <n v="10886400"/>
    <n v="1"/>
    <n v="10886400"/>
    <n v="47174400"/>
    <n v="352"/>
  </r>
  <r>
    <x v="3"/>
    <n v="220066"/>
    <x v="1"/>
    <s v="https://community.secop.gov.co/Public/Tendering/OpportunityDetail/Index?noticeUID=CO1.NTC.2517639&amp;isFromPublicArea=True&amp;isModal=true&amp;asPopupView=true"/>
    <x v="8"/>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2969428"/>
    <s v="ELIZABETH  MONDRAGON ROA"/>
    <s v="JEFE DE OFICINA - OF. DEPURACION CARTERA"/>
    <s v="N/A"/>
    <d v="2022-12-02T00:00:00"/>
    <s v="El contratista dio cumplimiento con las obligaciones"/>
    <s v="El contratista dio cumplimiento con las obligaciones"/>
    <d v="2022-01-12T00:00:00"/>
    <d v="2022-01-25T00:00:00"/>
    <n v="270"/>
    <d v="2023-01-16T00:00:00"/>
    <n v="36288000"/>
    <n v="356"/>
    <n v="95.51"/>
    <n v="37094400"/>
    <n v="10080000"/>
    <n v="1"/>
    <n v="10886400"/>
    <n v="47174400"/>
    <n v="352"/>
  </r>
  <r>
    <x v="3"/>
    <n v="220512"/>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2396268"/>
    <s v="MAYRA ALEJANDRA TOLEDO CARDOZO"/>
    <s v="ASESOR - DESPACHO SECRETARIO DISTRITAL DE HDA."/>
    <s v="N/A"/>
    <d v="2022-12-06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24 noviembre de 2022,la contratista envió 257 respuestas a correspondencia y finalizó 264radicados en SAP de la Estrategia Integral de Ingreso Minimo Garantizado"/>
    <d v="2022-08-23T00:00:00"/>
    <d v="2022-08-26T00:00:00"/>
    <n v="150"/>
    <d v="2022-11-24T00:00:00"/>
    <n v="6980000"/>
    <n v="90"/>
    <n v="100"/>
    <n v="1116800"/>
    <n v="5863200"/>
    <n v="0"/>
    <n v="0"/>
    <n v="6980000"/>
    <n v="150"/>
  </r>
  <r>
    <x v="3"/>
    <n v="220002"/>
    <x v="1"/>
    <s v="https://community.secop.gov.co/Public/Tendering/OpportunityDetail/Index?noticeUID=CO1.NTC.2502415&amp;isFromPublicArea=True&amp;isModal=true&amp;asPopupView=true"/>
    <x v="8"/>
    <s v="Prestación Servicio Apoyo a la Gestión"/>
    <s v="OF. DEPURACION CARTERA"/>
    <s v="0111-01"/>
    <s v="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
    <n v="1077874323"/>
    <s v="NATALY  FERNANDEZ GUTIERREZ"/>
    <s v="JEFE DE OFICINA - OF. DEPURACION CARTERA"/>
    <s v="N/A"/>
    <d v="2022-12-02T00:00:00"/>
    <s v="El contratista dio cumplimiento con las obligaciones"/>
    <s v="El contratista dio cumplimiento con las obligaciones"/>
    <d v="2022-01-11T00:00:00"/>
    <d v="2022-01-21T00:00:00"/>
    <n v="270"/>
    <d v="2023-01-16T00:00:00"/>
    <n v="16597098"/>
    <n v="360"/>
    <n v="95.56"/>
    <n v="17211805"/>
    <n v="4610305"/>
    <n v="1"/>
    <n v="5225012"/>
    <n v="21822110"/>
    <n v="356"/>
  </r>
  <r>
    <x v="3"/>
    <n v="220097"/>
    <x v="1"/>
    <s v="https://community.secop.gov.co/Public/Tendering/OpportunityDetail/Index?noticeUID=CO1.NTC.2517639&amp;isFromPublicArea=True&amp;isModal=true&amp;asPopupView=true"/>
    <x v="8"/>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80901106"/>
    <s v="LUCAS ANDRES CEDIEL MENDEZ"/>
    <s v="JEFE DE OFICINA - OF. DEPURACION CARTERA"/>
    <s v="N/A"/>
    <d v="2022-12-02T00:00:00"/>
    <s v="El contratista dio cumplimiento con las obligaciones"/>
    <s v="El contratista dio cumplimiento con las obligaciones"/>
    <d v="2022-01-13T00:00:00"/>
    <d v="2022-01-20T00:00:00"/>
    <n v="270"/>
    <d v="2023-01-16T00:00:00"/>
    <n v="36288000"/>
    <n v="361"/>
    <n v="95.57"/>
    <n v="37766400"/>
    <n v="10080000"/>
    <n v="1"/>
    <n v="11558400"/>
    <n v="47846400"/>
    <n v="357"/>
  </r>
  <r>
    <x v="3"/>
    <n v="220067"/>
    <x v="1"/>
    <s v="https://community.secop.gov.co/Public/Tendering/OpportunityDetail/Index?noticeUID=CO1.NTC.2517639&amp;isFromPublicArea=True&amp;isModal=true&amp;asPopupView=true"/>
    <x v="8"/>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24562261"/>
    <s v="GUSTAVO ADOLFO ESCOBAR TORRES"/>
    <s v="JEFE DE OFICINA - OF. DEPURACION CARTERA"/>
    <s v="N/A"/>
    <d v="2022-12-02T00:00:00"/>
    <s v="El contratista dio cumplimiento con las obligaciones"/>
    <s v="El contratista dio cumplimiento con las obligaciones"/>
    <d v="2022-01-12T00:00:00"/>
    <d v="2022-01-20T00:00:00"/>
    <n v="270"/>
    <d v="2023-01-16T00:00:00"/>
    <n v="36288000"/>
    <n v="361"/>
    <n v="95.57"/>
    <n v="37766400"/>
    <n v="10080000"/>
    <n v="1"/>
    <n v="11558400"/>
    <n v="47846400"/>
    <n v="357"/>
  </r>
  <r>
    <x v="3"/>
    <n v="220149"/>
    <x v="1"/>
    <s v="https://community.secop.gov.co/Public/Tendering/OpportunityDetail/Index?noticeUID=CO1.NTC.2517639&amp;isFromPublicArea=True&amp;isModal=true&amp;asPopupView=true"/>
    <x v="8"/>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2888733"/>
    <s v="JEINNY DAYANA BRAVO PUERTO"/>
    <s v="JEFE DE OFICINA - OF. DEPURACION CARTERA"/>
    <s v="N/A"/>
    <d v="2022-12-02T00:00:00"/>
    <s v="El contratista dio cumplimiento con las obligaciones"/>
    <s v="El contratista dio cumplimiento con las obligaciones"/>
    <d v="2022-01-14T00:00:00"/>
    <d v="2022-01-19T00:00:00"/>
    <n v="270"/>
    <d v="2023-01-16T00:00:00"/>
    <n v="36288000"/>
    <n v="362"/>
    <n v="95.58"/>
    <n v="37900800"/>
    <n v="10080000"/>
    <n v="1"/>
    <n v="11692800"/>
    <n v="47980800"/>
    <n v="358"/>
  </r>
  <r>
    <x v="3"/>
    <n v="220124"/>
    <x v="1"/>
    <s v="https://community.secop.gov.co/Public/Tendering/OpportunityDetail/Index?noticeUID=CO1.NTC.2517639&amp;isFromPublicArea=True&amp;isModal=true&amp;asPopupView=true"/>
    <x v="8"/>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3107185"/>
    <s v="DIANA MARCELA JIMENEZ BUSTILLO"/>
    <s v="JEFE DE OFICINA - OF. DEPURACION CARTERA"/>
    <s v="N/A"/>
    <d v="2022-12-02T00:00:00"/>
    <s v="El contratista dio cumplimiento con las obligaciones"/>
    <s v="El contratista dio cumplimiento con las obligaciones"/>
    <d v="2022-01-14T00:00:00"/>
    <d v="2022-01-19T00:00:00"/>
    <n v="270"/>
    <d v="2023-01-16T00:00:00"/>
    <n v="36288000"/>
    <n v="362"/>
    <n v="95.58"/>
    <n v="37900800"/>
    <n v="10080000"/>
    <n v="1"/>
    <n v="11692800"/>
    <n v="47980800"/>
    <n v="358"/>
  </r>
  <r>
    <x v="3"/>
    <n v="220295"/>
    <x v="1"/>
    <s v="https://community.secop.gov.co/Public/Tendering/OpportunityDetail/Index?noticeUID=CO1.NTC.2724268&amp;isFromPublicArea=True&amp;isModal=true&amp;asPopupView=true"/>
    <x v="8"/>
    <s v="Prestación Servicios Profesionales"/>
    <s v="SUBD. COBRO TRIBUTARIO"/>
    <s v="0111-01"/>
    <s v="Prestar lo servicios profesionales para el desarrollo de actividades derealizacion de informes, proyeccion de actos administrativos yrespuestas a peticionarios, mejoramiento de procesos y ejecucion delabores relacionadas con las actuaciones administrativas propias de lasOficinas de la Subdirección de Cobro Tributario."/>
    <n v="52131822"/>
    <s v="FLOR MARIA DELGADO BENAVIDES"/>
    <s v="JEFE DE OFICINA - OF. COBRO GENERAL"/>
    <s v="N/A"/>
    <d v="2022-12-02T00:00:00"/>
    <s v="La contratista cumplió con sus obligaciones"/>
    <s v="La contratista cumplió con sus obligaciones, detallando sus actividadesen el siguiente cuadro"/>
    <d v="2022-01-26T00:00:00"/>
    <d v="2022-02-08T00:00:00"/>
    <n v="180"/>
    <d v="2022-11-08T00:00:00"/>
    <n v="24192000"/>
    <n v="273"/>
    <n v="100"/>
    <n v="36288000"/>
    <n v="0"/>
    <n v="1"/>
    <n v="12096000"/>
    <n v="36288000"/>
    <n v="270"/>
  </r>
  <r>
    <x v="3"/>
    <n v="220064"/>
    <x v="1"/>
    <s v="https://community.secop.gov.co/Public/Tendering/OpportunityDetail/Index?noticeUID=CO1.NTC.2517639&amp;isFromPublicArea=True&amp;isModal=true&amp;asPopupView=true"/>
    <x v="8"/>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79956926"/>
    <s v="CAMILO EDUARDO QUINTERO PEÑARETE"/>
    <s v="JEFE DE OFICINA - OF. DEPURACION CARTERA"/>
    <s v="N/A"/>
    <d v="2022-12-02T00:00:00"/>
    <s v="El contratista dio cumplimiento con las obligaciones"/>
    <s v="El contratista dio cumplimiento con las obligaciones"/>
    <d v="2022-01-12T00:00:00"/>
    <d v="2022-01-17T00:00:00"/>
    <n v="270"/>
    <d v="2023-01-16T00:00:00"/>
    <n v="36288000"/>
    <n v="364"/>
    <n v="95.6"/>
    <n v="38169600"/>
    <n v="10080000"/>
    <n v="1"/>
    <n v="11961600"/>
    <n v="48249600"/>
    <n v="360"/>
  </r>
  <r>
    <x v="3"/>
    <n v="220505"/>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65825606"/>
    <s v="FAIRUTH YISED RINCON HERRERA"/>
    <s v="ASESOR - DESPACHO SECRETARIO DISTRITAL DE HDA."/>
    <s v="N/A"/>
    <d v="2022-12-06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la contratista envió 114 respuestas a correspondencia y finalizó 119radicados en SAP de la Estrategia Integral de Ingreso Minimo Garantizado"/>
    <d v="2022-08-19T00:00:00"/>
    <d v="2022-08-26T00:00:00"/>
    <n v="150"/>
    <d v="2022-11-30T00:00:00"/>
    <n v="6980000"/>
    <n v="96"/>
    <n v="100"/>
    <n v="1396000"/>
    <n v="5584000"/>
    <n v="0"/>
    <n v="0"/>
    <n v="6980000"/>
    <n v="150"/>
  </r>
  <r>
    <x v="3"/>
    <n v="220425"/>
    <x v="1"/>
    <s v="https://community.secop.gov.co/Public/Tendering/OpportunityDetail/Index?noticeUID=CO1.NTC.3025807&amp;isFromPublicArea=True&amp;isModal=true&amp;asPopupView=true"/>
    <x v="0"/>
    <s v="Prestación de Servicios"/>
    <s v="OF. ANALISIS Y CONTROL RIESGO"/>
    <s v="0111-01"/>
    <s v="Prestar el servicio de soporte y mantenimiento del Sistema deInformación V.I.G.I.A. Riesgo."/>
    <n v="830020062"/>
    <s v="SOLUSOFT DE COLOMBIA SAS"/>
    <s v="PROFESIONAL ESPECIALIZADO - OF. ANALISIS Y CONTROL RIESGO"/>
    <s v="N/A"/>
    <d v="2022-12-02T00:00:00"/>
    <s v="Se Certifica que el contratista ha cumplido satisfactoriamente con lasobligaciones generales estipuladas en el contrato No. 220425 prestandoel servicio de soporte y mantenimiento del Sistema de InformaciónV.I.G.I.A Riesgo en el periodo comprendido entre el 29/09/2022 al30/11/2022."/>
    <s v="Se Certifica que el contratista ha cumplido satisfactoriamente con lasobligaciones especiales estipuladas en el contrato No. 220425 prestandoel servicio de soporte y mantenimiento del Sistema de InformaciónV.I.G.I.A Riesgo en el periodo comprendido entre el 29/09/2022 al30/11/2022."/>
    <d v="2022-07-12T00:00:00"/>
    <d v="2022-07-22T00:00:00"/>
    <n v="240"/>
    <d v="2023-03-22T00:00:00"/>
    <n v="25940000"/>
    <n v="243"/>
    <n v="66.67"/>
    <n v="14245738"/>
    <n v="11694262"/>
    <n v="0"/>
    <n v="0"/>
    <n v="25940000"/>
    <n v="240"/>
  </r>
  <r>
    <x v="3"/>
    <n v="220518"/>
    <x v="1"/>
    <s v="https://community.secop.gov.co/Public/Tendering/OpportunityDetail/Index?noticeUID=CO1.NTC.3144606&amp;isFromPublicArea=True&amp;isModal=true&amp;asPopupView=true"/>
    <x v="8"/>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0384481"/>
    <s v="ANDRES CAMILO MARTINEZ CORREA"/>
    <s v="ASESOR - DESPACHO SECRETARIO DISTRITAL DE HDA."/>
    <s v="N/A"/>
    <d v="2022-12-05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el contratista envió 128 respuestas a correspondencia y finalizó 130radicados en SAP de la Estrategia Integral de Ingreso Minimo Garantizado"/>
    <d v="2022-08-23T00:00:00"/>
    <d v="2022-08-26T00:00:00"/>
    <n v="150"/>
    <d v="2022-12-31T00:00:00"/>
    <n v="6980000"/>
    <n v="127"/>
    <n v="100"/>
    <n v="1396000"/>
    <n v="5584000"/>
    <n v="0"/>
    <n v="0"/>
    <n v="6980000"/>
    <n v="150"/>
  </r>
  <r>
    <x v="3"/>
    <n v="220120"/>
    <x v="1"/>
    <s v="https://community.secop.gov.co/Public/Tendering/OpportunityDetail/Index?noticeUID=CO1.NTC.2517639&amp;isFromPublicArea=True&amp;isModal=true&amp;asPopupView=true"/>
    <x v="8"/>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79402236"/>
    <s v="JOHN JAIRO GUZMAN VARGAS"/>
    <s v="JEFE DE OFICINA - OF. DEPURACION CARTERA"/>
    <s v="N/A"/>
    <d v="2022-12-02T00:00:00"/>
    <s v="El contratista dio cumplimiento con las obligaciones"/>
    <s v="El contratista dio cumplimiento con las obligaciones"/>
    <d v="2022-01-14T00:00:00"/>
    <d v="2022-01-18T00:00:00"/>
    <n v="270"/>
    <d v="2023-01-16T00:00:00"/>
    <n v="36288000"/>
    <n v="363"/>
    <n v="95.59"/>
    <n v="38035200"/>
    <n v="10080000"/>
    <n v="1"/>
    <n v="11827200"/>
    <n v="48115200"/>
    <n v="359"/>
  </r>
  <r>
    <x v="3"/>
    <n v="220122"/>
    <x v="1"/>
    <s v="https://community.secop.gov.co/Public/Tendering/OpportunityDetail/Index?noticeUID=CO1.NTC.2517639&amp;isFromPublicArea=True&amp;isModal=true&amp;asPopupView=true"/>
    <x v="8"/>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38290994"/>
    <s v="CAROLINA  TRIANA HERNANDEZ"/>
    <s v="JEFE DE OFICINA - OF. DEPURACION CARTERA"/>
    <s v="N/A"/>
    <d v="2022-12-02T00:00:00"/>
    <s v="El contratista dio cumplimiento con las obligaciones"/>
    <s v="El contratista dio cumplimiento con las obligaciones"/>
    <d v="2022-01-14T00:00:00"/>
    <d v="2022-01-18T00:00:00"/>
    <n v="270"/>
    <d v="2023-01-16T00:00:00"/>
    <n v="36288000"/>
    <n v="363"/>
    <n v="95.59"/>
    <n v="38035200"/>
    <n v="10080000"/>
    <n v="1"/>
    <n v="11827200"/>
    <n v="48115200"/>
    <n v="359"/>
  </r>
  <r>
    <x v="3"/>
    <n v="220788"/>
    <x v="1"/>
    <s v="https://community.secop.gov.co/Public/Tendering/OpportunityDetail/Index?noticeUID=CO1.NTC.3395461&amp;isFromPublicArea=True&amp;isModal=true&amp;asPopupView=true"/>
    <x v="8"/>
    <s v="Prestación Servicios Profesionales"/>
    <s v="SUBD. ASUNTOS CONTRACTUALES"/>
    <s v="0111-01"/>
    <s v="Prestar servicios profesionales jurídicos en temas administrativos ycontractuales de competencia de la Subdirección de Asuntos Contractualesde la Secretaría Distrital de Hacienda."/>
    <n v="79615371"/>
    <s v="GIOVANNI  SUAREZ USECHE"/>
    <s v="SUBDIRECTOR TECNICO - SUBD. ASUNTOS CONTRACTUALES"/>
    <s v="N/A"/>
    <d v="2022-12-06T00:00:00"/>
    <s v="El contratista dio estricto cumplimiento de las obligaciones generalesestablecidas en el estudio previo."/>
    <s v="1. Se realiza revisión de todos los documentos correspondientes alproceso: Prestar servicios para desarrollar las actividades contenidasen los Planes de Integridad para el Concejo de Bogotá D.C línea No.1494, especificaciones y condiciones técnicas, anexo técnico y matriz deriesgo, se realiza 2 mesas de trabajo con el área de origen paraverificar los ajustes requeridos.Se realiza revisión de todos los documentos correspondientes al proceso:Suministro e instalación del sistema de impermeabilización para lascubiertas del edificio de Concejo Bogotá D.C. línea No. 2001,especificaciones y condiciones técnicas, anexo técnico y matriz deriesgo, se realiza 1 mesa de trabajo con el área de origen paraverificar los ajustes requeridos.2. Se realiza componente jurídico en el aplicativo Bogdata EstudiosPrevios e Invitación Pública: línea No. 2001 Expediente 7986.3. Se realizó las siguientes actividades del proceso No.SDH-SIE-0019-2022 Prestar los servicios de mantenimiento preventivo,correctivo y soporte técnico especializado para los servidores y susdispositivos del Concejo de Bogotá D.C. línea No 1554:*Se consolidad y se asesora al área técnica para dar respuestas a lasobservaciones presentadas al complemento pliego de condiciones.*Se realizó revisión de las respuestas remitidas por el Comité TécnicoEvaluador.* Se realiza evaluación jurídica de las propuestas presentadas por losoferentes y se elabora informe de evaluación de requisitos jurídicos, serealiza revisión de los informes remitidos por los comités técnico yfinanciero para revisión.*Se elabora informe de evaluación consolidado.Se realizó las siguientes actividades del proceso No.SDH-SMINC-0072-2022 Suministro e instalación del sistema deimpermeabilización para las cubiertas del edificio de Concejo BogotáD.C. línea No 2001:*Se elabora respuesta a las observaciones presentadas a la invitaciónpublica de carácter jurídico, se revisan y se corrigen las respuestasdadas por el comité técnico evaluador para su publicación.4. Se realiza revisión de las solicitudes de modificación de loscontratos: 220381,200109,200108,210506 y 220287, radicadas por las áreasde origen en el aplicativo SAP, se solicita ajustes a las áreas deorigen y se elabora en SAP las respectivas minutas de modificación paraaprobación de los flujos correspondientes validadas por SAC y publicadasen SECOP II.5. Para el periodo informado no se realizó asignaciones.6. Se realizó las siguientes actividades del proceso No.SDH-SIE-0019-2022 Prestar los servicios de mantenimiento preventivo,correctivo y soporte técnico especializado para los servidores y susdispositivos del Concejo de Bogotá D.C. línea No 1554:*Se consolidad y se asesora al área técnica para dar respuestas a lasobservaciones presentadas al componente de pliego de condicionesdefinitivo en la plataforma SECOPII.*Se realizó revisión de las respuestas remitidas por el Comité TécnicoEvaluador.* Se realiza evaluación jurídica de las propuestas presentadas por losoferentes y se elabora informe de evaluación de requisitos jurídicos, serealiza revisión de los informes remitidos por los comités técnico yfinanciero para revisión.*Se elabora informe de evaluación consolidado.Se realizó las siguientes actividades del proceso No.SDH-SMINC-0072-2022 Suministro e instalación del sistema deimpermeabilización para las cubiertas del edificio de Concejo BogotáD.C. línea No 2001:*Elaboración de estudios previos, invitación publica*Elaboración de memorando de limitación a mipymes*Elaboración de respuestas a las observaciones presentadas*Evaluación de las ofertas presentadas por lo oferente*Elaboración del informe de evaluación jurídico*Elaboración del informe de recomendación y adjudicación y minuta delcontrato.7. * Para el periodo informado no se realizó asignaciones.8. Se realizó las siguientes actividades del proceso No.SDH-SIE-0019-2022 Prestar los servicios de mantenimiento preventivo,correctivo y soporte técnico especializado para los servidores y susdispositivos del Concejo de Bogotá D.C. línea No 1554:*Se consolidad y se asesora al área técnica para dar respuestas a lasobservaciones presentadas al componente de pliego de condicionesdefinitivo en la plataforma SECOPII.*Se realizó revisión de las respuestas remitidas por el Comité TécnicoEvaluador.* Se realiza evaluación jurídica de las propuestas presentadas por losoferentes y se elabora informe de evaluación de requisitos jurídicos, serealiza revisión de los informes remitidos por los comités técnico yfinanciero para revisión.*Se elabora informe de evolución consolidado.Se realizó las siguientes actividades del proceso No.SDH-SMINC-0072-2022 Suministro e instalación del sistema deimpermeabilización para las cubiertas del edificio de Concejo BogotáD.C. línea No 2001:*Elaboración de estudios previos, invitación publica*Elaboración de memorando de limitación a mipymes*Elaboración de respuestas a las observaciones presentadas*Evaluación de las ofertas presentadas por lo oferente*Elaboración del informe de evaluación jurídico*Elaboración del informe de recomendación y adjudicación y minuta delcontrato.9. Se realiza las siguientes actividades en la plataforma SECOP II delos siguientes tramites:i) Proceso No. SDH-SMINC-0072-2022, se publica procesos en la plataformaSECOP II, realizar el cargue de los documentos para flujo de aprobaciónpor parte SDH.*Publicación estudios previos, matriz de riesgo, estudio de sector, cdp,estudio de presupuesto e invitación publica* Publicación respuesta a las observaciones a la invitación publica,publicación aviso de convocatoria a mipymes, publicación informe depresentación de ofertas, informes de evaluación, informe derecomendación y adjudicación y carta de aceptación de la oferta.ii) Proceso No. SDH-SIE-0019-2022:*Publicación de las respuestas a las observaciones al proyecto de pliegode condiciones, publicación del pliego de condiciones definitivo,expedición y publicación del acto administrativo de apertura, respuestaa las observaciones presentadas al pliego de condiciones definitivo,publicación informe de presentación de ofertas, publicación del informede evaluación correspondiente a cada comité.* Se realiza la creación de las modificaciones en la plataforma SECO IIde los contratos: 220381,200109,200108,210506 y 220287, se publican lasminutas para aprobación de flujo y se publican10. Se presenta informe mensual relacionando las actividades realizadasen el periodo informado11. La información magnética se organiza y se lleva conforme a losprocedimientos de la Secretaría Distrital de Hacienda, Bogdata y SecopII.12. No aplica13. Se cuenta con los protocolos de bioseguridad sin que eso impliquecosto adicional para Secretaria Distrital de Hacienda14. Se participa en las reuniones llevadas a cabo por el Supervisor delContrato en lo que respecta al seguimiento de los procesos de selecciónasignados."/>
    <d v="2022-10-20T00:00:00"/>
    <d v="2022-10-21T00:00:00"/>
    <n v="105"/>
    <d v="2023-02-05T00:00:00"/>
    <n v="27608000"/>
    <n v="107"/>
    <n v="66.36"/>
    <n v="10517133"/>
    <n v="17090867"/>
    <n v="0"/>
    <n v="0"/>
    <n v="27608000"/>
    <n v="105"/>
  </r>
  <r>
    <x v="3"/>
    <n v="220781"/>
    <x v="1"/>
    <s v="https://community.secop.gov.co/Public/Tendering/OpportunityDetail/Index?noticeUID=CO1.NTC.3395461&amp;isFromPublicArea=True&amp;isModal=true&amp;asPopupView=true"/>
    <x v="8"/>
    <s v="Prestación Servicios Profesionales"/>
    <s v="SUBD. ASUNTOS CONTRACTUALES"/>
    <s v="0111-01"/>
    <s v="Prestar servicios profesionales jurídicos en temas administrativos ycontractuales de competencia de la Subdirección de Asuntos Contractualesde la Secretaría Distrital de Hacienda."/>
    <n v="1110457483"/>
    <s v="VIVIAN LORENA PRIETO TRUJILLO"/>
    <s v="SUBDIRECTOR TECNICO - SUBD. ASUNTOS CONTRACTUALES"/>
    <s v="N/A"/>
    <d v="2022-12-06T00:00:00"/>
    <s v="El contratista dio estricto cumplimiento de las obligaciones generalesestablecidas en el estudio previo."/>
    <s v="Obligación 1:Expediente 5684 Línea 1498No. Proceso SECOP: SDH-SMINC-0078-2022Se realiza trámite correspondiente en SAP, se elaboran documentosprecontractuales y se publica proceso en SECOP II.Expediente 8070 Línea 1973No. Proceso SECOP: SDH-SMINC-0075-2022Se realiza trámite correspondiente en SAP, se elaboran documentosprecontractuales y se publica proceso en SECOP II. Se realiza cierre delproceso y se declara desierto por no presentarse ofertas al mismo.Expediente S_MODI/2022/00000010777Adición y Prorroga Contrato No. 220310Se tramita modificación al contrato en SAP y SECOP II el 24 de noviembrede 2022.Expediente S_MODI/2022/00000010778Adición y Prorroga Contrato No. 220308Se tramita modificación al contrato en SAP y SECOP II el 23 de noviembrede 2022.Expediente S_MODI/2022/00000010779Adición y Prorroga Contrato No. 220311Se tramita modificación al contrato en SAP y SECOP II el 24 de noviembrede 2022.Expediente S_MODI/2022/00000010776Adición y Prorroga Contrato No. 220309Se tramita modificación al contrato en SAP y SECOP II el 23 de noviembrede 2022.Expediente S_MODI/2022/0000009569Adición y Prorroga Contrato No. 220417Se tramita modificación al contrato en SAP y SECOP II el 23 de noviembrede 2022.Expediente S_MODI/2022/0000011124Modificación Contrato No. 220407Se tramita modificación al contrato en SAP y SECOP II el 25 de noviembrede 2022.Expediente S_MODI/2022/0000011429Adición y Prorroga Contrato No. 220353Se tramita modificación al contrato en SAP y se envía para aprobacionesy posterior publicación en SECOP.EXPEDIENTES OPS 2023Expediente 097 Línea 2313Se realiza revisión del expediente y el mismo es devuelto en SAP y porcorreo electrónico con observaciones para ajustes del área.Expediente 065 Línea 2389Se realiza revisión del expediente y el mismo es devuelto en SAP y porcorreo electrónico con observaciones para ajustes del área.Expediente 038 Línea 2382Se realiza revisión del expediente y el mismo es devuelto en SAP y porcorreo electrónico con observaciones para ajustes del área.Expediente 013 Línea 2400Se realiza revisión del expediente y el mismo es devuelto en SAP y porcorreo electrónico con observaciones para ajustes del área. Luego de losajustes regresa el expediente y se abren tareas en paralelo.Obligación 2:Expediente 5684 Línea 1498No. Proceso SECOP: SDH-SMINC-0078-2022Se realiza trámite correspondiente en SAP, se elaboran documentosprecontractuales y se publica proceso en SECOP II.Expediente 8070 Línea 1973No. Proceso SECOP: SDH-SMINC-0075-2022Se realiza trámite correspondiente en SAP, se elaboran documentosprecontractuales y se publica proceso en SECOP II. Se realiza cierre delproceso y se declara desierto por no presentarse ofertas al mismo.Obligación 3:No aplica para el periodo objeto del presente informe.Obligación 4:Expediente S_MODI/2022/00000010777Adición y Prorroga Contrato No. 220310Se tramita modificación al contrato en SAP y SECOP II el 24 de noviembrede 2022.Expediente S_MODI/2022/00000010778Adición y Prorroga Contrato No. 220308Se tramita modificación al contrato en SAP y SECOP II el 23 de noviembrede 2022.Expediente S_MODI/2022/00000010779Adición y Prorroga Contrato No. 220311Se tramita modificación al contrato en SAP y SECOP II el 24 de noviembrede 2022.Expediente S_MODI/2022/00000010776Adición y Prorroga Contrato No. 220309Se tramita modificación al contrato en SAP y SECOP II el 23 de noviembrede 2022.Expediente S_MODI/2022/0000009569Adición y Prorroga Contrato No. 220417Se tramita modificación al contrato en SAP y SECOP II el 23 de noviembrede 2022.Expediente S_MODI/2022/0000011124Modificación Contrato No. 220407Se tramita modificación al contrato en SAP y SECOP II el 25 de noviembrede 2022.Expediente S_MODI/2022/0000011429Adición y Prorroga Contrato No. 220353Se tramita modificación al contrato en SAP y se envía para aprobacionesy posterior publicación en SECOP.Obligación 5:No aplica para el periodo objeto del presente informeObligación 6:Dentro de los términos establecidos en la SAC para trámite de losprocesos asignados, se llevó a cabo la revisión a mi cargo antes del          vencimiento de los términos exigidos.Obligación 7:No aplica para el periodo objeto del presente informeObligación 8:No aplica para el periodo objeto del presente informeObligación 9Expediente 5684 Línea 1498No. Proceso SECOP: SDH-SMINC-0078-2022Se realiza trámite correspondiente en SAP, se elaboran documentosprecontractuales y se publica proceso en SECOP II.Expediente 8070 Línea 1973No. Proceso SECOP: SDH-SMINC-0075-2022Se realiza trámite correspondiente en SAP, se elaboran documentosprecontractuales y se publica proceso en SECOP II. Se realiza cierre delproceso y se declara desierto por no presentarse ofertas al mismo.Obligación 10:Entrega del presente informeObligación 11:Se encuentra estandarizada en Bogdata toda la informacióncorrespondiente que a la fecha se ha emitido respecto de los siguientesprocesos:Expediente 5684 Línea 1498No. Proceso SECOP: SDH-SMINC-0078-2022Expediente 8070 Línea 1973No. Proceso SECOP: SDH-SMINC-0075-2022Obligación 12:No aplica para el periodo objeto del presente informe.Obligación 13:No asignadas diferentes a las enunciativas."/>
    <d v="2022-10-20T00:00:00"/>
    <d v="2022-10-26T00:00:00"/>
    <n v="105"/>
    <d v="2023-02-10T00:00:00"/>
    <n v="27608000"/>
    <n v="107"/>
    <n v="61.68"/>
    <n v="9728533"/>
    <n v="17879467"/>
    <n v="0"/>
    <n v="0"/>
    <n v="27608000"/>
    <n v="105"/>
  </r>
  <r>
    <x v="3"/>
    <n v="220147"/>
    <x v="1"/>
    <s v="https://community.secop.gov.co/Public/Tendering/OpportunityDetail/Index?noticeUID=CO1.NTC.2517639&amp;isFromPublicArea=True&amp;isModal=true&amp;asPopupView=true"/>
    <x v="8"/>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67810656"/>
    <s v="LAURA MAYERLY CALDERON CARDENAS"/>
    <s v="JEFE DE OFICINA - OF. DEPURACION CARTERA"/>
    <s v="N/A"/>
    <d v="2022-12-05T00:00:00"/>
    <s v="El contratista dio cumplimiento con las obligaciones"/>
    <s v="El contratista dio cumplimiento con las obligaciones"/>
    <d v="2022-01-14T00:00:00"/>
    <d v="2022-01-18T00:00:00"/>
    <n v="270"/>
    <d v="2023-01-16T00:00:00"/>
    <n v="36288000"/>
    <n v="363"/>
    <n v="95.59"/>
    <n v="38035200"/>
    <n v="10080000"/>
    <n v="1"/>
    <n v="11827200"/>
    <n v="48115200"/>
    <n v="359"/>
  </r>
  <r>
    <x v="3"/>
    <n v="220126"/>
    <x v="1"/>
    <s v="https://community.secop.gov.co/Public/Tendering/OpportunityDetail/Index?noticeUID=CO1.NTC.2517639&amp;isFromPublicArea=True&amp;isModal=true&amp;asPopupView=true"/>
    <x v="8"/>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94933114"/>
    <s v="DANIELA  AGUIRRE BETANCOURT"/>
    <s v="JEFE DE OFICINA - OF. DEPURACION CARTERA"/>
    <s v="N/A"/>
    <d v="2022-12-05T00:00:00"/>
    <s v="El contratista dio cumplimiento con las obligaciones"/>
    <s v="El contratista dio cumplimiento con las obligaciones"/>
    <d v="2022-01-13T00:00:00"/>
    <d v="2022-01-18T00:00:00"/>
    <n v="270"/>
    <d v="2023-01-16T00:00:00"/>
    <n v="36288000"/>
    <n v="363"/>
    <n v="95.59"/>
    <n v="38035200"/>
    <n v="10080000"/>
    <n v="1"/>
    <n v="11827200"/>
    <n v="48115200"/>
    <n v="359"/>
  </r>
  <r>
    <x v="3"/>
    <n v="220121"/>
    <x v="1"/>
    <s v="https://community.secop.gov.co/Public/Tendering/OpportunityDetail/Index?noticeUID=CO1.NTC.2517639&amp;isFromPublicArea=True&amp;isModal=true&amp;asPopupView=true"/>
    <x v="8"/>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32359484"/>
    <s v="PEDRO ALEJANDRO VEGA SIERRA"/>
    <s v="JEFE DE OFICINA - OF. DEPURACION CARTERA"/>
    <s v="N/A"/>
    <d v="2022-12-05T00:00:00"/>
    <s v="El contratista dio cumplimiento con las obligaciones"/>
    <s v="El contratista dio cumplimiento con las obligaciones"/>
    <d v="2022-01-14T00:00:00"/>
    <d v="2022-01-18T00:00:00"/>
    <n v="270"/>
    <d v="2023-01-16T00:00:00"/>
    <n v="36288000"/>
    <n v="363"/>
    <n v="95.59"/>
    <n v="38035200"/>
    <n v="10080000"/>
    <n v="1"/>
    <n v="11827200"/>
    <n v="48115200"/>
    <n v="359"/>
  </r>
  <r>
    <x v="3"/>
    <n v="220065"/>
    <x v="1"/>
    <s v="https://community.secop.gov.co/Public/Tendering/OpportunityDetail/Index?noticeUID=CO1.NTC.2517639&amp;isFromPublicArea=True&amp;isModal=true&amp;asPopupView=true"/>
    <x v="8"/>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32443264"/>
    <s v="DIEGO FELIPE BERNAL ESPINOSA"/>
    <s v="JEFE DE OFICINA - OF. DEPURACION CARTERA"/>
    <s v="N/A"/>
    <d v="2022-12-05T00:00:00"/>
    <s v="El contratista dio cumplimiento con las obligaciones"/>
    <s v="El contratista dio cumplimiento con las obligaciones"/>
    <d v="2022-01-12T00:00:00"/>
    <d v="2022-01-18T00:00:00"/>
    <n v="270"/>
    <d v="2023-01-16T00:00:00"/>
    <n v="36288000"/>
    <n v="363"/>
    <n v="95.59"/>
    <n v="38035200"/>
    <n v="10080000"/>
    <n v="1"/>
    <n v="11827200"/>
    <n v="48115200"/>
    <n v="359"/>
  </r>
  <r>
    <x v="3"/>
    <n v="220677"/>
    <x v="1"/>
    <s v="https://community.secop.gov.co/Public/Tendering/OpportunityDetail/Index?noticeUID=CO1.NTC.3349213&amp;isFromPublicArea=True&amp;isModal=true&amp;asPopupView=true"/>
    <x v="8"/>
    <s v="Prestación Servicios Profesionales"/>
    <s v="SUBD. SOLUCIONES TIC"/>
    <s v="0111-01"/>
    <s v="Prestar servicios profesionales de soporte y mantenimiento de Nivel 2para el módulo PO del ERP de la Secretaría Distrital de Hacienda."/>
    <n v="75108337"/>
    <s v="JORGE ADRIAN BERMUDEZ LOPEZ"/>
    <s v="PROFESIONAL ESPECIALIZADO - SUBD. INFRAESTRUCTURA TIC"/>
    <s v="N/A"/>
    <d v="2022-12-09T00:00:00"/>
    <s v="Durante el periodo de ejecución, el(la) contratista dio cumplimiento alas obligaciones generales estipuladas en los estudios previos."/>
    <s v="Durante el periodo de ejecución, el(la) contratista dio cumplimiento alas obligaciones especiales, de acuerdo con las actividades del informede ejecución del contrato."/>
    <d v="2022-10-03T00:00:00"/>
    <d v="2022-10-10T00:00:00"/>
    <n v="465"/>
    <d v="2023-12-31T00:00:00"/>
    <n v="295120000"/>
    <n v="447"/>
    <n v="18.34"/>
    <n v="32368000"/>
    <n v="262752000"/>
    <n v="0"/>
    <n v="0"/>
    <n v="295120000"/>
    <n v="465"/>
  </r>
  <r>
    <x v="3"/>
    <n v="220368"/>
    <x v="1"/>
    <s v="https://community.secop.gov.co/Public/Tendering/OpportunityDetail/Index?noticeUID=CO1.NTC.2875674&amp;isFromPublicArea=True&amp;isModal=true&amp;asPopupView=true"/>
    <x v="7"/>
    <s v="Prestación de Servicios"/>
    <s v="SUBD. FINANCIAMIENTO CON OTRAS ENTIDADES"/>
    <s v="0111-03"/>
    <s v="LA SOCIEDAD ADMINISTRADORA prestara el servicio de depósito yadministración desmaterializada de los títulos de deuda pública internacorrespondientes al Programa de Emisión y Colocación de Bogotá DistritoCapital, regulado en la Ley 27 de 1990, Ley 964 de 2005, el Decreto 255de 2010, y las demás normas que regulen el tema. Igualmente, estecontrato se rige por el Reglamento de Operaciones aprobado por lasuperintendencia Financiera de Colombia y los acuerdos de custodiainternacional que suscriba la SOCIEDAD ADMINISTRADORA para el desarrollode su objeto social. Estas normas están publicadas en la página web dela SOCIEDAD ADMINISTRADORA y forman parte integral del presentecontrato."/>
    <n v="800182091"/>
    <s v="DEPOSITO CENTRALIZADO DE VALORES DE COLO MBIA DECEVAL S.A."/>
    <s v="SUBDIRECTOR TECNICO - SUBD. FINANCIAMIENTO CON OTRAS ENTIDADES"/>
    <s v="N/A"/>
    <d v="2022-12-15T00:00:00"/>
    <s v="1. Cumplió lo previsto en las disposiciones de los estudios previos ydel contrato que se suscriba.2. Acató la Constitución, la ley, las normas legales y procedimentalesestablecidas por el Gobierno Nacional y Distrital, y demás disposicionespertinentes.3. Dió cumplimiento a las obligaciones con los sistemas de seguridadsocial., salud, pensiones y aportes parafiscales, cuando haya lugar, ypresentar los documentos respectivos que así lo acrediten, conforme loestablecido en el artículo 50 de la Ley 789 de 2002, en la Ley 828 de2003, en la Ley 1122 de 2007, Decreto 1703 de 2002, Decreto 510 del 5 demarzo de 2003, artículo 23 de la Ley 1150 de 2007, Ley 1562 de 2012 ydemás normas que las adicionen, complementen o modifiquen.4. Constituyó la garantía pactada en el contrato y presentarla en laSecretaría Distrital de Hacienda. En el evento que la garantía (póliza)requiera modificación, la misma deberá presentarse dentro de los dos (2)días siguientes a su devolución.5.  Reportó de manera inmediata cualquier novedad o anomalía, alsupervisor del contrato."/>
    <s v="1.Registró el macrotítulo representativo de la(s) emisión(es), quecomprende el registro contable de la emisión, la custodia, administración y control del mismo, lo cual incluye el control sobre el saldo circulante de la(s) emisión(es), monto emitido, colocado,amortizado, en circulación, cancelado, por colocar y anulado de lostítulos. El macrotítulo así registrado respaldará el monto efectivamentecolocado en base diaria.PARÁGRAFO: Para estos efectos, LA SOCIEDAD EMISORA se compromete a hacerentrega del macrotítulo dentro del día hábil anterior a la emisión delos valores.2. Registrar y anotar en cuenta la información sobre:2.1. La colocación individual de los derechos de la emisión."/>
    <d v="2022-03-22T00:00:00"/>
    <d v="2022-03-23T00:00:00"/>
    <n v="360"/>
    <d v="2023-03-23T00:00:00"/>
    <n v="818281523"/>
    <n v="365"/>
    <n v="77.53"/>
    <n v="349600321"/>
    <n v="468681202"/>
    <n v="0"/>
    <n v="0"/>
    <n v="818281523"/>
    <n v="360"/>
  </r>
  <r>
    <x v="3"/>
    <n v="220064"/>
    <x v="1"/>
    <s v="https://community.secop.gov.co/Public/Tendering/OpportunityDetail/Index?noticeUID=CO1.NTC.2517639&amp;isFromPublicArea=True&amp;isModal=true&amp;asPopupView=true"/>
    <x v="8"/>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79956926"/>
    <s v="CAMILO EDUARDO QUINTERO PEÑARETE"/>
    <s v="JEFE DE OFICINA - OF. DEPURACION CARTERA"/>
    <s v="N/A"/>
    <d v="2022-12-21T00:00:00"/>
    <s v="El contratista dio cumplimiento con las obligaciones"/>
    <s v="El contratista dio cumplimiento con las obligaciones"/>
    <d v="2022-01-12T00:00:00"/>
    <d v="2022-01-17T00:00:00"/>
    <n v="270"/>
    <d v="2023-01-16T00:00:00"/>
    <n v="36288000"/>
    <n v="364"/>
    <n v="95.6"/>
    <n v="42201600"/>
    <n v="6048000"/>
    <n v="1"/>
    <n v="11961600"/>
    <n v="48249600"/>
    <n v="360"/>
  </r>
  <r>
    <x v="3"/>
    <n v="220120"/>
    <x v="1"/>
    <s v="https://community.secop.gov.co/Public/Tendering/OpportunityDetail/Index?noticeUID=CO1.NTC.2517639&amp;isFromPublicArea=True&amp;isModal=true&amp;asPopupView=true"/>
    <x v="8"/>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79402236"/>
    <s v="JOHN JAIRO GUZMAN VARGAS"/>
    <s v="JEFE DE OFICINA - OF. DEPURACION CARTERA"/>
    <s v="N/A"/>
    <d v="2022-12-21T00:00:00"/>
    <s v="El contratista dio cumplimiento con las obligaciones"/>
    <s v="El contratista dio cumplimiento con las obligaciones"/>
    <d v="2022-01-14T00:00:00"/>
    <d v="2022-01-18T00:00:00"/>
    <n v="270"/>
    <d v="2023-01-16T00:00:00"/>
    <n v="36288000"/>
    <n v="363"/>
    <n v="95.59"/>
    <n v="42067200"/>
    <n v="6048000"/>
    <n v="1"/>
    <n v="11827200"/>
    <n v="48115200"/>
    <n v="359"/>
  </r>
  <r>
    <x v="3"/>
    <n v="220122"/>
    <x v="1"/>
    <s v="https://community.secop.gov.co/Public/Tendering/OpportunityDetail/Index?noticeUID=CO1.NTC.2517639&amp;isFromPublicArea=True&amp;isModal=true&amp;asPopupView=true"/>
    <x v="8"/>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38290994"/>
    <s v="CAROLINA  TRIANA HERNANDEZ"/>
    <s v="JEFE DE OFICINA - OF. DEPURACION CARTERA"/>
    <s v="N/A"/>
    <d v="2022-12-21T00:00:00"/>
    <s v="El contratista dio cumplimiento con las obligaciones"/>
    <s v="El contratista dio cumplimiento con las obligaciones"/>
    <d v="2022-01-14T00:00:00"/>
    <d v="2022-01-18T00:00:00"/>
    <n v="270"/>
    <d v="2023-01-16T00:00:00"/>
    <n v="36288000"/>
    <n v="363"/>
    <n v="95.59"/>
    <n v="42067200"/>
    <n v="6048000"/>
    <n v="1"/>
    <n v="11827200"/>
    <n v="48115200"/>
    <n v="359"/>
  </r>
  <r>
    <x v="3"/>
    <n v="220065"/>
    <x v="1"/>
    <s v="https://community.secop.gov.co/Public/Tendering/OpportunityDetail/Index?noticeUID=CO1.NTC.2517639&amp;isFromPublicArea=True&amp;isModal=true&amp;asPopupView=true"/>
    <x v="8"/>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32443264"/>
    <s v="DIEGO FELIPE BERNAL ESPINOSA"/>
    <s v="JEFE DE OFICINA - OF. DEPURACION CARTERA"/>
    <s v="N/A"/>
    <d v="2022-12-21T00:00:00"/>
    <s v="El contratista dio cumplimiento con las obligaciones"/>
    <s v="El contratista dio cumplimiento con las obligaciones"/>
    <d v="2022-01-12T00:00:00"/>
    <d v="2022-01-18T00:00:00"/>
    <n v="270"/>
    <d v="2023-01-16T00:00:00"/>
    <n v="36288000"/>
    <n v="363"/>
    <n v="95.59"/>
    <n v="42067200"/>
    <n v="6048000"/>
    <n v="1"/>
    <n v="11827200"/>
    <n v="48115200"/>
    <n v="359"/>
  </r>
  <r>
    <x v="3"/>
    <n v="220121"/>
    <x v="1"/>
    <s v="https://community.secop.gov.co/Public/Tendering/OpportunityDetail/Index?noticeUID=CO1.NTC.2517639&amp;isFromPublicArea=True&amp;isModal=true&amp;asPopupView=true"/>
    <x v="8"/>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32359484"/>
    <s v="PEDRO ALEJANDRO VEGA SIERRA"/>
    <s v="JEFE DE OFICINA - OF. DEPURACION CARTERA"/>
    <s v="N/A"/>
    <d v="2022-12-21T00:00:00"/>
    <s v="El contratista dio cumplimiento con las obligaciones"/>
    <s v="El contratista dio cumplimiento con las obligaciones"/>
    <d v="2022-01-14T00:00:00"/>
    <d v="2022-01-18T00:00:00"/>
    <n v="270"/>
    <d v="2023-01-16T00:00:00"/>
    <n v="36288000"/>
    <n v="363"/>
    <n v="95.59"/>
    <n v="42067200"/>
    <n v="6048000"/>
    <n v="1"/>
    <n v="11827200"/>
    <n v="48115200"/>
    <n v="359"/>
  </r>
  <r>
    <x v="3"/>
    <n v="220126"/>
    <x v="1"/>
    <s v="https://community.secop.gov.co/Public/Tendering/OpportunityDetail/Index?noticeUID=CO1.NTC.2517639&amp;isFromPublicArea=True&amp;isModal=true&amp;asPopupView=true"/>
    <x v="8"/>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94933114"/>
    <s v="DANIELA  AGUIRRE BETANCOURT"/>
    <s v="JEFE DE OFICINA - OF. DEPURACION CARTERA"/>
    <s v="N/A"/>
    <d v="2022-12-21T00:00:00"/>
    <s v="El contratista dio cumplimiento con las obligaciones"/>
    <s v="El contratista dio cumplimiento con las obligaciones"/>
    <d v="2022-01-13T00:00:00"/>
    <d v="2022-01-18T00:00:00"/>
    <n v="270"/>
    <d v="2023-01-16T00:00:00"/>
    <n v="36288000"/>
    <n v="363"/>
    <n v="95.59"/>
    <n v="42067200"/>
    <n v="6048000"/>
    <n v="1"/>
    <n v="11827200"/>
    <n v="48115200"/>
    <n v="359"/>
  </r>
  <r>
    <x v="3"/>
    <n v="220147"/>
    <x v="1"/>
    <s v="https://community.secop.gov.co/Public/Tendering/OpportunityDetail/Index?noticeUID=CO1.NTC.2517639&amp;isFromPublicArea=True&amp;isModal=true&amp;asPopupView=true"/>
    <x v="8"/>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67810656"/>
    <s v="LAURA MAYERLY CALDERON CARDENAS"/>
    <s v="JEFE DE OFICINA - OF. DEPURACION CARTERA"/>
    <s v="N/A"/>
    <d v="2022-12-21T00:00:00"/>
    <s v="El contratista dio cumplimiento con las obligaciones"/>
    <s v="El contratista dio cumplimiento con las obligaciones"/>
    <d v="2022-01-14T00:00:00"/>
    <d v="2022-01-18T00:00:00"/>
    <n v="270"/>
    <d v="2023-01-16T00:00:00"/>
    <n v="36288000"/>
    <n v="363"/>
    <n v="95.59"/>
    <n v="42067200"/>
    <n v="6048000"/>
    <n v="1"/>
    <n v="11827200"/>
    <n v="48115200"/>
    <n v="359"/>
  </r>
  <r>
    <x v="3"/>
    <n v="220124"/>
    <x v="1"/>
    <s v="https://community.secop.gov.co/Public/Tendering/OpportunityDetail/Index?noticeUID=CO1.NTC.2517639&amp;isFromPublicArea=True&amp;isModal=true&amp;asPopupView=true"/>
    <x v="8"/>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3107185"/>
    <s v="DIANA MARCELA JIMENEZ BUSTILLO"/>
    <s v="JEFE DE OFICINA - OF. DEPURACION CARTERA"/>
    <s v="N/A"/>
    <d v="2022-12-22T00:00:00"/>
    <s v="El contratista dio cumplimiento con las obligaciones"/>
    <s v="El contratista dio cumplimiento con las obligaciones"/>
    <d v="2022-01-14T00:00:00"/>
    <d v="2022-01-19T00:00:00"/>
    <n v="270"/>
    <d v="2023-01-16T00:00:00"/>
    <n v="36288000"/>
    <n v="362"/>
    <n v="95.58"/>
    <n v="41932800"/>
    <n v="6048000"/>
    <n v="1"/>
    <n v="11692800"/>
    <n v="47980800"/>
    <n v="358"/>
  </r>
  <r>
    <x v="3"/>
    <n v="220149"/>
    <x v="1"/>
    <s v="https://community.secop.gov.co/Public/Tendering/OpportunityDetail/Index?noticeUID=CO1.NTC.2517639&amp;isFromPublicArea=True&amp;isModal=true&amp;asPopupView=true"/>
    <x v="8"/>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2888733"/>
    <s v="JEINNY DAYANA BRAVO PUERTO"/>
    <s v="JEFE DE OFICINA - OF. DEPURACION CARTERA"/>
    <s v="N/A"/>
    <d v="2022-12-22T00:00:00"/>
    <s v="El contratista dio cumplimiento con las obligaciones"/>
    <s v="El contratista dio cumplimiento con las obligaciones"/>
    <d v="2022-01-14T00:00:00"/>
    <d v="2022-01-19T00:00:00"/>
    <n v="270"/>
    <d v="2023-01-16T00:00:00"/>
    <n v="36288000"/>
    <n v="362"/>
    <n v="95.58"/>
    <n v="41932800"/>
    <n v="6048000"/>
    <n v="1"/>
    <n v="11692800"/>
    <n v="47980800"/>
    <n v="358"/>
  </r>
  <r>
    <x v="3"/>
    <n v="220097"/>
    <x v="1"/>
    <s v="https://community.secop.gov.co/Public/Tendering/OpportunityDetail/Index?noticeUID=CO1.NTC.2517639&amp;isFromPublicArea=True&amp;isModal=true&amp;asPopupView=true"/>
    <x v="8"/>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80901106"/>
    <s v="LUCAS ANDRES CEDIEL MENDEZ"/>
    <s v="JEFE DE OFICINA - OF. DEPURACION CARTERA"/>
    <s v="N/A"/>
    <d v="2022-12-22T00:00:00"/>
    <s v="El contratista dio cumplimiento con las obligaciones"/>
    <s v="El contratista dio cumplimiento con las obligaciones"/>
    <d v="2022-01-13T00:00:00"/>
    <d v="2022-01-20T00:00:00"/>
    <n v="270"/>
    <d v="2023-01-16T00:00:00"/>
    <n v="36288000"/>
    <n v="361"/>
    <n v="95.57"/>
    <n v="41798400"/>
    <n v="6048000"/>
    <n v="1"/>
    <n v="11558400"/>
    <n v="47846400"/>
    <n v="357"/>
  </r>
  <r>
    <x v="3"/>
    <n v="220066"/>
    <x v="1"/>
    <s v="https://community.secop.gov.co/Public/Tendering/OpportunityDetail/Index?noticeUID=CO1.NTC.2517639&amp;isFromPublicArea=True&amp;isModal=true&amp;asPopupView=true"/>
    <x v="8"/>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2969428"/>
    <s v="ELIZABETH  MONDRAGON ROA"/>
    <s v="JEFE DE OFICINA - OF. DEPURACION CARTERA"/>
    <s v="N/A"/>
    <d v="2022-12-22T00:00:00"/>
    <s v="El contratista dio cumplimiento con las obligaciones"/>
    <s v="El contratista dio cumplimiento con las obligaciones"/>
    <d v="2022-01-12T00:00:00"/>
    <d v="2022-01-25T00:00:00"/>
    <n v="270"/>
    <d v="2023-01-16T00:00:00"/>
    <n v="36288000"/>
    <n v="356"/>
    <n v="95.51"/>
    <n v="41126400"/>
    <n v="6048000"/>
    <n v="1"/>
    <n v="10886400"/>
    <n v="47174400"/>
    <n v="352"/>
  </r>
  <r>
    <x v="3"/>
    <n v="220257"/>
    <x v="1"/>
    <s v="https://community.secop.gov.co/Public/Tendering/OpportunityDetail/Index?noticeUID=CO1.NTC.2517639&amp;isFromPublicArea=True&amp;isModal=true&amp;asPopupView=true"/>
    <x v="8"/>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3118341"/>
    <s v="SAYDA LILIANA SALINAS SAAVEDRA"/>
    <s v="JEFE DE OFICINA - OF. DEPURACION CARTERA"/>
    <s v="N/A"/>
    <d v="2022-12-22T00:00:00"/>
    <s v="El contratista dio cumplimiento con las obligaciones"/>
    <s v="El contratista dio cumplimiento con las obligaciones"/>
    <d v="2022-01-21T00:00:00"/>
    <d v="2022-01-25T00:00:00"/>
    <n v="270"/>
    <d v="2023-01-16T00:00:00"/>
    <n v="36288000"/>
    <n v="356"/>
    <n v="95.51"/>
    <n v="40320000"/>
    <n v="6854400"/>
    <n v="1"/>
    <n v="10886400"/>
    <n v="47174400"/>
    <n v="352"/>
  </r>
  <r>
    <x v="3"/>
    <n v="220096"/>
    <x v="1"/>
    <s v="https://community.secop.gov.co/Public/Tendering/OpportunityDetail/Index?noticeUID=CO1.NTC.2517639&amp;isFromPublicArea=True&amp;isModal=true&amp;asPopupView=true"/>
    <x v="8"/>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5152038"/>
    <s v="LUZ MARINA MEDINA DURAN"/>
    <s v="JEFE DE OFICINA - OF. DEPURACION CARTERA"/>
    <s v="N/A"/>
    <d v="2022-12-22T00:00:00"/>
    <s v="El contratista dio cumplimiento con las obligaciones"/>
    <s v="El contratista dio cumplimiento con las obligaciones"/>
    <d v="2022-01-13T00:00:00"/>
    <d v="2022-01-25T00:00:00"/>
    <n v="270"/>
    <d v="2023-01-16T00:00:00"/>
    <n v="36288000"/>
    <n v="356"/>
    <n v="95.51"/>
    <n v="41126400"/>
    <n v="6048000"/>
    <n v="1"/>
    <n v="10886400"/>
    <n v="47174400"/>
    <n v="352"/>
  </r>
  <r>
    <x v="3"/>
    <n v="220003"/>
    <x v="1"/>
    <s v="https://community.secop.gov.co/Public/Tendering/OpportunityDetail/Index?noticeUID=CO1.NTC.2502415&amp;isFromPublicArea=True&amp;isModal=true&amp;asPopupView=true"/>
    <x v="8"/>
    <s v="Prestación Servicio Apoyo a la Gestión"/>
    <s v="OF. DEPURACION CARTERA"/>
    <s v="0111-01"/>
    <s v="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
    <n v="1030641735"/>
    <s v="CRISTIAN ANDRES PULIDO HORMAZA"/>
    <s v="JEFE DE OFICINA - OF. DEPURACION CARTERA"/>
    <s v="N/A"/>
    <d v="2022-12-22T00:00:00"/>
    <s v="El contratista dio cumplimiento con las obligaciones"/>
    <s v="El contratista dio cumplimiento con las obligaciones"/>
    <d v="2022-01-11T00:00:00"/>
    <d v="2022-01-12T00:00:00"/>
    <n v="270"/>
    <d v="2023-01-16T00:00:00"/>
    <n v="16597098"/>
    <n v="369"/>
    <n v="95.66"/>
    <n v="19609163"/>
    <n v="2766184"/>
    <n v="1"/>
    <n v="5778249"/>
    <n v="22375347"/>
    <n v="364"/>
  </r>
  <r>
    <x v="3"/>
    <n v="220001"/>
    <x v="1"/>
    <s v="https://community.secop.gov.co/Public/Tendering/OpportunityDetail/Index?noticeUID=CO1.NTC.2502415&amp;isFromPublicArea=True&amp;isModal=true&amp;asPopupView=true"/>
    <x v="8"/>
    <s v="Prestación Servicio Apoyo a la Gestión"/>
    <s v="OF. DEPURACION CARTERA"/>
    <s v="0111-01"/>
    <s v="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
    <n v="1075685032"/>
    <s v="LAURA NATALIA ROZO ROBAYO"/>
    <s v="JEFE DE OFICINA - OF. DEPURACION CARTERA"/>
    <s v="N/A"/>
    <d v="2022-12-22T00:00:00"/>
    <s v="El contratista dio cumplimiento con las obligaciones"/>
    <s v="El contratista dio cumplimiento con las obligaciones"/>
    <d v="2022-01-07T00:00:00"/>
    <d v="2022-01-12T00:00:00"/>
    <n v="270"/>
    <d v="2023-01-16T00:00:00"/>
    <n v="16597098"/>
    <n v="369"/>
    <n v="95.66"/>
    <n v="19609163"/>
    <n v="2766184"/>
    <n v="1"/>
    <n v="5778249"/>
    <n v="22375347"/>
    <n v="364"/>
  </r>
  <r>
    <x v="3"/>
    <n v="220004"/>
    <x v="1"/>
    <s v="https://community.secop.gov.co/Public/Tendering/OpportunityDetail/Index?noticeUID=CO1.NTC.2502415&amp;isFromPublicArea=True&amp;isModal=true&amp;asPopupView=true"/>
    <x v="8"/>
    <s v="Prestación Servicio Apoyo a la Gestión"/>
    <s v="OF. DEPURACION CARTERA"/>
    <s v="0111-01"/>
    <s v="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
    <n v="1016105814"/>
    <s v="NICOLAS  BOCANEGRA MORENO"/>
    <s v="JEFE DE OFICINA - OF. DEPURACION CARTERA"/>
    <s v="N/A"/>
    <d v="2022-12-22T00:00:00"/>
    <s v="El contratista dio cumplimiento con las obligaciones"/>
    <s v="El contratista dio cumplimiento con las obligaciones"/>
    <d v="2022-01-11T00:00:00"/>
    <d v="2022-01-13T00:00:00"/>
    <n v="270"/>
    <d v="2023-01-16T00:00:00"/>
    <n v="16597098"/>
    <n v="368"/>
    <n v="95.65"/>
    <n v="19547693"/>
    <n v="2766183"/>
    <n v="1"/>
    <n v="5716778"/>
    <n v="22313876"/>
    <n v="363"/>
  </r>
  <r>
    <x v="3"/>
    <n v="220126"/>
    <x v="1"/>
    <s v="https://community.secop.gov.co/Public/Tendering/OpportunityDetail/Index?noticeUID=CO1.NTC.2517639&amp;isFromPublicArea=True&amp;isModal=true&amp;asPopupView=true"/>
    <x v="8"/>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94933114"/>
    <s v="DANIELA  AGUIRRE BETANCOURT"/>
    <s v="JEFE DE OFICINA - OF. DEPURACION CARTERA"/>
    <s v="N/A"/>
    <d v="2022-12-22T00:00:00"/>
    <s v="El contratista dio cumplimiento con las obligaciones"/>
    <s v="El contratista dio cumplimiento con las obligaciones"/>
    <d v="2022-01-13T00:00:00"/>
    <d v="2022-01-18T00:00:00"/>
    <n v="270"/>
    <d v="2023-01-16T00:00:00"/>
    <n v="36288000"/>
    <n v="363"/>
    <n v="95.59"/>
    <n v="42067200"/>
    <n v="6048000"/>
    <n v="1"/>
    <n v="11827200"/>
    <n v="48115200"/>
    <n v="35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3" cacheId="1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Modalidad / Clase Contrato - Conve">
  <location ref="F13:G38" firstHeaderRow="1" firstDataRow="1" firstDataCol="1"/>
  <pivotFields count="29">
    <pivotField axis="axisRow" dataField="1" showAll="0" sortType="ascending" defaultSubtotal="0">
      <items count="5">
        <item x="0"/>
        <item m="1" x="4"/>
        <item x="1"/>
        <item x="2"/>
        <item x="3"/>
      </items>
    </pivotField>
    <pivotField showAll="0" defaultSubtotal="0"/>
    <pivotField showAll="0" defaultSubtotal="0"/>
    <pivotField showAll="0" defaultSubtotal="0"/>
    <pivotField axis="axisRow" showAll="0" defaultSubtotal="0">
      <items count="11">
        <item x="3"/>
        <item x="0"/>
        <item x="8"/>
        <item x="1"/>
        <item x="2"/>
        <item x="6"/>
        <item x="4"/>
        <item x="5"/>
        <item x="9"/>
        <item x="7"/>
        <item m="1" x="10"/>
      </items>
    </pivotField>
    <pivotField showAll="0" defaultSubtotal="0"/>
    <pivotField showAll="0" defaultSubtotal="0"/>
    <pivotField showAll="0" defaultSubtotal="0"/>
    <pivotField showAll="0" defaultSubtotal="0"/>
    <pivotField showAll="0"/>
    <pivotField showAll="0"/>
    <pivotField showAll="0"/>
    <pivotField showAll="0"/>
    <pivotField numFmtId="14" showAll="0"/>
    <pivotField showAll="0"/>
    <pivotField showAll="0"/>
    <pivotField numFmtId="14" showAll="0" defaultSubtotal="0"/>
    <pivotField numFmtId="14" showAll="0" defaultSubtotal="0"/>
    <pivotField showAll="0" defaultSubtotal="0"/>
    <pivotField numFmtId="14" showAll="0" defaultSubtotal="0"/>
    <pivotField showAll="0" defaultSubtotal="0"/>
    <pivotField showAll="0" defaultSubtotal="0"/>
    <pivotField showAll="0" defaultSubtotal="0"/>
    <pivotField showAll="0" defaultSubtotal="0"/>
    <pivotField numFmtId="164" showAll="0" defaultSubtotal="0"/>
    <pivotField showAll="0" defaultSubtotal="0"/>
    <pivotField numFmtId="164" showAll="0" defaultSubtotal="0"/>
    <pivotField numFmtId="164" showAll="0" defaultSubtotal="0"/>
    <pivotField showAll="0"/>
  </pivotFields>
  <rowFields count="2">
    <field x="0"/>
    <field x="4"/>
  </rowFields>
  <rowItems count="25">
    <i>
      <x/>
    </i>
    <i r="1">
      <x v="1"/>
    </i>
    <i>
      <x v="2"/>
    </i>
    <i r="1">
      <x v="3"/>
    </i>
    <i>
      <x v="3"/>
    </i>
    <i r="1">
      <x/>
    </i>
    <i r="1">
      <x v="1"/>
    </i>
    <i r="1">
      <x v="3"/>
    </i>
    <i r="1">
      <x v="4"/>
    </i>
    <i r="1">
      <x v="5"/>
    </i>
    <i r="1">
      <x v="6"/>
    </i>
    <i r="1">
      <x v="7"/>
    </i>
    <i r="1">
      <x v="9"/>
    </i>
    <i>
      <x v="4"/>
    </i>
    <i r="1">
      <x/>
    </i>
    <i r="1">
      <x v="1"/>
    </i>
    <i r="1">
      <x v="2"/>
    </i>
    <i r="1">
      <x v="3"/>
    </i>
    <i r="1">
      <x v="4"/>
    </i>
    <i r="1">
      <x v="5"/>
    </i>
    <i r="1">
      <x v="6"/>
    </i>
    <i r="1">
      <x v="7"/>
    </i>
    <i r="1">
      <x v="8"/>
    </i>
    <i r="1">
      <x v="9"/>
    </i>
    <i t="grand">
      <x/>
    </i>
  </rowItems>
  <colItems count="1">
    <i/>
  </colItems>
  <dataFields count="1">
    <dataField name="No. Contratos/Conv" fld="0" subtotal="count" baseField="0" baseItem="0"/>
  </dataFields>
  <formats count="39">
    <format dxfId="168">
      <pivotArea type="all" dataOnly="0" outline="0" fieldPosition="0"/>
    </format>
    <format dxfId="167">
      <pivotArea outline="0" collapsedLevelsAreSubtotals="1" fieldPosition="0"/>
    </format>
    <format dxfId="166">
      <pivotArea dataOnly="0" labelOnly="1" outline="0" axis="axisValues" fieldPosition="0"/>
    </format>
    <format dxfId="165">
      <pivotArea dataOnly="0" labelOnly="1" grandRow="1" outline="0" fieldPosition="0"/>
    </format>
    <format dxfId="164">
      <pivotArea dataOnly="0" labelOnly="1" outline="0" axis="axisValues" fieldPosition="0"/>
    </format>
    <format dxfId="163">
      <pivotArea dataOnly="0" labelOnly="1" grandRow="1" outline="0" fieldPosition="0"/>
    </format>
    <format dxfId="162">
      <pivotArea type="all" dataOnly="0" outline="0" fieldPosition="0"/>
    </format>
    <format dxfId="161">
      <pivotArea outline="0" collapsedLevelsAreSubtotals="1" fieldPosition="0"/>
    </format>
    <format dxfId="160">
      <pivotArea dataOnly="0" labelOnly="1" outline="0" axis="axisValues" fieldPosition="0"/>
    </format>
    <format dxfId="159">
      <pivotArea dataOnly="0" labelOnly="1" grandRow="1" outline="0" fieldPosition="0"/>
    </format>
    <format dxfId="158">
      <pivotArea dataOnly="0" labelOnly="1" outline="0" axis="axisValues" fieldPosition="0"/>
    </format>
    <format dxfId="157">
      <pivotArea dataOnly="0" labelOnly="1" outline="0" axis="axisValues" fieldPosition="0"/>
    </format>
    <format dxfId="156">
      <pivotArea dataOnly="0" labelOnly="1" outline="0" axis="axisValues" fieldPosition="0"/>
    </format>
    <format dxfId="155">
      <pivotArea type="all" dataOnly="0" outline="0" fieldPosition="0"/>
    </format>
    <format dxfId="154">
      <pivotArea dataOnly="0" labelOnly="1" grandRow="1" outline="0" fieldPosition="0"/>
    </format>
    <format dxfId="153">
      <pivotArea type="all" dataOnly="0" outline="0" fieldPosition="0"/>
    </format>
    <format dxfId="152">
      <pivotArea dataOnly="0" labelOnly="1" grandRow="1" outline="0" fieldPosition="0"/>
    </format>
    <format dxfId="151">
      <pivotArea dataOnly="0" labelOnly="1" fieldPosition="0">
        <references count="1">
          <reference field="4" count="0"/>
        </references>
      </pivotArea>
    </format>
    <format dxfId="150">
      <pivotArea dataOnly="0" labelOnly="1" grandRow="1" outline="0" fieldPosition="0"/>
    </format>
    <format dxfId="149">
      <pivotArea dataOnly="0" labelOnly="1" fieldPosition="0">
        <references count="1">
          <reference field="4" count="0"/>
        </references>
      </pivotArea>
    </format>
    <format dxfId="148">
      <pivotArea dataOnly="0" labelOnly="1" grandRow="1" outline="0" fieldPosition="0"/>
    </format>
    <format dxfId="147">
      <pivotArea type="all" dataOnly="0" outline="0" fieldPosition="0"/>
    </format>
    <format dxfId="146">
      <pivotArea field="4" type="button" dataOnly="0" labelOnly="1" outline="0" axis="axisRow" fieldPosition="1"/>
    </format>
    <format dxfId="145">
      <pivotArea dataOnly="0" labelOnly="1" fieldPosition="0">
        <references count="1">
          <reference field="4" count="0"/>
        </references>
      </pivotArea>
    </format>
    <format dxfId="144">
      <pivotArea dataOnly="0" labelOnly="1" fieldPosition="0">
        <references count="1">
          <reference field="0" count="0"/>
        </references>
      </pivotArea>
    </format>
    <format dxfId="143">
      <pivotArea dataOnly="0" labelOnly="1" fieldPosition="0">
        <references count="2">
          <reference field="0" count="1" selected="0">
            <x v="1"/>
          </reference>
          <reference field="4" count="1">
            <x v="0"/>
          </reference>
        </references>
      </pivotArea>
    </format>
    <format dxfId="142">
      <pivotArea dataOnly="0" labelOnly="1" fieldPosition="0">
        <references count="2">
          <reference field="0" count="1" selected="0">
            <x v="2"/>
          </reference>
          <reference field="4" count="1">
            <x v="3"/>
          </reference>
        </references>
      </pivotArea>
    </format>
    <format dxfId="141">
      <pivotArea dataOnly="0" labelOnly="1" fieldPosition="0">
        <references count="2">
          <reference field="0" count="1" selected="0">
            <x v="3"/>
          </reference>
          <reference field="4" count="8">
            <x v="0"/>
            <x v="1"/>
            <x v="2"/>
            <x v="3"/>
            <x v="4"/>
            <x v="5"/>
            <x v="6"/>
            <x v="7"/>
          </reference>
        </references>
      </pivotArea>
    </format>
    <format dxfId="140">
      <pivotArea dataOnly="0" labelOnly="1" fieldPosition="0">
        <references count="2">
          <reference field="0" count="1" selected="0">
            <x v="4"/>
          </reference>
          <reference field="4" count="0"/>
        </references>
      </pivotArea>
    </format>
    <format dxfId="139">
      <pivotArea type="all" dataOnly="0" outline="0" fieldPosition="0"/>
    </format>
    <format dxfId="138">
      <pivotArea outline="0" collapsedLevelsAreSubtotals="1" fieldPosition="0"/>
    </format>
    <format dxfId="137">
      <pivotArea field="0" type="button" dataOnly="0" labelOnly="1" outline="0" axis="axisRow" fieldPosition="0"/>
    </format>
    <format dxfId="136">
      <pivotArea dataOnly="0" labelOnly="1" fieldPosition="0">
        <references count="1">
          <reference field="0" count="0"/>
        </references>
      </pivotArea>
    </format>
    <format dxfId="135">
      <pivotArea dataOnly="0" labelOnly="1" grandRow="1" outline="0" fieldPosition="0"/>
    </format>
    <format dxfId="134">
      <pivotArea dataOnly="0" labelOnly="1" fieldPosition="0">
        <references count="2">
          <reference field="0" count="1" selected="0">
            <x v="1"/>
          </reference>
          <reference field="4" count="1">
            <x v="0"/>
          </reference>
        </references>
      </pivotArea>
    </format>
    <format dxfId="133">
      <pivotArea dataOnly="0" labelOnly="1" fieldPosition="0">
        <references count="2">
          <reference field="0" count="1" selected="0">
            <x v="2"/>
          </reference>
          <reference field="4" count="1">
            <x v="3"/>
          </reference>
        </references>
      </pivotArea>
    </format>
    <format dxfId="132">
      <pivotArea dataOnly="0" labelOnly="1" fieldPosition="0">
        <references count="2">
          <reference field="0" count="1" selected="0">
            <x v="3"/>
          </reference>
          <reference field="4" count="8">
            <x v="0"/>
            <x v="1"/>
            <x v="2"/>
            <x v="3"/>
            <x v="4"/>
            <x v="5"/>
            <x v="6"/>
            <x v="7"/>
          </reference>
        </references>
      </pivotArea>
    </format>
    <format dxfId="131">
      <pivotArea dataOnly="0" labelOnly="1" fieldPosition="0">
        <references count="2">
          <reference field="0" count="1" selected="0">
            <x v="4"/>
          </reference>
          <reference field="4" count="0"/>
        </references>
      </pivotArea>
    </format>
    <format dxfId="130">
      <pivotArea dataOnly="0" labelOnly="1" outline="0" axis="axisValues" fieldPosition="0"/>
    </format>
  </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2" cacheId="1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Tipo Modificaciones">
  <location ref="C13:D16" firstHeaderRow="1" firstDataRow="1" firstDataCol="1"/>
  <pivotFields count="29">
    <pivotField dataField="1" showAll="0" defaultSubtotal="0"/>
    <pivotField showAll="0" defaultSubtotal="0"/>
    <pivotField axis="axisRow" showAll="0" defaultSubtotal="0">
      <items count="3">
        <item x="1"/>
        <item m="1" x="2"/>
        <item x="0"/>
      </items>
    </pivotField>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numFmtId="14" showAll="0"/>
    <pivotField showAll="0"/>
    <pivotField showAll="0"/>
    <pivotField numFmtId="14" showAll="0" defaultSubtotal="0"/>
    <pivotField numFmtId="14" showAll="0" defaultSubtotal="0"/>
    <pivotField showAll="0" defaultSubtotal="0"/>
    <pivotField numFmtId="14" showAll="0" defaultSubtotal="0"/>
    <pivotField showAll="0" defaultSubtotal="0"/>
    <pivotField showAll="0" defaultSubtotal="0"/>
    <pivotField showAll="0" defaultSubtotal="0"/>
    <pivotField showAll="0" defaultSubtotal="0"/>
    <pivotField numFmtId="164" showAll="0" defaultSubtotal="0"/>
    <pivotField showAll="0" defaultSubtotal="0"/>
    <pivotField numFmtId="164" showAll="0" defaultSubtotal="0"/>
    <pivotField numFmtId="164" showAll="0" defaultSubtotal="0"/>
    <pivotField showAll="0"/>
  </pivotFields>
  <rowFields count="1">
    <field x="2"/>
  </rowFields>
  <rowItems count="3">
    <i>
      <x/>
    </i>
    <i>
      <x v="2"/>
    </i>
    <i t="grand">
      <x/>
    </i>
  </rowItems>
  <colItems count="1">
    <i/>
  </colItems>
  <dataFields count="1">
    <dataField name="No. Contratos/Conv" fld="0" subtotal="count" baseField="0" baseItem="0"/>
  </dataFields>
  <formats count="21">
    <format dxfId="189">
      <pivotArea type="all" dataOnly="0" outline="0" fieldPosition="0"/>
    </format>
    <format dxfId="188">
      <pivotArea outline="0" collapsedLevelsAreSubtotals="1" fieldPosition="0"/>
    </format>
    <format dxfId="187">
      <pivotArea dataOnly="0" labelOnly="1" outline="0" axis="axisValues" fieldPosition="0"/>
    </format>
    <format dxfId="186">
      <pivotArea dataOnly="0" labelOnly="1" grandRow="1" outline="0" fieldPosition="0"/>
    </format>
    <format dxfId="185">
      <pivotArea dataOnly="0" labelOnly="1" outline="0" axis="axisValues" fieldPosition="0"/>
    </format>
    <format dxfId="184">
      <pivotArea dataOnly="0" labelOnly="1" grandRow="1" outline="0" fieldPosition="0"/>
    </format>
    <format dxfId="183">
      <pivotArea type="all" dataOnly="0" outline="0" fieldPosition="0"/>
    </format>
    <format dxfId="182">
      <pivotArea outline="0" collapsedLevelsAreSubtotals="1" fieldPosition="0"/>
    </format>
    <format dxfId="181">
      <pivotArea dataOnly="0" labelOnly="1" outline="0" axis="axisValues" fieldPosition="0"/>
    </format>
    <format dxfId="180">
      <pivotArea dataOnly="0" labelOnly="1" grandRow="1" outline="0" fieldPosition="0"/>
    </format>
    <format dxfId="179">
      <pivotArea dataOnly="0" labelOnly="1" outline="0" axis="axisValues" fieldPosition="0"/>
    </format>
    <format dxfId="178">
      <pivotArea type="all" dataOnly="0" outline="0" fieldPosition="0"/>
    </format>
    <format dxfId="177">
      <pivotArea type="all" dataOnly="0" outline="0" fieldPosition="0"/>
    </format>
    <format dxfId="176">
      <pivotArea type="all" dataOnly="0" outline="0" fieldPosition="0"/>
    </format>
    <format dxfId="175">
      <pivotArea dataOnly="0" labelOnly="1" fieldPosition="0">
        <references count="1">
          <reference field="2" count="0"/>
        </references>
      </pivotArea>
    </format>
    <format dxfId="174">
      <pivotArea type="all" dataOnly="0" outline="0" fieldPosition="0"/>
    </format>
    <format dxfId="173">
      <pivotArea outline="0" collapsedLevelsAreSubtotals="1" fieldPosition="0"/>
    </format>
    <format dxfId="172">
      <pivotArea field="2" type="button" dataOnly="0" labelOnly="1" outline="0" axis="axisRow" fieldPosition="0"/>
    </format>
    <format dxfId="171">
      <pivotArea dataOnly="0" labelOnly="1" fieldPosition="0">
        <references count="1">
          <reference field="2" count="0"/>
        </references>
      </pivotArea>
    </format>
    <format dxfId="170">
      <pivotArea dataOnly="0" labelOnly="1" grandRow="1" outline="0" fieldPosition="0"/>
    </format>
    <format dxfId="169">
      <pivotArea dataOnly="0" labelOnly="1" outline="0" axis="axisValues" fieldPosition="0"/>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ratos" displayName="Contratos" ref="B10:AD487" totalsRowShown="0" headerRowDxfId="129" headerRowBorderDxfId="128">
  <autoFilter ref="B10:AD487" xr:uid="{91DE7C66-A191-4FB8-8989-35AB2D7ED8AC}"/>
  <sortState ref="B15:AD487">
    <sortCondition ref="B10:B487"/>
  </sortState>
  <tableColumns count="29">
    <tableColumn id="1" xr3:uid="{00000000-0010-0000-0000-000001000000}" name="VIGENCIA" dataDxfId="127"/>
    <tableColumn id="13" xr3:uid="{00000000-0010-0000-0000-00000D000000}" name="NÚMERO CONTRATO"/>
    <tableColumn id="26" xr3:uid="{00000000-0010-0000-0000-00001A000000}" name="PORTAL CONTRATACION" dataDxfId="126"/>
    <tableColumn id="6" xr3:uid="{00000000-0010-0000-0000-000006000000}" name="URL SECOP" dataDxfId="125"/>
    <tableColumn id="33" xr3:uid="{00000000-0010-0000-0000-000021000000}" name="PROCESO SELECCIÓN" dataDxfId="124"/>
    <tableColumn id="32" xr3:uid="{00000000-0010-0000-0000-000020000000}" name="CLASE CONTRATO" dataDxfId="123"/>
    <tableColumn id="35" xr3:uid="{00000000-0010-0000-0000-000023000000}" name="DEPENDENCIA DESTINO" dataDxfId="122"/>
    <tableColumn id="31" xr3:uid="{00000000-0010-0000-0000-00001F000000}" name="NOMBRE UNIDAD EJECUTORA" dataDxfId="121"/>
    <tableColumn id="34" xr3:uid="{00000000-0010-0000-0000-000022000000}" name="OBJETO" dataDxfId="120"/>
    <tableColumn id="29" xr3:uid="{00000000-0010-0000-0000-00001D000000}" name="NIT CONTRATISTA" dataDxfId="119"/>
    <tableColumn id="28" xr3:uid="{00000000-0010-0000-0000-00001C000000}" name="NOMBRE CONTATISTA" dataDxfId="118"/>
    <tableColumn id="37" xr3:uid="{00000000-0010-0000-0000-000025000000}" name="SUPERVISOR INTERNO CARGO" dataDxfId="117"/>
    <tableColumn id="30" xr3:uid="{00000000-0010-0000-0000-00001E000000}" name="INTERVENTORIA EXTERNO" dataDxfId="116"/>
    <tableColumn id="2" xr3:uid="{00000000-0010-0000-0000-000002000000}" name="FECHA CORTE" dataDxfId="115"/>
    <tableColumn id="3" xr3:uid="{00000000-0010-0000-0000-000003000000}" name="INFORME EJECUCION_x000a_OBLIGACIONES GENERALES" dataDxfId="114"/>
    <tableColumn id="38" xr3:uid="{00000000-0010-0000-0000-000026000000}" name="INFORME EJECUCION_x000a_OBLIGACIONES ESPECIALES" dataDxfId="113"/>
    <tableColumn id="8" xr3:uid="{00000000-0010-0000-0000-000008000000}" name="Fecha de suscripción" dataDxfId="112"/>
    <tableColumn id="18" xr3:uid="{00000000-0010-0000-0000-000012000000}" name="Fecha de Inicio" dataDxfId="111"/>
    <tableColumn id="19" xr3:uid="{00000000-0010-0000-0000-000013000000}" name="Plazo Inicial (dias)" dataDxfId="100"/>
    <tableColumn id="9" xr3:uid="{00000000-0010-0000-0000-000009000000}" name="Fecha Finalizacion Programada" dataDxfId="110"/>
    <tableColumn id="10" xr3:uid="{00000000-0010-0000-0000-00000A000000}" name="Valor del Contrato_x000a_inical" dataDxfId="109"/>
    <tableColumn id="25" xr3:uid="{00000000-0010-0000-0000-000019000000}" name="dias ejecutados" dataDxfId="108">
      <calculatedColumnFormula>$U11-Contratos[[#This Row],[Fecha de Inicio]]</calculatedColumnFormula>
    </tableColumn>
    <tableColumn id="11" xr3:uid="{00000000-0010-0000-0000-00000B000000}" name="% Ejecución" dataDxfId="107">
      <calculatedColumnFormula>ROUND((($D$5-Contratos[[#This Row],[Fecha de Inicio]])/(Contratos[[#This Row],[Fecha Finalizacion Programada]]-Contratos[[#This Row],[Fecha de Inicio]])*100),2)</calculatedColumnFormula>
    </tableColumn>
    <tableColumn id="12" xr3:uid="{00000000-0010-0000-0000-00000C000000}" name="Recursos totales Ejecutados o pagados" dataDxfId="106" dataCellStyle="Millares"/>
    <tableColumn id="21" xr3:uid="{00000000-0010-0000-0000-000015000000}" name="Recursos pendientes de ejecutar." dataDxfId="105" dataCellStyle="Millares"/>
    <tableColumn id="22" xr3:uid="{00000000-0010-0000-0000-000016000000}" name="Cantidad de Adiciones/_x000a_prórrogas" dataDxfId="104"/>
    <tableColumn id="23" xr3:uid="{00000000-0010-0000-0000-000017000000}" name="Vr. Adiciones" dataDxfId="103" dataCellStyle="Millares"/>
    <tableColumn id="24" xr3:uid="{00000000-0010-0000-0000-000018000000}" name="Vr. Total con Adiciones" dataDxfId="101" dataCellStyle="Millares"/>
    <tableColumn id="20" xr3:uid="{00000000-0010-0000-0000-000014000000}" name="Plazo total con prorrogas " dataDxfId="99"/>
  </tableColumns>
  <tableStyleInfo name="TableStyleMedium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colombiacompra.gov.co/tienda-virtual-del-estado-colombiano/ordenes-compra/97108" TargetMode="External"/><Relationship Id="rId2" Type="http://schemas.openxmlformats.org/officeDocument/2006/relationships/hyperlink" Target="https://www.colombiacompra.gov.co/tienda-virtual-del-estado-colombiano/ordenes-compra/88897" TargetMode="External"/><Relationship Id="rId1" Type="http://schemas.openxmlformats.org/officeDocument/2006/relationships/hyperlink" Target="https://www.colombiacompra.gov.co/tienda-virtual-del-estado-colombiano/ordenes-compra/94057" TargetMode="External"/><Relationship Id="rId6" Type="http://schemas.openxmlformats.org/officeDocument/2006/relationships/table" Target="../tables/table1.x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0"/>
  <sheetViews>
    <sheetView showGridLines="0" tabSelected="1" workbookViewId="0">
      <selection activeCell="C16" sqref="C16"/>
    </sheetView>
  </sheetViews>
  <sheetFormatPr baseColWidth="10" defaultRowHeight="15" x14ac:dyDescent="0.25"/>
  <cols>
    <col min="2" max="2" width="2.7109375" customWidth="1"/>
    <col min="3" max="3" width="23.5703125" bestFit="1" customWidth="1"/>
    <col min="4" max="4" width="18.5703125" bestFit="1" customWidth="1"/>
    <col min="6" max="6" width="61.140625" bestFit="1" customWidth="1"/>
    <col min="7" max="7" width="18.5703125" bestFit="1" customWidth="1"/>
    <col min="8" max="8" width="2.7109375" customWidth="1"/>
  </cols>
  <sheetData>
    <row r="1" spans="2:8" ht="15.75" thickBot="1" x14ac:dyDescent="0.3"/>
    <row r="2" spans="2:8" ht="15.75" thickBot="1" x14ac:dyDescent="0.3">
      <c r="B2" s="4"/>
      <c r="C2" s="5"/>
      <c r="D2" s="5"/>
      <c r="E2" s="5"/>
      <c r="F2" s="5"/>
      <c r="G2" s="5"/>
      <c r="H2" s="6"/>
    </row>
    <row r="3" spans="2:8" ht="48.75" customHeight="1" thickBot="1" x14ac:dyDescent="0.3">
      <c r="B3" s="7"/>
      <c r="C3" s="8"/>
      <c r="D3" s="52" t="s">
        <v>749</v>
      </c>
      <c r="E3" s="53"/>
      <c r="F3" s="53"/>
      <c r="G3" s="54"/>
      <c r="H3" s="9"/>
    </row>
    <row r="4" spans="2:8" x14ac:dyDescent="0.25">
      <c r="B4" s="7"/>
      <c r="C4" s="8"/>
      <c r="D4" s="8"/>
      <c r="E4" s="8"/>
      <c r="F4" s="8"/>
      <c r="G4" s="8"/>
      <c r="H4" s="9"/>
    </row>
    <row r="5" spans="2:8" x14ac:dyDescent="0.25">
      <c r="B5" s="7"/>
      <c r="C5" s="8"/>
      <c r="D5" s="8"/>
      <c r="E5" s="8"/>
      <c r="F5" s="8"/>
      <c r="G5" s="8"/>
      <c r="H5" s="9"/>
    </row>
    <row r="6" spans="2:8" x14ac:dyDescent="0.25">
      <c r="B6" s="7"/>
      <c r="C6" s="8"/>
      <c r="D6" s="8"/>
      <c r="E6" s="8"/>
      <c r="F6" s="8"/>
      <c r="G6" s="8"/>
      <c r="H6" s="9"/>
    </row>
    <row r="7" spans="2:8" x14ac:dyDescent="0.25">
      <c r="B7" s="7"/>
      <c r="C7" s="8"/>
      <c r="D7" s="8"/>
      <c r="E7" s="8"/>
      <c r="F7" s="8"/>
      <c r="G7" s="8"/>
      <c r="H7" s="9"/>
    </row>
    <row r="8" spans="2:8" x14ac:dyDescent="0.25">
      <c r="B8" s="7"/>
      <c r="C8" s="8"/>
      <c r="D8" s="8"/>
      <c r="E8" s="8"/>
      <c r="F8" s="8"/>
      <c r="G8" s="8"/>
      <c r="H8" s="9"/>
    </row>
    <row r="9" spans="2:8" x14ac:dyDescent="0.25">
      <c r="B9" s="7"/>
      <c r="C9" s="8"/>
      <c r="D9" s="8"/>
      <c r="E9" s="8"/>
      <c r="F9" s="8"/>
      <c r="G9" s="8"/>
      <c r="H9" s="9"/>
    </row>
    <row r="10" spans="2:8" x14ac:dyDescent="0.25">
      <c r="B10" s="7"/>
      <c r="C10" s="8"/>
      <c r="D10" s="8"/>
      <c r="E10" s="8"/>
      <c r="F10" s="8"/>
      <c r="G10" s="8"/>
      <c r="H10" s="9"/>
    </row>
    <row r="11" spans="2:8" x14ac:dyDescent="0.25">
      <c r="B11" s="7"/>
      <c r="C11" s="13"/>
      <c r="D11" s="13"/>
      <c r="E11" s="13"/>
      <c r="F11" s="13"/>
      <c r="G11" s="13"/>
      <c r="H11" s="9"/>
    </row>
    <row r="12" spans="2:8" ht="15.75" thickBot="1" x14ac:dyDescent="0.3">
      <c r="B12" s="7"/>
      <c r="C12" s="8"/>
      <c r="D12" s="8"/>
      <c r="E12" s="8"/>
      <c r="F12" s="8"/>
      <c r="G12" s="8"/>
      <c r="H12" s="9"/>
    </row>
    <row r="13" spans="2:8" ht="15.75" thickBot="1" x14ac:dyDescent="0.3">
      <c r="B13" s="7"/>
      <c r="C13" s="47" t="s">
        <v>429</v>
      </c>
      <c r="D13" s="18" t="s">
        <v>4</v>
      </c>
      <c r="E13" s="8"/>
      <c r="F13" s="47" t="s">
        <v>430</v>
      </c>
      <c r="G13" s="20" t="s">
        <v>4</v>
      </c>
      <c r="H13" s="9"/>
    </row>
    <row r="14" spans="2:8" ht="15.75" thickBot="1" x14ac:dyDescent="0.3">
      <c r="B14" s="7"/>
      <c r="C14" s="51" t="s">
        <v>3</v>
      </c>
      <c r="D14" s="15">
        <v>476</v>
      </c>
      <c r="E14" s="8"/>
      <c r="F14" s="48">
        <v>2017</v>
      </c>
      <c r="G14" s="15"/>
      <c r="H14" s="9"/>
    </row>
    <row r="15" spans="2:8" ht="15.75" thickBot="1" x14ac:dyDescent="0.3">
      <c r="B15" s="7"/>
      <c r="C15" s="48" t="s">
        <v>45</v>
      </c>
      <c r="D15" s="16">
        <v>1</v>
      </c>
      <c r="E15" s="8"/>
      <c r="F15" s="58" t="s">
        <v>36</v>
      </c>
      <c r="G15" s="16">
        <v>1</v>
      </c>
      <c r="H15" s="9"/>
    </row>
    <row r="16" spans="2:8" ht="15.75" thickBot="1" x14ac:dyDescent="0.3">
      <c r="B16" s="7"/>
      <c r="C16" s="19" t="s">
        <v>1</v>
      </c>
      <c r="D16" s="17">
        <v>477</v>
      </c>
      <c r="E16" s="8"/>
      <c r="F16" s="48">
        <v>2020</v>
      </c>
      <c r="G16" s="16"/>
      <c r="H16" s="9"/>
    </row>
    <row r="17" spans="2:8" ht="15.75" thickBot="1" x14ac:dyDescent="0.3">
      <c r="B17" s="7"/>
      <c r="E17" s="8"/>
      <c r="F17" s="49" t="s">
        <v>38</v>
      </c>
      <c r="G17" s="16">
        <v>1</v>
      </c>
      <c r="H17" s="9"/>
    </row>
    <row r="18" spans="2:8" ht="15.75" thickBot="1" x14ac:dyDescent="0.3">
      <c r="B18" s="7"/>
      <c r="C18" s="8"/>
      <c r="D18" s="8"/>
      <c r="E18" s="8"/>
      <c r="F18" s="48">
        <v>2021</v>
      </c>
      <c r="G18" s="16"/>
      <c r="H18" s="9"/>
    </row>
    <row r="19" spans="2:8" x14ac:dyDescent="0.25">
      <c r="B19" s="7"/>
      <c r="C19" s="8"/>
      <c r="D19" s="8"/>
      <c r="E19" s="8"/>
      <c r="F19" s="50" t="s">
        <v>33</v>
      </c>
      <c r="G19" s="16">
        <v>2</v>
      </c>
      <c r="H19" s="9"/>
    </row>
    <row r="20" spans="2:8" x14ac:dyDescent="0.25">
      <c r="B20" s="7"/>
      <c r="C20" s="8"/>
      <c r="D20" s="8"/>
      <c r="E20" s="8"/>
      <c r="F20" s="50" t="s">
        <v>36</v>
      </c>
      <c r="G20" s="16">
        <v>3</v>
      </c>
      <c r="H20" s="9"/>
    </row>
    <row r="21" spans="2:8" x14ac:dyDescent="0.25">
      <c r="B21" s="7"/>
      <c r="C21" s="8"/>
      <c r="D21" s="8"/>
      <c r="E21" s="8"/>
      <c r="F21" s="50" t="s">
        <v>38</v>
      </c>
      <c r="G21" s="16">
        <v>3</v>
      </c>
      <c r="H21" s="9"/>
    </row>
    <row r="22" spans="2:8" x14ac:dyDescent="0.25">
      <c r="B22" s="7"/>
      <c r="C22" s="8"/>
      <c r="D22" s="8"/>
      <c r="E22" s="8"/>
      <c r="F22" s="50" t="s">
        <v>40</v>
      </c>
      <c r="G22" s="16">
        <v>8</v>
      </c>
      <c r="H22" s="9"/>
    </row>
    <row r="23" spans="2:8" x14ac:dyDescent="0.25">
      <c r="B23" s="7"/>
      <c r="C23" s="8"/>
      <c r="D23" s="8"/>
      <c r="E23" s="8"/>
      <c r="F23" s="50" t="s">
        <v>44</v>
      </c>
      <c r="G23" s="16">
        <v>1</v>
      </c>
      <c r="H23" s="9"/>
    </row>
    <row r="24" spans="2:8" x14ac:dyDescent="0.25">
      <c r="B24" s="7"/>
      <c r="C24" s="8"/>
      <c r="D24" s="8"/>
      <c r="E24" s="8"/>
      <c r="F24" s="50" t="s">
        <v>31</v>
      </c>
      <c r="G24" s="16">
        <v>3</v>
      </c>
      <c r="H24" s="9"/>
    </row>
    <row r="25" spans="2:8" ht="15.75" thickBot="1" x14ac:dyDescent="0.3">
      <c r="B25" s="7"/>
      <c r="C25" s="8"/>
      <c r="D25" s="8"/>
      <c r="E25" s="8"/>
      <c r="F25" s="49" t="s">
        <v>0</v>
      </c>
      <c r="G25" s="16">
        <v>1</v>
      </c>
      <c r="H25" s="9"/>
    </row>
    <row r="26" spans="2:8" ht="15.75" thickBot="1" x14ac:dyDescent="0.3">
      <c r="B26" s="7"/>
      <c r="C26" s="8"/>
      <c r="D26" s="8"/>
      <c r="E26" s="8"/>
      <c r="F26" s="58" t="s">
        <v>752</v>
      </c>
      <c r="G26" s="16">
        <v>1</v>
      </c>
      <c r="H26" s="9"/>
    </row>
    <row r="27" spans="2:8" ht="15.75" thickBot="1" x14ac:dyDescent="0.3">
      <c r="B27" s="7"/>
      <c r="C27" s="8"/>
      <c r="D27" s="8"/>
      <c r="E27" s="8"/>
      <c r="F27" s="48">
        <v>2022</v>
      </c>
      <c r="G27" s="16"/>
      <c r="H27" s="9"/>
    </row>
    <row r="28" spans="2:8" x14ac:dyDescent="0.25">
      <c r="B28" s="7"/>
      <c r="C28" s="8"/>
      <c r="D28" s="8"/>
      <c r="E28" s="8"/>
      <c r="F28" s="50" t="s">
        <v>33</v>
      </c>
      <c r="G28" s="16">
        <v>3</v>
      </c>
      <c r="H28" s="9"/>
    </row>
    <row r="29" spans="2:8" x14ac:dyDescent="0.25">
      <c r="B29" s="7"/>
      <c r="C29" s="8"/>
      <c r="D29" s="8"/>
      <c r="E29" s="8"/>
      <c r="F29" s="50" t="s">
        <v>36</v>
      </c>
      <c r="G29" s="16">
        <v>12</v>
      </c>
      <c r="H29" s="9"/>
    </row>
    <row r="30" spans="2:8" x14ac:dyDescent="0.25">
      <c r="B30" s="7"/>
      <c r="C30" s="8"/>
      <c r="D30" s="8"/>
      <c r="E30" s="8"/>
      <c r="F30" s="50" t="s">
        <v>61</v>
      </c>
      <c r="G30" s="16">
        <v>399</v>
      </c>
      <c r="H30" s="9"/>
    </row>
    <row r="31" spans="2:8" x14ac:dyDescent="0.25">
      <c r="B31" s="7"/>
      <c r="C31" s="8"/>
      <c r="D31" s="8"/>
      <c r="E31" s="8"/>
      <c r="F31" s="50" t="s">
        <v>38</v>
      </c>
      <c r="G31" s="16">
        <v>3</v>
      </c>
      <c r="H31" s="9"/>
    </row>
    <row r="32" spans="2:8" x14ac:dyDescent="0.25">
      <c r="B32" s="7"/>
      <c r="C32" s="8"/>
      <c r="D32" s="8"/>
      <c r="E32" s="8"/>
      <c r="F32" s="50" t="s">
        <v>40</v>
      </c>
      <c r="G32" s="16">
        <v>22</v>
      </c>
      <c r="H32" s="9"/>
    </row>
    <row r="33" spans="2:8" x14ac:dyDescent="0.25">
      <c r="B33" s="7"/>
      <c r="C33" s="8"/>
      <c r="D33" s="8"/>
      <c r="E33" s="8"/>
      <c r="F33" s="50" t="s">
        <v>44</v>
      </c>
      <c r="G33" s="16">
        <v>1</v>
      </c>
      <c r="H33" s="9"/>
    </row>
    <row r="34" spans="2:8" x14ac:dyDescent="0.25">
      <c r="B34" s="7"/>
      <c r="C34" s="8"/>
      <c r="D34" s="8"/>
      <c r="E34" s="8"/>
      <c r="F34" s="50" t="s">
        <v>31</v>
      </c>
      <c r="G34" s="16">
        <v>6</v>
      </c>
      <c r="H34" s="9"/>
    </row>
    <row r="35" spans="2:8" x14ac:dyDescent="0.25">
      <c r="B35" s="7"/>
      <c r="C35" s="8"/>
      <c r="D35" s="8"/>
      <c r="E35" s="8"/>
      <c r="F35" s="50" t="s">
        <v>0</v>
      </c>
      <c r="G35" s="16">
        <v>4</v>
      </c>
      <c r="H35" s="9"/>
    </row>
    <row r="36" spans="2:8" x14ac:dyDescent="0.25">
      <c r="B36" s="7"/>
      <c r="C36" s="8"/>
      <c r="D36" s="8"/>
      <c r="E36" s="8"/>
      <c r="F36" s="50" t="s">
        <v>751</v>
      </c>
      <c r="G36" s="16">
        <v>1</v>
      </c>
      <c r="H36" s="9"/>
    </row>
    <row r="37" spans="2:8" ht="15.75" thickBot="1" x14ac:dyDescent="0.3">
      <c r="B37" s="7"/>
      <c r="C37" s="8"/>
      <c r="D37" s="8"/>
      <c r="E37" s="8"/>
      <c r="F37" s="49" t="s">
        <v>752</v>
      </c>
      <c r="G37" s="16">
        <v>2</v>
      </c>
      <c r="H37" s="9"/>
    </row>
    <row r="38" spans="2:8" ht="15.75" thickBot="1" x14ac:dyDescent="0.3">
      <c r="B38" s="10"/>
      <c r="C38" s="11"/>
      <c r="D38" s="11"/>
      <c r="E38" s="11"/>
      <c r="F38" s="19" t="s">
        <v>1</v>
      </c>
      <c r="G38" s="17">
        <v>477</v>
      </c>
      <c r="H38" s="12"/>
    </row>
    <row r="40" spans="2:8" ht="15.75" thickBot="1" x14ac:dyDescent="0.3"/>
  </sheetData>
  <mergeCells count="1">
    <mergeCell ref="D3:G3"/>
  </mergeCells>
  <pageMargins left="0.7" right="0.7" top="0.75" bottom="0.75" header="0.3" footer="0.3"/>
  <pageSetup paperSize="9" orientation="portrait" horizontalDpi="4294967294" verticalDpi="4294967294"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D487"/>
  <sheetViews>
    <sheetView showGridLines="0" topLeftCell="B1" zoomScale="90" zoomScaleNormal="90" workbookViewId="0">
      <pane ySplit="10" topLeftCell="A11" activePane="bottomLeft" state="frozen"/>
      <selection pane="bottomLeft" activeCell="B10" sqref="B10"/>
    </sheetView>
  </sheetViews>
  <sheetFormatPr baseColWidth="10" defaultRowHeight="15" x14ac:dyDescent="0.25"/>
  <cols>
    <col min="1" max="1" width="2.7109375" customWidth="1"/>
    <col min="2" max="2" width="16.140625" customWidth="1"/>
    <col min="3" max="3" width="19.7109375" bestFit="1" customWidth="1"/>
    <col min="4" max="5" width="16.140625" customWidth="1"/>
    <col min="6" max="6" width="36.7109375" customWidth="1"/>
    <col min="7" max="7" width="26.28515625" customWidth="1"/>
    <col min="8" max="8" width="41.28515625" customWidth="1"/>
    <col min="10" max="10" width="32.28515625" customWidth="1"/>
    <col min="11" max="11" width="15.5703125" customWidth="1"/>
    <col min="12" max="12" width="34.42578125" customWidth="1"/>
    <col min="13" max="13" width="18" customWidth="1"/>
    <col min="14" max="14" width="19.140625" customWidth="1"/>
    <col min="15" max="15" width="15.140625" bestFit="1" customWidth="1"/>
    <col min="16" max="16" width="31.140625" customWidth="1"/>
    <col min="17" max="17" width="47.7109375" customWidth="1"/>
    <col min="18" max="18" width="12.5703125" customWidth="1"/>
    <col min="22" max="22" width="14.140625" bestFit="1" customWidth="1"/>
    <col min="26" max="27" width="16.85546875" bestFit="1" customWidth="1"/>
    <col min="28" max="28" width="14.42578125" bestFit="1" customWidth="1"/>
    <col min="29" max="29" width="16.85546875" bestFit="1" customWidth="1"/>
    <col min="30" max="30" width="17.85546875" bestFit="1" customWidth="1"/>
    <col min="31" max="31" width="14.85546875" customWidth="1"/>
  </cols>
  <sheetData>
    <row r="2" spans="2:30" ht="41.25" customHeight="1" x14ac:dyDescent="0.25">
      <c r="B2" s="37" t="s">
        <v>749</v>
      </c>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row>
    <row r="3" spans="2:30" x14ac:dyDescent="0.25">
      <c r="E3" s="3"/>
    </row>
    <row r="4" spans="2:30" x14ac:dyDescent="0.25">
      <c r="B4" s="34" t="s">
        <v>51</v>
      </c>
      <c r="C4" s="32" t="s">
        <v>52</v>
      </c>
      <c r="D4" s="33" t="s">
        <v>53</v>
      </c>
      <c r="E4" s="3"/>
    </row>
    <row r="5" spans="2:30" x14ac:dyDescent="0.25">
      <c r="B5" s="31"/>
      <c r="C5" s="35">
        <v>44896</v>
      </c>
      <c r="D5" s="36">
        <v>44926</v>
      </c>
      <c r="E5" s="3"/>
    </row>
    <row r="6" spans="2:30" x14ac:dyDescent="0.25">
      <c r="B6" s="29"/>
      <c r="E6" s="3"/>
    </row>
    <row r="7" spans="2:30" x14ac:dyDescent="0.25">
      <c r="B7" s="30" t="s">
        <v>431</v>
      </c>
      <c r="C7" s="3"/>
      <c r="E7" s="2"/>
    </row>
    <row r="8" spans="2:30" ht="15.75" thickBot="1" x14ac:dyDescent="0.3">
      <c r="B8" s="2" t="s">
        <v>50</v>
      </c>
      <c r="C8" s="2"/>
      <c r="D8" s="2"/>
      <c r="E8" s="2"/>
    </row>
    <row r="9" spans="2:30" ht="18.75" customHeight="1" x14ac:dyDescent="0.25">
      <c r="B9" s="21" t="s">
        <v>432</v>
      </c>
      <c r="C9" s="22"/>
      <c r="D9" s="22"/>
      <c r="E9" s="22"/>
      <c r="F9" s="26"/>
      <c r="G9" s="26"/>
      <c r="H9" s="26"/>
      <c r="I9" s="26"/>
      <c r="J9" s="27"/>
      <c r="K9" s="27"/>
      <c r="L9" s="27"/>
      <c r="M9" s="27"/>
      <c r="N9" s="27"/>
      <c r="O9" s="24" t="s">
        <v>436</v>
      </c>
      <c r="P9" s="25"/>
      <c r="Q9" s="25"/>
      <c r="R9" s="21" t="s">
        <v>23</v>
      </c>
      <c r="S9" s="22"/>
      <c r="T9" s="22"/>
      <c r="U9" s="22"/>
      <c r="V9" s="22"/>
      <c r="W9" s="22"/>
      <c r="X9" s="22"/>
      <c r="Y9" s="22"/>
      <c r="Z9" s="22"/>
      <c r="AA9" s="22"/>
      <c r="AB9" s="22"/>
      <c r="AC9" s="22"/>
      <c r="AD9" s="23"/>
    </row>
    <row r="10" spans="2:30" ht="56.25" customHeight="1" thickBot="1" x14ac:dyDescent="0.3">
      <c r="B10" s="38" t="s">
        <v>5</v>
      </c>
      <c r="C10" s="39" t="s">
        <v>6</v>
      </c>
      <c r="D10" s="39" t="s">
        <v>24</v>
      </c>
      <c r="E10" s="39" t="s">
        <v>25</v>
      </c>
      <c r="F10" s="39" t="s">
        <v>21</v>
      </c>
      <c r="G10" s="39" t="s">
        <v>22</v>
      </c>
      <c r="H10" s="39" t="s">
        <v>20</v>
      </c>
      <c r="I10" s="39" t="s">
        <v>19</v>
      </c>
      <c r="J10" s="40" t="s">
        <v>7</v>
      </c>
      <c r="K10" s="44" t="s">
        <v>433</v>
      </c>
      <c r="L10" s="44" t="s">
        <v>434</v>
      </c>
      <c r="M10" s="44" t="s">
        <v>439</v>
      </c>
      <c r="N10" s="44" t="s">
        <v>440</v>
      </c>
      <c r="O10" s="41" t="s">
        <v>435</v>
      </c>
      <c r="P10" s="42" t="s">
        <v>437</v>
      </c>
      <c r="Q10" s="45" t="s">
        <v>438</v>
      </c>
      <c r="R10" s="38" t="s">
        <v>8</v>
      </c>
      <c r="S10" s="39" t="s">
        <v>9</v>
      </c>
      <c r="T10" s="56" t="s">
        <v>10</v>
      </c>
      <c r="U10" s="39" t="s">
        <v>11</v>
      </c>
      <c r="V10" s="39" t="s">
        <v>12</v>
      </c>
      <c r="W10" s="39" t="s">
        <v>13</v>
      </c>
      <c r="X10" s="39" t="s">
        <v>14</v>
      </c>
      <c r="Y10" s="39" t="s">
        <v>428</v>
      </c>
      <c r="Z10" s="39" t="s">
        <v>15</v>
      </c>
      <c r="AA10" s="39" t="s">
        <v>16</v>
      </c>
      <c r="AB10" s="39" t="s">
        <v>17</v>
      </c>
      <c r="AC10" s="39" t="s">
        <v>18</v>
      </c>
      <c r="AD10" s="57" t="s">
        <v>746</v>
      </c>
    </row>
    <row r="11" spans="2:30" x14ac:dyDescent="0.25">
      <c r="B11" s="14">
        <v>2017</v>
      </c>
      <c r="C11" t="s">
        <v>750</v>
      </c>
      <c r="D11" s="14" t="s">
        <v>45</v>
      </c>
      <c r="E11" s="14" t="s">
        <v>1103</v>
      </c>
      <c r="F11" s="14" t="s">
        <v>36</v>
      </c>
      <c r="G11" s="14" t="s">
        <v>32</v>
      </c>
      <c r="H11" s="14" t="s">
        <v>542</v>
      </c>
      <c r="I11" s="14" t="s">
        <v>2</v>
      </c>
      <c r="J11" s="14" t="s">
        <v>779</v>
      </c>
      <c r="K11" s="14">
        <v>899999446</v>
      </c>
      <c r="L11" s="14" t="s">
        <v>811</v>
      </c>
      <c r="M11" s="14" t="s">
        <v>119</v>
      </c>
      <c r="N11" t="s">
        <v>55</v>
      </c>
      <c r="O11" s="1">
        <v>44910</v>
      </c>
      <c r="P11" s="14" t="s">
        <v>321</v>
      </c>
      <c r="Q11" s="14" t="s">
        <v>322</v>
      </c>
      <c r="R11" s="1">
        <v>43048</v>
      </c>
      <c r="S11" s="1">
        <v>43048</v>
      </c>
      <c r="T11" s="14">
        <v>1440</v>
      </c>
      <c r="U11" s="1">
        <v>45969</v>
      </c>
      <c r="V11" s="14">
        <v>0</v>
      </c>
      <c r="W11" s="14">
        <f>$U11-Contratos[[#This Row],[Fecha de Inicio]]</f>
        <v>2921</v>
      </c>
      <c r="X11" s="14">
        <f>ROUND((($D$5-Contratos[[#This Row],[Fecha de Inicio]])/(Contratos[[#This Row],[Fecha Finalizacion Programada]]-Contratos[[#This Row],[Fecha de Inicio]])*100),2)</f>
        <v>64.290000000000006</v>
      </c>
      <c r="Y11" s="43">
        <v>0</v>
      </c>
      <c r="Z11" s="28">
        <v>0</v>
      </c>
      <c r="AA11" s="14">
        <v>1</v>
      </c>
      <c r="AB11" s="28">
        <v>0</v>
      </c>
      <c r="AC11" s="28">
        <v>0</v>
      </c>
      <c r="AD11" s="14">
        <v>2880</v>
      </c>
    </row>
    <row r="12" spans="2:30" x14ac:dyDescent="0.25">
      <c r="B12" s="14">
        <v>2020</v>
      </c>
      <c r="C12" t="s">
        <v>181</v>
      </c>
      <c r="D12" s="14" t="s">
        <v>3</v>
      </c>
      <c r="E12" s="14" t="s">
        <v>671</v>
      </c>
      <c r="F12" s="14" t="s">
        <v>38</v>
      </c>
      <c r="G12" s="14" t="s">
        <v>41</v>
      </c>
      <c r="H12" s="14" t="s">
        <v>542</v>
      </c>
      <c r="I12" s="14" t="s">
        <v>727</v>
      </c>
      <c r="J12" s="14" t="s">
        <v>182</v>
      </c>
      <c r="K12" s="14">
        <v>860524654</v>
      </c>
      <c r="L12" s="14" t="s">
        <v>183</v>
      </c>
      <c r="M12" s="14" t="s">
        <v>119</v>
      </c>
      <c r="N12" t="s">
        <v>55</v>
      </c>
      <c r="O12" s="1">
        <v>44910</v>
      </c>
      <c r="P12" s="14" t="s">
        <v>321</v>
      </c>
      <c r="Q12" s="14" t="s">
        <v>322</v>
      </c>
      <c r="R12" s="1">
        <v>43908</v>
      </c>
      <c r="S12" s="1">
        <v>43914</v>
      </c>
      <c r="T12" s="14">
        <v>628</v>
      </c>
      <c r="U12" s="1">
        <v>44875</v>
      </c>
      <c r="V12" s="14">
        <v>66804155</v>
      </c>
      <c r="W12" s="14">
        <f>$U12-Contratos[[#This Row],[Fecha de Inicio]]</f>
        <v>961</v>
      </c>
      <c r="X12" s="55">
        <f>ROUND(((Contratos[[#This Row],[Fecha Finalizacion Programada]]-Contratos[[#This Row],[Fecha de Inicio]])/(Contratos[[#This Row],[Fecha Finalizacion Programada]]-Contratos[[#This Row],[Fecha de Inicio]])*100),2)</f>
        <v>100</v>
      </c>
      <c r="Y12" s="43">
        <v>96288727</v>
      </c>
      <c r="Z12" s="28">
        <v>0</v>
      </c>
      <c r="AA12" s="14">
        <v>1</v>
      </c>
      <c r="AB12" s="28">
        <v>29484572</v>
      </c>
      <c r="AC12" s="28">
        <v>96288727</v>
      </c>
      <c r="AD12" s="14">
        <v>961</v>
      </c>
    </row>
    <row r="13" spans="2:30" x14ac:dyDescent="0.25">
      <c r="B13" s="14">
        <v>2021</v>
      </c>
      <c r="C13">
        <v>210537</v>
      </c>
      <c r="D13" s="14" t="s">
        <v>3</v>
      </c>
      <c r="E13" s="14" t="s">
        <v>682</v>
      </c>
      <c r="F13" s="14" t="s">
        <v>38</v>
      </c>
      <c r="G13" s="14" t="s">
        <v>32</v>
      </c>
      <c r="H13" s="14" t="s">
        <v>548</v>
      </c>
      <c r="I13" s="14" t="s">
        <v>2</v>
      </c>
      <c r="J13" s="14" t="s">
        <v>138</v>
      </c>
      <c r="K13" s="14">
        <v>860351894</v>
      </c>
      <c r="L13" s="14" t="s">
        <v>139</v>
      </c>
      <c r="M13" s="14" t="s">
        <v>529</v>
      </c>
      <c r="N13" t="s">
        <v>55</v>
      </c>
      <c r="O13" s="1">
        <v>44900</v>
      </c>
      <c r="P13" s="14" t="s">
        <v>825</v>
      </c>
      <c r="Q13" s="14" t="s">
        <v>825</v>
      </c>
      <c r="R13" s="1">
        <v>44529</v>
      </c>
      <c r="S13" s="1">
        <v>44532</v>
      </c>
      <c r="T13" s="14">
        <v>930</v>
      </c>
      <c r="U13" s="1">
        <v>45291</v>
      </c>
      <c r="V13" s="14">
        <v>910787789</v>
      </c>
      <c r="W13" s="14">
        <f>$U13-Contratos[[#This Row],[Fecha de Inicio]]</f>
        <v>759</v>
      </c>
      <c r="X13" s="14">
        <f>ROUND((($D$5-Contratos[[#This Row],[Fecha de Inicio]])/(Contratos[[#This Row],[Fecha Finalizacion Programada]]-Contratos[[#This Row],[Fecha de Inicio]])*100),2)</f>
        <v>51.91</v>
      </c>
      <c r="Y13" s="43">
        <v>601250000</v>
      </c>
      <c r="Z13" s="28">
        <v>309537789</v>
      </c>
      <c r="AA13" s="14">
        <v>0</v>
      </c>
      <c r="AB13" s="28">
        <v>0</v>
      </c>
      <c r="AC13" s="28">
        <v>910787789</v>
      </c>
      <c r="AD13" s="14">
        <v>930</v>
      </c>
    </row>
    <row r="14" spans="2:30" x14ac:dyDescent="0.25">
      <c r="B14" s="14">
        <v>2021</v>
      </c>
      <c r="C14">
        <v>210525</v>
      </c>
      <c r="D14" s="14" t="s">
        <v>3</v>
      </c>
      <c r="E14" s="14" t="s">
        <v>679</v>
      </c>
      <c r="F14" s="14" t="s">
        <v>40</v>
      </c>
      <c r="G14" s="14" t="s">
        <v>32</v>
      </c>
      <c r="H14" s="14" t="s">
        <v>633</v>
      </c>
      <c r="I14" s="14" t="s">
        <v>2</v>
      </c>
      <c r="J14" s="14" t="s">
        <v>128</v>
      </c>
      <c r="K14" s="14">
        <v>900583318</v>
      </c>
      <c r="L14" s="14" t="s">
        <v>129</v>
      </c>
      <c r="M14" s="14" t="s">
        <v>1098</v>
      </c>
      <c r="N14" t="s">
        <v>55</v>
      </c>
      <c r="O14" s="1">
        <v>44902</v>
      </c>
      <c r="P14" s="14" t="s">
        <v>829</v>
      </c>
      <c r="Q14" s="14" t="s">
        <v>964</v>
      </c>
      <c r="R14" s="1">
        <v>44522</v>
      </c>
      <c r="S14" s="1">
        <v>44530</v>
      </c>
      <c r="T14" s="14">
        <v>360</v>
      </c>
      <c r="U14" s="1">
        <v>44985</v>
      </c>
      <c r="V14" s="14">
        <v>51993820</v>
      </c>
      <c r="W14" s="14">
        <f>$U14-Contratos[[#This Row],[Fecha de Inicio]]</f>
        <v>455</v>
      </c>
      <c r="X14" s="14">
        <f>ROUND((($D$5-Contratos[[#This Row],[Fecha de Inicio]])/(Contratos[[#This Row],[Fecha Finalizacion Programada]]-Contratos[[#This Row],[Fecha de Inicio]])*100),2)</f>
        <v>87.03</v>
      </c>
      <c r="Y14" s="43">
        <v>51993816</v>
      </c>
      <c r="Z14" s="28">
        <v>12998459</v>
      </c>
      <c r="AA14" s="14">
        <v>1</v>
      </c>
      <c r="AB14" s="28">
        <v>12998455</v>
      </c>
      <c r="AC14" s="28">
        <v>64992275</v>
      </c>
      <c r="AD14" s="14">
        <v>450</v>
      </c>
    </row>
    <row r="15" spans="2:30" x14ac:dyDescent="0.25">
      <c r="B15" s="14">
        <v>2021</v>
      </c>
      <c r="C15">
        <v>210562</v>
      </c>
      <c r="D15" s="14" t="s">
        <v>3</v>
      </c>
      <c r="E15" s="14" t="s">
        <v>672</v>
      </c>
      <c r="F15" s="14" t="s">
        <v>33</v>
      </c>
      <c r="G15" s="14" t="s">
        <v>34</v>
      </c>
      <c r="H15" s="14" t="s">
        <v>542</v>
      </c>
      <c r="I15" s="14" t="s">
        <v>2</v>
      </c>
      <c r="J15" s="14" t="s">
        <v>37</v>
      </c>
      <c r="K15" s="14">
        <v>900535486</v>
      </c>
      <c r="L15" s="14" t="s">
        <v>219</v>
      </c>
      <c r="M15" s="14" t="s">
        <v>119</v>
      </c>
      <c r="N15" t="s">
        <v>55</v>
      </c>
      <c r="O15" s="1">
        <v>44901</v>
      </c>
      <c r="P15" s="14" t="s">
        <v>729</v>
      </c>
      <c r="Q15" s="14" t="s">
        <v>978</v>
      </c>
      <c r="R15" s="1">
        <v>44550</v>
      </c>
      <c r="S15" s="1">
        <v>44580</v>
      </c>
      <c r="T15" s="14">
        <v>270</v>
      </c>
      <c r="U15" s="1">
        <v>44890</v>
      </c>
      <c r="V15" s="14">
        <v>338182152</v>
      </c>
      <c r="W15" s="14">
        <f>$U15-Contratos[[#This Row],[Fecha de Inicio]]</f>
        <v>310</v>
      </c>
      <c r="X15" s="55">
        <f>ROUND(((Contratos[[#This Row],[Fecha Finalizacion Programada]]-Contratos[[#This Row],[Fecha de Inicio]])/(Contratos[[#This Row],[Fecha Finalizacion Programada]]-Contratos[[#This Row],[Fecha de Inicio]])*100),2)</f>
        <v>100</v>
      </c>
      <c r="Y15" s="43">
        <v>230619628</v>
      </c>
      <c r="Z15" s="28">
        <v>338182152</v>
      </c>
      <c r="AA15" s="14">
        <v>0</v>
      </c>
      <c r="AB15" s="28">
        <v>0</v>
      </c>
      <c r="AC15" s="28">
        <v>338182152</v>
      </c>
      <c r="AD15" s="14">
        <v>307</v>
      </c>
    </row>
    <row r="16" spans="2:30" x14ac:dyDescent="0.25">
      <c r="B16" s="14">
        <v>2021</v>
      </c>
      <c r="C16">
        <v>210308</v>
      </c>
      <c r="D16" s="14" t="s">
        <v>3</v>
      </c>
      <c r="E16" s="14" t="s">
        <v>1104</v>
      </c>
      <c r="F16" s="14" t="s">
        <v>40</v>
      </c>
      <c r="G16" s="14" t="s">
        <v>69</v>
      </c>
      <c r="H16" s="14" t="s">
        <v>542</v>
      </c>
      <c r="I16" s="14" t="s">
        <v>2</v>
      </c>
      <c r="J16" s="14" t="s">
        <v>764</v>
      </c>
      <c r="K16" s="14">
        <v>830053669</v>
      </c>
      <c r="L16" s="14" t="s">
        <v>796</v>
      </c>
      <c r="M16" s="14" t="s">
        <v>301</v>
      </c>
      <c r="N16" t="s">
        <v>55</v>
      </c>
      <c r="O16" s="1">
        <v>44902</v>
      </c>
      <c r="P16" s="14" t="s">
        <v>842</v>
      </c>
      <c r="Q16" s="14" t="s">
        <v>842</v>
      </c>
      <c r="R16" s="1">
        <v>44368</v>
      </c>
      <c r="S16" s="1">
        <v>44372</v>
      </c>
      <c r="T16" s="14">
        <v>258</v>
      </c>
      <c r="U16" s="1">
        <v>44895</v>
      </c>
      <c r="V16" s="14">
        <v>30000000</v>
      </c>
      <c r="W16" s="14">
        <f>$U16-Contratos[[#This Row],[Fecha de Inicio]]</f>
        <v>523</v>
      </c>
      <c r="X16" s="14">
        <f>ROUND(((Contratos[[#This Row],[Fecha Finalizacion Programada]]-Contratos[[#This Row],[Fecha de Inicio]])/(Contratos[[#This Row],[Fecha Finalizacion Programada]]-Contratos[[#This Row],[Fecha de Inicio]])*100),2)</f>
        <v>100</v>
      </c>
      <c r="Y16" s="43">
        <v>8849790</v>
      </c>
      <c r="Z16" s="28">
        <v>21150210</v>
      </c>
      <c r="AA16" s="14">
        <v>0</v>
      </c>
      <c r="AB16" s="28">
        <v>0</v>
      </c>
      <c r="AC16" s="28">
        <v>30000000</v>
      </c>
      <c r="AD16" s="14">
        <v>513</v>
      </c>
    </row>
    <row r="17" spans="2:30" x14ac:dyDescent="0.25">
      <c r="B17" s="14">
        <v>2021</v>
      </c>
      <c r="C17">
        <v>210521</v>
      </c>
      <c r="D17" s="14" t="s">
        <v>3</v>
      </c>
      <c r="E17" s="14" t="s">
        <v>1105</v>
      </c>
      <c r="F17" s="14" t="s">
        <v>40</v>
      </c>
      <c r="G17" s="14" t="s">
        <v>32</v>
      </c>
      <c r="H17" s="14" t="s">
        <v>542</v>
      </c>
      <c r="I17" s="14" t="s">
        <v>2</v>
      </c>
      <c r="J17" s="14" t="s">
        <v>765</v>
      </c>
      <c r="K17" s="14">
        <v>900753920</v>
      </c>
      <c r="L17" s="14" t="s">
        <v>132</v>
      </c>
      <c r="M17" s="14" t="s">
        <v>301</v>
      </c>
      <c r="N17" t="s">
        <v>55</v>
      </c>
      <c r="O17" s="1">
        <v>44902</v>
      </c>
      <c r="P17" s="14" t="s">
        <v>842</v>
      </c>
      <c r="Q17" s="14" t="s">
        <v>842</v>
      </c>
      <c r="R17" s="1">
        <v>44517</v>
      </c>
      <c r="S17" s="1">
        <v>44546</v>
      </c>
      <c r="T17" s="14">
        <v>180</v>
      </c>
      <c r="U17" s="1">
        <v>44895</v>
      </c>
      <c r="V17" s="14">
        <v>9686373</v>
      </c>
      <c r="W17" s="14">
        <f>$U17-Contratos[[#This Row],[Fecha de Inicio]]</f>
        <v>349</v>
      </c>
      <c r="X17" s="14">
        <f>ROUND(((Contratos[[#This Row],[Fecha Finalizacion Programada]]-Contratos[[#This Row],[Fecha de Inicio]])/(Contratos[[#This Row],[Fecha Finalizacion Programada]]-Contratos[[#This Row],[Fecha de Inicio]])*100),2)</f>
        <v>100</v>
      </c>
      <c r="Y17" s="43">
        <v>3771589</v>
      </c>
      <c r="Z17" s="28">
        <v>5914784</v>
      </c>
      <c r="AA17" s="14">
        <v>0</v>
      </c>
      <c r="AB17" s="28">
        <v>0</v>
      </c>
      <c r="AC17" s="28">
        <v>9686373</v>
      </c>
      <c r="AD17" s="14">
        <v>347</v>
      </c>
    </row>
    <row r="18" spans="2:30" x14ac:dyDescent="0.25">
      <c r="B18" s="14">
        <v>2021</v>
      </c>
      <c r="C18">
        <v>210536</v>
      </c>
      <c r="D18" s="14" t="s">
        <v>3</v>
      </c>
      <c r="E18" s="14" t="s">
        <v>1106</v>
      </c>
      <c r="F18" s="14" t="s">
        <v>40</v>
      </c>
      <c r="G18" s="14" t="s">
        <v>32</v>
      </c>
      <c r="H18" s="14" t="s">
        <v>542</v>
      </c>
      <c r="I18" s="14" t="s">
        <v>2</v>
      </c>
      <c r="J18" s="14" t="s">
        <v>766</v>
      </c>
      <c r="K18" s="14">
        <v>900361477</v>
      </c>
      <c r="L18" s="14" t="s">
        <v>797</v>
      </c>
      <c r="M18" s="14" t="s">
        <v>301</v>
      </c>
      <c r="N18" t="s">
        <v>55</v>
      </c>
      <c r="O18" s="1">
        <v>44902</v>
      </c>
      <c r="P18" s="14" t="s">
        <v>842</v>
      </c>
      <c r="Q18" s="14" t="s">
        <v>842</v>
      </c>
      <c r="R18" s="1">
        <v>44526</v>
      </c>
      <c r="S18" s="1">
        <v>44557</v>
      </c>
      <c r="T18" s="14">
        <v>180</v>
      </c>
      <c r="U18" s="1">
        <v>44986</v>
      </c>
      <c r="V18" s="14">
        <v>87263000</v>
      </c>
      <c r="W18" s="14">
        <f>$U18-Contratos[[#This Row],[Fecha de Inicio]]</f>
        <v>429</v>
      </c>
      <c r="X18" s="14">
        <f>ROUND((($D$5-Contratos[[#This Row],[Fecha de Inicio]])/(Contratos[[#This Row],[Fecha Finalizacion Programada]]-Contratos[[#This Row],[Fecha de Inicio]])*100),2)</f>
        <v>86.01</v>
      </c>
      <c r="Y18" s="43">
        <v>28630435</v>
      </c>
      <c r="Z18" s="28">
        <v>106632565</v>
      </c>
      <c r="AA18" s="14">
        <v>2</v>
      </c>
      <c r="AB18" s="28">
        <v>48000000</v>
      </c>
      <c r="AC18" s="28">
        <v>135263000</v>
      </c>
      <c r="AD18" s="14">
        <v>426</v>
      </c>
    </row>
    <row r="19" spans="2:30" x14ac:dyDescent="0.25">
      <c r="B19" s="14">
        <v>2021</v>
      </c>
      <c r="C19">
        <v>210308</v>
      </c>
      <c r="D19" s="14" t="s">
        <v>3</v>
      </c>
      <c r="E19" s="14" t="s">
        <v>1104</v>
      </c>
      <c r="F19" s="14" t="s">
        <v>40</v>
      </c>
      <c r="G19" s="14" t="s">
        <v>69</v>
      </c>
      <c r="H19" s="14" t="s">
        <v>542</v>
      </c>
      <c r="I19" s="14" t="s">
        <v>2</v>
      </c>
      <c r="J19" s="14" t="s">
        <v>764</v>
      </c>
      <c r="K19" s="14">
        <v>830053669</v>
      </c>
      <c r="L19" s="14" t="s">
        <v>796</v>
      </c>
      <c r="M19" s="14" t="s">
        <v>301</v>
      </c>
      <c r="N19" t="s">
        <v>55</v>
      </c>
      <c r="O19" s="1">
        <v>44902</v>
      </c>
      <c r="P19" s="14" t="s">
        <v>845</v>
      </c>
      <c r="Q19" s="14" t="s">
        <v>845</v>
      </c>
      <c r="R19" s="1">
        <v>44368</v>
      </c>
      <c r="S19" s="1">
        <v>44372</v>
      </c>
      <c r="T19" s="14">
        <v>258</v>
      </c>
      <c r="U19" s="1">
        <v>44895</v>
      </c>
      <c r="V19" s="14">
        <v>30000000</v>
      </c>
      <c r="W19" s="14">
        <f>$U19-Contratos[[#This Row],[Fecha de Inicio]]</f>
        <v>523</v>
      </c>
      <c r="X19" s="14">
        <f>ROUND(((U20-Contratos[[#This Row],[Fecha de Inicio]])/(Contratos[[#This Row],[Fecha Finalizacion Programada]]-Contratos[[#This Row],[Fecha de Inicio]])*100),2)</f>
        <v>100</v>
      </c>
      <c r="Y19" s="43">
        <v>9077479</v>
      </c>
      <c r="Z19" s="28">
        <v>20922521</v>
      </c>
      <c r="AA19" s="14">
        <v>0</v>
      </c>
      <c r="AB19" s="28">
        <v>0</v>
      </c>
      <c r="AC19" s="28">
        <v>30000000</v>
      </c>
      <c r="AD19" s="14">
        <v>513</v>
      </c>
    </row>
    <row r="20" spans="2:30" x14ac:dyDescent="0.25">
      <c r="B20" s="14">
        <v>2021</v>
      </c>
      <c r="C20">
        <v>210521</v>
      </c>
      <c r="D20" s="14" t="s">
        <v>3</v>
      </c>
      <c r="E20" s="14" t="s">
        <v>1105</v>
      </c>
      <c r="F20" s="14" t="s">
        <v>40</v>
      </c>
      <c r="G20" s="14" t="s">
        <v>32</v>
      </c>
      <c r="H20" s="14" t="s">
        <v>542</v>
      </c>
      <c r="I20" s="14" t="s">
        <v>2</v>
      </c>
      <c r="J20" s="14" t="s">
        <v>765</v>
      </c>
      <c r="K20" s="14">
        <v>900753920</v>
      </c>
      <c r="L20" s="14" t="s">
        <v>132</v>
      </c>
      <c r="M20" s="14" t="s">
        <v>301</v>
      </c>
      <c r="N20" t="s">
        <v>55</v>
      </c>
      <c r="O20" s="1">
        <v>44902</v>
      </c>
      <c r="P20" s="14" t="s">
        <v>845</v>
      </c>
      <c r="Q20" s="14" t="s">
        <v>845</v>
      </c>
      <c r="R20" s="1">
        <v>44517</v>
      </c>
      <c r="S20" s="1">
        <v>44546</v>
      </c>
      <c r="T20" s="14">
        <v>180</v>
      </c>
      <c r="U20" s="1">
        <v>44895</v>
      </c>
      <c r="V20" s="14">
        <v>9686373</v>
      </c>
      <c r="W20" s="14">
        <f>$U20-Contratos[[#This Row],[Fecha de Inicio]]</f>
        <v>349</v>
      </c>
      <c r="X20" s="14">
        <f>ROUND(((Contratos[[#This Row],[Fecha Finalizacion Programada]]-Contratos[[#This Row],[Fecha de Inicio]])/(Contratos[[#This Row],[Fecha Finalizacion Programada]]-Contratos[[#This Row],[Fecha de Inicio]])*100),2)</f>
        <v>100</v>
      </c>
      <c r="Y20" s="43">
        <v>4168256</v>
      </c>
      <c r="Z20" s="28">
        <v>5518117</v>
      </c>
      <c r="AA20" s="14">
        <v>0</v>
      </c>
      <c r="AB20" s="28">
        <v>0</v>
      </c>
      <c r="AC20" s="28">
        <v>9686373</v>
      </c>
      <c r="AD20" s="14">
        <v>347</v>
      </c>
    </row>
    <row r="21" spans="2:30" x14ac:dyDescent="0.25">
      <c r="B21" s="14">
        <v>2021</v>
      </c>
      <c r="C21">
        <v>210536</v>
      </c>
      <c r="D21" s="14" t="s">
        <v>3</v>
      </c>
      <c r="E21" s="14" t="s">
        <v>1106</v>
      </c>
      <c r="F21" s="14" t="s">
        <v>40</v>
      </c>
      <c r="G21" s="14" t="s">
        <v>32</v>
      </c>
      <c r="H21" s="14" t="s">
        <v>542</v>
      </c>
      <c r="I21" s="14" t="s">
        <v>2</v>
      </c>
      <c r="J21" s="14" t="s">
        <v>766</v>
      </c>
      <c r="K21" s="14">
        <v>900361477</v>
      </c>
      <c r="L21" s="14" t="s">
        <v>797</v>
      </c>
      <c r="M21" s="14" t="s">
        <v>301</v>
      </c>
      <c r="N21" t="s">
        <v>55</v>
      </c>
      <c r="O21" s="1">
        <v>44902</v>
      </c>
      <c r="P21" s="14" t="s">
        <v>845</v>
      </c>
      <c r="Q21" s="14" t="s">
        <v>845</v>
      </c>
      <c r="R21" s="1">
        <v>44526</v>
      </c>
      <c r="S21" s="1">
        <v>44557</v>
      </c>
      <c r="T21" s="14">
        <v>180</v>
      </c>
      <c r="U21" s="1">
        <v>44986</v>
      </c>
      <c r="V21" s="14">
        <v>87263000</v>
      </c>
      <c r="W21" s="14">
        <f>$U21-Contratos[[#This Row],[Fecha de Inicio]]</f>
        <v>429</v>
      </c>
      <c r="X21" s="14">
        <f>ROUND((($D$5-Contratos[[#This Row],[Fecha de Inicio]])/(Contratos[[#This Row],[Fecha Finalizacion Programada]]-Contratos[[#This Row],[Fecha de Inicio]])*100),2)</f>
        <v>86.01</v>
      </c>
      <c r="Y21" s="43">
        <v>31950675</v>
      </c>
      <c r="Z21" s="28">
        <v>103312325</v>
      </c>
      <c r="AA21" s="14">
        <v>2</v>
      </c>
      <c r="AB21" s="28">
        <v>48000000</v>
      </c>
      <c r="AC21" s="28">
        <v>135263000</v>
      </c>
      <c r="AD21" s="14">
        <v>426</v>
      </c>
    </row>
    <row r="22" spans="2:30" x14ac:dyDescent="0.25">
      <c r="B22" s="14">
        <v>2021</v>
      </c>
      <c r="C22">
        <v>210376</v>
      </c>
      <c r="D22" s="14" t="s">
        <v>3</v>
      </c>
      <c r="E22" s="14" t="s">
        <v>674</v>
      </c>
      <c r="F22" s="14" t="s">
        <v>38</v>
      </c>
      <c r="G22" s="14" t="s">
        <v>32</v>
      </c>
      <c r="H22" s="14" t="s">
        <v>26</v>
      </c>
      <c r="I22" s="14" t="s">
        <v>2</v>
      </c>
      <c r="J22" s="14" t="s">
        <v>234</v>
      </c>
      <c r="K22" s="14">
        <v>901510528</v>
      </c>
      <c r="L22" s="14" t="s">
        <v>235</v>
      </c>
      <c r="M22" s="14" t="s">
        <v>747</v>
      </c>
      <c r="N22" t="s">
        <v>55</v>
      </c>
      <c r="O22" s="1">
        <v>44904</v>
      </c>
      <c r="P22" s="14" t="s">
        <v>849</v>
      </c>
      <c r="Q22" s="14" t="s">
        <v>983</v>
      </c>
      <c r="R22" s="1">
        <v>44426</v>
      </c>
      <c r="S22" s="1">
        <v>44440</v>
      </c>
      <c r="T22" s="14">
        <v>360</v>
      </c>
      <c r="U22" s="1">
        <v>44972</v>
      </c>
      <c r="V22" s="14">
        <v>1435601000</v>
      </c>
      <c r="W22" s="14">
        <f>$U22-Contratos[[#This Row],[Fecha de Inicio]]</f>
        <v>532</v>
      </c>
      <c r="X22" s="14">
        <f>ROUND((($D$5-Contratos[[#This Row],[Fecha de Inicio]])/(Contratos[[#This Row],[Fecha Finalizacion Programada]]-Contratos[[#This Row],[Fecha de Inicio]])*100),2)</f>
        <v>91.35</v>
      </c>
      <c r="Y22" s="43">
        <v>1366159153</v>
      </c>
      <c r="Z22" s="28">
        <v>414441847</v>
      </c>
      <c r="AA22" s="14">
        <v>1</v>
      </c>
      <c r="AB22" s="28">
        <v>495000000</v>
      </c>
      <c r="AC22" s="28">
        <v>1930601000</v>
      </c>
      <c r="AD22" s="14">
        <v>524</v>
      </c>
    </row>
    <row r="23" spans="2:30" x14ac:dyDescent="0.25">
      <c r="B23" s="14">
        <v>2021</v>
      </c>
      <c r="C23">
        <v>210550</v>
      </c>
      <c r="D23" s="14" t="s">
        <v>3</v>
      </c>
      <c r="E23" s="14" t="s">
        <v>684</v>
      </c>
      <c r="F23" s="14" t="s">
        <v>31</v>
      </c>
      <c r="G23" s="14" t="s">
        <v>32</v>
      </c>
      <c r="H23" s="14" t="s">
        <v>26</v>
      </c>
      <c r="I23" s="14" t="s">
        <v>2</v>
      </c>
      <c r="J23" s="14" t="s">
        <v>43</v>
      </c>
      <c r="K23" s="14">
        <v>900185196</v>
      </c>
      <c r="L23" s="14" t="s">
        <v>229</v>
      </c>
      <c r="M23" s="14" t="s">
        <v>747</v>
      </c>
      <c r="N23" t="s">
        <v>55</v>
      </c>
      <c r="O23" s="1">
        <v>44904</v>
      </c>
      <c r="P23" s="14" t="s">
        <v>850</v>
      </c>
      <c r="Q23" s="14" t="s">
        <v>984</v>
      </c>
      <c r="R23" s="1">
        <v>44539</v>
      </c>
      <c r="S23" s="1">
        <v>44550</v>
      </c>
      <c r="T23" s="14">
        <v>120</v>
      </c>
      <c r="U23" s="1">
        <v>45016</v>
      </c>
      <c r="V23" s="14">
        <v>297127540</v>
      </c>
      <c r="W23" s="14">
        <f>$U23-Contratos[[#This Row],[Fecha de Inicio]]</f>
        <v>466</v>
      </c>
      <c r="X23" s="14">
        <f>ROUND((($D$5-Contratos[[#This Row],[Fecha de Inicio]])/(Contratos[[#This Row],[Fecha Finalizacion Programada]]-Contratos[[#This Row],[Fecha de Inicio]])*100),2)</f>
        <v>80.69</v>
      </c>
      <c r="Y23" s="43">
        <v>270099835</v>
      </c>
      <c r="Z23" s="28">
        <v>127027705</v>
      </c>
      <c r="AA23" s="14">
        <v>1</v>
      </c>
      <c r="AB23" s="28">
        <v>100000000</v>
      </c>
      <c r="AC23" s="28">
        <v>397127540</v>
      </c>
      <c r="AD23" s="14">
        <v>459</v>
      </c>
    </row>
    <row r="24" spans="2:30" x14ac:dyDescent="0.25">
      <c r="B24" s="14">
        <v>2021</v>
      </c>
      <c r="C24">
        <v>210482</v>
      </c>
      <c r="D24" s="14" t="s">
        <v>3</v>
      </c>
      <c r="E24" s="14" t="s">
        <v>676</v>
      </c>
      <c r="F24" s="14" t="s">
        <v>36</v>
      </c>
      <c r="G24" s="14" t="s">
        <v>57</v>
      </c>
      <c r="H24" s="14" t="s">
        <v>26</v>
      </c>
      <c r="I24" s="14" t="s">
        <v>2</v>
      </c>
      <c r="J24" s="14" t="s">
        <v>244</v>
      </c>
      <c r="K24" s="14">
        <v>901017183</v>
      </c>
      <c r="L24" s="14" t="s">
        <v>245</v>
      </c>
      <c r="M24" s="14" t="s">
        <v>747</v>
      </c>
      <c r="N24" t="s">
        <v>55</v>
      </c>
      <c r="O24" s="1">
        <v>44904</v>
      </c>
      <c r="P24" s="14" t="s">
        <v>851</v>
      </c>
      <c r="Q24" s="14" t="s">
        <v>851</v>
      </c>
      <c r="R24" s="1">
        <v>44504</v>
      </c>
      <c r="S24" s="1">
        <v>44523</v>
      </c>
      <c r="T24" s="14">
        <v>360</v>
      </c>
      <c r="U24" s="1">
        <v>44888</v>
      </c>
      <c r="V24" s="14">
        <v>1304000</v>
      </c>
      <c r="W24" s="14">
        <f>$U24-Contratos[[#This Row],[Fecha de Inicio]]</f>
        <v>365</v>
      </c>
      <c r="X24" s="55">
        <f>ROUND(((Contratos[[#This Row],[Fecha Finalizacion Programada]]-Contratos[[#This Row],[Fecha de Inicio]])/(Contratos[[#This Row],[Fecha Finalizacion Programada]]-Contratos[[#This Row],[Fecha de Inicio]])*100),2)</f>
        <v>100</v>
      </c>
      <c r="Y24" s="43">
        <v>1304000</v>
      </c>
      <c r="Z24" s="28">
        <v>0</v>
      </c>
      <c r="AA24" s="14">
        <v>0</v>
      </c>
      <c r="AB24" s="28">
        <v>0</v>
      </c>
      <c r="AC24" s="28">
        <v>1304000</v>
      </c>
      <c r="AD24" s="14">
        <v>360</v>
      </c>
    </row>
    <row r="25" spans="2:30" x14ac:dyDescent="0.25">
      <c r="B25" s="14">
        <v>2021</v>
      </c>
      <c r="C25">
        <v>210548</v>
      </c>
      <c r="D25" s="14" t="s">
        <v>3</v>
      </c>
      <c r="E25" s="14" t="s">
        <v>683</v>
      </c>
      <c r="F25" s="14" t="s">
        <v>36</v>
      </c>
      <c r="G25" s="14" t="s">
        <v>105</v>
      </c>
      <c r="H25" s="14" t="s">
        <v>26</v>
      </c>
      <c r="I25" s="14" t="s">
        <v>2</v>
      </c>
      <c r="J25" s="14" t="s">
        <v>215</v>
      </c>
      <c r="K25" s="14">
        <v>860007590</v>
      </c>
      <c r="L25" s="14" t="s">
        <v>216</v>
      </c>
      <c r="M25" s="14" t="s">
        <v>747</v>
      </c>
      <c r="N25" t="s">
        <v>55</v>
      </c>
      <c r="O25" s="1">
        <v>44904</v>
      </c>
      <c r="P25" s="14" t="s">
        <v>852</v>
      </c>
      <c r="Q25" s="14" t="s">
        <v>852</v>
      </c>
      <c r="R25" s="1">
        <v>44546</v>
      </c>
      <c r="S25" s="1">
        <v>44561</v>
      </c>
      <c r="T25" s="14">
        <v>360</v>
      </c>
      <c r="U25" s="1">
        <v>44926</v>
      </c>
      <c r="V25" s="14">
        <v>1740000</v>
      </c>
      <c r="W25" s="14">
        <f>$U25-Contratos[[#This Row],[Fecha de Inicio]]</f>
        <v>365</v>
      </c>
      <c r="X25" s="14">
        <f>ROUND((($D$5-Contratos[[#This Row],[Fecha de Inicio]])/(Contratos[[#This Row],[Fecha Finalizacion Programada]]-Contratos[[#This Row],[Fecha de Inicio]])*100),2)</f>
        <v>100</v>
      </c>
      <c r="Y25" s="43">
        <v>1595000</v>
      </c>
      <c r="Z25" s="28">
        <v>145000</v>
      </c>
      <c r="AA25" s="14">
        <v>0</v>
      </c>
      <c r="AB25" s="28">
        <v>0</v>
      </c>
      <c r="AC25" s="28">
        <v>1740000</v>
      </c>
      <c r="AD25" s="14">
        <v>360</v>
      </c>
    </row>
    <row r="26" spans="2:30" x14ac:dyDescent="0.25">
      <c r="B26" s="14">
        <v>2021</v>
      </c>
      <c r="C26">
        <v>210500</v>
      </c>
      <c r="D26" s="14" t="s">
        <v>3</v>
      </c>
      <c r="E26" s="14" t="s">
        <v>677</v>
      </c>
      <c r="F26" s="14" t="s">
        <v>40</v>
      </c>
      <c r="G26" s="14" t="s">
        <v>32</v>
      </c>
      <c r="H26" s="14" t="s">
        <v>542</v>
      </c>
      <c r="I26" s="14" t="s">
        <v>2</v>
      </c>
      <c r="J26" s="14" t="s">
        <v>153</v>
      </c>
      <c r="K26" s="14">
        <v>800250589</v>
      </c>
      <c r="L26" s="14" t="s">
        <v>154</v>
      </c>
      <c r="M26" s="14" t="s">
        <v>56</v>
      </c>
      <c r="N26" t="s">
        <v>55</v>
      </c>
      <c r="O26" s="1">
        <v>44909</v>
      </c>
      <c r="P26" s="14" t="s">
        <v>60</v>
      </c>
      <c r="Q26" s="14" t="s">
        <v>987</v>
      </c>
      <c r="R26" s="1">
        <v>44495</v>
      </c>
      <c r="S26" s="1">
        <v>44509</v>
      </c>
      <c r="T26" s="14">
        <v>210</v>
      </c>
      <c r="U26" s="1">
        <v>45055</v>
      </c>
      <c r="V26" s="14">
        <v>19500000</v>
      </c>
      <c r="W26" s="14">
        <f>$U26-Contratos[[#This Row],[Fecha de Inicio]]</f>
        <v>546</v>
      </c>
      <c r="X26" s="14">
        <f>ROUND((($D$5-Contratos[[#This Row],[Fecha de Inicio]])/(Contratos[[#This Row],[Fecha Finalizacion Programada]]-Contratos[[#This Row],[Fecha de Inicio]])*100),2)</f>
        <v>76.37</v>
      </c>
      <c r="Y26" s="43">
        <v>22967574</v>
      </c>
      <c r="Z26" s="28">
        <v>6032426</v>
      </c>
      <c r="AA26" s="14">
        <v>1</v>
      </c>
      <c r="AB26" s="28">
        <v>9500000</v>
      </c>
      <c r="AC26" s="28">
        <v>29000000</v>
      </c>
      <c r="AD26" s="14">
        <v>540</v>
      </c>
    </row>
    <row r="27" spans="2:30" x14ac:dyDescent="0.25">
      <c r="B27" s="14">
        <v>2021</v>
      </c>
      <c r="C27">
        <v>210402</v>
      </c>
      <c r="D27" s="14" t="s">
        <v>3</v>
      </c>
      <c r="E27" s="14" t="s">
        <v>675</v>
      </c>
      <c r="F27" s="14" t="s">
        <v>31</v>
      </c>
      <c r="G27" s="14" t="s">
        <v>32</v>
      </c>
      <c r="H27" s="14" t="s">
        <v>544</v>
      </c>
      <c r="I27" s="14" t="s">
        <v>2</v>
      </c>
      <c r="J27" s="14" t="s">
        <v>35</v>
      </c>
      <c r="K27" s="14">
        <v>830084433</v>
      </c>
      <c r="L27" s="14" t="s">
        <v>123</v>
      </c>
      <c r="M27" s="14" t="s">
        <v>59</v>
      </c>
      <c r="N27" t="s">
        <v>55</v>
      </c>
      <c r="O27" s="1">
        <v>44907</v>
      </c>
      <c r="P27" s="14" t="s">
        <v>724</v>
      </c>
      <c r="Q27" s="14" t="s">
        <v>724</v>
      </c>
      <c r="R27" s="1">
        <v>44440</v>
      </c>
      <c r="S27" s="1">
        <v>44446</v>
      </c>
      <c r="T27" s="14">
        <v>360</v>
      </c>
      <c r="U27" s="1">
        <v>44909</v>
      </c>
      <c r="V27" s="14">
        <v>194853153</v>
      </c>
      <c r="W27" s="14">
        <f>$U27-Contratos[[#This Row],[Fecha de Inicio]]</f>
        <v>463</v>
      </c>
      <c r="X27" s="55">
        <f>ROUND(((Contratos[[#This Row],[Fecha Finalizacion Programada]]-Contratos[[#This Row],[Fecha de Inicio]])/(Contratos[[#This Row],[Fecha Finalizacion Programada]]-Contratos[[#This Row],[Fecha de Inicio]])*100),2)</f>
        <v>100</v>
      </c>
      <c r="Y27" s="43">
        <v>45557529</v>
      </c>
      <c r="Z27" s="28">
        <v>149295624</v>
      </c>
      <c r="AA27" s="14">
        <v>0</v>
      </c>
      <c r="AB27" s="28">
        <v>0</v>
      </c>
      <c r="AC27" s="28">
        <v>194853153</v>
      </c>
      <c r="AD27" s="14">
        <v>457</v>
      </c>
    </row>
    <row r="28" spans="2:30" x14ac:dyDescent="0.25">
      <c r="B28" s="14">
        <v>2021</v>
      </c>
      <c r="C28">
        <v>210555</v>
      </c>
      <c r="D28" s="14" t="s">
        <v>3</v>
      </c>
      <c r="E28" s="14" t="s">
        <v>673</v>
      </c>
      <c r="F28" s="14" t="s">
        <v>0</v>
      </c>
      <c r="G28" s="14" t="s">
        <v>173</v>
      </c>
      <c r="H28" s="14" t="s">
        <v>542</v>
      </c>
      <c r="I28" s="14" t="s">
        <v>2</v>
      </c>
      <c r="J28" s="14" t="s">
        <v>174</v>
      </c>
      <c r="K28" s="14">
        <v>860037013</v>
      </c>
      <c r="L28" s="14" t="s">
        <v>175</v>
      </c>
      <c r="M28" s="14" t="s">
        <v>119</v>
      </c>
      <c r="N28" t="s">
        <v>55</v>
      </c>
      <c r="O28" s="1">
        <v>44910</v>
      </c>
      <c r="P28" s="14" t="s">
        <v>321</v>
      </c>
      <c r="Q28" s="14" t="s">
        <v>322</v>
      </c>
      <c r="R28" s="1">
        <v>44540</v>
      </c>
      <c r="S28" s="1">
        <v>44553</v>
      </c>
      <c r="T28" s="14">
        <v>360</v>
      </c>
      <c r="U28" s="1">
        <v>44957</v>
      </c>
      <c r="V28" s="14">
        <v>7879030</v>
      </c>
      <c r="W28" s="14">
        <f>$U28-Contratos[[#This Row],[Fecha de Inicio]]</f>
        <v>404</v>
      </c>
      <c r="X28" s="14">
        <f>ROUND((($D$5-Contratos[[#This Row],[Fecha de Inicio]])/(Contratos[[#This Row],[Fecha Finalizacion Programada]]-Contratos[[#This Row],[Fecha de Inicio]])*100),2)</f>
        <v>92.33</v>
      </c>
      <c r="Y28" s="43">
        <v>7595548</v>
      </c>
      <c r="Z28" s="28">
        <v>283482</v>
      </c>
      <c r="AA28" s="14">
        <v>0</v>
      </c>
      <c r="AB28" s="28">
        <v>0</v>
      </c>
      <c r="AC28" s="28">
        <v>7879030</v>
      </c>
      <c r="AD28" s="14">
        <v>360</v>
      </c>
    </row>
    <row r="29" spans="2:30" x14ac:dyDescent="0.25">
      <c r="B29" s="14">
        <v>2021</v>
      </c>
      <c r="C29">
        <v>210505</v>
      </c>
      <c r="D29" s="14" t="s">
        <v>3</v>
      </c>
      <c r="E29" s="14" t="s">
        <v>678</v>
      </c>
      <c r="F29" s="14" t="s">
        <v>38</v>
      </c>
      <c r="G29" s="14" t="s">
        <v>41</v>
      </c>
      <c r="H29" s="14" t="s">
        <v>542</v>
      </c>
      <c r="I29" s="14" t="s">
        <v>2</v>
      </c>
      <c r="J29" s="14" t="s">
        <v>42</v>
      </c>
      <c r="K29" s="14">
        <v>901534057</v>
      </c>
      <c r="L29" s="14" t="s">
        <v>180</v>
      </c>
      <c r="M29" s="14" t="s">
        <v>119</v>
      </c>
      <c r="N29" t="s">
        <v>55</v>
      </c>
      <c r="O29" s="1">
        <v>44910</v>
      </c>
      <c r="P29" s="14" t="s">
        <v>321</v>
      </c>
      <c r="Q29" s="14" t="s">
        <v>322</v>
      </c>
      <c r="R29" s="1">
        <v>44496</v>
      </c>
      <c r="S29" s="1">
        <v>44501</v>
      </c>
      <c r="T29" s="14">
        <v>619</v>
      </c>
      <c r="U29" s="1">
        <v>45120</v>
      </c>
      <c r="V29" s="14">
        <v>2791002698</v>
      </c>
      <c r="W29" s="14">
        <f>$U29-Contratos[[#This Row],[Fecha de Inicio]]</f>
        <v>619</v>
      </c>
      <c r="X29" s="14">
        <f>ROUND((($D$5-Contratos[[#This Row],[Fecha de Inicio]])/(Contratos[[#This Row],[Fecha Finalizacion Programada]]-Contratos[[#This Row],[Fecha de Inicio]])*100),2)</f>
        <v>68.66</v>
      </c>
      <c r="Y29" s="43">
        <v>2761002699</v>
      </c>
      <c r="Z29" s="28">
        <v>29999999</v>
      </c>
      <c r="AA29" s="14">
        <v>0</v>
      </c>
      <c r="AB29" s="28">
        <v>716022778</v>
      </c>
      <c r="AC29" s="28">
        <v>3507025476</v>
      </c>
      <c r="AD29" s="14">
        <v>619</v>
      </c>
    </row>
    <row r="30" spans="2:30" x14ac:dyDescent="0.25">
      <c r="B30" s="14">
        <v>2021</v>
      </c>
      <c r="C30">
        <v>210529</v>
      </c>
      <c r="D30" s="14" t="s">
        <v>3</v>
      </c>
      <c r="E30" s="14" t="s">
        <v>680</v>
      </c>
      <c r="F30" s="14" t="s">
        <v>44</v>
      </c>
      <c r="G30" s="14" t="s">
        <v>32</v>
      </c>
      <c r="H30" s="14" t="s">
        <v>540</v>
      </c>
      <c r="I30" s="14" t="s">
        <v>2</v>
      </c>
      <c r="J30" s="14" t="s">
        <v>210</v>
      </c>
      <c r="K30" s="14">
        <v>900019885</v>
      </c>
      <c r="L30" s="14" t="s">
        <v>211</v>
      </c>
      <c r="M30" s="14" t="s">
        <v>93</v>
      </c>
      <c r="N30" t="s">
        <v>55</v>
      </c>
      <c r="O30" s="1">
        <v>44908</v>
      </c>
      <c r="P30" s="14" t="s">
        <v>212</v>
      </c>
      <c r="Q30" s="14" t="s">
        <v>287</v>
      </c>
      <c r="R30" s="1">
        <v>44519</v>
      </c>
      <c r="S30" s="1">
        <v>44526</v>
      </c>
      <c r="T30" s="14">
        <v>150</v>
      </c>
      <c r="U30" s="1">
        <v>44888</v>
      </c>
      <c r="V30" s="14">
        <v>215783180</v>
      </c>
      <c r="W30" s="14">
        <f>$U30-Contratos[[#This Row],[Fecha de Inicio]]</f>
        <v>362</v>
      </c>
      <c r="X30" s="55">
        <f>ROUND(((Contratos[[#This Row],[Fecha Finalizacion Programada]]-Contratos[[#This Row],[Fecha de Inicio]])/(Contratos[[#This Row],[Fecha Finalizacion Programada]]-Contratos[[#This Row],[Fecha de Inicio]])*100),2)</f>
        <v>100</v>
      </c>
      <c r="Y30" s="43">
        <v>13679460</v>
      </c>
      <c r="Z30" s="28">
        <v>202103720</v>
      </c>
      <c r="AA30" s="14">
        <v>0</v>
      </c>
      <c r="AB30" s="28">
        <v>0</v>
      </c>
      <c r="AC30" s="28">
        <v>215783180</v>
      </c>
      <c r="AD30" s="14">
        <v>358</v>
      </c>
    </row>
    <row r="31" spans="2:30" x14ac:dyDescent="0.25">
      <c r="B31" s="14">
        <v>2021</v>
      </c>
      <c r="C31">
        <v>210530</v>
      </c>
      <c r="D31" s="14" t="s">
        <v>3</v>
      </c>
      <c r="E31" s="14" t="s">
        <v>748</v>
      </c>
      <c r="F31" s="14" t="s">
        <v>31</v>
      </c>
      <c r="G31" s="14" t="s">
        <v>32</v>
      </c>
      <c r="H31" s="14" t="s">
        <v>544</v>
      </c>
      <c r="I31" s="14" t="s">
        <v>2</v>
      </c>
      <c r="J31" s="14" t="s">
        <v>716</v>
      </c>
      <c r="K31" s="14">
        <v>900220002</v>
      </c>
      <c r="L31" s="14" t="s">
        <v>709</v>
      </c>
      <c r="M31" s="14" t="s">
        <v>59</v>
      </c>
      <c r="N31" t="s">
        <v>55</v>
      </c>
      <c r="O31" s="1">
        <v>44925</v>
      </c>
      <c r="P31" s="14" t="s">
        <v>871</v>
      </c>
      <c r="Q31" s="14" t="s">
        <v>1078</v>
      </c>
      <c r="R31" s="1">
        <v>44522</v>
      </c>
      <c r="S31" s="1">
        <v>44526</v>
      </c>
      <c r="T31" s="14">
        <v>360</v>
      </c>
      <c r="U31" s="1">
        <v>45072</v>
      </c>
      <c r="V31" s="14">
        <v>291900000</v>
      </c>
      <c r="W31" s="14">
        <f>$U31-Contratos[[#This Row],[Fecha de Inicio]]</f>
        <v>546</v>
      </c>
      <c r="X31" s="14">
        <f>ROUND((($D$5-Contratos[[#This Row],[Fecha de Inicio]])/(Contratos[[#This Row],[Fecha Finalizacion Programada]]-Contratos[[#This Row],[Fecha de Inicio]])*100),2)</f>
        <v>73.260000000000005</v>
      </c>
      <c r="Y31" s="43">
        <v>434850000</v>
      </c>
      <c r="Z31" s="28">
        <v>0</v>
      </c>
      <c r="AA31" s="14">
        <v>1</v>
      </c>
      <c r="AB31" s="28">
        <v>142950000</v>
      </c>
      <c r="AC31" s="28">
        <v>434850000</v>
      </c>
      <c r="AD31" s="14">
        <v>540</v>
      </c>
    </row>
    <row r="32" spans="2:30" x14ac:dyDescent="0.25">
      <c r="B32" s="14">
        <v>2021</v>
      </c>
      <c r="C32">
        <v>210531</v>
      </c>
      <c r="D32" s="14" t="s">
        <v>3</v>
      </c>
      <c r="E32" s="14" t="s">
        <v>681</v>
      </c>
      <c r="F32" s="14" t="s">
        <v>36</v>
      </c>
      <c r="G32" s="14" t="s">
        <v>105</v>
      </c>
      <c r="H32" s="14" t="s">
        <v>538</v>
      </c>
      <c r="I32" s="14" t="s">
        <v>2</v>
      </c>
      <c r="J32" s="14" t="s">
        <v>106</v>
      </c>
      <c r="K32" s="14">
        <v>860028669</v>
      </c>
      <c r="L32" s="14" t="s">
        <v>107</v>
      </c>
      <c r="M32" s="14" t="s">
        <v>532</v>
      </c>
      <c r="N32" t="s">
        <v>55</v>
      </c>
      <c r="O32" s="1">
        <v>44909</v>
      </c>
      <c r="P32" s="14" t="s">
        <v>427</v>
      </c>
      <c r="Q32" s="14" t="s">
        <v>427</v>
      </c>
      <c r="R32" s="1">
        <v>44524</v>
      </c>
      <c r="S32" s="1">
        <v>44530</v>
      </c>
      <c r="T32" s="14">
        <v>360</v>
      </c>
      <c r="U32" s="1">
        <v>44895</v>
      </c>
      <c r="V32" s="14">
        <v>40628000</v>
      </c>
      <c r="W32" s="14">
        <f>$U32-Contratos[[#This Row],[Fecha de Inicio]]</f>
        <v>365</v>
      </c>
      <c r="X32" s="55">
        <f>ROUND(((Contratos[[#This Row],[Fecha Finalizacion Programada]]-Contratos[[#This Row],[Fecha de Inicio]])/(Contratos[[#This Row],[Fecha Finalizacion Programada]]-Contratos[[#This Row],[Fecha de Inicio]])*100),2)</f>
        <v>100</v>
      </c>
      <c r="Y32" s="43">
        <v>40628000</v>
      </c>
      <c r="Z32" s="28">
        <v>0</v>
      </c>
      <c r="AA32" s="14">
        <v>0</v>
      </c>
      <c r="AB32" s="28">
        <v>0</v>
      </c>
      <c r="AC32" s="28">
        <v>40628000</v>
      </c>
      <c r="AD32" s="14">
        <v>360</v>
      </c>
    </row>
    <row r="33" spans="2:30" x14ac:dyDescent="0.25">
      <c r="B33" s="14">
        <v>2021</v>
      </c>
      <c r="C33">
        <v>210562</v>
      </c>
      <c r="D33" s="14" t="s">
        <v>3</v>
      </c>
      <c r="E33" s="14" t="s">
        <v>672</v>
      </c>
      <c r="F33" s="14" t="s">
        <v>33</v>
      </c>
      <c r="G33" s="14" t="s">
        <v>34</v>
      </c>
      <c r="H33" s="14" t="s">
        <v>542</v>
      </c>
      <c r="I33" s="14" t="s">
        <v>2</v>
      </c>
      <c r="J33" s="14" t="s">
        <v>37</v>
      </c>
      <c r="K33" s="14">
        <v>900535486</v>
      </c>
      <c r="L33" s="14" t="s">
        <v>219</v>
      </c>
      <c r="M33" s="14" t="s">
        <v>119</v>
      </c>
      <c r="N33" t="s">
        <v>55</v>
      </c>
      <c r="O33" s="1">
        <v>44897</v>
      </c>
      <c r="P33" s="14" t="s">
        <v>729</v>
      </c>
      <c r="Q33" s="14" t="s">
        <v>1082</v>
      </c>
      <c r="R33" s="1">
        <v>44550</v>
      </c>
      <c r="S33" s="1">
        <v>44580</v>
      </c>
      <c r="T33" s="14">
        <v>270</v>
      </c>
      <c r="U33" s="1">
        <v>44890</v>
      </c>
      <c r="V33" s="14">
        <v>338182152</v>
      </c>
      <c r="W33" s="14">
        <f>$U33-Contratos[[#This Row],[Fecha de Inicio]]</f>
        <v>310</v>
      </c>
      <c r="X33" s="55">
        <f>ROUND(((Contratos[[#This Row],[Fecha Finalizacion Programada]]-Contratos[[#This Row],[Fecha de Inicio]])/(Contratos[[#This Row],[Fecha Finalizacion Programada]]-Contratos[[#This Row],[Fecha de Inicio]])*100),2)</f>
        <v>100</v>
      </c>
      <c r="Y33" s="43">
        <v>42866467</v>
      </c>
      <c r="Z33" s="28">
        <v>295315685</v>
      </c>
      <c r="AA33" s="14">
        <v>0</v>
      </c>
      <c r="AB33" s="28">
        <v>0</v>
      </c>
      <c r="AC33" s="28">
        <v>338182152</v>
      </c>
      <c r="AD33" s="14">
        <v>307</v>
      </c>
    </row>
    <row r="34" spans="2:30" x14ac:dyDescent="0.25">
      <c r="B34" s="14">
        <v>2021</v>
      </c>
      <c r="C34">
        <v>210496</v>
      </c>
      <c r="D34" s="14" t="s">
        <v>3</v>
      </c>
      <c r="E34" s="14" t="s">
        <v>1107</v>
      </c>
      <c r="F34" s="14" t="s">
        <v>752</v>
      </c>
      <c r="G34" s="14" t="s">
        <v>32</v>
      </c>
      <c r="H34" s="14" t="s">
        <v>1130</v>
      </c>
      <c r="I34" s="14" t="s">
        <v>1131</v>
      </c>
      <c r="J34" s="14" t="s">
        <v>784</v>
      </c>
      <c r="K34" s="14">
        <v>900322339</v>
      </c>
      <c r="L34" s="14" t="s">
        <v>817</v>
      </c>
      <c r="M34" s="14" t="s">
        <v>1101</v>
      </c>
      <c r="N34" t="s">
        <v>55</v>
      </c>
      <c r="O34" s="1">
        <v>44917</v>
      </c>
      <c r="P34" s="14" t="s">
        <v>879</v>
      </c>
      <c r="Q34" s="14" t="s">
        <v>1094</v>
      </c>
      <c r="R34" s="1">
        <v>44490</v>
      </c>
      <c r="S34" s="1">
        <v>44492</v>
      </c>
      <c r="T34" s="14">
        <v>360</v>
      </c>
      <c r="U34" s="1">
        <v>44857</v>
      </c>
      <c r="V34" s="14">
        <v>39523813</v>
      </c>
      <c r="W34" s="14">
        <f>$U34-Contratos[[#This Row],[Fecha de Inicio]]</f>
        <v>365</v>
      </c>
      <c r="X34" s="14">
        <f>ROUND(((Contratos[[#This Row],[Fecha Finalizacion Programada]]-Contratos[[#This Row],[Fecha de Inicio]])/(Contratos[[#This Row],[Fecha Finalizacion Programada]]-Contratos[[#This Row],[Fecha de Inicio]])*100),2)</f>
        <v>100</v>
      </c>
      <c r="Y34" s="43">
        <v>30336986</v>
      </c>
      <c r="Z34" s="28">
        <v>9186827</v>
      </c>
      <c r="AA34" s="14">
        <v>0</v>
      </c>
      <c r="AB34" s="28">
        <v>0</v>
      </c>
      <c r="AC34" s="28">
        <v>39523813</v>
      </c>
      <c r="AD34" s="14">
        <v>360</v>
      </c>
    </row>
    <row r="35" spans="2:30" x14ac:dyDescent="0.25">
      <c r="B35" s="14">
        <v>2022</v>
      </c>
      <c r="C35">
        <v>220539</v>
      </c>
      <c r="D35" s="14" t="s">
        <v>3</v>
      </c>
      <c r="E35" s="14" t="s">
        <v>653</v>
      </c>
      <c r="F35" s="14" t="s">
        <v>61</v>
      </c>
      <c r="G35" s="14" t="s">
        <v>62</v>
      </c>
      <c r="H35" s="14" t="s">
        <v>548</v>
      </c>
      <c r="I35" s="14" t="s">
        <v>2</v>
      </c>
      <c r="J35" s="14" t="s">
        <v>491</v>
      </c>
      <c r="K35" s="14">
        <v>79537128</v>
      </c>
      <c r="L35" s="14" t="s">
        <v>785</v>
      </c>
      <c r="M35" s="14" t="s">
        <v>64</v>
      </c>
      <c r="N35" t="s">
        <v>55</v>
      </c>
      <c r="O35" s="1">
        <v>44909</v>
      </c>
      <c r="P35" s="14" t="s">
        <v>712</v>
      </c>
      <c r="Q35" s="14" t="s">
        <v>713</v>
      </c>
      <c r="R35" s="1">
        <v>44805</v>
      </c>
      <c r="S35" s="1">
        <v>44809</v>
      </c>
      <c r="T35" s="14">
        <v>150</v>
      </c>
      <c r="U35" s="1">
        <v>44962</v>
      </c>
      <c r="V35" s="14">
        <v>18610000</v>
      </c>
      <c r="W35" s="14">
        <v>540</v>
      </c>
      <c r="X35" s="14">
        <v>100</v>
      </c>
      <c r="Y35" s="43">
        <v>6947733</v>
      </c>
      <c r="Z35" s="28">
        <v>11662267</v>
      </c>
      <c r="AA35" s="14">
        <v>0</v>
      </c>
      <c r="AB35" s="28">
        <v>0</v>
      </c>
      <c r="AC35" s="28">
        <v>18610000</v>
      </c>
      <c r="AD35" s="14">
        <v>150</v>
      </c>
    </row>
    <row r="36" spans="2:30" x14ac:dyDescent="0.25">
      <c r="B36" s="14">
        <v>2022</v>
      </c>
      <c r="C36">
        <v>220425</v>
      </c>
      <c r="D36" s="14" t="s">
        <v>3</v>
      </c>
      <c r="E36" s="14" t="s">
        <v>1108</v>
      </c>
      <c r="F36" s="14" t="s">
        <v>36</v>
      </c>
      <c r="G36" s="14" t="s">
        <v>32</v>
      </c>
      <c r="H36" s="14" t="s">
        <v>619</v>
      </c>
      <c r="I36" s="14" t="s">
        <v>2</v>
      </c>
      <c r="J36" s="14" t="s">
        <v>755</v>
      </c>
      <c r="K36" s="14">
        <v>830020062</v>
      </c>
      <c r="L36" s="14" t="s">
        <v>786</v>
      </c>
      <c r="M36" s="14" t="s">
        <v>1095</v>
      </c>
      <c r="N36" t="s">
        <v>55</v>
      </c>
      <c r="O36" s="1">
        <v>44922</v>
      </c>
      <c r="P36" s="14" t="s">
        <v>818</v>
      </c>
      <c r="Q36" s="14" t="s">
        <v>880</v>
      </c>
      <c r="R36" s="1">
        <v>44754</v>
      </c>
      <c r="S36" s="1">
        <v>44764</v>
      </c>
      <c r="T36" s="14">
        <v>240</v>
      </c>
      <c r="U36" s="1">
        <v>45007</v>
      </c>
      <c r="V36" s="14">
        <v>25940000</v>
      </c>
      <c r="W36" s="14">
        <f>$U36-Contratos[[#This Row],[Fecha de Inicio]]</f>
        <v>243</v>
      </c>
      <c r="X36" s="14">
        <f>ROUND((($D$5-Contratos[[#This Row],[Fecha de Inicio]])/(Contratos[[#This Row],[Fecha Finalizacion Programada]]-Contratos[[#This Row],[Fecha de Inicio]])*100),2)</f>
        <v>66.67</v>
      </c>
      <c r="Y36" s="43">
        <v>12013197</v>
      </c>
      <c r="Z36" s="28">
        <v>13926803</v>
      </c>
      <c r="AA36" s="14">
        <v>0</v>
      </c>
      <c r="AB36" s="28">
        <v>0</v>
      </c>
      <c r="AC36" s="28">
        <v>25940000</v>
      </c>
      <c r="AD36" s="14">
        <v>240</v>
      </c>
    </row>
    <row r="37" spans="2:30" x14ac:dyDescent="0.25">
      <c r="B37" s="14">
        <v>2022</v>
      </c>
      <c r="C37">
        <v>220538</v>
      </c>
      <c r="D37" s="14" t="s">
        <v>3</v>
      </c>
      <c r="E37" s="14" t="s">
        <v>653</v>
      </c>
      <c r="F37" s="14" t="s">
        <v>61</v>
      </c>
      <c r="G37" s="14" t="s">
        <v>62</v>
      </c>
      <c r="H37" s="14" t="s">
        <v>548</v>
      </c>
      <c r="I37" s="14" t="s">
        <v>2</v>
      </c>
      <c r="J37" s="14" t="s">
        <v>491</v>
      </c>
      <c r="K37" s="14">
        <v>52966455</v>
      </c>
      <c r="L37" s="14" t="s">
        <v>521</v>
      </c>
      <c r="M37" s="14" t="s">
        <v>64</v>
      </c>
      <c r="N37" t="s">
        <v>55</v>
      </c>
      <c r="O37" s="1">
        <v>44902</v>
      </c>
      <c r="P37" s="14" t="s">
        <v>819</v>
      </c>
      <c r="Q37" s="14" t="s">
        <v>881</v>
      </c>
      <c r="R37" s="1">
        <v>44805</v>
      </c>
      <c r="S37" s="1">
        <v>44809</v>
      </c>
      <c r="T37" s="14">
        <v>150</v>
      </c>
      <c r="U37" s="1">
        <v>44962</v>
      </c>
      <c r="V37" s="14">
        <v>18610000</v>
      </c>
      <c r="W37" s="14">
        <f>$U37-Contratos[[#This Row],[Fecha de Inicio]]</f>
        <v>153</v>
      </c>
      <c r="X37" s="14">
        <f>ROUND((($D$5-Contratos[[#This Row],[Fecha de Inicio]])/(Contratos[[#This Row],[Fecha Finalizacion Programada]]-Contratos[[#This Row],[Fecha de Inicio]])*100),2)</f>
        <v>76.47</v>
      </c>
      <c r="Y37" s="43">
        <v>10669733</v>
      </c>
      <c r="Z37" s="28">
        <v>7940267</v>
      </c>
      <c r="AA37" s="14">
        <v>0</v>
      </c>
      <c r="AB37" s="28">
        <v>0</v>
      </c>
      <c r="AC37" s="28">
        <v>18610000</v>
      </c>
      <c r="AD37" s="14">
        <v>150</v>
      </c>
    </row>
    <row r="38" spans="2:30" x14ac:dyDescent="0.25">
      <c r="B38" s="14">
        <v>2022</v>
      </c>
      <c r="C38">
        <v>220540</v>
      </c>
      <c r="D38" s="14" t="s">
        <v>3</v>
      </c>
      <c r="E38" s="14" t="s">
        <v>653</v>
      </c>
      <c r="F38" s="14" t="s">
        <v>61</v>
      </c>
      <c r="G38" s="14" t="s">
        <v>62</v>
      </c>
      <c r="H38" s="14" t="s">
        <v>548</v>
      </c>
      <c r="I38" s="14" t="s">
        <v>2</v>
      </c>
      <c r="J38" s="14" t="s">
        <v>491</v>
      </c>
      <c r="K38" s="14">
        <v>52851102</v>
      </c>
      <c r="L38" s="14" t="s">
        <v>520</v>
      </c>
      <c r="M38" s="14" t="s">
        <v>64</v>
      </c>
      <c r="N38" t="s">
        <v>55</v>
      </c>
      <c r="O38" s="1">
        <v>44902</v>
      </c>
      <c r="P38" s="14" t="s">
        <v>819</v>
      </c>
      <c r="Q38" s="14" t="s">
        <v>881</v>
      </c>
      <c r="R38" s="1">
        <v>44805</v>
      </c>
      <c r="S38" s="1">
        <v>44809</v>
      </c>
      <c r="T38" s="14">
        <v>150</v>
      </c>
      <c r="U38" s="1">
        <v>44962</v>
      </c>
      <c r="V38" s="14">
        <v>18610000</v>
      </c>
      <c r="W38" s="14">
        <f>$U38-Contratos[[#This Row],[Fecha de Inicio]]</f>
        <v>153</v>
      </c>
      <c r="X38" s="14">
        <f>ROUND((($D$5-Contratos[[#This Row],[Fecha de Inicio]])/(Contratos[[#This Row],[Fecha Finalizacion Programada]]-Contratos[[#This Row],[Fecha de Inicio]])*100),2)</f>
        <v>76.47</v>
      </c>
      <c r="Y38" s="43">
        <v>10669733</v>
      </c>
      <c r="Z38" s="28">
        <v>7940267</v>
      </c>
      <c r="AA38" s="14">
        <v>0</v>
      </c>
      <c r="AB38" s="28">
        <v>0</v>
      </c>
      <c r="AC38" s="28">
        <v>18610000</v>
      </c>
      <c r="AD38" s="14">
        <v>150</v>
      </c>
    </row>
    <row r="39" spans="2:30" x14ac:dyDescent="0.25">
      <c r="B39" s="14">
        <v>2022</v>
      </c>
      <c r="C39">
        <v>220541</v>
      </c>
      <c r="D39" s="14" t="s">
        <v>3</v>
      </c>
      <c r="E39" s="14" t="s">
        <v>653</v>
      </c>
      <c r="F39" s="14" t="s">
        <v>61</v>
      </c>
      <c r="G39" s="14" t="s">
        <v>62</v>
      </c>
      <c r="H39" s="14" t="s">
        <v>548</v>
      </c>
      <c r="I39" s="14" t="s">
        <v>2</v>
      </c>
      <c r="J39" s="14" t="s">
        <v>491</v>
      </c>
      <c r="K39" s="14">
        <v>79718583</v>
      </c>
      <c r="L39" s="14" t="s">
        <v>519</v>
      </c>
      <c r="M39" s="14" t="s">
        <v>64</v>
      </c>
      <c r="N39" t="s">
        <v>55</v>
      </c>
      <c r="O39" s="1">
        <v>44902</v>
      </c>
      <c r="P39" s="14" t="s">
        <v>819</v>
      </c>
      <c r="Q39" s="14" t="s">
        <v>881</v>
      </c>
      <c r="R39" s="1">
        <v>44805</v>
      </c>
      <c r="S39" s="1">
        <v>44809</v>
      </c>
      <c r="T39" s="14">
        <v>150</v>
      </c>
      <c r="U39" s="1">
        <v>44962</v>
      </c>
      <c r="V39" s="14">
        <v>18610000</v>
      </c>
      <c r="W39" s="14">
        <f>$U39-Contratos[[#This Row],[Fecha de Inicio]]</f>
        <v>153</v>
      </c>
      <c r="X39" s="14">
        <f>ROUND((($D$5-Contratos[[#This Row],[Fecha de Inicio]])/(Contratos[[#This Row],[Fecha Finalizacion Programada]]-Contratos[[#This Row],[Fecha de Inicio]])*100),2)</f>
        <v>76.47</v>
      </c>
      <c r="Y39" s="43">
        <v>10669733</v>
      </c>
      <c r="Z39" s="28">
        <v>7940267</v>
      </c>
      <c r="AA39" s="14">
        <v>0</v>
      </c>
      <c r="AB39" s="28">
        <v>0</v>
      </c>
      <c r="AC39" s="28">
        <v>18610000</v>
      </c>
      <c r="AD39" s="14">
        <v>150</v>
      </c>
    </row>
    <row r="40" spans="2:30" x14ac:dyDescent="0.25">
      <c r="B40" s="14">
        <v>2022</v>
      </c>
      <c r="C40">
        <v>220542</v>
      </c>
      <c r="D40" s="14" t="s">
        <v>3</v>
      </c>
      <c r="E40" s="14" t="s">
        <v>653</v>
      </c>
      <c r="F40" s="14" t="s">
        <v>61</v>
      </c>
      <c r="G40" s="14" t="s">
        <v>62</v>
      </c>
      <c r="H40" s="14" t="s">
        <v>548</v>
      </c>
      <c r="I40" s="14" t="s">
        <v>2</v>
      </c>
      <c r="J40" s="14" t="s">
        <v>491</v>
      </c>
      <c r="K40" s="14">
        <v>1024554210</v>
      </c>
      <c r="L40" s="14" t="s">
        <v>518</v>
      </c>
      <c r="M40" s="14" t="s">
        <v>64</v>
      </c>
      <c r="N40" t="s">
        <v>55</v>
      </c>
      <c r="O40" s="1">
        <v>44902</v>
      </c>
      <c r="P40" s="14" t="s">
        <v>819</v>
      </c>
      <c r="Q40" s="14" t="s">
        <v>881</v>
      </c>
      <c r="R40" s="1">
        <v>44805</v>
      </c>
      <c r="S40" s="1">
        <v>44809</v>
      </c>
      <c r="T40" s="14">
        <v>150</v>
      </c>
      <c r="U40" s="1">
        <v>44962</v>
      </c>
      <c r="V40" s="14">
        <v>18610000</v>
      </c>
      <c r="W40" s="14">
        <f>$U40-Contratos[[#This Row],[Fecha de Inicio]]</f>
        <v>153</v>
      </c>
      <c r="X40" s="14">
        <f>ROUND((($D$5-Contratos[[#This Row],[Fecha de Inicio]])/(Contratos[[#This Row],[Fecha Finalizacion Programada]]-Contratos[[#This Row],[Fecha de Inicio]])*100),2)</f>
        <v>76.47</v>
      </c>
      <c r="Y40" s="43">
        <v>10669733</v>
      </c>
      <c r="Z40" s="28">
        <v>7940267</v>
      </c>
      <c r="AA40" s="14">
        <v>0</v>
      </c>
      <c r="AB40" s="28">
        <v>0</v>
      </c>
      <c r="AC40" s="28">
        <v>18610000</v>
      </c>
      <c r="AD40" s="14">
        <v>150</v>
      </c>
    </row>
    <row r="41" spans="2:30" x14ac:dyDescent="0.25">
      <c r="B41" s="14">
        <v>2022</v>
      </c>
      <c r="C41">
        <v>220543</v>
      </c>
      <c r="D41" s="14" t="s">
        <v>3</v>
      </c>
      <c r="E41" s="14" t="s">
        <v>653</v>
      </c>
      <c r="F41" s="14" t="s">
        <v>61</v>
      </c>
      <c r="G41" s="14" t="s">
        <v>62</v>
      </c>
      <c r="H41" s="14" t="s">
        <v>548</v>
      </c>
      <c r="I41" s="14" t="s">
        <v>2</v>
      </c>
      <c r="J41" s="14" t="s">
        <v>491</v>
      </c>
      <c r="K41" s="14">
        <v>51835982</v>
      </c>
      <c r="L41" s="14" t="s">
        <v>517</v>
      </c>
      <c r="M41" s="14" t="s">
        <v>64</v>
      </c>
      <c r="N41" t="s">
        <v>55</v>
      </c>
      <c r="O41" s="1">
        <v>44902</v>
      </c>
      <c r="P41" s="14" t="s">
        <v>819</v>
      </c>
      <c r="Q41" s="14" t="s">
        <v>881</v>
      </c>
      <c r="R41" s="1">
        <v>44805</v>
      </c>
      <c r="S41" s="1">
        <v>44810</v>
      </c>
      <c r="T41" s="14">
        <v>150</v>
      </c>
      <c r="U41" s="1">
        <v>44963</v>
      </c>
      <c r="V41" s="14">
        <v>18610000</v>
      </c>
      <c r="W41" s="14">
        <f>$U41-Contratos[[#This Row],[Fecha de Inicio]]</f>
        <v>153</v>
      </c>
      <c r="X41" s="14">
        <f>ROUND((($D$5-Contratos[[#This Row],[Fecha de Inicio]])/(Contratos[[#This Row],[Fecha Finalizacion Programada]]-Contratos[[#This Row],[Fecha de Inicio]])*100),2)</f>
        <v>75.819999999999993</v>
      </c>
      <c r="Y41" s="43">
        <v>10545667</v>
      </c>
      <c r="Z41" s="28">
        <v>8064333</v>
      </c>
      <c r="AA41" s="14">
        <v>0</v>
      </c>
      <c r="AB41" s="28">
        <v>0</v>
      </c>
      <c r="AC41" s="28">
        <v>18610000</v>
      </c>
      <c r="AD41" s="14">
        <v>150</v>
      </c>
    </row>
    <row r="42" spans="2:30" x14ac:dyDescent="0.25">
      <c r="B42" s="14">
        <v>2022</v>
      </c>
      <c r="C42">
        <v>220544</v>
      </c>
      <c r="D42" s="14" t="s">
        <v>3</v>
      </c>
      <c r="E42" s="14" t="s">
        <v>653</v>
      </c>
      <c r="F42" s="14" t="s">
        <v>61</v>
      </c>
      <c r="G42" s="14" t="s">
        <v>62</v>
      </c>
      <c r="H42" s="14" t="s">
        <v>548</v>
      </c>
      <c r="I42" s="14" t="s">
        <v>2</v>
      </c>
      <c r="J42" s="14" t="s">
        <v>491</v>
      </c>
      <c r="K42" s="14">
        <v>1049631845</v>
      </c>
      <c r="L42" s="14" t="s">
        <v>787</v>
      </c>
      <c r="M42" s="14" t="s">
        <v>64</v>
      </c>
      <c r="N42" t="s">
        <v>55</v>
      </c>
      <c r="O42" s="1">
        <v>44902</v>
      </c>
      <c r="P42" s="14" t="s">
        <v>819</v>
      </c>
      <c r="Q42" s="14" t="s">
        <v>881</v>
      </c>
      <c r="R42" s="1">
        <v>44805</v>
      </c>
      <c r="S42" s="1">
        <v>44810</v>
      </c>
      <c r="T42" s="14">
        <v>150</v>
      </c>
      <c r="U42" s="1">
        <v>44963</v>
      </c>
      <c r="V42" s="14">
        <v>18610000</v>
      </c>
      <c r="W42" s="14">
        <f>$U42-Contratos[[#This Row],[Fecha de Inicio]]</f>
        <v>153</v>
      </c>
      <c r="X42" s="14">
        <f>ROUND((($D$5-Contratos[[#This Row],[Fecha de Inicio]])/(Contratos[[#This Row],[Fecha Finalizacion Programada]]-Contratos[[#This Row],[Fecha de Inicio]])*100),2)</f>
        <v>75.819999999999993</v>
      </c>
      <c r="Y42" s="43">
        <v>10545667</v>
      </c>
      <c r="Z42" s="28">
        <v>8064333</v>
      </c>
      <c r="AA42" s="14">
        <v>0</v>
      </c>
      <c r="AB42" s="28">
        <v>0</v>
      </c>
      <c r="AC42" s="28">
        <v>18610000</v>
      </c>
      <c r="AD42" s="14">
        <v>150</v>
      </c>
    </row>
    <row r="43" spans="2:30" x14ac:dyDescent="0.25">
      <c r="B43" s="14">
        <v>2022</v>
      </c>
      <c r="C43">
        <v>220545</v>
      </c>
      <c r="D43" s="14" t="s">
        <v>3</v>
      </c>
      <c r="E43" s="14" t="s">
        <v>653</v>
      </c>
      <c r="F43" s="14" t="s">
        <v>61</v>
      </c>
      <c r="G43" s="14" t="s">
        <v>62</v>
      </c>
      <c r="H43" s="14" t="s">
        <v>548</v>
      </c>
      <c r="I43" s="14" t="s">
        <v>2</v>
      </c>
      <c r="J43" s="14" t="s">
        <v>491</v>
      </c>
      <c r="K43" s="14">
        <v>22810533</v>
      </c>
      <c r="L43" s="14" t="s">
        <v>516</v>
      </c>
      <c r="M43" s="14" t="s">
        <v>64</v>
      </c>
      <c r="N43" t="s">
        <v>55</v>
      </c>
      <c r="O43" s="1">
        <v>44902</v>
      </c>
      <c r="P43" s="14" t="s">
        <v>819</v>
      </c>
      <c r="Q43" s="14" t="s">
        <v>881</v>
      </c>
      <c r="R43" s="1">
        <v>44805</v>
      </c>
      <c r="S43" s="1">
        <v>44810</v>
      </c>
      <c r="T43" s="14">
        <v>150</v>
      </c>
      <c r="U43" s="1">
        <v>44963</v>
      </c>
      <c r="V43" s="14">
        <v>18610000</v>
      </c>
      <c r="W43" s="14">
        <f>$U43-Contratos[[#This Row],[Fecha de Inicio]]</f>
        <v>153</v>
      </c>
      <c r="X43" s="14">
        <f>ROUND((($D$5-Contratos[[#This Row],[Fecha de Inicio]])/(Contratos[[#This Row],[Fecha Finalizacion Programada]]-Contratos[[#This Row],[Fecha de Inicio]])*100),2)</f>
        <v>75.819999999999993</v>
      </c>
      <c r="Y43" s="43">
        <v>10545667</v>
      </c>
      <c r="Z43" s="28">
        <v>8064333</v>
      </c>
      <c r="AA43" s="14">
        <v>0</v>
      </c>
      <c r="AB43" s="28">
        <v>0</v>
      </c>
      <c r="AC43" s="28">
        <v>18610000</v>
      </c>
      <c r="AD43" s="14">
        <v>150</v>
      </c>
    </row>
    <row r="44" spans="2:30" x14ac:dyDescent="0.25">
      <c r="B44" s="14">
        <v>2022</v>
      </c>
      <c r="C44">
        <v>220546</v>
      </c>
      <c r="D44" s="14" t="s">
        <v>3</v>
      </c>
      <c r="E44" s="14" t="s">
        <v>653</v>
      </c>
      <c r="F44" s="14" t="s">
        <v>61</v>
      </c>
      <c r="G44" s="14" t="s">
        <v>62</v>
      </c>
      <c r="H44" s="14" t="s">
        <v>548</v>
      </c>
      <c r="I44" s="14" t="s">
        <v>2</v>
      </c>
      <c r="J44" s="14" t="s">
        <v>491</v>
      </c>
      <c r="K44" s="14">
        <v>52410221</v>
      </c>
      <c r="L44" s="14" t="s">
        <v>515</v>
      </c>
      <c r="M44" s="14" t="s">
        <v>64</v>
      </c>
      <c r="N44" t="s">
        <v>55</v>
      </c>
      <c r="O44" s="1">
        <v>44902</v>
      </c>
      <c r="P44" s="14" t="s">
        <v>819</v>
      </c>
      <c r="Q44" s="14" t="s">
        <v>881</v>
      </c>
      <c r="R44" s="1">
        <v>44805</v>
      </c>
      <c r="S44" s="1">
        <v>44810</v>
      </c>
      <c r="T44" s="14">
        <v>150</v>
      </c>
      <c r="U44" s="1">
        <v>44963</v>
      </c>
      <c r="V44" s="14">
        <v>18610000</v>
      </c>
      <c r="W44" s="14">
        <f>$U44-Contratos[[#This Row],[Fecha de Inicio]]</f>
        <v>153</v>
      </c>
      <c r="X44" s="14">
        <f>ROUND((($D$5-Contratos[[#This Row],[Fecha de Inicio]])/(Contratos[[#This Row],[Fecha Finalizacion Programada]]-Contratos[[#This Row],[Fecha de Inicio]])*100),2)</f>
        <v>75.819999999999993</v>
      </c>
      <c r="Y44" s="43">
        <v>10545667</v>
      </c>
      <c r="Z44" s="28">
        <v>8064333</v>
      </c>
      <c r="AA44" s="14">
        <v>0</v>
      </c>
      <c r="AB44" s="28">
        <v>0</v>
      </c>
      <c r="AC44" s="28">
        <v>18610000</v>
      </c>
      <c r="AD44" s="14">
        <v>150</v>
      </c>
    </row>
    <row r="45" spans="2:30" x14ac:dyDescent="0.25">
      <c r="B45" s="14">
        <v>2022</v>
      </c>
      <c r="C45">
        <v>220547</v>
      </c>
      <c r="D45" s="14" t="s">
        <v>3</v>
      </c>
      <c r="E45" s="14" t="s">
        <v>653</v>
      </c>
      <c r="F45" s="14" t="s">
        <v>61</v>
      </c>
      <c r="G45" s="14" t="s">
        <v>62</v>
      </c>
      <c r="H45" s="14" t="s">
        <v>548</v>
      </c>
      <c r="I45" s="14" t="s">
        <v>2</v>
      </c>
      <c r="J45" s="14" t="s">
        <v>491</v>
      </c>
      <c r="K45" s="14">
        <v>52766384</v>
      </c>
      <c r="L45" s="14" t="s">
        <v>514</v>
      </c>
      <c r="M45" s="14" t="s">
        <v>64</v>
      </c>
      <c r="N45" t="s">
        <v>55</v>
      </c>
      <c r="O45" s="1">
        <v>44902</v>
      </c>
      <c r="P45" s="14" t="s">
        <v>819</v>
      </c>
      <c r="Q45" s="14" t="s">
        <v>881</v>
      </c>
      <c r="R45" s="1">
        <v>44805</v>
      </c>
      <c r="S45" s="1">
        <v>44810</v>
      </c>
      <c r="T45" s="14">
        <v>150</v>
      </c>
      <c r="U45" s="1">
        <v>44963</v>
      </c>
      <c r="V45" s="14">
        <v>18610000</v>
      </c>
      <c r="W45" s="14">
        <f>$U45-Contratos[[#This Row],[Fecha de Inicio]]</f>
        <v>153</v>
      </c>
      <c r="X45" s="14">
        <f>ROUND((($D$5-Contratos[[#This Row],[Fecha de Inicio]])/(Contratos[[#This Row],[Fecha Finalizacion Programada]]-Contratos[[#This Row],[Fecha de Inicio]])*100),2)</f>
        <v>75.819999999999993</v>
      </c>
      <c r="Y45" s="43">
        <v>10545667</v>
      </c>
      <c r="Z45" s="28">
        <v>8064333</v>
      </c>
      <c r="AA45" s="14">
        <v>0</v>
      </c>
      <c r="AB45" s="28">
        <v>0</v>
      </c>
      <c r="AC45" s="28">
        <v>18610000</v>
      </c>
      <c r="AD45" s="14">
        <v>150</v>
      </c>
    </row>
    <row r="46" spans="2:30" x14ac:dyDescent="0.25">
      <c r="B46" s="14">
        <v>2022</v>
      </c>
      <c r="C46">
        <v>220548</v>
      </c>
      <c r="D46" s="14" t="s">
        <v>3</v>
      </c>
      <c r="E46" s="14" t="s">
        <v>653</v>
      </c>
      <c r="F46" s="14" t="s">
        <v>61</v>
      </c>
      <c r="G46" s="14" t="s">
        <v>62</v>
      </c>
      <c r="H46" s="14" t="s">
        <v>548</v>
      </c>
      <c r="I46" s="14" t="s">
        <v>2</v>
      </c>
      <c r="J46" s="14" t="s">
        <v>491</v>
      </c>
      <c r="K46" s="14">
        <v>1032453647</v>
      </c>
      <c r="L46" s="14" t="s">
        <v>507</v>
      </c>
      <c r="M46" s="14" t="s">
        <v>64</v>
      </c>
      <c r="N46" t="s">
        <v>55</v>
      </c>
      <c r="O46" s="1">
        <v>44910</v>
      </c>
      <c r="P46" s="14" t="s">
        <v>820</v>
      </c>
      <c r="Q46" s="14" t="s">
        <v>882</v>
      </c>
      <c r="R46" s="1">
        <v>44805</v>
      </c>
      <c r="S46" s="1">
        <v>44810</v>
      </c>
      <c r="T46" s="14">
        <v>150</v>
      </c>
      <c r="U46" s="1">
        <v>44963</v>
      </c>
      <c r="V46" s="14">
        <v>18610000</v>
      </c>
      <c r="W46" s="14">
        <f>$U46-Contratos[[#This Row],[Fecha de Inicio]]</f>
        <v>153</v>
      </c>
      <c r="X46" s="14">
        <f>ROUND((($D$5-Contratos[[#This Row],[Fecha de Inicio]])/(Contratos[[#This Row],[Fecha Finalizacion Programada]]-Contratos[[#This Row],[Fecha de Inicio]])*100),2)</f>
        <v>75.819999999999993</v>
      </c>
      <c r="Y46" s="43">
        <v>6823667</v>
      </c>
      <c r="Z46" s="28">
        <v>18610000</v>
      </c>
      <c r="AA46" s="14">
        <v>0</v>
      </c>
      <c r="AB46" s="28">
        <v>0</v>
      </c>
      <c r="AC46" s="28">
        <v>18610000</v>
      </c>
      <c r="AD46" s="14">
        <v>150</v>
      </c>
    </row>
    <row r="47" spans="2:30" x14ac:dyDescent="0.25">
      <c r="B47" s="14">
        <v>2022</v>
      </c>
      <c r="C47">
        <v>220550</v>
      </c>
      <c r="D47" s="14" t="s">
        <v>3</v>
      </c>
      <c r="E47" s="14" t="s">
        <v>653</v>
      </c>
      <c r="F47" s="14" t="s">
        <v>61</v>
      </c>
      <c r="G47" s="14" t="s">
        <v>62</v>
      </c>
      <c r="H47" s="14" t="s">
        <v>548</v>
      </c>
      <c r="I47" s="14" t="s">
        <v>2</v>
      </c>
      <c r="J47" s="14" t="s">
        <v>491</v>
      </c>
      <c r="K47" s="14">
        <v>1022398876</v>
      </c>
      <c r="L47" s="14" t="s">
        <v>501</v>
      </c>
      <c r="M47" s="14" t="s">
        <v>64</v>
      </c>
      <c r="N47" t="s">
        <v>55</v>
      </c>
      <c r="O47" s="1">
        <v>44902</v>
      </c>
      <c r="P47" s="14" t="s">
        <v>819</v>
      </c>
      <c r="Q47" s="14" t="s">
        <v>881</v>
      </c>
      <c r="R47" s="1">
        <v>44805</v>
      </c>
      <c r="S47" s="1">
        <v>44812</v>
      </c>
      <c r="T47" s="14">
        <v>150</v>
      </c>
      <c r="U47" s="1">
        <v>44965</v>
      </c>
      <c r="V47" s="14">
        <v>18610000</v>
      </c>
      <c r="W47" s="14">
        <f>$U47-Contratos[[#This Row],[Fecha de Inicio]]</f>
        <v>153</v>
      </c>
      <c r="X47" s="14">
        <f>ROUND((($D$5-Contratos[[#This Row],[Fecha de Inicio]])/(Contratos[[#This Row],[Fecha Finalizacion Programada]]-Contratos[[#This Row],[Fecha de Inicio]])*100),2)</f>
        <v>74.510000000000005</v>
      </c>
      <c r="Y47" s="43">
        <v>10297533</v>
      </c>
      <c r="Z47" s="28">
        <v>8312467</v>
      </c>
      <c r="AA47" s="14">
        <v>0</v>
      </c>
      <c r="AB47" s="28">
        <v>0</v>
      </c>
      <c r="AC47" s="28">
        <v>18610000</v>
      </c>
      <c r="AD47" s="14">
        <v>150</v>
      </c>
    </row>
    <row r="48" spans="2:30" x14ac:dyDescent="0.25">
      <c r="B48" s="14">
        <v>2022</v>
      </c>
      <c r="C48">
        <v>220191</v>
      </c>
      <c r="D48" s="14" t="s">
        <v>3</v>
      </c>
      <c r="E48" s="14" t="s">
        <v>598</v>
      </c>
      <c r="F48" s="14" t="s">
        <v>61</v>
      </c>
      <c r="G48" s="14" t="s">
        <v>62</v>
      </c>
      <c r="H48" s="14" t="s">
        <v>548</v>
      </c>
      <c r="I48" s="14" t="s">
        <v>2</v>
      </c>
      <c r="J48" s="14" t="s">
        <v>185</v>
      </c>
      <c r="K48" s="14">
        <v>79465385</v>
      </c>
      <c r="L48" s="14" t="s">
        <v>186</v>
      </c>
      <c r="M48" s="14" t="s">
        <v>64</v>
      </c>
      <c r="N48" t="s">
        <v>55</v>
      </c>
      <c r="O48" s="1">
        <v>44902</v>
      </c>
      <c r="P48" s="14" t="s">
        <v>819</v>
      </c>
      <c r="Q48" s="14" t="s">
        <v>881</v>
      </c>
      <c r="R48" s="1">
        <v>44580</v>
      </c>
      <c r="S48" s="1">
        <v>44582</v>
      </c>
      <c r="T48" s="14">
        <v>330</v>
      </c>
      <c r="U48" s="1">
        <v>44916</v>
      </c>
      <c r="V48" s="14">
        <v>74195000</v>
      </c>
      <c r="W48" s="14">
        <f>$U48-Contratos[[#This Row],[Fecha de Inicio]]</f>
        <v>334</v>
      </c>
      <c r="X48" s="55">
        <f>ROUND(((Contratos[[#This Row],[Fecha Finalizacion Programada]]-Contratos[[#This Row],[Fecha de Inicio]])/(Contratos[[#This Row],[Fecha Finalizacion Programada]]-Contratos[[#This Row],[Fecha de Inicio]])*100),2)</f>
        <v>100</v>
      </c>
      <c r="Y48" s="43">
        <v>69248667</v>
      </c>
      <c r="Z48" s="28">
        <v>4946333</v>
      </c>
      <c r="AA48" s="14">
        <v>0</v>
      </c>
      <c r="AB48" s="28">
        <v>0</v>
      </c>
      <c r="AC48" s="28">
        <v>74195000</v>
      </c>
      <c r="AD48" s="14">
        <v>330</v>
      </c>
    </row>
    <row r="49" spans="2:30" x14ac:dyDescent="0.25">
      <c r="B49" s="14">
        <v>2022</v>
      </c>
      <c r="C49">
        <v>220094</v>
      </c>
      <c r="D49" s="14" t="s">
        <v>3</v>
      </c>
      <c r="E49" s="14" t="s">
        <v>581</v>
      </c>
      <c r="F49" s="14" t="s">
        <v>61</v>
      </c>
      <c r="G49" s="14" t="s">
        <v>62</v>
      </c>
      <c r="H49" s="14" t="s">
        <v>556</v>
      </c>
      <c r="I49" s="14" t="s">
        <v>2</v>
      </c>
      <c r="J49" s="14" t="s">
        <v>30</v>
      </c>
      <c r="K49" s="14">
        <v>1010245948</v>
      </c>
      <c r="L49" s="14" t="s">
        <v>48</v>
      </c>
      <c r="M49" s="14" t="s">
        <v>63</v>
      </c>
      <c r="N49" t="s">
        <v>55</v>
      </c>
      <c r="O49" s="1">
        <v>44896</v>
      </c>
      <c r="P49" s="14" t="s">
        <v>376</v>
      </c>
      <c r="Q49" s="14" t="s">
        <v>883</v>
      </c>
      <c r="R49" s="1">
        <v>44574</v>
      </c>
      <c r="S49" s="1">
        <v>44579</v>
      </c>
      <c r="T49" s="14">
        <v>345</v>
      </c>
      <c r="U49" s="1">
        <v>44926</v>
      </c>
      <c r="V49" s="14">
        <v>37455500</v>
      </c>
      <c r="W49" s="14">
        <f>$U49-Contratos[[#This Row],[Fecha de Inicio]]</f>
        <v>347</v>
      </c>
      <c r="X49" s="14">
        <f>ROUND((($D$5-Contratos[[#This Row],[Fecha de Inicio]])/(Contratos[[#This Row],[Fecha Finalizacion Programada]]-Contratos[[#This Row],[Fecha de Inicio]])*100),2)</f>
        <v>100</v>
      </c>
      <c r="Y49" s="43">
        <v>3257000</v>
      </c>
      <c r="Z49" s="28">
        <v>34198500</v>
      </c>
      <c r="AA49" s="14">
        <v>0</v>
      </c>
      <c r="AB49" s="28">
        <v>0</v>
      </c>
      <c r="AC49" s="28">
        <v>37455500</v>
      </c>
      <c r="AD49" s="14">
        <v>345</v>
      </c>
    </row>
    <row r="50" spans="2:30" x14ac:dyDescent="0.25">
      <c r="B50" s="14">
        <v>2022</v>
      </c>
      <c r="C50">
        <v>220449</v>
      </c>
      <c r="D50" s="14" t="s">
        <v>3</v>
      </c>
      <c r="E50" s="14" t="s">
        <v>642</v>
      </c>
      <c r="F50" s="14" t="s">
        <v>36</v>
      </c>
      <c r="G50" s="14" t="s">
        <v>32</v>
      </c>
      <c r="H50" s="14" t="s">
        <v>547</v>
      </c>
      <c r="I50" s="14" t="s">
        <v>2</v>
      </c>
      <c r="J50" s="14" t="s">
        <v>340</v>
      </c>
      <c r="K50" s="14">
        <v>830085426</v>
      </c>
      <c r="L50" s="14" t="s">
        <v>124</v>
      </c>
      <c r="M50" s="14" t="s">
        <v>1096</v>
      </c>
      <c r="N50" t="s">
        <v>55</v>
      </c>
      <c r="O50" s="1">
        <v>44897</v>
      </c>
      <c r="P50" s="14" t="s">
        <v>310</v>
      </c>
      <c r="Q50" s="14" t="s">
        <v>341</v>
      </c>
      <c r="R50" s="1">
        <v>44776</v>
      </c>
      <c r="S50" s="1">
        <v>44778</v>
      </c>
      <c r="T50" s="14">
        <v>210</v>
      </c>
      <c r="U50" s="1">
        <v>44990</v>
      </c>
      <c r="V50" s="14">
        <v>48892935</v>
      </c>
      <c r="W50" s="14">
        <f>$U50-Contratos[[#This Row],[Fecha de Inicio]]</f>
        <v>212</v>
      </c>
      <c r="X50" s="14">
        <f>ROUND((($D$5-Contratos[[#This Row],[Fecha de Inicio]])/(Contratos[[#This Row],[Fecha Finalizacion Programada]]-Contratos[[#This Row],[Fecha de Inicio]])*100),2)</f>
        <v>69.81</v>
      </c>
      <c r="Y50" s="43">
        <v>19958323</v>
      </c>
      <c r="Z50" s="28">
        <v>28934612</v>
      </c>
      <c r="AA50" s="14">
        <v>0</v>
      </c>
      <c r="AB50" s="28">
        <v>0</v>
      </c>
      <c r="AC50" s="28">
        <v>48892935</v>
      </c>
      <c r="AD50" s="14">
        <v>210</v>
      </c>
    </row>
    <row r="51" spans="2:30" x14ac:dyDescent="0.25">
      <c r="B51" s="14">
        <v>2022</v>
      </c>
      <c r="C51">
        <v>220127</v>
      </c>
      <c r="D51" s="14" t="s">
        <v>3</v>
      </c>
      <c r="E51" s="14" t="s">
        <v>586</v>
      </c>
      <c r="F51" s="14" t="s">
        <v>61</v>
      </c>
      <c r="G51" s="14" t="s">
        <v>69</v>
      </c>
      <c r="H51" s="14" t="s">
        <v>548</v>
      </c>
      <c r="I51" s="14" t="s">
        <v>2</v>
      </c>
      <c r="J51" s="14" t="s">
        <v>486</v>
      </c>
      <c r="K51" s="14">
        <v>52557015</v>
      </c>
      <c r="L51" s="14" t="s">
        <v>489</v>
      </c>
      <c r="M51" s="14" t="s">
        <v>64</v>
      </c>
      <c r="N51" t="s">
        <v>55</v>
      </c>
      <c r="O51" s="1">
        <v>44902</v>
      </c>
      <c r="P51" s="14" t="s">
        <v>819</v>
      </c>
      <c r="Q51" s="14" t="s">
        <v>881</v>
      </c>
      <c r="R51" s="1">
        <v>44575</v>
      </c>
      <c r="S51" s="1">
        <v>44579</v>
      </c>
      <c r="T51" s="14">
        <v>330</v>
      </c>
      <c r="U51" s="1">
        <v>44913</v>
      </c>
      <c r="V51" s="14">
        <v>40942000</v>
      </c>
      <c r="W51" s="14">
        <f>$U51-Contratos[[#This Row],[Fecha de Inicio]]</f>
        <v>334</v>
      </c>
      <c r="X51" s="55">
        <f>ROUND(((Contratos[[#This Row],[Fecha Finalizacion Programada]]-Contratos[[#This Row],[Fecha de Inicio]])/(Contratos[[#This Row],[Fecha Finalizacion Programada]]-Contratos[[#This Row],[Fecha de Inicio]])*100),2)</f>
        <v>100</v>
      </c>
      <c r="Y51" s="43">
        <v>38832867</v>
      </c>
      <c r="Z51" s="28">
        <v>2109133</v>
      </c>
      <c r="AA51" s="14">
        <v>0</v>
      </c>
      <c r="AB51" s="28">
        <v>0</v>
      </c>
      <c r="AC51" s="28">
        <v>40942000</v>
      </c>
      <c r="AD51" s="14">
        <v>330</v>
      </c>
    </row>
    <row r="52" spans="2:30" x14ac:dyDescent="0.25">
      <c r="B52" s="14">
        <v>2022</v>
      </c>
      <c r="C52">
        <v>220450</v>
      </c>
      <c r="D52" s="14" t="s">
        <v>3</v>
      </c>
      <c r="E52" s="14" t="s">
        <v>643</v>
      </c>
      <c r="F52" s="14" t="s">
        <v>36</v>
      </c>
      <c r="G52" s="14" t="s">
        <v>32</v>
      </c>
      <c r="H52" s="14" t="s">
        <v>547</v>
      </c>
      <c r="I52" s="14" t="s">
        <v>2</v>
      </c>
      <c r="J52" s="14" t="s">
        <v>342</v>
      </c>
      <c r="K52" s="14">
        <v>830085426</v>
      </c>
      <c r="L52" s="14" t="s">
        <v>124</v>
      </c>
      <c r="M52" s="14" t="s">
        <v>1096</v>
      </c>
      <c r="N52" t="s">
        <v>55</v>
      </c>
      <c r="O52" s="1">
        <v>44897</v>
      </c>
      <c r="P52" s="14" t="s">
        <v>310</v>
      </c>
      <c r="Q52" s="14" t="s">
        <v>343</v>
      </c>
      <c r="R52" s="1">
        <v>44776</v>
      </c>
      <c r="S52" s="1">
        <v>44778</v>
      </c>
      <c r="T52" s="14">
        <v>210</v>
      </c>
      <c r="U52" s="1">
        <v>44990</v>
      </c>
      <c r="V52" s="14">
        <v>33969740</v>
      </c>
      <c r="W52" s="14">
        <f>$U52-Contratos[[#This Row],[Fecha de Inicio]]</f>
        <v>212</v>
      </c>
      <c r="X52" s="14">
        <f>ROUND((($D$5-Contratos[[#This Row],[Fecha de Inicio]])/(Contratos[[#This Row],[Fecha Finalizacion Programada]]-Contratos[[#This Row],[Fecha de Inicio]])*100),2)</f>
        <v>69.81</v>
      </c>
      <c r="Y52" s="43">
        <v>7862330</v>
      </c>
      <c r="Z52" s="28">
        <v>26107410</v>
      </c>
      <c r="AA52" s="14">
        <v>0</v>
      </c>
      <c r="AB52" s="28">
        <v>0</v>
      </c>
      <c r="AC52" s="28">
        <v>33969740</v>
      </c>
      <c r="AD52" s="14">
        <v>210</v>
      </c>
    </row>
    <row r="53" spans="2:30" x14ac:dyDescent="0.25">
      <c r="B53" s="14">
        <v>2022</v>
      </c>
      <c r="C53">
        <v>220128</v>
      </c>
      <c r="D53" s="14" t="s">
        <v>3</v>
      </c>
      <c r="E53" s="14" t="s">
        <v>586</v>
      </c>
      <c r="F53" s="14" t="s">
        <v>61</v>
      </c>
      <c r="G53" s="14" t="s">
        <v>69</v>
      </c>
      <c r="H53" s="14" t="s">
        <v>548</v>
      </c>
      <c r="I53" s="14" t="s">
        <v>2</v>
      </c>
      <c r="J53" s="14" t="s">
        <v>486</v>
      </c>
      <c r="K53" s="14">
        <v>1030544259</v>
      </c>
      <c r="L53" s="14" t="s">
        <v>488</v>
      </c>
      <c r="M53" s="14" t="s">
        <v>64</v>
      </c>
      <c r="N53" t="s">
        <v>55</v>
      </c>
      <c r="O53" s="1">
        <v>44902</v>
      </c>
      <c r="P53" s="14" t="s">
        <v>819</v>
      </c>
      <c r="Q53" s="14" t="s">
        <v>881</v>
      </c>
      <c r="R53" s="1">
        <v>44575</v>
      </c>
      <c r="S53" s="1">
        <v>44579</v>
      </c>
      <c r="T53" s="14">
        <v>330</v>
      </c>
      <c r="U53" s="1">
        <v>44913</v>
      </c>
      <c r="V53" s="14">
        <v>40942000</v>
      </c>
      <c r="W53" s="14">
        <f>$U53-Contratos[[#This Row],[Fecha de Inicio]]</f>
        <v>334</v>
      </c>
      <c r="X53" s="55">
        <f>ROUND(((Contratos[[#This Row],[Fecha Finalizacion Programada]]-Contratos[[#This Row],[Fecha de Inicio]])/(Contratos[[#This Row],[Fecha Finalizacion Programada]]-Contratos[[#This Row],[Fecha de Inicio]])*100),2)</f>
        <v>100</v>
      </c>
      <c r="Y53" s="43">
        <v>38832867</v>
      </c>
      <c r="Z53" s="28">
        <v>2109133</v>
      </c>
      <c r="AA53" s="14">
        <v>0</v>
      </c>
      <c r="AB53" s="28">
        <v>0</v>
      </c>
      <c r="AC53" s="28">
        <v>40942000</v>
      </c>
      <c r="AD53" s="14">
        <v>330</v>
      </c>
    </row>
    <row r="54" spans="2:30" x14ac:dyDescent="0.25">
      <c r="B54" s="14">
        <v>2022</v>
      </c>
      <c r="C54">
        <v>220275</v>
      </c>
      <c r="D54" s="14" t="s">
        <v>3</v>
      </c>
      <c r="E54" s="14" t="s">
        <v>605</v>
      </c>
      <c r="F54" s="14" t="s">
        <v>61</v>
      </c>
      <c r="G54" s="14" t="s">
        <v>69</v>
      </c>
      <c r="H54" s="14" t="s">
        <v>556</v>
      </c>
      <c r="I54" s="14" t="s">
        <v>2</v>
      </c>
      <c r="J54" s="14" t="s">
        <v>223</v>
      </c>
      <c r="K54" s="14">
        <v>1024511535</v>
      </c>
      <c r="L54" s="14" t="s">
        <v>226</v>
      </c>
      <c r="M54" s="14" t="s">
        <v>63</v>
      </c>
      <c r="N54" t="s">
        <v>55</v>
      </c>
      <c r="O54" s="1">
        <v>44896</v>
      </c>
      <c r="P54" s="14" t="s">
        <v>375</v>
      </c>
      <c r="Q54" s="14" t="s">
        <v>884</v>
      </c>
      <c r="R54" s="1">
        <v>44582</v>
      </c>
      <c r="S54" s="1">
        <v>44588</v>
      </c>
      <c r="T54" s="14">
        <v>345</v>
      </c>
      <c r="U54" s="1">
        <v>44926</v>
      </c>
      <c r="V54" s="14">
        <v>26749000</v>
      </c>
      <c r="W54" s="14">
        <f>$U54-Contratos[[#This Row],[Fecha de Inicio]]</f>
        <v>338</v>
      </c>
      <c r="X54" s="14">
        <f>ROUND((($D$5-Contratos[[#This Row],[Fecha de Inicio]])/(Contratos[[#This Row],[Fecha Finalizacion Programada]]-Contratos[[#This Row],[Fecha de Inicio]])*100),2)</f>
        <v>100</v>
      </c>
      <c r="Y54" s="43">
        <v>2326000</v>
      </c>
      <c r="Z54" s="28">
        <v>24423000</v>
      </c>
      <c r="AA54" s="14">
        <v>0</v>
      </c>
      <c r="AB54" s="28">
        <v>0</v>
      </c>
      <c r="AC54" s="28">
        <v>26749000</v>
      </c>
      <c r="AD54" s="14">
        <v>345</v>
      </c>
    </row>
    <row r="55" spans="2:30" x14ac:dyDescent="0.25">
      <c r="B55" s="14">
        <v>2022</v>
      </c>
      <c r="C55">
        <v>220074</v>
      </c>
      <c r="D55" s="14" t="s">
        <v>3</v>
      </c>
      <c r="E55" s="14" t="s">
        <v>576</v>
      </c>
      <c r="F55" s="14" t="s">
        <v>61</v>
      </c>
      <c r="G55" s="14" t="s">
        <v>69</v>
      </c>
      <c r="H55" s="14" t="s">
        <v>556</v>
      </c>
      <c r="I55" s="14" t="s">
        <v>2</v>
      </c>
      <c r="J55" s="14" t="s">
        <v>195</v>
      </c>
      <c r="K55" s="14">
        <v>1000969475</v>
      </c>
      <c r="L55" s="14" t="s">
        <v>254</v>
      </c>
      <c r="M55" s="14" t="s">
        <v>63</v>
      </c>
      <c r="N55" t="s">
        <v>55</v>
      </c>
      <c r="O55" s="1">
        <v>44896</v>
      </c>
      <c r="P55" s="14" t="s">
        <v>821</v>
      </c>
      <c r="Q55" s="14" t="s">
        <v>885</v>
      </c>
      <c r="R55" s="1">
        <v>44573</v>
      </c>
      <c r="S55" s="1">
        <v>44574</v>
      </c>
      <c r="T55" s="14">
        <v>345</v>
      </c>
      <c r="U55" s="1">
        <v>44923</v>
      </c>
      <c r="V55" s="14">
        <v>26749000</v>
      </c>
      <c r="W55" s="14">
        <f>$U55-Contratos[[#This Row],[Fecha de Inicio]]</f>
        <v>349</v>
      </c>
      <c r="X55" s="55">
        <f>ROUND(((Contratos[[#This Row],[Fecha Finalizacion Programada]]-Contratos[[#This Row],[Fecha de Inicio]])/(Contratos[[#This Row],[Fecha Finalizacion Programada]]-Contratos[[#This Row],[Fecha de Inicio]])*100),2)</f>
        <v>100</v>
      </c>
      <c r="Y55" s="43">
        <v>2326000</v>
      </c>
      <c r="Z55" s="28">
        <v>24423000</v>
      </c>
      <c r="AA55" s="14">
        <v>0</v>
      </c>
      <c r="AB55" s="28">
        <v>0</v>
      </c>
      <c r="AC55" s="28">
        <v>26749000</v>
      </c>
      <c r="AD55" s="14">
        <v>345</v>
      </c>
    </row>
    <row r="56" spans="2:30" x14ac:dyDescent="0.25">
      <c r="B56" s="14">
        <v>2022</v>
      </c>
      <c r="C56">
        <v>220129</v>
      </c>
      <c r="D56" s="14" t="s">
        <v>3</v>
      </c>
      <c r="E56" s="14" t="s">
        <v>586</v>
      </c>
      <c r="F56" s="14" t="s">
        <v>61</v>
      </c>
      <c r="G56" s="14" t="s">
        <v>69</v>
      </c>
      <c r="H56" s="14" t="s">
        <v>548</v>
      </c>
      <c r="I56" s="14" t="s">
        <v>2</v>
      </c>
      <c r="J56" s="14" t="s">
        <v>486</v>
      </c>
      <c r="K56" s="14">
        <v>1019081525</v>
      </c>
      <c r="L56" s="14" t="s">
        <v>487</v>
      </c>
      <c r="M56" s="14" t="s">
        <v>64</v>
      </c>
      <c r="N56" t="s">
        <v>55</v>
      </c>
      <c r="O56" s="1">
        <v>44902</v>
      </c>
      <c r="P56" s="14" t="s">
        <v>819</v>
      </c>
      <c r="Q56" s="14" t="s">
        <v>881</v>
      </c>
      <c r="R56" s="1">
        <v>44575</v>
      </c>
      <c r="S56" s="1">
        <v>44579</v>
      </c>
      <c r="T56" s="14">
        <v>330</v>
      </c>
      <c r="U56" s="1">
        <v>44913</v>
      </c>
      <c r="V56" s="14">
        <v>40942000</v>
      </c>
      <c r="W56" s="14">
        <f>$U56-Contratos[[#This Row],[Fecha de Inicio]]</f>
        <v>334</v>
      </c>
      <c r="X56" s="55">
        <f>ROUND(((Contratos[[#This Row],[Fecha Finalizacion Programada]]-Contratos[[#This Row],[Fecha de Inicio]])/(Contratos[[#This Row],[Fecha Finalizacion Programada]]-Contratos[[#This Row],[Fecha de Inicio]])*100),2)</f>
        <v>100</v>
      </c>
      <c r="Y56" s="43">
        <v>38832867</v>
      </c>
      <c r="Z56" s="28">
        <v>2109133</v>
      </c>
      <c r="AA56" s="14">
        <v>0</v>
      </c>
      <c r="AB56" s="28">
        <v>0</v>
      </c>
      <c r="AC56" s="28">
        <v>40942000</v>
      </c>
      <c r="AD56" s="14">
        <v>330</v>
      </c>
    </row>
    <row r="57" spans="2:30" x14ac:dyDescent="0.25">
      <c r="B57" s="14">
        <v>2022</v>
      </c>
      <c r="C57">
        <v>220271</v>
      </c>
      <c r="D57" s="14" t="s">
        <v>3</v>
      </c>
      <c r="E57" s="14" t="s">
        <v>605</v>
      </c>
      <c r="F57" s="14" t="s">
        <v>61</v>
      </c>
      <c r="G57" s="14" t="s">
        <v>69</v>
      </c>
      <c r="H57" s="14" t="s">
        <v>556</v>
      </c>
      <c r="I57" s="14" t="s">
        <v>2</v>
      </c>
      <c r="J57" s="14" t="s">
        <v>223</v>
      </c>
      <c r="K57" s="14">
        <v>1032481287</v>
      </c>
      <c r="L57" s="14" t="s">
        <v>247</v>
      </c>
      <c r="M57" s="14" t="s">
        <v>63</v>
      </c>
      <c r="N57" t="s">
        <v>55</v>
      </c>
      <c r="O57" s="1">
        <v>44896</v>
      </c>
      <c r="P57" s="14" t="s">
        <v>375</v>
      </c>
      <c r="Q57" s="14" t="s">
        <v>886</v>
      </c>
      <c r="R57" s="1">
        <v>44582</v>
      </c>
      <c r="S57" s="1">
        <v>44586</v>
      </c>
      <c r="T57" s="14">
        <v>345</v>
      </c>
      <c r="U57" s="1">
        <v>44926</v>
      </c>
      <c r="V57" s="14">
        <v>26749000</v>
      </c>
      <c r="W57" s="14">
        <f>$U57-Contratos[[#This Row],[Fecha de Inicio]]</f>
        <v>340</v>
      </c>
      <c r="X57" s="14">
        <f>ROUND((($D$5-Contratos[[#This Row],[Fecha de Inicio]])/(Contratos[[#This Row],[Fecha Finalizacion Programada]]-Contratos[[#This Row],[Fecha de Inicio]])*100),2)</f>
        <v>100</v>
      </c>
      <c r="Y57" s="43">
        <v>2326000</v>
      </c>
      <c r="Z57" s="28">
        <v>24423000</v>
      </c>
      <c r="AA57" s="14">
        <v>0</v>
      </c>
      <c r="AB57" s="28">
        <v>0</v>
      </c>
      <c r="AC57" s="28">
        <v>26749000</v>
      </c>
      <c r="AD57" s="14">
        <v>345</v>
      </c>
    </row>
    <row r="58" spans="2:30" x14ac:dyDescent="0.25">
      <c r="B58" s="14">
        <v>2022</v>
      </c>
      <c r="C58">
        <v>220272</v>
      </c>
      <c r="D58" s="14" t="s">
        <v>3</v>
      </c>
      <c r="E58" s="14" t="s">
        <v>605</v>
      </c>
      <c r="F58" s="14" t="s">
        <v>61</v>
      </c>
      <c r="G58" s="14" t="s">
        <v>69</v>
      </c>
      <c r="H58" s="14" t="s">
        <v>556</v>
      </c>
      <c r="I58" s="14" t="s">
        <v>2</v>
      </c>
      <c r="J58" s="14" t="s">
        <v>250</v>
      </c>
      <c r="K58" s="14">
        <v>1024529516</v>
      </c>
      <c r="L58" s="14" t="s">
        <v>251</v>
      </c>
      <c r="M58" s="14" t="s">
        <v>63</v>
      </c>
      <c r="N58" t="s">
        <v>55</v>
      </c>
      <c r="O58" s="1">
        <v>44896</v>
      </c>
      <c r="P58" s="14" t="s">
        <v>375</v>
      </c>
      <c r="Q58" s="14" t="s">
        <v>887</v>
      </c>
      <c r="R58" s="1">
        <v>44582</v>
      </c>
      <c r="S58" s="1">
        <v>44588</v>
      </c>
      <c r="T58" s="14">
        <v>345</v>
      </c>
      <c r="U58" s="1">
        <v>44926</v>
      </c>
      <c r="V58" s="14">
        <v>26749000</v>
      </c>
      <c r="W58" s="14">
        <f>$U58-Contratos[[#This Row],[Fecha de Inicio]]</f>
        <v>338</v>
      </c>
      <c r="X58" s="14">
        <f>ROUND((($D$5-Contratos[[#This Row],[Fecha de Inicio]])/(Contratos[[#This Row],[Fecha Finalizacion Programada]]-Contratos[[#This Row],[Fecha de Inicio]])*100),2)</f>
        <v>100</v>
      </c>
      <c r="Y58" s="43">
        <v>2326000</v>
      </c>
      <c r="Z58" s="28">
        <v>24423000</v>
      </c>
      <c r="AA58" s="14">
        <v>0</v>
      </c>
      <c r="AB58" s="28">
        <v>0</v>
      </c>
      <c r="AC58" s="28">
        <v>26749000</v>
      </c>
      <c r="AD58" s="14">
        <v>345</v>
      </c>
    </row>
    <row r="59" spans="2:30" x14ac:dyDescent="0.25">
      <c r="B59" s="14">
        <v>2022</v>
      </c>
      <c r="C59">
        <v>220130</v>
      </c>
      <c r="D59" s="14" t="s">
        <v>3</v>
      </c>
      <c r="E59" s="14" t="s">
        <v>586</v>
      </c>
      <c r="F59" s="14" t="s">
        <v>61</v>
      </c>
      <c r="G59" s="14" t="s">
        <v>69</v>
      </c>
      <c r="H59" s="14" t="s">
        <v>548</v>
      </c>
      <c r="I59" s="14" t="s">
        <v>2</v>
      </c>
      <c r="J59" s="14" t="s">
        <v>486</v>
      </c>
      <c r="K59" s="14">
        <v>79648718</v>
      </c>
      <c r="L59" s="14" t="s">
        <v>485</v>
      </c>
      <c r="M59" s="14" t="s">
        <v>64</v>
      </c>
      <c r="N59" t="s">
        <v>55</v>
      </c>
      <c r="O59" s="1">
        <v>44902</v>
      </c>
      <c r="P59" s="14" t="s">
        <v>819</v>
      </c>
      <c r="Q59" s="14" t="s">
        <v>881</v>
      </c>
      <c r="R59" s="1">
        <v>44575</v>
      </c>
      <c r="S59" s="1">
        <v>44579</v>
      </c>
      <c r="T59" s="14">
        <v>330</v>
      </c>
      <c r="U59" s="1">
        <v>44913</v>
      </c>
      <c r="V59" s="14">
        <v>40942000</v>
      </c>
      <c r="W59" s="14">
        <f>$U59-Contratos[[#This Row],[Fecha de Inicio]]</f>
        <v>334</v>
      </c>
      <c r="X59" s="55">
        <f>ROUND(((Contratos[[#This Row],[Fecha Finalizacion Programada]]-Contratos[[#This Row],[Fecha de Inicio]])/(Contratos[[#This Row],[Fecha Finalizacion Programada]]-Contratos[[#This Row],[Fecha de Inicio]])*100),2)</f>
        <v>100</v>
      </c>
      <c r="Y59" s="43">
        <v>38832867</v>
      </c>
      <c r="Z59" s="28">
        <v>2109133</v>
      </c>
      <c r="AA59" s="14">
        <v>0</v>
      </c>
      <c r="AB59" s="28">
        <v>0</v>
      </c>
      <c r="AC59" s="28">
        <v>40942000</v>
      </c>
      <c r="AD59" s="14">
        <v>330</v>
      </c>
    </row>
    <row r="60" spans="2:30" x14ac:dyDescent="0.25">
      <c r="B60" s="14">
        <v>2022</v>
      </c>
      <c r="C60">
        <v>220256</v>
      </c>
      <c r="D60" s="14" t="s">
        <v>3</v>
      </c>
      <c r="E60" s="14" t="s">
        <v>602</v>
      </c>
      <c r="F60" s="14" t="s">
        <v>61</v>
      </c>
      <c r="G60" s="14" t="s">
        <v>62</v>
      </c>
      <c r="H60" s="14" t="s">
        <v>556</v>
      </c>
      <c r="I60" s="14" t="s">
        <v>2</v>
      </c>
      <c r="J60" s="14" t="s">
        <v>222</v>
      </c>
      <c r="K60" s="14">
        <v>1030614490</v>
      </c>
      <c r="L60" s="14" t="s">
        <v>88</v>
      </c>
      <c r="M60" s="14" t="s">
        <v>63</v>
      </c>
      <c r="N60" t="s">
        <v>55</v>
      </c>
      <c r="O60" s="1">
        <v>44896</v>
      </c>
      <c r="P60" s="14" t="s">
        <v>375</v>
      </c>
      <c r="Q60" s="14" t="s">
        <v>888</v>
      </c>
      <c r="R60" s="1">
        <v>44582</v>
      </c>
      <c r="S60" s="1">
        <v>44586</v>
      </c>
      <c r="T60" s="14">
        <v>345</v>
      </c>
      <c r="U60" s="1">
        <v>44926</v>
      </c>
      <c r="V60" s="14">
        <v>53498000</v>
      </c>
      <c r="W60" s="14">
        <f>$U60-Contratos[[#This Row],[Fecha de Inicio]]</f>
        <v>340</v>
      </c>
      <c r="X60" s="14">
        <f>ROUND((($D$5-Contratos[[#This Row],[Fecha de Inicio]])/(Contratos[[#This Row],[Fecha Finalizacion Programada]]-Contratos[[#This Row],[Fecha de Inicio]])*100),2)</f>
        <v>100</v>
      </c>
      <c r="Y60" s="43">
        <v>4652000</v>
      </c>
      <c r="Z60" s="28">
        <v>48846000</v>
      </c>
      <c r="AA60" s="14">
        <v>0</v>
      </c>
      <c r="AB60" s="28">
        <v>0</v>
      </c>
      <c r="AC60" s="28">
        <v>53498000</v>
      </c>
      <c r="AD60" s="14">
        <v>345</v>
      </c>
    </row>
    <row r="61" spans="2:30" x14ac:dyDescent="0.25">
      <c r="B61" s="14">
        <v>2022</v>
      </c>
      <c r="C61">
        <v>220158</v>
      </c>
      <c r="D61" s="14" t="s">
        <v>3</v>
      </c>
      <c r="E61" s="14" t="s">
        <v>592</v>
      </c>
      <c r="F61" s="14" t="s">
        <v>61</v>
      </c>
      <c r="G61" s="14" t="s">
        <v>62</v>
      </c>
      <c r="H61" s="14" t="s">
        <v>556</v>
      </c>
      <c r="I61" s="14" t="s">
        <v>2</v>
      </c>
      <c r="J61" s="14" t="s">
        <v>220</v>
      </c>
      <c r="K61" s="14">
        <v>20444897</v>
      </c>
      <c r="L61" s="14" t="s">
        <v>79</v>
      </c>
      <c r="M61" s="14" t="s">
        <v>63</v>
      </c>
      <c r="N61" t="s">
        <v>55</v>
      </c>
      <c r="O61" s="1">
        <v>44896</v>
      </c>
      <c r="P61" s="14" t="s">
        <v>375</v>
      </c>
      <c r="Q61" s="14" t="s">
        <v>889</v>
      </c>
      <c r="R61" s="1">
        <v>44575</v>
      </c>
      <c r="S61" s="1">
        <v>44582</v>
      </c>
      <c r="T61" s="14">
        <v>345</v>
      </c>
      <c r="U61" s="1">
        <v>44926</v>
      </c>
      <c r="V61" s="14">
        <v>53498000</v>
      </c>
      <c r="W61" s="14">
        <f>$U61-Contratos[[#This Row],[Fecha de Inicio]]</f>
        <v>344</v>
      </c>
      <c r="X61" s="14">
        <f>ROUND((($D$5-Contratos[[#This Row],[Fecha de Inicio]])/(Contratos[[#This Row],[Fecha Finalizacion Programada]]-Contratos[[#This Row],[Fecha de Inicio]])*100),2)</f>
        <v>100</v>
      </c>
      <c r="Y61" s="43">
        <v>4652000</v>
      </c>
      <c r="Z61" s="28">
        <v>48846000</v>
      </c>
      <c r="AA61" s="14">
        <v>0</v>
      </c>
      <c r="AB61" s="28">
        <v>0</v>
      </c>
      <c r="AC61" s="28">
        <v>53498000</v>
      </c>
      <c r="AD61" s="14">
        <v>345</v>
      </c>
    </row>
    <row r="62" spans="2:30" x14ac:dyDescent="0.25">
      <c r="B62" s="14">
        <v>2022</v>
      </c>
      <c r="C62">
        <v>220590</v>
      </c>
      <c r="D62" s="14" t="s">
        <v>3</v>
      </c>
      <c r="E62" s="14" t="s">
        <v>664</v>
      </c>
      <c r="F62" s="14" t="s">
        <v>61</v>
      </c>
      <c r="G62" s="14" t="s">
        <v>62</v>
      </c>
      <c r="H62" s="14" t="s">
        <v>548</v>
      </c>
      <c r="I62" s="14" t="s">
        <v>2</v>
      </c>
      <c r="J62" s="14" t="s">
        <v>484</v>
      </c>
      <c r="K62" s="14">
        <v>1033809255</v>
      </c>
      <c r="L62" s="14" t="s">
        <v>526</v>
      </c>
      <c r="M62" s="14" t="s">
        <v>64</v>
      </c>
      <c r="N62" t="s">
        <v>55</v>
      </c>
      <c r="O62" s="1">
        <v>44902</v>
      </c>
      <c r="P62" s="14" t="s">
        <v>819</v>
      </c>
      <c r="Q62" s="14" t="s">
        <v>881</v>
      </c>
      <c r="R62" s="1">
        <v>44823</v>
      </c>
      <c r="S62" s="1">
        <v>44825</v>
      </c>
      <c r="T62" s="14">
        <v>116</v>
      </c>
      <c r="U62" s="1">
        <v>44985</v>
      </c>
      <c r="V62" s="14">
        <v>13193067</v>
      </c>
      <c r="W62" s="14">
        <f>$U62-Contratos[[#This Row],[Fecha de Inicio]]</f>
        <v>160</v>
      </c>
      <c r="X62" s="14">
        <f>ROUND((($D$5-Contratos[[#This Row],[Fecha de Inicio]])/(Contratos[[#This Row],[Fecha Finalizacion Programada]]-Contratos[[#This Row],[Fecha de Inicio]])*100),2)</f>
        <v>63.13</v>
      </c>
      <c r="Y62" s="43">
        <v>4549333</v>
      </c>
      <c r="Z62" s="28">
        <v>8643734</v>
      </c>
      <c r="AA62" s="14">
        <v>1</v>
      </c>
      <c r="AB62" s="28">
        <v>4776800</v>
      </c>
      <c r="AC62" s="28">
        <v>17969867</v>
      </c>
      <c r="AD62" s="14">
        <v>158</v>
      </c>
    </row>
    <row r="63" spans="2:30" x14ac:dyDescent="0.25">
      <c r="B63" s="14">
        <v>2022</v>
      </c>
      <c r="C63">
        <v>220591</v>
      </c>
      <c r="D63" s="14" t="s">
        <v>3</v>
      </c>
      <c r="E63" s="14" t="s">
        <v>664</v>
      </c>
      <c r="F63" s="14" t="s">
        <v>61</v>
      </c>
      <c r="G63" s="14" t="s">
        <v>62</v>
      </c>
      <c r="H63" s="14" t="s">
        <v>548</v>
      </c>
      <c r="I63" s="14" t="s">
        <v>2</v>
      </c>
      <c r="J63" s="14" t="s">
        <v>484</v>
      </c>
      <c r="K63" s="14">
        <v>1014255083</v>
      </c>
      <c r="L63" s="14" t="s">
        <v>483</v>
      </c>
      <c r="M63" s="14" t="s">
        <v>64</v>
      </c>
      <c r="N63" t="s">
        <v>55</v>
      </c>
      <c r="O63" s="1">
        <v>44902</v>
      </c>
      <c r="P63" s="14" t="s">
        <v>819</v>
      </c>
      <c r="Q63" s="14" t="s">
        <v>881</v>
      </c>
      <c r="R63" s="1">
        <v>44823</v>
      </c>
      <c r="S63" s="1">
        <v>44824</v>
      </c>
      <c r="T63" s="14">
        <v>116</v>
      </c>
      <c r="U63" s="1">
        <v>44984</v>
      </c>
      <c r="V63" s="14">
        <v>13193067</v>
      </c>
      <c r="W63" s="14">
        <f>$U63-Contratos[[#This Row],[Fecha de Inicio]]</f>
        <v>160</v>
      </c>
      <c r="X63" s="14">
        <f>ROUND((($D$5-Contratos[[#This Row],[Fecha de Inicio]])/(Contratos[[#This Row],[Fecha Finalizacion Programada]]-Contratos[[#This Row],[Fecha de Inicio]])*100),2)</f>
        <v>63.75</v>
      </c>
      <c r="Y63" s="43">
        <v>8075067</v>
      </c>
      <c r="Z63" s="28">
        <v>5118000</v>
      </c>
      <c r="AA63" s="14">
        <v>1</v>
      </c>
      <c r="AB63" s="28">
        <v>4776800</v>
      </c>
      <c r="AC63" s="28">
        <v>17969867</v>
      </c>
      <c r="AD63" s="14">
        <v>158</v>
      </c>
    </row>
    <row r="64" spans="2:30" x14ac:dyDescent="0.25">
      <c r="B64" s="14">
        <v>2022</v>
      </c>
      <c r="C64">
        <v>220593</v>
      </c>
      <c r="D64" s="14" t="s">
        <v>3</v>
      </c>
      <c r="E64" s="14" t="s">
        <v>664</v>
      </c>
      <c r="F64" s="14" t="s">
        <v>61</v>
      </c>
      <c r="G64" s="14" t="s">
        <v>62</v>
      </c>
      <c r="H64" s="14" t="s">
        <v>548</v>
      </c>
      <c r="I64" s="14" t="s">
        <v>2</v>
      </c>
      <c r="J64" s="14" t="s">
        <v>484</v>
      </c>
      <c r="K64" s="14">
        <v>51933372</v>
      </c>
      <c r="L64" s="14" t="s">
        <v>528</v>
      </c>
      <c r="M64" s="14" t="s">
        <v>64</v>
      </c>
      <c r="N64" t="s">
        <v>55</v>
      </c>
      <c r="O64" s="1">
        <v>44902</v>
      </c>
      <c r="P64" s="14" t="s">
        <v>819</v>
      </c>
      <c r="Q64" s="14" t="s">
        <v>881</v>
      </c>
      <c r="R64" s="1">
        <v>44823</v>
      </c>
      <c r="S64" s="1">
        <v>44824</v>
      </c>
      <c r="T64" s="14">
        <v>116</v>
      </c>
      <c r="U64" s="1">
        <v>44984</v>
      </c>
      <c r="V64" s="14">
        <v>13193067</v>
      </c>
      <c r="W64" s="14">
        <f>$U64-Contratos[[#This Row],[Fecha de Inicio]]</f>
        <v>160</v>
      </c>
      <c r="X64" s="14">
        <f>ROUND((($D$5-Contratos[[#This Row],[Fecha de Inicio]])/(Contratos[[#This Row],[Fecha Finalizacion Programada]]-Contratos[[#This Row],[Fecha de Inicio]])*100),2)</f>
        <v>63.75</v>
      </c>
      <c r="Y64" s="43">
        <v>8075067</v>
      </c>
      <c r="Z64" s="28">
        <v>5118000</v>
      </c>
      <c r="AA64" s="14">
        <v>1</v>
      </c>
      <c r="AB64" s="28">
        <v>4776800</v>
      </c>
      <c r="AC64" s="28">
        <v>17969867</v>
      </c>
      <c r="AD64" s="14">
        <v>158</v>
      </c>
    </row>
    <row r="65" spans="2:30" x14ac:dyDescent="0.25">
      <c r="B65" s="14">
        <v>2022</v>
      </c>
      <c r="C65">
        <v>220073</v>
      </c>
      <c r="D65" s="14" t="s">
        <v>3</v>
      </c>
      <c r="E65" s="14" t="s">
        <v>576</v>
      </c>
      <c r="F65" s="14" t="s">
        <v>61</v>
      </c>
      <c r="G65" s="14" t="s">
        <v>69</v>
      </c>
      <c r="H65" s="14" t="s">
        <v>556</v>
      </c>
      <c r="I65" s="14" t="s">
        <v>2</v>
      </c>
      <c r="J65" s="14" t="s">
        <v>195</v>
      </c>
      <c r="K65" s="14">
        <v>1069754612</v>
      </c>
      <c r="L65" s="14" t="s">
        <v>253</v>
      </c>
      <c r="M65" s="14" t="s">
        <v>63</v>
      </c>
      <c r="N65" t="s">
        <v>55</v>
      </c>
      <c r="O65" s="1">
        <v>44896</v>
      </c>
      <c r="P65" s="14" t="s">
        <v>375</v>
      </c>
      <c r="Q65" s="14" t="s">
        <v>890</v>
      </c>
      <c r="R65" s="1">
        <v>44573</v>
      </c>
      <c r="S65" s="1">
        <v>44575</v>
      </c>
      <c r="T65" s="14">
        <v>345</v>
      </c>
      <c r="U65" s="1">
        <v>44924</v>
      </c>
      <c r="V65" s="14">
        <v>26749000</v>
      </c>
      <c r="W65" s="14">
        <f>$U65-Contratos[[#This Row],[Fecha de Inicio]]</f>
        <v>349</v>
      </c>
      <c r="X65" s="55">
        <f>ROUND(((Contratos[[#This Row],[Fecha Finalizacion Programada]]-Contratos[[#This Row],[Fecha de Inicio]])/(Contratos[[#This Row],[Fecha Finalizacion Programada]]-Contratos[[#This Row],[Fecha de Inicio]])*100),2)</f>
        <v>100</v>
      </c>
      <c r="Y65" s="43">
        <v>2326000</v>
      </c>
      <c r="Z65" s="28">
        <v>24423000</v>
      </c>
      <c r="AA65" s="14">
        <v>0</v>
      </c>
      <c r="AB65" s="28">
        <v>0</v>
      </c>
      <c r="AC65" s="28">
        <v>26749000</v>
      </c>
      <c r="AD65" s="14">
        <v>345</v>
      </c>
    </row>
    <row r="66" spans="2:30" x14ac:dyDescent="0.25">
      <c r="B66" s="14">
        <v>2022</v>
      </c>
      <c r="C66">
        <v>220072</v>
      </c>
      <c r="D66" s="14" t="s">
        <v>3</v>
      </c>
      <c r="E66" s="14" t="s">
        <v>576</v>
      </c>
      <c r="F66" s="14" t="s">
        <v>61</v>
      </c>
      <c r="G66" s="14" t="s">
        <v>69</v>
      </c>
      <c r="H66" s="14" t="s">
        <v>556</v>
      </c>
      <c r="I66" s="14" t="s">
        <v>2</v>
      </c>
      <c r="J66" s="14" t="s">
        <v>195</v>
      </c>
      <c r="K66" s="14">
        <v>1032377265</v>
      </c>
      <c r="L66" s="14" t="s">
        <v>252</v>
      </c>
      <c r="M66" s="14" t="s">
        <v>63</v>
      </c>
      <c r="N66" t="s">
        <v>55</v>
      </c>
      <c r="O66" s="1">
        <v>44896</v>
      </c>
      <c r="P66" s="14" t="s">
        <v>375</v>
      </c>
      <c r="Q66" s="14" t="s">
        <v>891</v>
      </c>
      <c r="R66" s="1">
        <v>44573</v>
      </c>
      <c r="S66" s="1">
        <v>44575</v>
      </c>
      <c r="T66" s="14">
        <v>345</v>
      </c>
      <c r="U66" s="1">
        <v>44924</v>
      </c>
      <c r="V66" s="14">
        <v>26749000</v>
      </c>
      <c r="W66" s="14">
        <f>$U66-Contratos[[#This Row],[Fecha de Inicio]]</f>
        <v>349</v>
      </c>
      <c r="X66" s="55">
        <f>ROUND(((Contratos[[#This Row],[Fecha Finalizacion Programada]]-Contratos[[#This Row],[Fecha de Inicio]])/(Contratos[[#This Row],[Fecha Finalizacion Programada]]-Contratos[[#This Row],[Fecha de Inicio]])*100),2)</f>
        <v>100</v>
      </c>
      <c r="Y66" s="43">
        <v>2326000</v>
      </c>
      <c r="Z66" s="28">
        <v>24423000</v>
      </c>
      <c r="AA66" s="14">
        <v>0</v>
      </c>
      <c r="AB66" s="28">
        <v>0</v>
      </c>
      <c r="AC66" s="28">
        <v>26749000</v>
      </c>
      <c r="AD66" s="14">
        <v>345</v>
      </c>
    </row>
    <row r="67" spans="2:30" x14ac:dyDescent="0.25">
      <c r="B67" s="14">
        <v>2022</v>
      </c>
      <c r="C67">
        <v>220595</v>
      </c>
      <c r="D67" s="14" t="s">
        <v>3</v>
      </c>
      <c r="E67" s="14" t="s">
        <v>664</v>
      </c>
      <c r="F67" s="14" t="s">
        <v>61</v>
      </c>
      <c r="G67" s="14" t="s">
        <v>62</v>
      </c>
      <c r="H67" s="14" t="s">
        <v>548</v>
      </c>
      <c r="I67" s="14" t="s">
        <v>2</v>
      </c>
      <c r="J67" s="14" t="s">
        <v>484</v>
      </c>
      <c r="K67" s="14">
        <v>52738032</v>
      </c>
      <c r="L67" s="14" t="s">
        <v>527</v>
      </c>
      <c r="M67" s="14" t="s">
        <v>64</v>
      </c>
      <c r="N67" t="s">
        <v>55</v>
      </c>
      <c r="O67" s="1">
        <v>44898</v>
      </c>
      <c r="P67" s="14" t="s">
        <v>819</v>
      </c>
      <c r="Q67" s="14" t="s">
        <v>881</v>
      </c>
      <c r="R67" s="1">
        <v>44823</v>
      </c>
      <c r="S67" s="1">
        <v>44824</v>
      </c>
      <c r="T67" s="14">
        <v>116</v>
      </c>
      <c r="U67" s="1">
        <v>44984</v>
      </c>
      <c r="V67" s="14">
        <v>13193067</v>
      </c>
      <c r="W67" s="14">
        <f>$U67-Contratos[[#This Row],[Fecha de Inicio]]</f>
        <v>160</v>
      </c>
      <c r="X67" s="14">
        <f>ROUND((($D$5-Contratos[[#This Row],[Fecha de Inicio]])/(Contratos[[#This Row],[Fecha Finalizacion Programada]]-Contratos[[#This Row],[Fecha de Inicio]])*100),2)</f>
        <v>63.75</v>
      </c>
      <c r="Y67" s="43">
        <v>8075067</v>
      </c>
      <c r="Z67" s="28">
        <v>5118000</v>
      </c>
      <c r="AA67" s="14">
        <v>1</v>
      </c>
      <c r="AB67" s="28">
        <v>4776800</v>
      </c>
      <c r="AC67" s="28">
        <v>17969867</v>
      </c>
      <c r="AD67" s="14">
        <v>158</v>
      </c>
    </row>
    <row r="68" spans="2:30" x14ac:dyDescent="0.25">
      <c r="B68" s="14">
        <v>2022</v>
      </c>
      <c r="C68">
        <v>220596</v>
      </c>
      <c r="D68" s="14" t="s">
        <v>3</v>
      </c>
      <c r="E68" s="14" t="s">
        <v>664</v>
      </c>
      <c r="F68" s="14" t="s">
        <v>61</v>
      </c>
      <c r="G68" s="14" t="s">
        <v>62</v>
      </c>
      <c r="H68" s="14" t="s">
        <v>548</v>
      </c>
      <c r="I68" s="14" t="s">
        <v>2</v>
      </c>
      <c r="J68" s="14" t="s">
        <v>484</v>
      </c>
      <c r="K68" s="14">
        <v>80815185</v>
      </c>
      <c r="L68" s="14" t="s">
        <v>525</v>
      </c>
      <c r="M68" s="14" t="s">
        <v>64</v>
      </c>
      <c r="N68" t="s">
        <v>55</v>
      </c>
      <c r="O68" s="1">
        <v>44902</v>
      </c>
      <c r="P68" s="14" t="s">
        <v>819</v>
      </c>
      <c r="Q68" s="14" t="s">
        <v>881</v>
      </c>
      <c r="R68" s="1">
        <v>44823</v>
      </c>
      <c r="S68" s="1">
        <v>44825</v>
      </c>
      <c r="T68" s="14">
        <v>116</v>
      </c>
      <c r="U68" s="1">
        <v>44985</v>
      </c>
      <c r="V68" s="14">
        <v>13193067</v>
      </c>
      <c r="W68" s="14">
        <f>$U68-Contratos[[#This Row],[Fecha de Inicio]]</f>
        <v>160</v>
      </c>
      <c r="X68" s="14">
        <f>ROUND((($D$5-Contratos[[#This Row],[Fecha de Inicio]])/(Contratos[[#This Row],[Fecha Finalizacion Programada]]-Contratos[[#This Row],[Fecha de Inicio]])*100),2)</f>
        <v>63.13</v>
      </c>
      <c r="Y68" s="43">
        <v>7961333</v>
      </c>
      <c r="Z68" s="28">
        <v>5231734</v>
      </c>
      <c r="AA68" s="14">
        <v>1</v>
      </c>
      <c r="AB68" s="28">
        <v>4776800</v>
      </c>
      <c r="AC68" s="28">
        <v>17969867</v>
      </c>
      <c r="AD68" s="14">
        <v>158</v>
      </c>
    </row>
    <row r="69" spans="2:30" x14ac:dyDescent="0.25">
      <c r="B69" s="14">
        <v>2022</v>
      </c>
      <c r="C69">
        <v>220597</v>
      </c>
      <c r="D69" s="14" t="s">
        <v>3</v>
      </c>
      <c r="E69" s="14" t="s">
        <v>664</v>
      </c>
      <c r="F69" s="14" t="s">
        <v>61</v>
      </c>
      <c r="G69" s="14" t="s">
        <v>62</v>
      </c>
      <c r="H69" s="14" t="s">
        <v>548</v>
      </c>
      <c r="I69" s="14" t="s">
        <v>2</v>
      </c>
      <c r="J69" s="14" t="s">
        <v>484</v>
      </c>
      <c r="K69" s="14">
        <v>1067866395</v>
      </c>
      <c r="L69" s="14" t="s">
        <v>524</v>
      </c>
      <c r="M69" s="14" t="s">
        <v>64</v>
      </c>
      <c r="N69" t="s">
        <v>55</v>
      </c>
      <c r="O69" s="1">
        <v>44902</v>
      </c>
      <c r="P69" s="14" t="s">
        <v>819</v>
      </c>
      <c r="Q69" s="14" t="s">
        <v>881</v>
      </c>
      <c r="R69" s="1">
        <v>44823</v>
      </c>
      <c r="S69" s="1">
        <v>44824</v>
      </c>
      <c r="T69" s="14">
        <v>116</v>
      </c>
      <c r="U69" s="1">
        <v>44984</v>
      </c>
      <c r="V69" s="14">
        <v>13193067</v>
      </c>
      <c r="W69" s="14">
        <f>$U69-Contratos[[#This Row],[Fecha de Inicio]]</f>
        <v>160</v>
      </c>
      <c r="X69" s="14">
        <f>ROUND((($D$5-Contratos[[#This Row],[Fecha de Inicio]])/(Contratos[[#This Row],[Fecha Finalizacion Programada]]-Contratos[[#This Row],[Fecha de Inicio]])*100),2)</f>
        <v>63.75</v>
      </c>
      <c r="Y69" s="43">
        <v>8075067</v>
      </c>
      <c r="Z69" s="28">
        <v>5118000</v>
      </c>
      <c r="AA69" s="14">
        <v>1</v>
      </c>
      <c r="AB69" s="28">
        <v>4776800</v>
      </c>
      <c r="AC69" s="28">
        <v>17969867</v>
      </c>
      <c r="AD69" s="14">
        <v>158</v>
      </c>
    </row>
    <row r="70" spans="2:30" x14ac:dyDescent="0.25">
      <c r="B70" s="14">
        <v>2022</v>
      </c>
      <c r="C70">
        <v>220599</v>
      </c>
      <c r="D70" s="14" t="s">
        <v>3</v>
      </c>
      <c r="E70" s="14" t="s">
        <v>664</v>
      </c>
      <c r="F70" s="14" t="s">
        <v>61</v>
      </c>
      <c r="G70" s="14" t="s">
        <v>62</v>
      </c>
      <c r="H70" s="14" t="s">
        <v>548</v>
      </c>
      <c r="I70" s="14" t="s">
        <v>2</v>
      </c>
      <c r="J70" s="14" t="s">
        <v>484</v>
      </c>
      <c r="K70" s="14">
        <v>80851089</v>
      </c>
      <c r="L70" s="14" t="s">
        <v>537</v>
      </c>
      <c r="M70" s="14" t="s">
        <v>64</v>
      </c>
      <c r="N70" t="s">
        <v>55</v>
      </c>
      <c r="O70" s="1">
        <v>44902</v>
      </c>
      <c r="P70" s="14" t="s">
        <v>819</v>
      </c>
      <c r="Q70" s="14" t="s">
        <v>881</v>
      </c>
      <c r="R70" s="1">
        <v>44823</v>
      </c>
      <c r="S70" s="1">
        <v>44824</v>
      </c>
      <c r="T70" s="14">
        <v>116</v>
      </c>
      <c r="U70" s="1">
        <v>44984</v>
      </c>
      <c r="V70" s="14">
        <v>13193067</v>
      </c>
      <c r="W70" s="14">
        <f>$U70-Contratos[[#This Row],[Fecha de Inicio]]</f>
        <v>160</v>
      </c>
      <c r="X70" s="14">
        <f>ROUND((($D$5-Contratos[[#This Row],[Fecha de Inicio]])/(Contratos[[#This Row],[Fecha Finalizacion Programada]]-Contratos[[#This Row],[Fecha de Inicio]])*100),2)</f>
        <v>63.75</v>
      </c>
      <c r="Y70" s="43">
        <v>8075067</v>
      </c>
      <c r="Z70" s="28">
        <v>5118000</v>
      </c>
      <c r="AA70" s="14">
        <v>1</v>
      </c>
      <c r="AB70" s="28">
        <v>4776800</v>
      </c>
      <c r="AC70" s="28">
        <v>17969867</v>
      </c>
      <c r="AD70" s="14">
        <v>158</v>
      </c>
    </row>
    <row r="71" spans="2:30" x14ac:dyDescent="0.25">
      <c r="B71" s="14">
        <v>2022</v>
      </c>
      <c r="C71">
        <v>220627</v>
      </c>
      <c r="D71" s="14" t="s">
        <v>3</v>
      </c>
      <c r="E71" s="14" t="s">
        <v>664</v>
      </c>
      <c r="F71" s="14" t="s">
        <v>61</v>
      </c>
      <c r="G71" s="14" t="s">
        <v>62</v>
      </c>
      <c r="H71" s="14" t="s">
        <v>548</v>
      </c>
      <c r="I71" s="14" t="s">
        <v>2</v>
      </c>
      <c r="J71" s="14" t="s">
        <v>484</v>
      </c>
      <c r="K71" s="14">
        <v>1018464848</v>
      </c>
      <c r="L71" s="14" t="s">
        <v>523</v>
      </c>
      <c r="M71" s="14" t="s">
        <v>64</v>
      </c>
      <c r="N71" t="s">
        <v>55</v>
      </c>
      <c r="O71" s="1">
        <v>44902</v>
      </c>
      <c r="P71" s="14" t="s">
        <v>819</v>
      </c>
      <c r="Q71" s="14" t="s">
        <v>881</v>
      </c>
      <c r="R71" s="1">
        <v>44830</v>
      </c>
      <c r="S71" s="1">
        <v>44835</v>
      </c>
      <c r="T71" s="14">
        <v>116</v>
      </c>
      <c r="U71" s="1">
        <v>44985</v>
      </c>
      <c r="V71" s="14">
        <v>13193067</v>
      </c>
      <c r="W71" s="14">
        <f>$U71-Contratos[[#This Row],[Fecha de Inicio]]</f>
        <v>150</v>
      </c>
      <c r="X71" s="14">
        <f>ROUND((($D$5-Contratos[[#This Row],[Fecha de Inicio]])/(Contratos[[#This Row],[Fecha Finalizacion Programada]]-Contratos[[#This Row],[Fecha de Inicio]])*100),2)</f>
        <v>60.67</v>
      </c>
      <c r="Y71" s="43">
        <v>6824000</v>
      </c>
      <c r="Z71" s="28">
        <v>6369067</v>
      </c>
      <c r="AA71" s="14">
        <v>1</v>
      </c>
      <c r="AB71" s="28">
        <v>3639467</v>
      </c>
      <c r="AC71" s="28">
        <v>16832534</v>
      </c>
      <c r="AD71" s="14">
        <v>148</v>
      </c>
    </row>
    <row r="72" spans="2:30" x14ac:dyDescent="0.25">
      <c r="B72" s="14">
        <v>2022</v>
      </c>
      <c r="C72">
        <v>220600</v>
      </c>
      <c r="D72" s="14" t="s">
        <v>3</v>
      </c>
      <c r="E72" s="14" t="s">
        <v>665</v>
      </c>
      <c r="F72" s="14" t="s">
        <v>61</v>
      </c>
      <c r="G72" s="14" t="s">
        <v>62</v>
      </c>
      <c r="H72" s="14" t="s">
        <v>548</v>
      </c>
      <c r="I72" s="14" t="s">
        <v>2</v>
      </c>
      <c r="J72" s="14" t="s">
        <v>536</v>
      </c>
      <c r="K72" s="14">
        <v>14398194</v>
      </c>
      <c r="L72" s="14" t="s">
        <v>522</v>
      </c>
      <c r="M72" s="14" t="s">
        <v>64</v>
      </c>
      <c r="N72" t="s">
        <v>55</v>
      </c>
      <c r="O72" s="1">
        <v>44902</v>
      </c>
      <c r="P72" s="14" t="s">
        <v>819</v>
      </c>
      <c r="Q72" s="14" t="s">
        <v>881</v>
      </c>
      <c r="R72" s="1">
        <v>44823</v>
      </c>
      <c r="S72" s="1">
        <v>44824</v>
      </c>
      <c r="T72" s="14">
        <v>115</v>
      </c>
      <c r="U72" s="1">
        <v>44940</v>
      </c>
      <c r="V72" s="14">
        <v>13079333</v>
      </c>
      <c r="W72" s="14">
        <f>$U72-Contratos[[#This Row],[Fecha de Inicio]]</f>
        <v>116</v>
      </c>
      <c r="X72" s="14">
        <f>ROUND((($D$5-Contratos[[#This Row],[Fecha de Inicio]])/(Contratos[[#This Row],[Fecha Finalizacion Programada]]-Contratos[[#This Row],[Fecha de Inicio]])*100),2)</f>
        <v>87.93</v>
      </c>
      <c r="Y72" s="43">
        <v>8075067</v>
      </c>
      <c r="Z72" s="28">
        <v>5004266</v>
      </c>
      <c r="AA72" s="14">
        <v>0</v>
      </c>
      <c r="AB72" s="28">
        <v>0</v>
      </c>
      <c r="AC72" s="28">
        <v>13079333</v>
      </c>
      <c r="AD72" s="14">
        <v>115</v>
      </c>
    </row>
    <row r="73" spans="2:30" x14ac:dyDescent="0.25">
      <c r="B73" s="14">
        <v>2022</v>
      </c>
      <c r="C73">
        <v>220681</v>
      </c>
      <c r="D73" s="14" t="s">
        <v>3</v>
      </c>
      <c r="E73" s="14" t="s">
        <v>732</v>
      </c>
      <c r="F73" s="14" t="s">
        <v>61</v>
      </c>
      <c r="G73" s="14" t="s">
        <v>69</v>
      </c>
      <c r="H73" s="14" t="s">
        <v>548</v>
      </c>
      <c r="I73" s="14" t="s">
        <v>2</v>
      </c>
      <c r="J73" s="14" t="s">
        <v>703</v>
      </c>
      <c r="K73" s="14">
        <v>52426794</v>
      </c>
      <c r="L73" s="14" t="s">
        <v>513</v>
      </c>
      <c r="M73" s="14" t="s">
        <v>64</v>
      </c>
      <c r="N73" t="s">
        <v>55</v>
      </c>
      <c r="O73" s="1">
        <v>44902</v>
      </c>
      <c r="P73" s="14" t="s">
        <v>819</v>
      </c>
      <c r="Q73" s="14" t="s">
        <v>881</v>
      </c>
      <c r="R73" s="1">
        <v>44846</v>
      </c>
      <c r="S73" s="1">
        <v>44854</v>
      </c>
      <c r="T73" s="14">
        <v>101</v>
      </c>
      <c r="U73" s="1">
        <v>44957</v>
      </c>
      <c r="V73" s="14">
        <v>6979100</v>
      </c>
      <c r="W73" s="14">
        <f>$U73-Contratos[[#This Row],[Fecha de Inicio]]</f>
        <v>103</v>
      </c>
      <c r="X73" s="14">
        <f>ROUND((($D$5-Contratos[[#This Row],[Fecha de Inicio]])/(Contratos[[#This Row],[Fecha Finalizacion Programada]]-Contratos[[#This Row],[Fecha de Inicio]])*100),2)</f>
        <v>69.900000000000006</v>
      </c>
      <c r="Y73" s="43">
        <v>2833100</v>
      </c>
      <c r="Z73" s="28">
        <v>4146000</v>
      </c>
      <c r="AA73" s="14">
        <v>0</v>
      </c>
      <c r="AB73" s="28">
        <v>0</v>
      </c>
      <c r="AC73" s="28">
        <v>6979100</v>
      </c>
      <c r="AD73" s="14">
        <v>101</v>
      </c>
    </row>
    <row r="74" spans="2:30" x14ac:dyDescent="0.25">
      <c r="B74" s="14">
        <v>2022</v>
      </c>
      <c r="C74">
        <v>220682</v>
      </c>
      <c r="D74" s="14" t="s">
        <v>3</v>
      </c>
      <c r="E74" s="14" t="s">
        <v>732</v>
      </c>
      <c r="F74" s="14" t="s">
        <v>61</v>
      </c>
      <c r="G74" s="14" t="s">
        <v>69</v>
      </c>
      <c r="H74" s="14" t="s">
        <v>548</v>
      </c>
      <c r="I74" s="14" t="s">
        <v>2</v>
      </c>
      <c r="J74" s="14" t="s">
        <v>703</v>
      </c>
      <c r="K74" s="14">
        <v>1014229318</v>
      </c>
      <c r="L74" s="14" t="s">
        <v>512</v>
      </c>
      <c r="M74" s="14" t="s">
        <v>64</v>
      </c>
      <c r="N74" t="s">
        <v>55</v>
      </c>
      <c r="O74" s="1">
        <v>44902</v>
      </c>
      <c r="P74" s="14" t="s">
        <v>819</v>
      </c>
      <c r="Q74" s="14" t="s">
        <v>881</v>
      </c>
      <c r="R74" s="1">
        <v>44847</v>
      </c>
      <c r="S74" s="1">
        <v>44854</v>
      </c>
      <c r="T74" s="14">
        <v>101</v>
      </c>
      <c r="U74" s="1">
        <v>44957</v>
      </c>
      <c r="V74" s="14">
        <v>6979100</v>
      </c>
      <c r="W74" s="14">
        <f>$U74-Contratos[[#This Row],[Fecha de Inicio]]</f>
        <v>103</v>
      </c>
      <c r="X74" s="14">
        <f>ROUND((($D$5-Contratos[[#This Row],[Fecha de Inicio]])/(Contratos[[#This Row],[Fecha Finalizacion Programada]]-Contratos[[#This Row],[Fecha de Inicio]])*100),2)</f>
        <v>69.900000000000006</v>
      </c>
      <c r="Y74" s="43">
        <v>2833100</v>
      </c>
      <c r="Z74" s="28">
        <v>4146000</v>
      </c>
      <c r="AA74" s="14">
        <v>0</v>
      </c>
      <c r="AB74" s="28">
        <v>0</v>
      </c>
      <c r="AC74" s="28">
        <v>6979100</v>
      </c>
      <c r="AD74" s="14">
        <v>101</v>
      </c>
    </row>
    <row r="75" spans="2:30" x14ac:dyDescent="0.25">
      <c r="B75" s="14">
        <v>2022</v>
      </c>
      <c r="C75">
        <v>220274</v>
      </c>
      <c r="D75" s="14" t="s">
        <v>3</v>
      </c>
      <c r="E75" s="14" t="s">
        <v>605</v>
      </c>
      <c r="F75" s="14" t="s">
        <v>61</v>
      </c>
      <c r="G75" s="14" t="s">
        <v>69</v>
      </c>
      <c r="H75" s="14" t="s">
        <v>556</v>
      </c>
      <c r="I75" s="14" t="s">
        <v>2</v>
      </c>
      <c r="J75" s="14" t="s">
        <v>223</v>
      </c>
      <c r="K75" s="14">
        <v>52384090</v>
      </c>
      <c r="L75" s="14" t="s">
        <v>86</v>
      </c>
      <c r="M75" s="14" t="s">
        <v>63</v>
      </c>
      <c r="N75" t="s">
        <v>55</v>
      </c>
      <c r="O75" s="1">
        <v>44896</v>
      </c>
      <c r="P75" s="14" t="s">
        <v>375</v>
      </c>
      <c r="Q75" s="14" t="s">
        <v>892</v>
      </c>
      <c r="R75" s="1">
        <v>44582</v>
      </c>
      <c r="S75" s="1">
        <v>44587</v>
      </c>
      <c r="T75" s="14">
        <v>345</v>
      </c>
      <c r="U75" s="1">
        <v>44926</v>
      </c>
      <c r="V75" s="14">
        <v>26749000</v>
      </c>
      <c r="W75" s="14">
        <f>$U75-Contratos[[#This Row],[Fecha de Inicio]]</f>
        <v>339</v>
      </c>
      <c r="X75" s="14">
        <f>ROUND((($D$5-Contratos[[#This Row],[Fecha de Inicio]])/(Contratos[[#This Row],[Fecha Finalizacion Programada]]-Contratos[[#This Row],[Fecha de Inicio]])*100),2)</f>
        <v>100</v>
      </c>
      <c r="Y75" s="43">
        <v>2326000</v>
      </c>
      <c r="Z75" s="28">
        <v>24423000</v>
      </c>
      <c r="AA75" s="14">
        <v>0</v>
      </c>
      <c r="AB75" s="28">
        <v>0</v>
      </c>
      <c r="AC75" s="28">
        <v>26749000</v>
      </c>
      <c r="AD75" s="14">
        <v>345</v>
      </c>
    </row>
    <row r="76" spans="2:30" x14ac:dyDescent="0.25">
      <c r="B76" s="14">
        <v>2022</v>
      </c>
      <c r="C76">
        <v>220683</v>
      </c>
      <c r="D76" s="14" t="s">
        <v>3</v>
      </c>
      <c r="E76" s="14" t="s">
        <v>732</v>
      </c>
      <c r="F76" s="14" t="s">
        <v>61</v>
      </c>
      <c r="G76" s="14" t="s">
        <v>69</v>
      </c>
      <c r="H76" s="14" t="s">
        <v>548</v>
      </c>
      <c r="I76" s="14" t="s">
        <v>2</v>
      </c>
      <c r="J76" s="14" t="s">
        <v>703</v>
      </c>
      <c r="K76" s="14">
        <v>1014254420</v>
      </c>
      <c r="L76" s="14" t="s">
        <v>511</v>
      </c>
      <c r="M76" s="14" t="s">
        <v>64</v>
      </c>
      <c r="N76" t="s">
        <v>55</v>
      </c>
      <c r="O76" s="1">
        <v>44902</v>
      </c>
      <c r="P76" s="14" t="s">
        <v>819</v>
      </c>
      <c r="Q76" s="14" t="s">
        <v>881</v>
      </c>
      <c r="R76" s="1">
        <v>44847</v>
      </c>
      <c r="S76" s="1">
        <v>44854</v>
      </c>
      <c r="T76" s="14">
        <v>101</v>
      </c>
      <c r="U76" s="1">
        <v>44957</v>
      </c>
      <c r="V76" s="14">
        <v>6979100</v>
      </c>
      <c r="W76" s="14">
        <f>$U76-Contratos[[#This Row],[Fecha de Inicio]]</f>
        <v>103</v>
      </c>
      <c r="X76" s="14">
        <f>ROUND((($D$5-Contratos[[#This Row],[Fecha de Inicio]])/(Contratos[[#This Row],[Fecha Finalizacion Programada]]-Contratos[[#This Row],[Fecha de Inicio]])*100),2)</f>
        <v>69.900000000000006</v>
      </c>
      <c r="Y76" s="43">
        <v>2833100</v>
      </c>
      <c r="Z76" s="28">
        <v>4146000</v>
      </c>
      <c r="AA76" s="14">
        <v>0</v>
      </c>
      <c r="AB76" s="28">
        <v>0</v>
      </c>
      <c r="AC76" s="28">
        <v>6979100</v>
      </c>
      <c r="AD76" s="14">
        <v>101</v>
      </c>
    </row>
    <row r="77" spans="2:30" x14ac:dyDescent="0.25">
      <c r="B77" s="14">
        <v>2022</v>
      </c>
      <c r="C77">
        <v>220069</v>
      </c>
      <c r="D77" s="14" t="s">
        <v>3</v>
      </c>
      <c r="E77" s="14" t="s">
        <v>576</v>
      </c>
      <c r="F77" s="14" t="s">
        <v>61</v>
      </c>
      <c r="G77" s="14" t="s">
        <v>69</v>
      </c>
      <c r="H77" s="14" t="s">
        <v>556</v>
      </c>
      <c r="I77" s="14" t="s">
        <v>2</v>
      </c>
      <c r="J77" s="14" t="s">
        <v>195</v>
      </c>
      <c r="K77" s="14">
        <v>1000602604</v>
      </c>
      <c r="L77" s="14" t="s">
        <v>90</v>
      </c>
      <c r="M77" s="14" t="s">
        <v>63</v>
      </c>
      <c r="N77" t="s">
        <v>55</v>
      </c>
      <c r="O77" s="1">
        <v>44896</v>
      </c>
      <c r="P77" s="14" t="s">
        <v>375</v>
      </c>
      <c r="Q77" s="14" t="s">
        <v>893</v>
      </c>
      <c r="R77" s="1">
        <v>44573</v>
      </c>
      <c r="S77" s="1">
        <v>44575</v>
      </c>
      <c r="T77" s="14">
        <v>345</v>
      </c>
      <c r="U77" s="1">
        <v>44924</v>
      </c>
      <c r="V77" s="14">
        <v>26749000</v>
      </c>
      <c r="W77" s="14">
        <f>$U77-Contratos[[#This Row],[Fecha de Inicio]]</f>
        <v>349</v>
      </c>
      <c r="X77" s="55">
        <f>ROUND(((Contratos[[#This Row],[Fecha Finalizacion Programada]]-Contratos[[#This Row],[Fecha de Inicio]])/(Contratos[[#This Row],[Fecha Finalizacion Programada]]-Contratos[[#This Row],[Fecha de Inicio]])*100),2)</f>
        <v>100</v>
      </c>
      <c r="Y77" s="43">
        <v>2326000</v>
      </c>
      <c r="Z77" s="28">
        <v>24423000</v>
      </c>
      <c r="AA77" s="14">
        <v>0</v>
      </c>
      <c r="AB77" s="28">
        <v>0</v>
      </c>
      <c r="AC77" s="28">
        <v>26749000</v>
      </c>
      <c r="AD77" s="14">
        <v>345</v>
      </c>
    </row>
    <row r="78" spans="2:30" x14ac:dyDescent="0.25">
      <c r="B78" s="14">
        <v>2022</v>
      </c>
      <c r="C78">
        <v>220684</v>
      </c>
      <c r="D78" s="14" t="s">
        <v>3</v>
      </c>
      <c r="E78" s="14" t="s">
        <v>732</v>
      </c>
      <c r="F78" s="14" t="s">
        <v>61</v>
      </c>
      <c r="G78" s="14" t="s">
        <v>69</v>
      </c>
      <c r="H78" s="14" t="s">
        <v>548</v>
      </c>
      <c r="I78" s="14" t="s">
        <v>2</v>
      </c>
      <c r="J78" s="14" t="s">
        <v>703</v>
      </c>
      <c r="K78" s="14">
        <v>52049579</v>
      </c>
      <c r="L78" s="14" t="s">
        <v>193</v>
      </c>
      <c r="M78" s="14" t="s">
        <v>64</v>
      </c>
      <c r="N78" t="s">
        <v>55</v>
      </c>
      <c r="O78" s="1">
        <v>44902</v>
      </c>
      <c r="P78" s="14" t="s">
        <v>819</v>
      </c>
      <c r="Q78" s="14" t="s">
        <v>881</v>
      </c>
      <c r="R78" s="1">
        <v>44847</v>
      </c>
      <c r="S78" s="1">
        <v>44854</v>
      </c>
      <c r="T78" s="14">
        <v>101</v>
      </c>
      <c r="U78" s="1">
        <v>44957</v>
      </c>
      <c r="V78" s="14">
        <v>6979100</v>
      </c>
      <c r="W78" s="14">
        <f>$U78-Contratos[[#This Row],[Fecha de Inicio]]</f>
        <v>103</v>
      </c>
      <c r="X78" s="14">
        <f>ROUND((($D$5-Contratos[[#This Row],[Fecha de Inicio]])/(Contratos[[#This Row],[Fecha Finalizacion Programada]]-Contratos[[#This Row],[Fecha de Inicio]])*100),2)</f>
        <v>69.900000000000006</v>
      </c>
      <c r="Y78" s="43">
        <v>2833100</v>
      </c>
      <c r="Z78" s="28">
        <v>4146000</v>
      </c>
      <c r="AA78" s="14">
        <v>0</v>
      </c>
      <c r="AB78" s="28">
        <v>0</v>
      </c>
      <c r="AC78" s="28">
        <v>6979100</v>
      </c>
      <c r="AD78" s="14">
        <v>101</v>
      </c>
    </row>
    <row r="79" spans="2:30" x14ac:dyDescent="0.25">
      <c r="B79" s="14">
        <v>2022</v>
      </c>
      <c r="C79">
        <v>220685</v>
      </c>
      <c r="D79" s="14" t="s">
        <v>3</v>
      </c>
      <c r="E79" s="14" t="s">
        <v>732</v>
      </c>
      <c r="F79" s="14" t="s">
        <v>61</v>
      </c>
      <c r="G79" s="14" t="s">
        <v>69</v>
      </c>
      <c r="H79" s="14" t="s">
        <v>548</v>
      </c>
      <c r="I79" s="14" t="s">
        <v>2</v>
      </c>
      <c r="J79" s="14" t="s">
        <v>703</v>
      </c>
      <c r="K79" s="14">
        <v>52744076</v>
      </c>
      <c r="L79" s="14" t="s">
        <v>510</v>
      </c>
      <c r="M79" s="14" t="s">
        <v>64</v>
      </c>
      <c r="N79" t="s">
        <v>55</v>
      </c>
      <c r="O79" s="1">
        <v>44902</v>
      </c>
      <c r="P79" s="14" t="s">
        <v>819</v>
      </c>
      <c r="Q79" s="14" t="s">
        <v>881</v>
      </c>
      <c r="R79" s="1">
        <v>44847</v>
      </c>
      <c r="S79" s="1">
        <v>44854</v>
      </c>
      <c r="T79" s="14">
        <v>101</v>
      </c>
      <c r="U79" s="1">
        <v>44957</v>
      </c>
      <c r="V79" s="14">
        <v>6979100</v>
      </c>
      <c r="W79" s="14">
        <f>$U79-Contratos[[#This Row],[Fecha de Inicio]]</f>
        <v>103</v>
      </c>
      <c r="X79" s="14">
        <f>ROUND((($D$5-Contratos[[#This Row],[Fecha de Inicio]])/(Contratos[[#This Row],[Fecha Finalizacion Programada]]-Contratos[[#This Row],[Fecha de Inicio]])*100),2)</f>
        <v>69.900000000000006</v>
      </c>
      <c r="Y79" s="43">
        <v>2833100</v>
      </c>
      <c r="Z79" s="28">
        <v>4146000</v>
      </c>
      <c r="AA79" s="14">
        <v>0</v>
      </c>
      <c r="AB79" s="28">
        <v>0</v>
      </c>
      <c r="AC79" s="28">
        <v>6979100</v>
      </c>
      <c r="AD79" s="14">
        <v>101</v>
      </c>
    </row>
    <row r="80" spans="2:30" x14ac:dyDescent="0.25">
      <c r="B80" s="14">
        <v>2022</v>
      </c>
      <c r="C80">
        <v>220686</v>
      </c>
      <c r="D80" s="14" t="s">
        <v>3</v>
      </c>
      <c r="E80" s="14" t="s">
        <v>732</v>
      </c>
      <c r="F80" s="14" t="s">
        <v>61</v>
      </c>
      <c r="G80" s="14" t="s">
        <v>69</v>
      </c>
      <c r="H80" s="14" t="s">
        <v>548</v>
      </c>
      <c r="I80" s="14" t="s">
        <v>2</v>
      </c>
      <c r="J80" s="14" t="s">
        <v>703</v>
      </c>
      <c r="K80" s="14">
        <v>53016599</v>
      </c>
      <c r="L80" s="14" t="s">
        <v>194</v>
      </c>
      <c r="M80" s="14" t="s">
        <v>64</v>
      </c>
      <c r="N80" t="s">
        <v>55</v>
      </c>
      <c r="O80" s="1">
        <v>44902</v>
      </c>
      <c r="P80" s="14" t="s">
        <v>819</v>
      </c>
      <c r="Q80" s="14" t="s">
        <v>881</v>
      </c>
      <c r="R80" s="1">
        <v>44847</v>
      </c>
      <c r="S80" s="1">
        <v>44855</v>
      </c>
      <c r="T80" s="14">
        <v>101</v>
      </c>
      <c r="U80" s="1">
        <v>44958</v>
      </c>
      <c r="V80" s="14">
        <v>6979100</v>
      </c>
      <c r="W80" s="14">
        <f>$U80-Contratos[[#This Row],[Fecha de Inicio]]</f>
        <v>103</v>
      </c>
      <c r="X80" s="14">
        <f>ROUND((($D$5-Contratos[[#This Row],[Fecha de Inicio]])/(Contratos[[#This Row],[Fecha Finalizacion Programada]]-Contratos[[#This Row],[Fecha de Inicio]])*100),2)</f>
        <v>68.930000000000007</v>
      </c>
      <c r="Y80" s="43">
        <v>2764000</v>
      </c>
      <c r="Z80" s="28">
        <v>4215100</v>
      </c>
      <c r="AA80" s="14">
        <v>0</v>
      </c>
      <c r="AB80" s="28">
        <v>0</v>
      </c>
      <c r="AC80" s="28">
        <v>6979100</v>
      </c>
      <c r="AD80" s="14">
        <v>101</v>
      </c>
    </row>
    <row r="81" spans="2:30" x14ac:dyDescent="0.25">
      <c r="B81" s="14">
        <v>2022</v>
      </c>
      <c r="C81">
        <v>220687</v>
      </c>
      <c r="D81" s="14" t="s">
        <v>3</v>
      </c>
      <c r="E81" s="14" t="s">
        <v>732</v>
      </c>
      <c r="F81" s="14" t="s">
        <v>61</v>
      </c>
      <c r="G81" s="14" t="s">
        <v>69</v>
      </c>
      <c r="H81" s="14" t="s">
        <v>548</v>
      </c>
      <c r="I81" s="14" t="s">
        <v>2</v>
      </c>
      <c r="J81" s="14" t="s">
        <v>703</v>
      </c>
      <c r="K81" s="14">
        <v>1065005874</v>
      </c>
      <c r="L81" s="14" t="s">
        <v>509</v>
      </c>
      <c r="M81" s="14" t="s">
        <v>64</v>
      </c>
      <c r="N81" t="s">
        <v>55</v>
      </c>
      <c r="O81" s="1">
        <v>44902</v>
      </c>
      <c r="P81" s="14" t="s">
        <v>819</v>
      </c>
      <c r="Q81" s="14" t="s">
        <v>881</v>
      </c>
      <c r="R81" s="1">
        <v>44847</v>
      </c>
      <c r="S81" s="1">
        <v>44854</v>
      </c>
      <c r="T81" s="14">
        <v>101</v>
      </c>
      <c r="U81" s="1">
        <v>44957</v>
      </c>
      <c r="V81" s="14">
        <v>6979100</v>
      </c>
      <c r="W81" s="14">
        <f>$U81-Contratos[[#This Row],[Fecha de Inicio]]</f>
        <v>103</v>
      </c>
      <c r="X81" s="14">
        <f>ROUND((($D$5-Contratos[[#This Row],[Fecha de Inicio]])/(Contratos[[#This Row],[Fecha Finalizacion Programada]]-Contratos[[#This Row],[Fecha de Inicio]])*100),2)</f>
        <v>69.900000000000006</v>
      </c>
      <c r="Y81" s="43">
        <v>2833100</v>
      </c>
      <c r="Z81" s="28">
        <v>4146000</v>
      </c>
      <c r="AA81" s="14">
        <v>0</v>
      </c>
      <c r="AB81" s="28">
        <v>0</v>
      </c>
      <c r="AC81" s="28">
        <v>6979100</v>
      </c>
      <c r="AD81" s="14">
        <v>101</v>
      </c>
    </row>
    <row r="82" spans="2:30" x14ac:dyDescent="0.25">
      <c r="B82" s="14">
        <v>2022</v>
      </c>
      <c r="C82">
        <v>220688</v>
      </c>
      <c r="D82" s="14" t="s">
        <v>3</v>
      </c>
      <c r="E82" s="14" t="s">
        <v>732</v>
      </c>
      <c r="F82" s="14" t="s">
        <v>61</v>
      </c>
      <c r="G82" s="14" t="s">
        <v>69</v>
      </c>
      <c r="H82" s="14" t="s">
        <v>548</v>
      </c>
      <c r="I82" s="14" t="s">
        <v>2</v>
      </c>
      <c r="J82" s="14" t="s">
        <v>703</v>
      </c>
      <c r="K82" s="14">
        <v>1058845140</v>
      </c>
      <c r="L82" s="14" t="s">
        <v>206</v>
      </c>
      <c r="M82" s="14" t="s">
        <v>64</v>
      </c>
      <c r="N82" t="s">
        <v>55</v>
      </c>
      <c r="O82" s="1">
        <v>44902</v>
      </c>
      <c r="P82" s="14" t="s">
        <v>819</v>
      </c>
      <c r="Q82" s="14" t="s">
        <v>881</v>
      </c>
      <c r="R82" s="1">
        <v>44847</v>
      </c>
      <c r="S82" s="1">
        <v>44854</v>
      </c>
      <c r="T82" s="14">
        <v>101</v>
      </c>
      <c r="U82" s="1">
        <v>44957</v>
      </c>
      <c r="V82" s="14">
        <v>6979100</v>
      </c>
      <c r="W82" s="14">
        <f>$U82-Contratos[[#This Row],[Fecha de Inicio]]</f>
        <v>103</v>
      </c>
      <c r="X82" s="14">
        <f>ROUND((($D$5-Contratos[[#This Row],[Fecha de Inicio]])/(Contratos[[#This Row],[Fecha Finalizacion Programada]]-Contratos[[#This Row],[Fecha de Inicio]])*100),2)</f>
        <v>69.900000000000006</v>
      </c>
      <c r="Y82" s="43">
        <v>2833100</v>
      </c>
      <c r="Z82" s="28">
        <v>4146000</v>
      </c>
      <c r="AA82" s="14">
        <v>0</v>
      </c>
      <c r="AB82" s="28">
        <v>0</v>
      </c>
      <c r="AC82" s="28">
        <v>6979100</v>
      </c>
      <c r="AD82" s="14">
        <v>101</v>
      </c>
    </row>
    <row r="83" spans="2:30" x14ac:dyDescent="0.25">
      <c r="B83" s="14">
        <v>2022</v>
      </c>
      <c r="C83">
        <v>220497</v>
      </c>
      <c r="D83" s="14" t="s">
        <v>3</v>
      </c>
      <c r="E83" s="14" t="s">
        <v>648</v>
      </c>
      <c r="F83" s="14" t="s">
        <v>61</v>
      </c>
      <c r="G83" s="14" t="s">
        <v>69</v>
      </c>
      <c r="H83" s="14" t="s">
        <v>556</v>
      </c>
      <c r="I83" s="14" t="s">
        <v>2</v>
      </c>
      <c r="J83" s="14" t="s">
        <v>28</v>
      </c>
      <c r="K83" s="14">
        <v>39531811</v>
      </c>
      <c r="L83" s="14" t="s">
        <v>372</v>
      </c>
      <c r="M83" s="14" t="s">
        <v>63</v>
      </c>
      <c r="N83" t="s">
        <v>55</v>
      </c>
      <c r="O83" s="1">
        <v>44896</v>
      </c>
      <c r="P83" s="14" t="s">
        <v>375</v>
      </c>
      <c r="Q83" s="14" t="s">
        <v>894</v>
      </c>
      <c r="R83" s="1">
        <v>44792</v>
      </c>
      <c r="S83" s="1">
        <v>44797</v>
      </c>
      <c r="T83" s="14">
        <v>150</v>
      </c>
      <c r="U83" s="1">
        <v>44926</v>
      </c>
      <c r="V83" s="14">
        <v>6980000</v>
      </c>
      <c r="W83" s="14">
        <f>$U83-Contratos[[#This Row],[Fecha de Inicio]]</f>
        <v>129</v>
      </c>
      <c r="X83" s="14">
        <f>ROUND((($D$5-Contratos[[#This Row],[Fecha de Inicio]])/(Contratos[[#This Row],[Fecha Finalizacion Programada]]-Contratos[[#This Row],[Fecha de Inicio]])*100),2)</f>
        <v>100</v>
      </c>
      <c r="Y83" s="43">
        <v>1396000</v>
      </c>
      <c r="Z83" s="28">
        <v>5584000</v>
      </c>
      <c r="AA83" s="14">
        <v>0</v>
      </c>
      <c r="AB83" s="28">
        <v>0</v>
      </c>
      <c r="AC83" s="28">
        <v>6980000</v>
      </c>
      <c r="AD83" s="14">
        <v>150</v>
      </c>
    </row>
    <row r="84" spans="2:30" x14ac:dyDescent="0.25">
      <c r="B84" s="14">
        <v>2022</v>
      </c>
      <c r="C84">
        <v>220012</v>
      </c>
      <c r="D84" s="14" t="s">
        <v>3</v>
      </c>
      <c r="E84" s="14" t="s">
        <v>558</v>
      </c>
      <c r="F84" s="14" t="s">
        <v>61</v>
      </c>
      <c r="G84" s="14" t="s">
        <v>62</v>
      </c>
      <c r="H84" s="14" t="s">
        <v>551</v>
      </c>
      <c r="I84" s="14" t="s">
        <v>2</v>
      </c>
      <c r="J84" s="14" t="s">
        <v>259</v>
      </c>
      <c r="K84" s="14">
        <v>33676280</v>
      </c>
      <c r="L84" s="14" t="s">
        <v>100</v>
      </c>
      <c r="M84" s="14" t="s">
        <v>101</v>
      </c>
      <c r="N84" t="s">
        <v>55</v>
      </c>
      <c r="O84" s="1">
        <v>44896</v>
      </c>
      <c r="P84" s="14" t="s">
        <v>711</v>
      </c>
      <c r="Q84" s="14" t="s">
        <v>895</v>
      </c>
      <c r="R84" s="1">
        <v>44572</v>
      </c>
      <c r="S84" s="1">
        <v>44579</v>
      </c>
      <c r="T84" s="14">
        <v>270</v>
      </c>
      <c r="U84" s="1">
        <v>44938</v>
      </c>
      <c r="V84" s="14">
        <v>60705000</v>
      </c>
      <c r="W84" s="14">
        <f>$U84-Contratos[[#This Row],[Fecha de Inicio]]</f>
        <v>359</v>
      </c>
      <c r="X84" s="14">
        <f>ROUND((($D$5-Contratos[[#This Row],[Fecha de Inicio]])/(Contratos[[#This Row],[Fecha Finalizacion Programada]]-Contratos[[#This Row],[Fecha de Inicio]])*100),2)</f>
        <v>96.66</v>
      </c>
      <c r="Y84" s="43">
        <v>70372833</v>
      </c>
      <c r="Z84" s="28">
        <v>9443000</v>
      </c>
      <c r="AA84" s="14">
        <v>1</v>
      </c>
      <c r="AB84" s="28">
        <v>19110833</v>
      </c>
      <c r="AC84" s="28">
        <v>79815833</v>
      </c>
      <c r="AD84" s="14">
        <v>355</v>
      </c>
    </row>
    <row r="85" spans="2:30" x14ac:dyDescent="0.25">
      <c r="B85" s="14">
        <v>2022</v>
      </c>
      <c r="C85">
        <v>220689</v>
      </c>
      <c r="D85" s="14" t="s">
        <v>3</v>
      </c>
      <c r="E85" s="14" t="s">
        <v>732</v>
      </c>
      <c r="F85" s="14" t="s">
        <v>61</v>
      </c>
      <c r="G85" s="14" t="s">
        <v>69</v>
      </c>
      <c r="H85" s="14" t="s">
        <v>548</v>
      </c>
      <c r="I85" s="14" t="s">
        <v>2</v>
      </c>
      <c r="J85" s="14" t="s">
        <v>703</v>
      </c>
      <c r="K85" s="14">
        <v>52501527</v>
      </c>
      <c r="L85" s="14" t="s">
        <v>508</v>
      </c>
      <c r="M85" s="14" t="s">
        <v>64</v>
      </c>
      <c r="N85" t="s">
        <v>55</v>
      </c>
      <c r="O85" s="1">
        <v>44902</v>
      </c>
      <c r="P85" s="14" t="s">
        <v>819</v>
      </c>
      <c r="Q85" s="14" t="s">
        <v>881</v>
      </c>
      <c r="R85" s="1">
        <v>44846</v>
      </c>
      <c r="S85" s="1">
        <v>44854</v>
      </c>
      <c r="T85" s="14">
        <v>101</v>
      </c>
      <c r="U85" s="1">
        <v>44957</v>
      </c>
      <c r="V85" s="14">
        <v>6979100</v>
      </c>
      <c r="W85" s="14">
        <f>$U85-Contratos[[#This Row],[Fecha de Inicio]]</f>
        <v>103</v>
      </c>
      <c r="X85" s="14">
        <f>ROUND((($D$5-Contratos[[#This Row],[Fecha de Inicio]])/(Contratos[[#This Row],[Fecha Finalizacion Programada]]-Contratos[[#This Row],[Fecha de Inicio]])*100),2)</f>
        <v>69.900000000000006</v>
      </c>
      <c r="Y85" s="43">
        <v>760100</v>
      </c>
      <c r="Z85" s="28">
        <v>6979100</v>
      </c>
      <c r="AA85" s="14">
        <v>0</v>
      </c>
      <c r="AB85" s="28">
        <v>0</v>
      </c>
      <c r="AC85" s="28">
        <v>6979100</v>
      </c>
      <c r="AD85" s="14">
        <v>101</v>
      </c>
    </row>
    <row r="86" spans="2:30" x14ac:dyDescent="0.25">
      <c r="B86" s="14">
        <v>2022</v>
      </c>
      <c r="C86">
        <v>220690</v>
      </c>
      <c r="D86" s="14" t="s">
        <v>3</v>
      </c>
      <c r="E86" s="14" t="s">
        <v>732</v>
      </c>
      <c r="F86" s="14" t="s">
        <v>61</v>
      </c>
      <c r="G86" s="14" t="s">
        <v>69</v>
      </c>
      <c r="H86" s="14" t="s">
        <v>548</v>
      </c>
      <c r="I86" s="14" t="s">
        <v>2</v>
      </c>
      <c r="J86" s="14" t="s">
        <v>704</v>
      </c>
      <c r="K86" s="14">
        <v>1019140760</v>
      </c>
      <c r="L86" s="14" t="s">
        <v>506</v>
      </c>
      <c r="M86" s="14" t="s">
        <v>64</v>
      </c>
      <c r="N86" t="s">
        <v>55</v>
      </c>
      <c r="O86" s="1">
        <v>44902</v>
      </c>
      <c r="P86" s="14" t="s">
        <v>819</v>
      </c>
      <c r="Q86" s="14" t="s">
        <v>881</v>
      </c>
      <c r="R86" s="1">
        <v>44846</v>
      </c>
      <c r="S86" s="1">
        <v>44854</v>
      </c>
      <c r="T86" s="14">
        <v>101</v>
      </c>
      <c r="U86" s="1">
        <v>44957</v>
      </c>
      <c r="V86" s="14">
        <v>6979100</v>
      </c>
      <c r="W86" s="14">
        <f>$U86-Contratos[[#This Row],[Fecha de Inicio]]</f>
        <v>103</v>
      </c>
      <c r="X86" s="14">
        <f>ROUND((($D$5-Contratos[[#This Row],[Fecha de Inicio]])/(Contratos[[#This Row],[Fecha Finalizacion Programada]]-Contratos[[#This Row],[Fecha de Inicio]])*100),2)</f>
        <v>69.900000000000006</v>
      </c>
      <c r="Y86" s="43">
        <v>2833100</v>
      </c>
      <c r="Z86" s="28">
        <v>4146000</v>
      </c>
      <c r="AA86" s="14">
        <v>0</v>
      </c>
      <c r="AB86" s="28">
        <v>0</v>
      </c>
      <c r="AC86" s="28">
        <v>6979100</v>
      </c>
      <c r="AD86" s="14">
        <v>101</v>
      </c>
    </row>
    <row r="87" spans="2:30" x14ac:dyDescent="0.25">
      <c r="B87" s="14">
        <v>2022</v>
      </c>
      <c r="C87">
        <v>220487</v>
      </c>
      <c r="D87" s="14" t="s">
        <v>3</v>
      </c>
      <c r="E87" s="14" t="s">
        <v>648</v>
      </c>
      <c r="F87" s="14" t="s">
        <v>61</v>
      </c>
      <c r="G87" s="14" t="s">
        <v>69</v>
      </c>
      <c r="H87" s="14" t="s">
        <v>556</v>
      </c>
      <c r="I87" s="14" t="s">
        <v>2</v>
      </c>
      <c r="J87" s="14" t="s">
        <v>28</v>
      </c>
      <c r="K87" s="14">
        <v>1015444811</v>
      </c>
      <c r="L87" s="14" t="s">
        <v>373</v>
      </c>
      <c r="M87" s="14" t="s">
        <v>63</v>
      </c>
      <c r="N87" t="s">
        <v>55</v>
      </c>
      <c r="O87" s="1">
        <v>44896</v>
      </c>
      <c r="P87" s="14" t="s">
        <v>375</v>
      </c>
      <c r="Q87" s="14" t="s">
        <v>896</v>
      </c>
      <c r="R87" s="1">
        <v>44790</v>
      </c>
      <c r="S87" s="1">
        <v>44797</v>
      </c>
      <c r="T87" s="14">
        <v>150</v>
      </c>
      <c r="U87" s="1">
        <v>44926</v>
      </c>
      <c r="V87" s="14">
        <v>6980000</v>
      </c>
      <c r="W87" s="14">
        <f>$U87-Contratos[[#This Row],[Fecha de Inicio]]</f>
        <v>129</v>
      </c>
      <c r="X87" s="14">
        <f>ROUND((($D$5-Contratos[[#This Row],[Fecha de Inicio]])/(Contratos[[#This Row],[Fecha Finalizacion Programada]]-Contratos[[#This Row],[Fecha de Inicio]])*100),2)</f>
        <v>100</v>
      </c>
      <c r="Y87" s="43">
        <v>1396000</v>
      </c>
      <c r="Z87" s="28">
        <v>5584000</v>
      </c>
      <c r="AA87" s="14">
        <v>0</v>
      </c>
      <c r="AB87" s="28">
        <v>0</v>
      </c>
      <c r="AC87" s="28">
        <v>6980000</v>
      </c>
      <c r="AD87" s="14">
        <v>150</v>
      </c>
    </row>
    <row r="88" spans="2:30" x14ac:dyDescent="0.25">
      <c r="B88" s="14">
        <v>2022</v>
      </c>
      <c r="C88">
        <v>220691</v>
      </c>
      <c r="D88" s="14" t="s">
        <v>3</v>
      </c>
      <c r="E88" s="14" t="s">
        <v>732</v>
      </c>
      <c r="F88" s="14" t="s">
        <v>61</v>
      </c>
      <c r="G88" s="14" t="s">
        <v>69</v>
      </c>
      <c r="H88" s="14" t="s">
        <v>548</v>
      </c>
      <c r="I88" s="14" t="s">
        <v>2</v>
      </c>
      <c r="J88" s="14" t="s">
        <v>704</v>
      </c>
      <c r="K88" s="14">
        <v>52353398</v>
      </c>
      <c r="L88" s="14" t="s">
        <v>505</v>
      </c>
      <c r="M88" s="14" t="s">
        <v>64</v>
      </c>
      <c r="N88" t="s">
        <v>55</v>
      </c>
      <c r="O88" s="1">
        <v>44902</v>
      </c>
      <c r="P88" s="14" t="s">
        <v>819</v>
      </c>
      <c r="Q88" s="14" t="s">
        <v>881</v>
      </c>
      <c r="R88" s="1">
        <v>44846</v>
      </c>
      <c r="S88" s="1">
        <v>44855</v>
      </c>
      <c r="T88" s="14">
        <v>101</v>
      </c>
      <c r="U88" s="1">
        <v>44958</v>
      </c>
      <c r="V88" s="14">
        <v>6979100</v>
      </c>
      <c r="W88" s="14">
        <f>$U88-Contratos[[#This Row],[Fecha de Inicio]]</f>
        <v>103</v>
      </c>
      <c r="X88" s="14">
        <f>ROUND((($D$5-Contratos[[#This Row],[Fecha de Inicio]])/(Contratos[[#This Row],[Fecha Finalizacion Programada]]-Contratos[[#This Row],[Fecha de Inicio]])*100),2)</f>
        <v>68.930000000000007</v>
      </c>
      <c r="Y88" s="43">
        <v>2764000</v>
      </c>
      <c r="Z88" s="28">
        <v>4215100</v>
      </c>
      <c r="AA88" s="14">
        <v>0</v>
      </c>
      <c r="AB88" s="28">
        <v>0</v>
      </c>
      <c r="AC88" s="28">
        <v>6979100</v>
      </c>
      <c r="AD88" s="14">
        <v>101</v>
      </c>
    </row>
    <row r="89" spans="2:30" x14ac:dyDescent="0.25">
      <c r="B89" s="14">
        <v>2022</v>
      </c>
      <c r="C89">
        <v>220692</v>
      </c>
      <c r="D89" s="14" t="s">
        <v>3</v>
      </c>
      <c r="E89" s="14" t="s">
        <v>732</v>
      </c>
      <c r="F89" s="14" t="s">
        <v>61</v>
      </c>
      <c r="G89" s="14" t="s">
        <v>69</v>
      </c>
      <c r="H89" s="14" t="s">
        <v>548</v>
      </c>
      <c r="I89" s="14" t="s">
        <v>2</v>
      </c>
      <c r="J89" s="14" t="s">
        <v>704</v>
      </c>
      <c r="K89" s="14">
        <v>1013679859</v>
      </c>
      <c r="L89" s="14" t="s">
        <v>504</v>
      </c>
      <c r="M89" s="14" t="s">
        <v>64</v>
      </c>
      <c r="N89" t="s">
        <v>55</v>
      </c>
      <c r="O89" s="1">
        <v>44902</v>
      </c>
      <c r="P89" s="14" t="s">
        <v>819</v>
      </c>
      <c r="Q89" s="14" t="s">
        <v>881</v>
      </c>
      <c r="R89" s="1">
        <v>44847</v>
      </c>
      <c r="S89" s="1">
        <v>44854</v>
      </c>
      <c r="T89" s="14">
        <v>101</v>
      </c>
      <c r="U89" s="1">
        <v>44957</v>
      </c>
      <c r="V89" s="14">
        <v>6979100</v>
      </c>
      <c r="W89" s="14">
        <f>$U89-Contratos[[#This Row],[Fecha de Inicio]]</f>
        <v>103</v>
      </c>
      <c r="X89" s="14">
        <f>ROUND((($D$5-Contratos[[#This Row],[Fecha de Inicio]])/(Contratos[[#This Row],[Fecha Finalizacion Programada]]-Contratos[[#This Row],[Fecha de Inicio]])*100),2)</f>
        <v>69.900000000000006</v>
      </c>
      <c r="Y89" s="43">
        <v>2833100</v>
      </c>
      <c r="Z89" s="28">
        <v>4146000</v>
      </c>
      <c r="AA89" s="14">
        <v>0</v>
      </c>
      <c r="AB89" s="28">
        <v>0</v>
      </c>
      <c r="AC89" s="28">
        <v>6979100</v>
      </c>
      <c r="AD89" s="14">
        <v>101</v>
      </c>
    </row>
    <row r="90" spans="2:30" x14ac:dyDescent="0.25">
      <c r="B90" s="14">
        <v>2022</v>
      </c>
      <c r="C90">
        <v>220693</v>
      </c>
      <c r="D90" s="14" t="s">
        <v>3</v>
      </c>
      <c r="E90" s="14" t="s">
        <v>732</v>
      </c>
      <c r="F90" s="14" t="s">
        <v>61</v>
      </c>
      <c r="G90" s="14" t="s">
        <v>69</v>
      </c>
      <c r="H90" s="14" t="s">
        <v>548</v>
      </c>
      <c r="I90" s="14" t="s">
        <v>2</v>
      </c>
      <c r="J90" s="14" t="s">
        <v>704</v>
      </c>
      <c r="K90" s="14">
        <v>1022412122</v>
      </c>
      <c r="L90" s="14" t="s">
        <v>502</v>
      </c>
      <c r="M90" s="14" t="s">
        <v>64</v>
      </c>
      <c r="N90" t="s">
        <v>55</v>
      </c>
      <c r="O90" s="1">
        <v>44902</v>
      </c>
      <c r="P90" s="14" t="s">
        <v>819</v>
      </c>
      <c r="Q90" s="14" t="s">
        <v>881</v>
      </c>
      <c r="R90" s="1">
        <v>44846</v>
      </c>
      <c r="S90" s="1">
        <v>44854</v>
      </c>
      <c r="T90" s="14">
        <v>101</v>
      </c>
      <c r="U90" s="1">
        <v>44957</v>
      </c>
      <c r="V90" s="14">
        <v>6979100</v>
      </c>
      <c r="W90" s="14">
        <f>$U90-Contratos[[#This Row],[Fecha de Inicio]]</f>
        <v>103</v>
      </c>
      <c r="X90" s="14">
        <f>ROUND((($D$5-Contratos[[#This Row],[Fecha de Inicio]])/(Contratos[[#This Row],[Fecha Finalizacion Programada]]-Contratos[[#This Row],[Fecha de Inicio]])*100),2)</f>
        <v>69.900000000000006</v>
      </c>
      <c r="Y90" s="43">
        <v>2833100</v>
      </c>
      <c r="Z90" s="28">
        <v>4146000</v>
      </c>
      <c r="AA90" s="14">
        <v>0</v>
      </c>
      <c r="AB90" s="28">
        <v>0</v>
      </c>
      <c r="AC90" s="28">
        <v>6979100</v>
      </c>
      <c r="AD90" s="14">
        <v>101</v>
      </c>
    </row>
    <row r="91" spans="2:30" x14ac:dyDescent="0.25">
      <c r="B91" s="14">
        <v>2022</v>
      </c>
      <c r="C91">
        <v>220694</v>
      </c>
      <c r="D91" s="14" t="s">
        <v>3</v>
      </c>
      <c r="E91" s="14" t="s">
        <v>732</v>
      </c>
      <c r="F91" s="14" t="s">
        <v>61</v>
      </c>
      <c r="G91" s="14" t="s">
        <v>69</v>
      </c>
      <c r="H91" s="14" t="s">
        <v>548</v>
      </c>
      <c r="I91" s="14" t="s">
        <v>2</v>
      </c>
      <c r="J91" s="14" t="s">
        <v>704</v>
      </c>
      <c r="K91" s="14">
        <v>1019094296</v>
      </c>
      <c r="L91" s="14" t="s">
        <v>728</v>
      </c>
      <c r="M91" s="14" t="s">
        <v>64</v>
      </c>
      <c r="N91" t="s">
        <v>55</v>
      </c>
      <c r="O91" s="1">
        <v>44902</v>
      </c>
      <c r="P91" s="14" t="s">
        <v>819</v>
      </c>
      <c r="Q91" s="14" t="s">
        <v>881</v>
      </c>
      <c r="R91" s="1">
        <v>44846</v>
      </c>
      <c r="S91" s="1">
        <v>44854</v>
      </c>
      <c r="T91" s="14">
        <v>101</v>
      </c>
      <c r="U91" s="1">
        <v>44957</v>
      </c>
      <c r="V91" s="14">
        <v>6979100</v>
      </c>
      <c r="W91" s="14">
        <f>$U91-Contratos[[#This Row],[Fecha de Inicio]]</f>
        <v>103</v>
      </c>
      <c r="X91" s="14">
        <f>ROUND((($D$5-Contratos[[#This Row],[Fecha de Inicio]])/(Contratos[[#This Row],[Fecha Finalizacion Programada]]-Contratos[[#This Row],[Fecha de Inicio]])*100),2)</f>
        <v>69.900000000000006</v>
      </c>
      <c r="Y91" s="43">
        <v>2833100</v>
      </c>
      <c r="Z91" s="28">
        <v>4146000</v>
      </c>
      <c r="AA91" s="14">
        <v>0</v>
      </c>
      <c r="AB91" s="28">
        <v>0</v>
      </c>
      <c r="AC91" s="28">
        <v>6979100</v>
      </c>
      <c r="AD91" s="14">
        <v>101</v>
      </c>
    </row>
    <row r="92" spans="2:30" x14ac:dyDescent="0.25">
      <c r="B92" s="14">
        <v>2022</v>
      </c>
      <c r="C92">
        <v>220493</v>
      </c>
      <c r="D92" s="14" t="s">
        <v>3</v>
      </c>
      <c r="E92" s="14" t="s">
        <v>648</v>
      </c>
      <c r="F92" s="14" t="s">
        <v>61</v>
      </c>
      <c r="G92" s="14" t="s">
        <v>69</v>
      </c>
      <c r="H92" s="14" t="s">
        <v>556</v>
      </c>
      <c r="I92" s="14" t="s">
        <v>2</v>
      </c>
      <c r="J92" s="14" t="s">
        <v>28</v>
      </c>
      <c r="K92" s="14">
        <v>1012331968</v>
      </c>
      <c r="L92" s="14" t="s">
        <v>374</v>
      </c>
      <c r="M92" s="14" t="s">
        <v>63</v>
      </c>
      <c r="N92" t="s">
        <v>55</v>
      </c>
      <c r="O92" s="1">
        <v>44896</v>
      </c>
      <c r="P92" s="14" t="s">
        <v>375</v>
      </c>
      <c r="Q92" s="14" t="s">
        <v>897</v>
      </c>
      <c r="R92" s="1">
        <v>44789</v>
      </c>
      <c r="S92" s="1">
        <v>44797</v>
      </c>
      <c r="T92" s="14">
        <v>150</v>
      </c>
      <c r="U92" s="1">
        <v>44926</v>
      </c>
      <c r="V92" s="14">
        <v>6980000</v>
      </c>
      <c r="W92" s="14">
        <f>$U92-Contratos[[#This Row],[Fecha de Inicio]]</f>
        <v>129</v>
      </c>
      <c r="X92" s="14">
        <f>ROUND((($D$5-Contratos[[#This Row],[Fecha de Inicio]])/(Contratos[[#This Row],[Fecha Finalizacion Programada]]-Contratos[[#This Row],[Fecha de Inicio]])*100),2)</f>
        <v>100</v>
      </c>
      <c r="Y92" s="43">
        <v>1396000</v>
      </c>
      <c r="Z92" s="28">
        <v>5584000</v>
      </c>
      <c r="AA92" s="14">
        <v>0</v>
      </c>
      <c r="AB92" s="28">
        <v>0</v>
      </c>
      <c r="AC92" s="28">
        <v>6980000</v>
      </c>
      <c r="AD92" s="14">
        <v>150</v>
      </c>
    </row>
    <row r="93" spans="2:30" x14ac:dyDescent="0.25">
      <c r="B93" s="14">
        <v>2022</v>
      </c>
      <c r="C93">
        <v>220695</v>
      </c>
      <c r="D93" s="14" t="s">
        <v>3</v>
      </c>
      <c r="E93" s="14" t="s">
        <v>732</v>
      </c>
      <c r="F93" s="14" t="s">
        <v>61</v>
      </c>
      <c r="G93" s="14" t="s">
        <v>69</v>
      </c>
      <c r="H93" s="14" t="s">
        <v>548</v>
      </c>
      <c r="I93" s="14" t="s">
        <v>2</v>
      </c>
      <c r="J93" s="14" t="s">
        <v>704</v>
      </c>
      <c r="K93" s="14">
        <v>1018414642</v>
      </c>
      <c r="L93" s="14" t="s">
        <v>499</v>
      </c>
      <c r="M93" s="14" t="s">
        <v>64</v>
      </c>
      <c r="N93" t="s">
        <v>55</v>
      </c>
      <c r="O93" s="1">
        <v>44902</v>
      </c>
      <c r="P93" s="14" t="s">
        <v>819</v>
      </c>
      <c r="Q93" s="14" t="s">
        <v>881</v>
      </c>
      <c r="R93" s="1">
        <v>44847</v>
      </c>
      <c r="S93" s="1">
        <v>44854</v>
      </c>
      <c r="T93" s="14">
        <v>101</v>
      </c>
      <c r="U93" s="1">
        <v>44957</v>
      </c>
      <c r="V93" s="14">
        <v>6979100</v>
      </c>
      <c r="W93" s="14">
        <f>$U93-Contratos[[#This Row],[Fecha de Inicio]]</f>
        <v>103</v>
      </c>
      <c r="X93" s="14">
        <f>ROUND((($D$5-Contratos[[#This Row],[Fecha de Inicio]])/(Contratos[[#This Row],[Fecha Finalizacion Programada]]-Contratos[[#This Row],[Fecha de Inicio]])*100),2)</f>
        <v>69.900000000000006</v>
      </c>
      <c r="Y93" s="43">
        <v>2833100</v>
      </c>
      <c r="Z93" s="28">
        <v>4146000</v>
      </c>
      <c r="AA93" s="14">
        <v>0</v>
      </c>
      <c r="AB93" s="28">
        <v>0</v>
      </c>
      <c r="AC93" s="28">
        <v>6979100</v>
      </c>
      <c r="AD93" s="14">
        <v>101</v>
      </c>
    </row>
    <row r="94" spans="2:30" x14ac:dyDescent="0.25">
      <c r="B94" s="14">
        <v>2022</v>
      </c>
      <c r="C94">
        <v>220696</v>
      </c>
      <c r="D94" s="14" t="s">
        <v>3</v>
      </c>
      <c r="E94" s="14" t="s">
        <v>732</v>
      </c>
      <c r="F94" s="14" t="s">
        <v>61</v>
      </c>
      <c r="G94" s="14" t="s">
        <v>69</v>
      </c>
      <c r="H94" s="14" t="s">
        <v>548</v>
      </c>
      <c r="I94" s="14" t="s">
        <v>2</v>
      </c>
      <c r="J94" s="14" t="s">
        <v>704</v>
      </c>
      <c r="K94" s="14">
        <v>1032440266</v>
      </c>
      <c r="L94" s="14" t="s">
        <v>705</v>
      </c>
      <c r="M94" s="14" t="s">
        <v>64</v>
      </c>
      <c r="N94" t="s">
        <v>55</v>
      </c>
      <c r="O94" s="1">
        <v>44902</v>
      </c>
      <c r="P94" s="14" t="s">
        <v>819</v>
      </c>
      <c r="Q94" s="14" t="s">
        <v>881</v>
      </c>
      <c r="R94" s="1">
        <v>44846</v>
      </c>
      <c r="S94" s="1">
        <v>44854</v>
      </c>
      <c r="T94" s="14">
        <v>101</v>
      </c>
      <c r="U94" s="1">
        <v>44957</v>
      </c>
      <c r="V94" s="14">
        <v>6979100</v>
      </c>
      <c r="W94" s="14">
        <f>$U94-Contratos[[#This Row],[Fecha de Inicio]]</f>
        <v>103</v>
      </c>
      <c r="X94" s="14">
        <f>ROUND((($D$5-Contratos[[#This Row],[Fecha de Inicio]])/(Contratos[[#This Row],[Fecha Finalizacion Programada]]-Contratos[[#This Row],[Fecha de Inicio]])*100),2)</f>
        <v>69.900000000000006</v>
      </c>
      <c r="Y94" s="43">
        <v>2833100</v>
      </c>
      <c r="Z94" s="28">
        <v>4146000</v>
      </c>
      <c r="AA94" s="14">
        <v>0</v>
      </c>
      <c r="AB94" s="28">
        <v>0</v>
      </c>
      <c r="AC94" s="28">
        <v>6979100</v>
      </c>
      <c r="AD94" s="14">
        <v>101</v>
      </c>
    </row>
    <row r="95" spans="2:30" x14ac:dyDescent="0.25">
      <c r="B95" s="14">
        <v>2022</v>
      </c>
      <c r="C95">
        <v>220498</v>
      </c>
      <c r="D95" s="14" t="s">
        <v>3</v>
      </c>
      <c r="E95" s="14" t="s">
        <v>648</v>
      </c>
      <c r="F95" s="14" t="s">
        <v>61</v>
      </c>
      <c r="G95" s="14" t="s">
        <v>69</v>
      </c>
      <c r="H95" s="14" t="s">
        <v>556</v>
      </c>
      <c r="I95" s="14" t="s">
        <v>2</v>
      </c>
      <c r="J95" s="14" t="s">
        <v>28</v>
      </c>
      <c r="K95" s="14">
        <v>1014976097</v>
      </c>
      <c r="L95" s="14" t="s">
        <v>377</v>
      </c>
      <c r="M95" s="14" t="s">
        <v>63</v>
      </c>
      <c r="N95" t="s">
        <v>55</v>
      </c>
      <c r="O95" s="1">
        <v>44896</v>
      </c>
      <c r="P95" s="14" t="s">
        <v>375</v>
      </c>
      <c r="Q95" s="14" t="s">
        <v>898</v>
      </c>
      <c r="R95" s="1">
        <v>44795</v>
      </c>
      <c r="S95" s="1">
        <v>44798</v>
      </c>
      <c r="T95" s="14">
        <v>150</v>
      </c>
      <c r="U95" s="1">
        <v>44926</v>
      </c>
      <c r="V95" s="14">
        <v>6980000</v>
      </c>
      <c r="W95" s="14">
        <f>$U95-Contratos[[#This Row],[Fecha de Inicio]]</f>
        <v>128</v>
      </c>
      <c r="X95" s="14">
        <f>ROUND((($D$5-Contratos[[#This Row],[Fecha de Inicio]])/(Contratos[[#This Row],[Fecha Finalizacion Programada]]-Contratos[[#This Row],[Fecha de Inicio]])*100),2)</f>
        <v>100</v>
      </c>
      <c r="Y95" s="43">
        <v>1396000</v>
      </c>
      <c r="Z95" s="28">
        <v>5584000</v>
      </c>
      <c r="AA95" s="14">
        <v>0</v>
      </c>
      <c r="AB95" s="28">
        <v>0</v>
      </c>
      <c r="AC95" s="28">
        <v>6980000</v>
      </c>
      <c r="AD95" s="14">
        <v>150</v>
      </c>
    </row>
    <row r="96" spans="2:30" x14ac:dyDescent="0.25">
      <c r="B96" s="14">
        <v>2022</v>
      </c>
      <c r="C96">
        <v>220488</v>
      </c>
      <c r="D96" s="14" t="s">
        <v>3</v>
      </c>
      <c r="E96" s="14" t="s">
        <v>648</v>
      </c>
      <c r="F96" s="14" t="s">
        <v>61</v>
      </c>
      <c r="G96" s="14" t="s">
        <v>69</v>
      </c>
      <c r="H96" s="14" t="s">
        <v>556</v>
      </c>
      <c r="I96" s="14" t="s">
        <v>2</v>
      </c>
      <c r="J96" s="14" t="s">
        <v>28</v>
      </c>
      <c r="K96" s="14">
        <v>1020834081</v>
      </c>
      <c r="L96" s="14" t="s">
        <v>378</v>
      </c>
      <c r="M96" s="14" t="s">
        <v>63</v>
      </c>
      <c r="N96" t="s">
        <v>55</v>
      </c>
      <c r="O96" s="1">
        <v>44896</v>
      </c>
      <c r="P96" s="14" t="s">
        <v>375</v>
      </c>
      <c r="Q96" s="14" t="s">
        <v>899</v>
      </c>
      <c r="R96" s="1">
        <v>44790</v>
      </c>
      <c r="S96" s="1">
        <v>44798</v>
      </c>
      <c r="T96" s="14">
        <v>150</v>
      </c>
      <c r="U96" s="1">
        <v>44926</v>
      </c>
      <c r="V96" s="14">
        <v>6980000</v>
      </c>
      <c r="W96" s="14">
        <f>$U96-Contratos[[#This Row],[Fecha de Inicio]]</f>
        <v>128</v>
      </c>
      <c r="X96" s="14">
        <f>ROUND((($D$5-Contratos[[#This Row],[Fecha de Inicio]])/(Contratos[[#This Row],[Fecha Finalizacion Programada]]-Contratos[[#This Row],[Fecha de Inicio]])*100),2)</f>
        <v>100</v>
      </c>
      <c r="Y96" s="43">
        <v>1396000</v>
      </c>
      <c r="Z96" s="28">
        <v>5584000</v>
      </c>
      <c r="AA96" s="14">
        <v>0</v>
      </c>
      <c r="AB96" s="28">
        <v>0</v>
      </c>
      <c r="AC96" s="28">
        <v>6980000</v>
      </c>
      <c r="AD96" s="14">
        <v>150</v>
      </c>
    </row>
    <row r="97" spans="2:30" x14ac:dyDescent="0.25">
      <c r="B97" s="14">
        <v>2022</v>
      </c>
      <c r="C97">
        <v>220494</v>
      </c>
      <c r="D97" s="14" t="s">
        <v>3</v>
      </c>
      <c r="E97" s="14" t="s">
        <v>648</v>
      </c>
      <c r="F97" s="14" t="s">
        <v>61</v>
      </c>
      <c r="G97" s="14" t="s">
        <v>69</v>
      </c>
      <c r="H97" s="14" t="s">
        <v>556</v>
      </c>
      <c r="I97" s="14" t="s">
        <v>2</v>
      </c>
      <c r="J97" s="14" t="s">
        <v>28</v>
      </c>
      <c r="K97" s="14">
        <v>1023010954</v>
      </c>
      <c r="L97" s="14" t="s">
        <v>379</v>
      </c>
      <c r="M97" s="14" t="s">
        <v>63</v>
      </c>
      <c r="N97" t="s">
        <v>55</v>
      </c>
      <c r="O97" s="1">
        <v>44896</v>
      </c>
      <c r="P97" s="14" t="s">
        <v>375</v>
      </c>
      <c r="Q97" s="14" t="s">
        <v>900</v>
      </c>
      <c r="R97" s="1">
        <v>44790</v>
      </c>
      <c r="S97" s="1">
        <v>44798</v>
      </c>
      <c r="T97" s="14">
        <v>150</v>
      </c>
      <c r="U97" s="1">
        <v>44926</v>
      </c>
      <c r="V97" s="14">
        <v>6980000</v>
      </c>
      <c r="W97" s="14">
        <f>$U97-Contratos[[#This Row],[Fecha de Inicio]]</f>
        <v>128</v>
      </c>
      <c r="X97" s="14">
        <f>ROUND((($D$5-Contratos[[#This Row],[Fecha de Inicio]])/(Contratos[[#This Row],[Fecha Finalizacion Programada]]-Contratos[[#This Row],[Fecha de Inicio]])*100),2)</f>
        <v>100</v>
      </c>
      <c r="Y97" s="43">
        <v>1396000</v>
      </c>
      <c r="Z97" s="28">
        <v>5584000</v>
      </c>
      <c r="AA97" s="14">
        <v>0</v>
      </c>
      <c r="AB97" s="28">
        <v>0</v>
      </c>
      <c r="AC97" s="28">
        <v>6980000</v>
      </c>
      <c r="AD97" s="14">
        <v>150</v>
      </c>
    </row>
    <row r="98" spans="2:30" x14ac:dyDescent="0.25">
      <c r="B98" s="14">
        <v>2022</v>
      </c>
      <c r="C98">
        <v>220516</v>
      </c>
      <c r="D98" s="14" t="s">
        <v>3</v>
      </c>
      <c r="E98" s="14" t="s">
        <v>648</v>
      </c>
      <c r="F98" s="14" t="s">
        <v>61</v>
      </c>
      <c r="G98" s="14" t="s">
        <v>69</v>
      </c>
      <c r="H98" s="14" t="s">
        <v>556</v>
      </c>
      <c r="I98" s="14" t="s">
        <v>2</v>
      </c>
      <c r="J98" s="14" t="s">
        <v>28</v>
      </c>
      <c r="K98" s="14">
        <v>1033777730</v>
      </c>
      <c r="L98" s="14" t="s">
        <v>380</v>
      </c>
      <c r="M98" s="14" t="s">
        <v>63</v>
      </c>
      <c r="N98" t="s">
        <v>55</v>
      </c>
      <c r="O98" s="1">
        <v>44896</v>
      </c>
      <c r="P98" s="14" t="s">
        <v>375</v>
      </c>
      <c r="Q98" s="14" t="s">
        <v>901</v>
      </c>
      <c r="R98" s="1">
        <v>44796</v>
      </c>
      <c r="S98" s="1">
        <v>44798</v>
      </c>
      <c r="T98" s="14">
        <v>150</v>
      </c>
      <c r="U98" s="1">
        <v>44926</v>
      </c>
      <c r="V98" s="14">
        <v>6980000</v>
      </c>
      <c r="W98" s="14">
        <f>$U98-Contratos[[#This Row],[Fecha de Inicio]]</f>
        <v>128</v>
      </c>
      <c r="X98" s="14">
        <f>ROUND((($D$5-Contratos[[#This Row],[Fecha de Inicio]])/(Contratos[[#This Row],[Fecha Finalizacion Programada]]-Contratos[[#This Row],[Fecha de Inicio]])*100),2)</f>
        <v>100</v>
      </c>
      <c r="Y98" s="43">
        <v>1396000</v>
      </c>
      <c r="Z98" s="28">
        <v>5584000</v>
      </c>
      <c r="AA98" s="14">
        <v>0</v>
      </c>
      <c r="AB98" s="28">
        <v>0</v>
      </c>
      <c r="AC98" s="28">
        <v>6980000</v>
      </c>
      <c r="AD98" s="14">
        <v>150</v>
      </c>
    </row>
    <row r="99" spans="2:30" x14ac:dyDescent="0.25">
      <c r="B99" s="14">
        <v>2022</v>
      </c>
      <c r="C99">
        <v>220504</v>
      </c>
      <c r="D99" s="14" t="s">
        <v>3</v>
      </c>
      <c r="E99" s="14" t="s">
        <v>648</v>
      </c>
      <c r="F99" s="14" t="s">
        <v>61</v>
      </c>
      <c r="G99" s="14" t="s">
        <v>69</v>
      </c>
      <c r="H99" s="14" t="s">
        <v>556</v>
      </c>
      <c r="I99" s="14" t="s">
        <v>2</v>
      </c>
      <c r="J99" s="14" t="s">
        <v>28</v>
      </c>
      <c r="K99" s="14">
        <v>1022440774</v>
      </c>
      <c r="L99" s="14" t="s">
        <v>381</v>
      </c>
      <c r="M99" s="14" t="s">
        <v>63</v>
      </c>
      <c r="N99" t="s">
        <v>55</v>
      </c>
      <c r="O99" s="1">
        <v>44896</v>
      </c>
      <c r="P99" s="14" t="s">
        <v>375</v>
      </c>
      <c r="Q99" s="14" t="s">
        <v>902</v>
      </c>
      <c r="R99" s="1">
        <v>44795</v>
      </c>
      <c r="S99" s="1">
        <v>44798</v>
      </c>
      <c r="T99" s="14">
        <v>150</v>
      </c>
      <c r="U99" s="1">
        <v>44926</v>
      </c>
      <c r="V99" s="14">
        <v>6980000</v>
      </c>
      <c r="W99" s="14">
        <f>$U99-Contratos[[#This Row],[Fecha de Inicio]]</f>
        <v>128</v>
      </c>
      <c r="X99" s="14">
        <f>ROUND((($D$5-Contratos[[#This Row],[Fecha de Inicio]])/(Contratos[[#This Row],[Fecha Finalizacion Programada]]-Contratos[[#This Row],[Fecha de Inicio]])*100),2)</f>
        <v>100</v>
      </c>
      <c r="Y99" s="43">
        <v>1396000</v>
      </c>
      <c r="Z99" s="28">
        <v>5584000</v>
      </c>
      <c r="AA99" s="14">
        <v>0</v>
      </c>
      <c r="AB99" s="28">
        <v>0</v>
      </c>
      <c r="AC99" s="28">
        <v>6980000</v>
      </c>
      <c r="AD99" s="14">
        <v>150</v>
      </c>
    </row>
    <row r="100" spans="2:30" x14ac:dyDescent="0.25">
      <c r="B100" s="14">
        <v>2022</v>
      </c>
      <c r="C100">
        <v>220014</v>
      </c>
      <c r="D100" s="14" t="s">
        <v>3</v>
      </c>
      <c r="E100" s="14" t="s">
        <v>558</v>
      </c>
      <c r="F100" s="14" t="s">
        <v>61</v>
      </c>
      <c r="G100" s="14" t="s">
        <v>62</v>
      </c>
      <c r="H100" s="14" t="s">
        <v>551</v>
      </c>
      <c r="I100" s="14" t="s">
        <v>2</v>
      </c>
      <c r="J100" s="14" t="s">
        <v>259</v>
      </c>
      <c r="K100" s="14">
        <v>1032456288</v>
      </c>
      <c r="L100" s="14" t="s">
        <v>103</v>
      </c>
      <c r="M100" s="14" t="s">
        <v>101</v>
      </c>
      <c r="N100" t="s">
        <v>55</v>
      </c>
      <c r="O100" s="1">
        <v>44896</v>
      </c>
      <c r="P100" s="14" t="s">
        <v>711</v>
      </c>
      <c r="Q100" s="14" t="s">
        <v>903</v>
      </c>
      <c r="R100" s="1">
        <v>44572</v>
      </c>
      <c r="S100" s="1">
        <v>44578</v>
      </c>
      <c r="T100" s="14">
        <v>270</v>
      </c>
      <c r="U100" s="1">
        <v>44947</v>
      </c>
      <c r="V100" s="14">
        <v>60705000</v>
      </c>
      <c r="W100" s="14">
        <f>$U100-Contratos[[#This Row],[Fecha de Inicio]]</f>
        <v>369</v>
      </c>
      <c r="X100" s="14">
        <f>ROUND((($D$5-Contratos[[#This Row],[Fecha de Inicio]])/(Contratos[[#This Row],[Fecha Finalizacion Programada]]-Contratos[[#This Row],[Fecha de Inicio]])*100),2)</f>
        <v>94.31</v>
      </c>
      <c r="Y100" s="43">
        <v>70597667</v>
      </c>
      <c r="Z100" s="28">
        <v>11241667</v>
      </c>
      <c r="AA100" s="14">
        <v>1</v>
      </c>
      <c r="AB100" s="28">
        <v>21134334</v>
      </c>
      <c r="AC100" s="28">
        <v>81839334</v>
      </c>
      <c r="AD100" s="14">
        <v>364</v>
      </c>
    </row>
    <row r="101" spans="2:30" x14ac:dyDescent="0.25">
      <c r="B101" s="14">
        <v>2022</v>
      </c>
      <c r="C101">
        <v>220048</v>
      </c>
      <c r="D101" s="14" t="s">
        <v>3</v>
      </c>
      <c r="E101" s="14" t="s">
        <v>568</v>
      </c>
      <c r="F101" s="14" t="s">
        <v>61</v>
      </c>
      <c r="G101" s="14" t="s">
        <v>62</v>
      </c>
      <c r="H101" s="14" t="s">
        <v>551</v>
      </c>
      <c r="I101" s="14" t="s">
        <v>2</v>
      </c>
      <c r="J101" s="14" t="s">
        <v>258</v>
      </c>
      <c r="K101" s="14">
        <v>1016056057</v>
      </c>
      <c r="L101" s="14" t="s">
        <v>110</v>
      </c>
      <c r="M101" s="14" t="s">
        <v>101</v>
      </c>
      <c r="N101" t="s">
        <v>55</v>
      </c>
      <c r="O101" s="1">
        <v>44896</v>
      </c>
      <c r="P101" s="14" t="s">
        <v>336</v>
      </c>
      <c r="Q101" s="14" t="s">
        <v>904</v>
      </c>
      <c r="R101" s="1">
        <v>44578</v>
      </c>
      <c r="S101" s="1">
        <v>44580</v>
      </c>
      <c r="T101" s="14">
        <v>210</v>
      </c>
      <c r="U101" s="1">
        <v>44898</v>
      </c>
      <c r="V101" s="14">
        <v>22799000</v>
      </c>
      <c r="W101" s="14">
        <f>$U101-Contratos[[#This Row],[Fecha de Inicio]]</f>
        <v>318</v>
      </c>
      <c r="X101" s="55">
        <f>ROUND(((Contratos[[#This Row],[Fecha Finalizacion Programada]]-Contratos[[#This Row],[Fecha de Inicio]])/(Contratos[[#This Row],[Fecha Finalizacion Programada]]-Contratos[[#This Row],[Fecha de Inicio]])*100),2)</f>
        <v>100</v>
      </c>
      <c r="Y101" s="43">
        <v>33872800</v>
      </c>
      <c r="Z101" s="28">
        <v>325700</v>
      </c>
      <c r="AA101" s="14">
        <v>1</v>
      </c>
      <c r="AB101" s="28">
        <v>11399500</v>
      </c>
      <c r="AC101" s="28">
        <v>34198500</v>
      </c>
      <c r="AD101" s="14">
        <v>315</v>
      </c>
    </row>
    <row r="102" spans="2:30" x14ac:dyDescent="0.25">
      <c r="B102" s="14">
        <v>2022</v>
      </c>
      <c r="C102">
        <v>220080</v>
      </c>
      <c r="D102" s="14" t="s">
        <v>3</v>
      </c>
      <c r="E102" s="14" t="s">
        <v>579</v>
      </c>
      <c r="F102" s="14" t="s">
        <v>61</v>
      </c>
      <c r="G102" s="14" t="s">
        <v>62</v>
      </c>
      <c r="H102" s="14" t="s">
        <v>542</v>
      </c>
      <c r="I102" s="14" t="s">
        <v>2</v>
      </c>
      <c r="J102" s="14" t="s">
        <v>146</v>
      </c>
      <c r="K102" s="14">
        <v>80084596</v>
      </c>
      <c r="L102" s="14" t="s">
        <v>147</v>
      </c>
      <c r="M102" s="14" t="s">
        <v>134</v>
      </c>
      <c r="N102" t="s">
        <v>55</v>
      </c>
      <c r="O102" s="1">
        <v>44896</v>
      </c>
      <c r="P102" s="14" t="s">
        <v>315</v>
      </c>
      <c r="Q102" s="14" t="s">
        <v>315</v>
      </c>
      <c r="R102" s="1">
        <v>44574</v>
      </c>
      <c r="S102" s="1">
        <v>44579</v>
      </c>
      <c r="T102" s="14">
        <v>343</v>
      </c>
      <c r="U102" s="1">
        <v>44926</v>
      </c>
      <c r="V102" s="14">
        <v>86024400</v>
      </c>
      <c r="W102" s="14">
        <f>$U102-Contratos[[#This Row],[Fecha de Inicio]]</f>
        <v>347</v>
      </c>
      <c r="X102" s="14">
        <f>ROUND((($D$5-Contratos[[#This Row],[Fecha de Inicio]])/(Contratos[[#This Row],[Fecha Finalizacion Programada]]-Contratos[[#This Row],[Fecha de Inicio]])*100),2)</f>
        <v>100</v>
      </c>
      <c r="Y102" s="43">
        <v>78500400</v>
      </c>
      <c r="Z102" s="28">
        <v>7524000</v>
      </c>
      <c r="AA102" s="14">
        <v>0</v>
      </c>
      <c r="AB102" s="28">
        <v>0</v>
      </c>
      <c r="AC102" s="28">
        <v>86024400</v>
      </c>
      <c r="AD102" s="14">
        <v>343</v>
      </c>
    </row>
    <row r="103" spans="2:30" x14ac:dyDescent="0.25">
      <c r="B103" s="14">
        <v>2022</v>
      </c>
      <c r="C103">
        <v>220264</v>
      </c>
      <c r="D103" s="14" t="s">
        <v>3</v>
      </c>
      <c r="E103" s="14" t="s">
        <v>606</v>
      </c>
      <c r="F103" s="14" t="s">
        <v>61</v>
      </c>
      <c r="G103" s="14" t="s">
        <v>62</v>
      </c>
      <c r="H103" s="14" t="s">
        <v>542</v>
      </c>
      <c r="I103" s="14" t="s">
        <v>2</v>
      </c>
      <c r="J103" s="14" t="s">
        <v>151</v>
      </c>
      <c r="K103" s="14">
        <v>52501802</v>
      </c>
      <c r="L103" s="14" t="s">
        <v>152</v>
      </c>
      <c r="M103" s="14" t="s">
        <v>134</v>
      </c>
      <c r="N103" t="s">
        <v>55</v>
      </c>
      <c r="O103" s="1">
        <v>44896</v>
      </c>
      <c r="P103" s="14" t="s">
        <v>315</v>
      </c>
      <c r="Q103" s="14" t="s">
        <v>315</v>
      </c>
      <c r="R103" s="1">
        <v>44582</v>
      </c>
      <c r="S103" s="1">
        <v>44592</v>
      </c>
      <c r="T103" s="14">
        <v>330</v>
      </c>
      <c r="U103" s="1">
        <v>44956</v>
      </c>
      <c r="V103" s="14">
        <v>76758000</v>
      </c>
      <c r="W103" s="14">
        <f>$U103-Contratos[[#This Row],[Fecha de Inicio]]</f>
        <v>364</v>
      </c>
      <c r="X103" s="14">
        <f>ROUND((($D$5-Contratos[[#This Row],[Fecha de Inicio]])/(Contratos[[#This Row],[Fecha Finalizacion Programada]]-Contratos[[#This Row],[Fecha de Inicio]])*100),2)</f>
        <v>91.76</v>
      </c>
      <c r="Y103" s="43">
        <v>69780000</v>
      </c>
      <c r="Z103" s="28">
        <v>6978000</v>
      </c>
      <c r="AA103" s="14">
        <v>1</v>
      </c>
      <c r="AB103" s="28">
        <v>6978000</v>
      </c>
      <c r="AC103" s="28">
        <v>83736000</v>
      </c>
      <c r="AD103" s="14">
        <v>360</v>
      </c>
    </row>
    <row r="104" spans="2:30" x14ac:dyDescent="0.25">
      <c r="B104" s="14">
        <v>2022</v>
      </c>
      <c r="C104">
        <v>220250</v>
      </c>
      <c r="D104" s="14" t="s">
        <v>3</v>
      </c>
      <c r="E104" s="14" t="s">
        <v>601</v>
      </c>
      <c r="F104" s="14" t="s">
        <v>61</v>
      </c>
      <c r="G104" s="14" t="s">
        <v>62</v>
      </c>
      <c r="H104" s="14" t="s">
        <v>542</v>
      </c>
      <c r="I104" s="14" t="s">
        <v>2</v>
      </c>
      <c r="J104" s="14" t="s">
        <v>145</v>
      </c>
      <c r="K104" s="14">
        <v>79905282</v>
      </c>
      <c r="L104" s="14" t="s">
        <v>141</v>
      </c>
      <c r="M104" s="14" t="s">
        <v>134</v>
      </c>
      <c r="N104" t="s">
        <v>55</v>
      </c>
      <c r="O104" s="1">
        <v>44896</v>
      </c>
      <c r="P104" s="14" t="s">
        <v>315</v>
      </c>
      <c r="Q104" s="14" t="s">
        <v>315</v>
      </c>
      <c r="R104" s="1">
        <v>44586</v>
      </c>
      <c r="S104" s="1">
        <v>44589</v>
      </c>
      <c r="T104" s="14">
        <v>330</v>
      </c>
      <c r="U104" s="1">
        <v>44955</v>
      </c>
      <c r="V104" s="14">
        <v>86768000</v>
      </c>
      <c r="W104" s="14">
        <f>$U104-Contratos[[#This Row],[Fecha de Inicio]]</f>
        <v>366</v>
      </c>
      <c r="X104" s="14">
        <f>ROUND((($D$5-Contratos[[#This Row],[Fecha de Inicio]])/(Contratos[[#This Row],[Fecha Finalizacion Programada]]-Contratos[[#This Row],[Fecha de Inicio]])*100),2)</f>
        <v>92.08</v>
      </c>
      <c r="Y104" s="43">
        <v>79668800</v>
      </c>
      <c r="Z104" s="28">
        <v>7099200</v>
      </c>
      <c r="AA104" s="14">
        <v>1</v>
      </c>
      <c r="AB104" s="28">
        <v>8413867</v>
      </c>
      <c r="AC104" s="28">
        <v>95181867</v>
      </c>
      <c r="AD104" s="14">
        <v>362</v>
      </c>
    </row>
    <row r="105" spans="2:30" x14ac:dyDescent="0.25">
      <c r="B105" s="14">
        <v>2022</v>
      </c>
      <c r="C105">
        <v>220079</v>
      </c>
      <c r="D105" s="14" t="s">
        <v>3</v>
      </c>
      <c r="E105" s="14" t="s">
        <v>578</v>
      </c>
      <c r="F105" s="14" t="s">
        <v>61</v>
      </c>
      <c r="G105" s="14" t="s">
        <v>62</v>
      </c>
      <c r="H105" s="14" t="s">
        <v>542</v>
      </c>
      <c r="I105" s="14" t="s">
        <v>2</v>
      </c>
      <c r="J105" s="14" t="s">
        <v>143</v>
      </c>
      <c r="K105" s="14">
        <v>80871952</v>
      </c>
      <c r="L105" s="14" t="s">
        <v>144</v>
      </c>
      <c r="M105" s="14" t="s">
        <v>134</v>
      </c>
      <c r="N105" t="s">
        <v>55</v>
      </c>
      <c r="O105" s="1">
        <v>44896</v>
      </c>
      <c r="P105" s="14" t="s">
        <v>315</v>
      </c>
      <c r="Q105" s="14" t="s">
        <v>315</v>
      </c>
      <c r="R105" s="1">
        <v>44574</v>
      </c>
      <c r="S105" s="1">
        <v>44578</v>
      </c>
      <c r="T105" s="14">
        <v>330</v>
      </c>
      <c r="U105" s="1">
        <v>44955</v>
      </c>
      <c r="V105" s="14">
        <v>82764000</v>
      </c>
      <c r="W105" s="14">
        <f>$U105-Contratos[[#This Row],[Fecha de Inicio]]</f>
        <v>377</v>
      </c>
      <c r="X105" s="14">
        <f>ROUND((($D$5-Contratos[[#This Row],[Fecha de Inicio]])/(Contratos[[#This Row],[Fecha Finalizacion Programada]]-Contratos[[#This Row],[Fecha de Inicio]])*100),2)</f>
        <v>92.31</v>
      </c>
      <c r="Y105" s="43">
        <v>78751200</v>
      </c>
      <c r="Z105" s="28">
        <v>14797200</v>
      </c>
      <c r="AA105" s="14">
        <v>1</v>
      </c>
      <c r="AB105" s="28">
        <v>10784400</v>
      </c>
      <c r="AC105" s="28">
        <v>93548400</v>
      </c>
      <c r="AD105" s="14">
        <v>373</v>
      </c>
    </row>
    <row r="106" spans="2:30" x14ac:dyDescent="0.25">
      <c r="B106" s="14">
        <v>2022</v>
      </c>
      <c r="C106">
        <v>220279</v>
      </c>
      <c r="D106" s="14" t="s">
        <v>3</v>
      </c>
      <c r="E106" s="14" t="s">
        <v>611</v>
      </c>
      <c r="F106" s="14" t="s">
        <v>61</v>
      </c>
      <c r="G106" s="14" t="s">
        <v>62</v>
      </c>
      <c r="H106" s="14" t="s">
        <v>542</v>
      </c>
      <c r="I106" s="14" t="s">
        <v>2</v>
      </c>
      <c r="J106" s="14" t="s">
        <v>149</v>
      </c>
      <c r="K106" s="14">
        <v>1032425604</v>
      </c>
      <c r="L106" s="14" t="s">
        <v>150</v>
      </c>
      <c r="M106" s="14" t="s">
        <v>134</v>
      </c>
      <c r="N106" t="s">
        <v>55</v>
      </c>
      <c r="O106" s="1">
        <v>44896</v>
      </c>
      <c r="P106" s="14" t="s">
        <v>315</v>
      </c>
      <c r="Q106" s="14" t="s">
        <v>315</v>
      </c>
      <c r="R106" s="1">
        <v>44586</v>
      </c>
      <c r="S106" s="1">
        <v>44589</v>
      </c>
      <c r="T106" s="14">
        <v>330</v>
      </c>
      <c r="U106" s="1">
        <v>44955</v>
      </c>
      <c r="V106" s="14">
        <v>86768000</v>
      </c>
      <c r="W106" s="14">
        <f>$U106-Contratos[[#This Row],[Fecha de Inicio]]</f>
        <v>366</v>
      </c>
      <c r="X106" s="14">
        <f>ROUND((($D$5-Contratos[[#This Row],[Fecha de Inicio]])/(Contratos[[#This Row],[Fecha Finalizacion Programada]]-Contratos[[#This Row],[Fecha de Inicio]])*100),2)</f>
        <v>92.08</v>
      </c>
      <c r="Y106" s="43">
        <v>79668800</v>
      </c>
      <c r="Z106" s="28">
        <v>7099200</v>
      </c>
      <c r="AA106" s="14">
        <v>1</v>
      </c>
      <c r="AB106" s="28">
        <v>8413867</v>
      </c>
      <c r="AC106" s="28">
        <v>95181867</v>
      </c>
      <c r="AD106" s="14">
        <v>362</v>
      </c>
    </row>
    <row r="107" spans="2:30" x14ac:dyDescent="0.25">
      <c r="B107" s="14">
        <v>2022</v>
      </c>
      <c r="C107">
        <v>220277</v>
      </c>
      <c r="D107" s="14" t="s">
        <v>3</v>
      </c>
      <c r="E107" s="14" t="s">
        <v>609</v>
      </c>
      <c r="F107" s="14" t="s">
        <v>61</v>
      </c>
      <c r="G107" s="14" t="s">
        <v>62</v>
      </c>
      <c r="H107" s="14" t="s">
        <v>551</v>
      </c>
      <c r="I107" s="14" t="s">
        <v>2</v>
      </c>
      <c r="J107" s="14" t="s">
        <v>258</v>
      </c>
      <c r="K107" s="14">
        <v>1032444254</v>
      </c>
      <c r="L107" s="14" t="s">
        <v>109</v>
      </c>
      <c r="M107" s="14" t="s">
        <v>101</v>
      </c>
      <c r="N107" t="s">
        <v>55</v>
      </c>
      <c r="O107" s="1">
        <v>44896</v>
      </c>
      <c r="P107" s="14" t="s">
        <v>336</v>
      </c>
      <c r="Q107" s="14" t="s">
        <v>905</v>
      </c>
      <c r="R107" s="1">
        <v>44585</v>
      </c>
      <c r="S107" s="1">
        <v>44587</v>
      </c>
      <c r="T107" s="14">
        <v>330</v>
      </c>
      <c r="U107" s="1">
        <v>44952</v>
      </c>
      <c r="V107" s="14">
        <v>35827000</v>
      </c>
      <c r="W107" s="14">
        <f>$U107-Contratos[[#This Row],[Fecha de Inicio]]</f>
        <v>365</v>
      </c>
      <c r="X107" s="14">
        <f>ROUND((($D$5-Contratos[[#This Row],[Fecha de Inicio]])/(Contratos[[#This Row],[Fecha Finalizacion Programada]]-Contratos[[#This Row],[Fecha de Inicio]])*100),2)</f>
        <v>92.88</v>
      </c>
      <c r="Y107" s="43">
        <v>33112833</v>
      </c>
      <c r="Z107" s="28">
        <v>5971167</v>
      </c>
      <c r="AA107" s="14">
        <v>1</v>
      </c>
      <c r="AB107" s="28">
        <v>3257000</v>
      </c>
      <c r="AC107" s="28">
        <v>39084000</v>
      </c>
      <c r="AD107" s="14">
        <v>360</v>
      </c>
    </row>
    <row r="108" spans="2:30" x14ac:dyDescent="0.25">
      <c r="B108" s="14">
        <v>2022</v>
      </c>
      <c r="C108">
        <v>220013</v>
      </c>
      <c r="D108" s="14" t="s">
        <v>3</v>
      </c>
      <c r="E108" s="14" t="s">
        <v>558</v>
      </c>
      <c r="F108" s="14" t="s">
        <v>61</v>
      </c>
      <c r="G108" s="14" t="s">
        <v>62</v>
      </c>
      <c r="H108" s="14" t="s">
        <v>551</v>
      </c>
      <c r="I108" s="14" t="s">
        <v>2</v>
      </c>
      <c r="J108" s="14" t="s">
        <v>259</v>
      </c>
      <c r="K108" s="14">
        <v>1024530851</v>
      </c>
      <c r="L108" s="14" t="s">
        <v>104</v>
      </c>
      <c r="M108" s="14" t="s">
        <v>101</v>
      </c>
      <c r="N108" t="s">
        <v>55</v>
      </c>
      <c r="O108" s="1">
        <v>44896</v>
      </c>
      <c r="P108" s="14" t="s">
        <v>711</v>
      </c>
      <c r="Q108" s="14" t="s">
        <v>906</v>
      </c>
      <c r="R108" s="1">
        <v>44572</v>
      </c>
      <c r="S108" s="1">
        <v>44578</v>
      </c>
      <c r="T108" s="14">
        <v>270</v>
      </c>
      <c r="U108" s="1">
        <v>44947</v>
      </c>
      <c r="V108" s="14">
        <v>60705000</v>
      </c>
      <c r="W108" s="14">
        <f>$U108-Contratos[[#This Row],[Fecha de Inicio]]</f>
        <v>369</v>
      </c>
      <c r="X108" s="14">
        <f>ROUND((($D$5-Contratos[[#This Row],[Fecha de Inicio]])/(Contratos[[#This Row],[Fecha Finalizacion Programada]]-Contratos[[#This Row],[Fecha de Inicio]])*100),2)</f>
        <v>94.31</v>
      </c>
      <c r="Y108" s="43">
        <v>70597667</v>
      </c>
      <c r="Z108" s="28">
        <v>11241667</v>
      </c>
      <c r="AA108" s="14">
        <v>1</v>
      </c>
      <c r="AB108" s="28">
        <v>21134334</v>
      </c>
      <c r="AC108" s="28">
        <v>81839334</v>
      </c>
      <c r="AD108" s="14">
        <v>364</v>
      </c>
    </row>
    <row r="109" spans="2:30" x14ac:dyDescent="0.25">
      <c r="B109" s="14">
        <v>2022</v>
      </c>
      <c r="C109">
        <v>220255</v>
      </c>
      <c r="D109" s="14" t="s">
        <v>3</v>
      </c>
      <c r="E109" s="14" t="s">
        <v>602</v>
      </c>
      <c r="F109" s="14" t="s">
        <v>61</v>
      </c>
      <c r="G109" s="14" t="s">
        <v>62</v>
      </c>
      <c r="H109" s="14" t="s">
        <v>556</v>
      </c>
      <c r="I109" s="14" t="s">
        <v>2</v>
      </c>
      <c r="J109" s="14" t="s">
        <v>222</v>
      </c>
      <c r="K109" s="14">
        <v>52107824</v>
      </c>
      <c r="L109" s="14" t="s">
        <v>87</v>
      </c>
      <c r="M109" s="14" t="s">
        <v>63</v>
      </c>
      <c r="N109" t="s">
        <v>55</v>
      </c>
      <c r="O109" s="1">
        <v>44896</v>
      </c>
      <c r="P109" s="14" t="s">
        <v>375</v>
      </c>
      <c r="Q109" s="14" t="s">
        <v>907</v>
      </c>
      <c r="R109" s="1">
        <v>44582</v>
      </c>
      <c r="S109" s="1">
        <v>44586</v>
      </c>
      <c r="T109" s="14">
        <v>345</v>
      </c>
      <c r="U109" s="1">
        <v>44926</v>
      </c>
      <c r="V109" s="14">
        <v>53498000</v>
      </c>
      <c r="W109" s="14">
        <f>$U109-Contratos[[#This Row],[Fecha de Inicio]]</f>
        <v>340</v>
      </c>
      <c r="X109" s="14">
        <f>ROUND((($D$5-Contratos[[#This Row],[Fecha de Inicio]])/(Contratos[[#This Row],[Fecha Finalizacion Programada]]-Contratos[[#This Row],[Fecha de Inicio]])*100),2)</f>
        <v>100</v>
      </c>
      <c r="Y109" s="43">
        <v>4652000</v>
      </c>
      <c r="Z109" s="28">
        <v>48846000</v>
      </c>
      <c r="AA109" s="14">
        <v>0</v>
      </c>
      <c r="AB109" s="28">
        <v>0</v>
      </c>
      <c r="AC109" s="28">
        <v>53498000</v>
      </c>
      <c r="AD109" s="14">
        <v>345</v>
      </c>
    </row>
    <row r="110" spans="2:30" x14ac:dyDescent="0.25">
      <c r="B110" s="14">
        <v>2022</v>
      </c>
      <c r="C110">
        <v>220523</v>
      </c>
      <c r="D110" s="14" t="s">
        <v>3</v>
      </c>
      <c r="E110" s="14" t="s">
        <v>651</v>
      </c>
      <c r="F110" s="14" t="s">
        <v>61</v>
      </c>
      <c r="G110" s="14" t="s">
        <v>62</v>
      </c>
      <c r="H110" s="14" t="s">
        <v>556</v>
      </c>
      <c r="I110" s="14" t="s">
        <v>2</v>
      </c>
      <c r="J110" s="14" t="s">
        <v>404</v>
      </c>
      <c r="K110" s="14">
        <v>1010206491</v>
      </c>
      <c r="L110" s="14" t="s">
        <v>91</v>
      </c>
      <c r="M110" s="14" t="s">
        <v>63</v>
      </c>
      <c r="N110" t="s">
        <v>55</v>
      </c>
      <c r="O110" s="1">
        <v>44896</v>
      </c>
      <c r="P110" s="14" t="s">
        <v>376</v>
      </c>
      <c r="Q110" s="14" t="s">
        <v>908</v>
      </c>
      <c r="R110" s="1">
        <v>44799</v>
      </c>
      <c r="S110" s="1">
        <v>44802</v>
      </c>
      <c r="T110" s="14">
        <v>150</v>
      </c>
      <c r="U110" s="1">
        <v>44926</v>
      </c>
      <c r="V110" s="14">
        <v>16285000</v>
      </c>
      <c r="W110" s="14">
        <f>$U110-Contratos[[#This Row],[Fecha de Inicio]]</f>
        <v>124</v>
      </c>
      <c r="X110" s="14">
        <f>ROUND((($D$5-Contratos[[#This Row],[Fecha de Inicio]])/(Contratos[[#This Row],[Fecha Finalizacion Programada]]-Contratos[[#This Row],[Fecha de Inicio]])*100),2)</f>
        <v>100</v>
      </c>
      <c r="Y110" s="43">
        <v>3257000</v>
      </c>
      <c r="Z110" s="28">
        <v>13028000</v>
      </c>
      <c r="AA110" s="14">
        <v>0</v>
      </c>
      <c r="AB110" s="28">
        <v>0</v>
      </c>
      <c r="AC110" s="28">
        <v>16285000</v>
      </c>
      <c r="AD110" s="14">
        <v>150</v>
      </c>
    </row>
    <row r="111" spans="2:30" x14ac:dyDescent="0.25">
      <c r="B111" s="14">
        <v>2022</v>
      </c>
      <c r="C111">
        <v>220157</v>
      </c>
      <c r="D111" s="14" t="s">
        <v>3</v>
      </c>
      <c r="E111" s="14" t="s">
        <v>592</v>
      </c>
      <c r="F111" s="14" t="s">
        <v>61</v>
      </c>
      <c r="G111" s="14" t="s">
        <v>62</v>
      </c>
      <c r="H111" s="14" t="s">
        <v>556</v>
      </c>
      <c r="I111" s="14" t="s">
        <v>2</v>
      </c>
      <c r="J111" s="14" t="s">
        <v>220</v>
      </c>
      <c r="K111" s="14">
        <v>80010432</v>
      </c>
      <c r="L111" s="14" t="s">
        <v>102</v>
      </c>
      <c r="M111" s="14" t="s">
        <v>63</v>
      </c>
      <c r="N111" t="s">
        <v>55</v>
      </c>
      <c r="O111" s="1">
        <v>44896</v>
      </c>
      <c r="P111" s="14" t="s">
        <v>375</v>
      </c>
      <c r="Q111" s="14" t="s">
        <v>909</v>
      </c>
      <c r="R111" s="1">
        <v>44575</v>
      </c>
      <c r="S111" s="1">
        <v>44586</v>
      </c>
      <c r="T111" s="14">
        <v>345</v>
      </c>
      <c r="U111" s="1">
        <v>44926</v>
      </c>
      <c r="V111" s="14">
        <v>53498000</v>
      </c>
      <c r="W111" s="14">
        <f>$U111-Contratos[[#This Row],[Fecha de Inicio]]</f>
        <v>340</v>
      </c>
      <c r="X111" s="14">
        <f>ROUND((($D$5-Contratos[[#This Row],[Fecha de Inicio]])/(Contratos[[#This Row],[Fecha Finalizacion Programada]]-Contratos[[#This Row],[Fecha de Inicio]])*100),2)</f>
        <v>100</v>
      </c>
      <c r="Y111" s="43">
        <v>4652000</v>
      </c>
      <c r="Z111" s="28">
        <v>48846000</v>
      </c>
      <c r="AA111" s="14">
        <v>0</v>
      </c>
      <c r="AB111" s="28">
        <v>0</v>
      </c>
      <c r="AC111" s="28">
        <v>53498000</v>
      </c>
      <c r="AD111" s="14">
        <v>345</v>
      </c>
    </row>
    <row r="112" spans="2:30" x14ac:dyDescent="0.25">
      <c r="B112" s="14">
        <v>2022</v>
      </c>
      <c r="C112">
        <v>220071</v>
      </c>
      <c r="D112" s="14" t="s">
        <v>3</v>
      </c>
      <c r="E112" s="14" t="s">
        <v>576</v>
      </c>
      <c r="F112" s="14" t="s">
        <v>61</v>
      </c>
      <c r="G112" s="14" t="s">
        <v>69</v>
      </c>
      <c r="H112" s="14" t="s">
        <v>556</v>
      </c>
      <c r="I112" s="14" t="s">
        <v>2</v>
      </c>
      <c r="J112" s="14" t="s">
        <v>195</v>
      </c>
      <c r="K112" s="14">
        <v>1022979598</v>
      </c>
      <c r="L112" s="14" t="s">
        <v>92</v>
      </c>
      <c r="M112" s="14" t="s">
        <v>63</v>
      </c>
      <c r="N112" t="s">
        <v>55</v>
      </c>
      <c r="O112" s="1">
        <v>44896</v>
      </c>
      <c r="P112" s="14" t="s">
        <v>375</v>
      </c>
      <c r="Q112" s="14" t="s">
        <v>910</v>
      </c>
      <c r="R112" s="1">
        <v>44573</v>
      </c>
      <c r="S112" s="1">
        <v>44575</v>
      </c>
      <c r="T112" s="14">
        <v>345</v>
      </c>
      <c r="U112" s="1">
        <v>44924</v>
      </c>
      <c r="V112" s="14">
        <v>26749000</v>
      </c>
      <c r="W112" s="14">
        <f>$U112-Contratos[[#This Row],[Fecha de Inicio]]</f>
        <v>349</v>
      </c>
      <c r="X112" s="55">
        <f>ROUND(((Contratos[[#This Row],[Fecha Finalizacion Programada]]-Contratos[[#This Row],[Fecha de Inicio]])/(Contratos[[#This Row],[Fecha Finalizacion Programada]]-Contratos[[#This Row],[Fecha de Inicio]])*100),2)</f>
        <v>100</v>
      </c>
      <c r="Y112" s="43">
        <v>2326000</v>
      </c>
      <c r="Z112" s="28">
        <v>24423000</v>
      </c>
      <c r="AA112" s="14">
        <v>0</v>
      </c>
      <c r="AB112" s="28">
        <v>0</v>
      </c>
      <c r="AC112" s="28">
        <v>26749000</v>
      </c>
      <c r="AD112" s="14">
        <v>345</v>
      </c>
    </row>
    <row r="113" spans="2:30" x14ac:dyDescent="0.25">
      <c r="B113" s="14">
        <v>2022</v>
      </c>
      <c r="C113">
        <v>220160</v>
      </c>
      <c r="D113" s="14" t="s">
        <v>3</v>
      </c>
      <c r="E113" s="14" t="s">
        <v>592</v>
      </c>
      <c r="F113" s="14" t="s">
        <v>61</v>
      </c>
      <c r="G113" s="14" t="s">
        <v>62</v>
      </c>
      <c r="H113" s="14" t="s">
        <v>556</v>
      </c>
      <c r="I113" s="14" t="s">
        <v>2</v>
      </c>
      <c r="J113" s="14" t="s">
        <v>220</v>
      </c>
      <c r="K113" s="14">
        <v>52118972</v>
      </c>
      <c r="L113" s="14" t="s">
        <v>221</v>
      </c>
      <c r="M113" s="14" t="s">
        <v>63</v>
      </c>
      <c r="N113" t="s">
        <v>55</v>
      </c>
      <c r="O113" s="1">
        <v>44896</v>
      </c>
      <c r="P113" s="14" t="s">
        <v>376</v>
      </c>
      <c r="Q113" s="14" t="s">
        <v>911</v>
      </c>
      <c r="R113" s="1">
        <v>44575</v>
      </c>
      <c r="S113" s="1">
        <v>44586</v>
      </c>
      <c r="T113" s="14">
        <v>345</v>
      </c>
      <c r="U113" s="1">
        <v>44926</v>
      </c>
      <c r="V113" s="14">
        <v>53498000</v>
      </c>
      <c r="W113" s="14">
        <f>$U113-Contratos[[#This Row],[Fecha de Inicio]]</f>
        <v>340</v>
      </c>
      <c r="X113" s="14">
        <f>ROUND((($D$5-Contratos[[#This Row],[Fecha de Inicio]])/(Contratos[[#This Row],[Fecha Finalizacion Programada]]-Contratos[[#This Row],[Fecha de Inicio]])*100),2)</f>
        <v>100</v>
      </c>
      <c r="Y113" s="43">
        <v>4652000</v>
      </c>
      <c r="Z113" s="28">
        <v>48846000</v>
      </c>
      <c r="AA113" s="14">
        <v>0</v>
      </c>
      <c r="AB113" s="28">
        <v>0</v>
      </c>
      <c r="AC113" s="28">
        <v>53498000</v>
      </c>
      <c r="AD113" s="14">
        <v>345</v>
      </c>
    </row>
    <row r="114" spans="2:30" x14ac:dyDescent="0.25">
      <c r="B114" s="14">
        <v>2022</v>
      </c>
      <c r="C114">
        <v>220131</v>
      </c>
      <c r="D114" s="14" t="s">
        <v>3</v>
      </c>
      <c r="E114" s="14" t="s">
        <v>587</v>
      </c>
      <c r="F114" s="14" t="s">
        <v>61</v>
      </c>
      <c r="G114" s="14" t="s">
        <v>62</v>
      </c>
      <c r="H114" s="14" t="s">
        <v>556</v>
      </c>
      <c r="I114" s="14" t="s">
        <v>2</v>
      </c>
      <c r="J114" s="14" t="s">
        <v>255</v>
      </c>
      <c r="K114" s="14">
        <v>52780049</v>
      </c>
      <c r="L114" s="14" t="s">
        <v>78</v>
      </c>
      <c r="M114" s="14" t="s">
        <v>63</v>
      </c>
      <c r="N114" t="s">
        <v>55</v>
      </c>
      <c r="O114" s="1">
        <v>44896</v>
      </c>
      <c r="P114" s="14" t="s">
        <v>375</v>
      </c>
      <c r="Q114" s="14" t="s">
        <v>912</v>
      </c>
      <c r="R114" s="1">
        <v>44579</v>
      </c>
      <c r="S114" s="1">
        <v>44586</v>
      </c>
      <c r="T114" s="14">
        <v>345</v>
      </c>
      <c r="U114" s="1">
        <v>44926</v>
      </c>
      <c r="V114" s="14">
        <v>58615500</v>
      </c>
      <c r="W114" s="14">
        <f>$U114-Contratos[[#This Row],[Fecha de Inicio]]</f>
        <v>340</v>
      </c>
      <c r="X114" s="14">
        <f>ROUND((($D$5-Contratos[[#This Row],[Fecha de Inicio]])/(Contratos[[#This Row],[Fecha Finalizacion Programada]]-Contratos[[#This Row],[Fecha de Inicio]])*100),2)</f>
        <v>100</v>
      </c>
      <c r="Y114" s="43">
        <v>5097000</v>
      </c>
      <c r="Z114" s="28">
        <v>53518500</v>
      </c>
      <c r="AA114" s="14">
        <v>0</v>
      </c>
      <c r="AB114" s="28">
        <v>0</v>
      </c>
      <c r="AC114" s="28">
        <v>58615500</v>
      </c>
      <c r="AD114" s="14">
        <v>345</v>
      </c>
    </row>
    <row r="115" spans="2:30" x14ac:dyDescent="0.25">
      <c r="B115" s="14">
        <v>2022</v>
      </c>
      <c r="C115">
        <v>220253</v>
      </c>
      <c r="D115" s="14" t="s">
        <v>3</v>
      </c>
      <c r="E115" s="14" t="s">
        <v>1109</v>
      </c>
      <c r="F115" s="14" t="s">
        <v>61</v>
      </c>
      <c r="G115" s="14" t="s">
        <v>62</v>
      </c>
      <c r="H115" s="14" t="s">
        <v>1135</v>
      </c>
      <c r="I115" s="14" t="s">
        <v>2</v>
      </c>
      <c r="J115" s="14" t="s">
        <v>756</v>
      </c>
      <c r="K115" s="14">
        <v>1073693483</v>
      </c>
      <c r="L115" s="14" t="s">
        <v>788</v>
      </c>
      <c r="M115" s="14" t="s">
        <v>304</v>
      </c>
      <c r="N115" t="s">
        <v>55</v>
      </c>
      <c r="O115" s="1">
        <v>44897</v>
      </c>
      <c r="P115" s="14" t="s">
        <v>822</v>
      </c>
      <c r="Q115" s="14" t="s">
        <v>913</v>
      </c>
      <c r="R115" s="1">
        <v>44582</v>
      </c>
      <c r="S115" s="1">
        <v>44593</v>
      </c>
      <c r="T115" s="14">
        <v>300</v>
      </c>
      <c r="U115" s="1">
        <v>44958</v>
      </c>
      <c r="V115" s="14">
        <v>45490000</v>
      </c>
      <c r="W115" s="14">
        <f>$U115-Contratos[[#This Row],[Fecha de Inicio]]</f>
        <v>365</v>
      </c>
      <c r="X115" s="14">
        <f>ROUND((($D$5-Contratos[[#This Row],[Fecha de Inicio]])/(Contratos[[#This Row],[Fecha Finalizacion Programada]]-Contratos[[#This Row],[Fecha de Inicio]])*100),2)</f>
        <v>91.23</v>
      </c>
      <c r="Y115" s="43">
        <v>45490000</v>
      </c>
      <c r="Z115" s="28">
        <v>9098000</v>
      </c>
      <c r="AA115" s="14">
        <v>1</v>
      </c>
      <c r="AB115" s="28">
        <v>9098000</v>
      </c>
      <c r="AC115" s="28">
        <v>54588000</v>
      </c>
      <c r="AD115" s="14">
        <v>420</v>
      </c>
    </row>
    <row r="116" spans="2:30" x14ac:dyDescent="0.25">
      <c r="B116" s="14">
        <v>2022</v>
      </c>
      <c r="C116">
        <v>220159</v>
      </c>
      <c r="D116" s="14" t="s">
        <v>3</v>
      </c>
      <c r="E116" s="14" t="s">
        <v>592</v>
      </c>
      <c r="F116" s="14" t="s">
        <v>61</v>
      </c>
      <c r="G116" s="14" t="s">
        <v>62</v>
      </c>
      <c r="H116" s="14" t="s">
        <v>556</v>
      </c>
      <c r="I116" s="14" t="s">
        <v>2</v>
      </c>
      <c r="J116" s="14" t="s">
        <v>220</v>
      </c>
      <c r="K116" s="14">
        <v>52507299</v>
      </c>
      <c r="L116" s="14" t="s">
        <v>80</v>
      </c>
      <c r="M116" s="14" t="s">
        <v>63</v>
      </c>
      <c r="N116" t="s">
        <v>55</v>
      </c>
      <c r="O116" s="1">
        <v>44896</v>
      </c>
      <c r="P116" s="14" t="s">
        <v>375</v>
      </c>
      <c r="Q116" s="14" t="s">
        <v>914</v>
      </c>
      <c r="R116" s="1">
        <v>44575</v>
      </c>
      <c r="S116" s="1">
        <v>44582</v>
      </c>
      <c r="T116" s="14">
        <v>345</v>
      </c>
      <c r="U116" s="1">
        <v>44926</v>
      </c>
      <c r="V116" s="14">
        <v>53498000</v>
      </c>
      <c r="W116" s="14">
        <f>$U116-Contratos[[#This Row],[Fecha de Inicio]]</f>
        <v>344</v>
      </c>
      <c r="X116" s="14">
        <f>ROUND((($D$5-Contratos[[#This Row],[Fecha de Inicio]])/(Contratos[[#This Row],[Fecha Finalizacion Programada]]-Contratos[[#This Row],[Fecha de Inicio]])*100),2)</f>
        <v>100</v>
      </c>
      <c r="Y116" s="43">
        <v>4652000</v>
      </c>
      <c r="Z116" s="28">
        <v>48846000</v>
      </c>
      <c r="AA116" s="14">
        <v>0</v>
      </c>
      <c r="AB116" s="28">
        <v>0</v>
      </c>
      <c r="AC116" s="28">
        <v>53498000</v>
      </c>
      <c r="AD116" s="14">
        <v>345</v>
      </c>
    </row>
    <row r="117" spans="2:30" x14ac:dyDescent="0.25">
      <c r="B117" s="14">
        <v>2022</v>
      </c>
      <c r="C117">
        <v>220260</v>
      </c>
      <c r="D117" s="14" t="s">
        <v>3</v>
      </c>
      <c r="E117" s="14" t="s">
        <v>603</v>
      </c>
      <c r="F117" s="14" t="s">
        <v>61</v>
      </c>
      <c r="G117" s="14" t="s">
        <v>69</v>
      </c>
      <c r="H117" s="14" t="s">
        <v>556</v>
      </c>
      <c r="I117" s="14" t="s">
        <v>2</v>
      </c>
      <c r="J117" s="14" t="s">
        <v>248</v>
      </c>
      <c r="K117" s="14">
        <v>1026284535</v>
      </c>
      <c r="L117" s="14" t="s">
        <v>249</v>
      </c>
      <c r="M117" s="14" t="s">
        <v>63</v>
      </c>
      <c r="N117" t="s">
        <v>55</v>
      </c>
      <c r="O117" s="1">
        <v>44896</v>
      </c>
      <c r="P117" s="14" t="s">
        <v>375</v>
      </c>
      <c r="Q117" s="14" t="s">
        <v>915</v>
      </c>
      <c r="R117" s="1">
        <v>44582</v>
      </c>
      <c r="S117" s="1">
        <v>44588</v>
      </c>
      <c r="T117" s="14">
        <v>345</v>
      </c>
      <c r="U117" s="1">
        <v>44926</v>
      </c>
      <c r="V117" s="14">
        <v>37455500</v>
      </c>
      <c r="W117" s="14">
        <f>$U117-Contratos[[#This Row],[Fecha de Inicio]]</f>
        <v>338</v>
      </c>
      <c r="X117" s="14">
        <f>ROUND((($D$5-Contratos[[#This Row],[Fecha de Inicio]])/(Contratos[[#This Row],[Fecha Finalizacion Programada]]-Contratos[[#This Row],[Fecha de Inicio]])*100),2)</f>
        <v>100</v>
      </c>
      <c r="Y117" s="43">
        <v>3257000</v>
      </c>
      <c r="Z117" s="28">
        <v>34198500</v>
      </c>
      <c r="AA117" s="14">
        <v>0</v>
      </c>
      <c r="AB117" s="28">
        <v>0</v>
      </c>
      <c r="AC117" s="28">
        <v>37455500</v>
      </c>
      <c r="AD117" s="14">
        <v>345</v>
      </c>
    </row>
    <row r="118" spans="2:30" x14ac:dyDescent="0.25">
      <c r="B118" s="14">
        <v>2022</v>
      </c>
      <c r="C118">
        <v>220281</v>
      </c>
      <c r="D118" s="14" t="s">
        <v>3</v>
      </c>
      <c r="E118" s="14" t="s">
        <v>612</v>
      </c>
      <c r="F118" s="14" t="s">
        <v>61</v>
      </c>
      <c r="G118" s="14" t="s">
        <v>62</v>
      </c>
      <c r="H118" s="14" t="s">
        <v>556</v>
      </c>
      <c r="I118" s="14" t="s">
        <v>2</v>
      </c>
      <c r="J118" s="14" t="s">
        <v>231</v>
      </c>
      <c r="K118" s="14">
        <v>1026578221</v>
      </c>
      <c r="L118" s="14" t="s">
        <v>81</v>
      </c>
      <c r="M118" s="14" t="s">
        <v>63</v>
      </c>
      <c r="N118" t="s">
        <v>55</v>
      </c>
      <c r="O118" s="1">
        <v>44896</v>
      </c>
      <c r="P118" s="14" t="s">
        <v>376</v>
      </c>
      <c r="Q118" s="14" t="s">
        <v>916</v>
      </c>
      <c r="R118" s="1">
        <v>44586</v>
      </c>
      <c r="S118" s="1">
        <v>44589</v>
      </c>
      <c r="T118" s="14">
        <v>345</v>
      </c>
      <c r="U118" s="1">
        <v>44926</v>
      </c>
      <c r="V118" s="14">
        <v>53498000</v>
      </c>
      <c r="W118" s="14">
        <f>$U118-Contratos[[#This Row],[Fecha de Inicio]]</f>
        <v>337</v>
      </c>
      <c r="X118" s="14">
        <f>ROUND((($D$5-Contratos[[#This Row],[Fecha de Inicio]])/(Contratos[[#This Row],[Fecha Finalizacion Programada]]-Contratos[[#This Row],[Fecha de Inicio]])*100),2)</f>
        <v>100</v>
      </c>
      <c r="Y118" s="43">
        <v>4652000</v>
      </c>
      <c r="Z118" s="28">
        <v>48846000</v>
      </c>
      <c r="AA118" s="14">
        <v>0</v>
      </c>
      <c r="AB118" s="28">
        <v>0</v>
      </c>
      <c r="AC118" s="28">
        <v>53498000</v>
      </c>
      <c r="AD118" s="14">
        <v>345</v>
      </c>
    </row>
    <row r="119" spans="2:30" x14ac:dyDescent="0.25">
      <c r="B119" s="14">
        <v>2022</v>
      </c>
      <c r="C119">
        <v>220254</v>
      </c>
      <c r="D119" s="14" t="s">
        <v>3</v>
      </c>
      <c r="E119" s="14" t="s">
        <v>602</v>
      </c>
      <c r="F119" s="14" t="s">
        <v>61</v>
      </c>
      <c r="G119" s="14" t="s">
        <v>62</v>
      </c>
      <c r="H119" s="14" t="s">
        <v>556</v>
      </c>
      <c r="I119" s="14" t="s">
        <v>2</v>
      </c>
      <c r="J119" s="14" t="s">
        <v>222</v>
      </c>
      <c r="K119" s="14">
        <v>1026569883</v>
      </c>
      <c r="L119" s="14" t="s">
        <v>84</v>
      </c>
      <c r="M119" s="14" t="s">
        <v>63</v>
      </c>
      <c r="N119" t="s">
        <v>55</v>
      </c>
      <c r="O119" s="1">
        <v>44896</v>
      </c>
      <c r="P119" s="14" t="s">
        <v>375</v>
      </c>
      <c r="Q119" s="14" t="s">
        <v>917</v>
      </c>
      <c r="R119" s="1">
        <v>44582</v>
      </c>
      <c r="S119" s="1">
        <v>44588</v>
      </c>
      <c r="T119" s="14">
        <v>345</v>
      </c>
      <c r="U119" s="1">
        <v>44926</v>
      </c>
      <c r="V119" s="14">
        <v>53498000</v>
      </c>
      <c r="W119" s="14">
        <f>$U119-Contratos[[#This Row],[Fecha de Inicio]]</f>
        <v>338</v>
      </c>
      <c r="X119" s="14">
        <f>ROUND((($D$5-Contratos[[#This Row],[Fecha de Inicio]])/(Contratos[[#This Row],[Fecha Finalizacion Programada]]-Contratos[[#This Row],[Fecha de Inicio]])*100),2)</f>
        <v>100</v>
      </c>
      <c r="Y119" s="43">
        <v>4652000</v>
      </c>
      <c r="Z119" s="28">
        <v>48846000</v>
      </c>
      <c r="AA119" s="14">
        <v>0</v>
      </c>
      <c r="AB119" s="28">
        <v>0</v>
      </c>
      <c r="AC119" s="28">
        <v>53498000</v>
      </c>
      <c r="AD119" s="14">
        <v>345</v>
      </c>
    </row>
    <row r="120" spans="2:30" x14ac:dyDescent="0.25">
      <c r="B120" s="14">
        <v>2022</v>
      </c>
      <c r="C120">
        <v>220521</v>
      </c>
      <c r="D120" s="14" t="s">
        <v>3</v>
      </c>
      <c r="E120" s="14" t="s">
        <v>648</v>
      </c>
      <c r="F120" s="14" t="s">
        <v>61</v>
      </c>
      <c r="G120" s="14" t="s">
        <v>69</v>
      </c>
      <c r="H120" s="14" t="s">
        <v>556</v>
      </c>
      <c r="I120" s="14" t="s">
        <v>2</v>
      </c>
      <c r="J120" s="14" t="s">
        <v>28</v>
      </c>
      <c r="K120" s="14">
        <v>1000724787</v>
      </c>
      <c r="L120" s="14" t="s">
        <v>382</v>
      </c>
      <c r="M120" s="14" t="s">
        <v>63</v>
      </c>
      <c r="N120" t="s">
        <v>55</v>
      </c>
      <c r="O120" s="1">
        <v>44896</v>
      </c>
      <c r="P120" s="14" t="s">
        <v>375</v>
      </c>
      <c r="Q120" s="14" t="s">
        <v>918</v>
      </c>
      <c r="R120" s="1">
        <v>44796</v>
      </c>
      <c r="S120" s="1">
        <v>44798</v>
      </c>
      <c r="T120" s="14">
        <v>150</v>
      </c>
      <c r="U120" s="1">
        <v>44926</v>
      </c>
      <c r="V120" s="14">
        <v>6980000</v>
      </c>
      <c r="W120" s="14">
        <f>$U120-Contratos[[#This Row],[Fecha de Inicio]]</f>
        <v>128</v>
      </c>
      <c r="X120" s="14">
        <f>ROUND((($D$5-Contratos[[#This Row],[Fecha de Inicio]])/(Contratos[[#This Row],[Fecha Finalizacion Programada]]-Contratos[[#This Row],[Fecha de Inicio]])*100),2)</f>
        <v>100</v>
      </c>
      <c r="Y120" s="43">
        <v>1396000</v>
      </c>
      <c r="Z120" s="28">
        <v>5584000</v>
      </c>
      <c r="AA120" s="14">
        <v>0</v>
      </c>
      <c r="AB120" s="28">
        <v>0</v>
      </c>
      <c r="AC120" s="28">
        <v>6980000</v>
      </c>
      <c r="AD120" s="14">
        <v>150</v>
      </c>
    </row>
    <row r="121" spans="2:30" x14ac:dyDescent="0.25">
      <c r="B121" s="14">
        <v>2022</v>
      </c>
      <c r="C121">
        <v>220522</v>
      </c>
      <c r="D121" s="14" t="s">
        <v>3</v>
      </c>
      <c r="E121" s="14" t="s">
        <v>648</v>
      </c>
      <c r="F121" s="14" t="s">
        <v>61</v>
      </c>
      <c r="G121" s="14" t="s">
        <v>69</v>
      </c>
      <c r="H121" s="14" t="s">
        <v>556</v>
      </c>
      <c r="I121" s="14" t="s">
        <v>2</v>
      </c>
      <c r="J121" s="14" t="s">
        <v>28</v>
      </c>
      <c r="K121" s="14">
        <v>1233503576</v>
      </c>
      <c r="L121" s="14" t="s">
        <v>383</v>
      </c>
      <c r="M121" s="14" t="s">
        <v>63</v>
      </c>
      <c r="N121" t="s">
        <v>55</v>
      </c>
      <c r="O121" s="1">
        <v>44896</v>
      </c>
      <c r="P121" s="14" t="s">
        <v>375</v>
      </c>
      <c r="Q121" s="14" t="s">
        <v>919</v>
      </c>
      <c r="R121" s="1">
        <v>44796</v>
      </c>
      <c r="S121" s="1">
        <v>44798</v>
      </c>
      <c r="T121" s="14">
        <v>150</v>
      </c>
      <c r="U121" s="1">
        <v>44889</v>
      </c>
      <c r="V121" s="14">
        <v>6980000</v>
      </c>
      <c r="W121" s="14">
        <f>$U121-Contratos[[#This Row],[Fecha de Inicio]]</f>
        <v>91</v>
      </c>
      <c r="X121" s="55">
        <f>ROUND(((Contratos[[#This Row],[Fecha Finalizacion Programada]]-Contratos[[#This Row],[Fecha de Inicio]])/(Contratos[[#This Row],[Fecha Finalizacion Programada]]-Contratos[[#This Row],[Fecha de Inicio]])*100),2)</f>
        <v>100</v>
      </c>
      <c r="Y121" s="43">
        <v>1116800</v>
      </c>
      <c r="Z121" s="28">
        <v>5863200</v>
      </c>
      <c r="AA121" s="14">
        <v>0</v>
      </c>
      <c r="AB121" s="28">
        <v>0</v>
      </c>
      <c r="AC121" s="28">
        <v>6980000</v>
      </c>
      <c r="AD121" s="14">
        <v>150</v>
      </c>
    </row>
    <row r="122" spans="2:30" x14ac:dyDescent="0.25">
      <c r="B122" s="14">
        <v>2022</v>
      </c>
      <c r="C122">
        <v>220476</v>
      </c>
      <c r="D122" s="14" t="s">
        <v>3</v>
      </c>
      <c r="E122" s="14" t="s">
        <v>648</v>
      </c>
      <c r="F122" s="14" t="s">
        <v>61</v>
      </c>
      <c r="G122" s="14" t="s">
        <v>69</v>
      </c>
      <c r="H122" s="14" t="s">
        <v>556</v>
      </c>
      <c r="I122" s="14" t="s">
        <v>2</v>
      </c>
      <c r="J122" s="14" t="s">
        <v>28</v>
      </c>
      <c r="K122" s="14">
        <v>1000860620</v>
      </c>
      <c r="L122" s="14" t="s">
        <v>384</v>
      </c>
      <c r="M122" s="14" t="s">
        <v>63</v>
      </c>
      <c r="N122" t="s">
        <v>55</v>
      </c>
      <c r="O122" s="1">
        <v>44896</v>
      </c>
      <c r="P122" s="14" t="s">
        <v>375</v>
      </c>
      <c r="Q122" s="14" t="s">
        <v>920</v>
      </c>
      <c r="R122" s="1">
        <v>44789</v>
      </c>
      <c r="S122" s="1">
        <v>44799</v>
      </c>
      <c r="T122" s="14">
        <v>150</v>
      </c>
      <c r="U122" s="1">
        <v>44926</v>
      </c>
      <c r="V122" s="14">
        <v>6980000</v>
      </c>
      <c r="W122" s="14">
        <f>$U122-Contratos[[#This Row],[Fecha de Inicio]]</f>
        <v>127</v>
      </c>
      <c r="X122" s="14">
        <f>ROUND((($D$5-Contratos[[#This Row],[Fecha de Inicio]])/(Contratos[[#This Row],[Fecha Finalizacion Programada]]-Contratos[[#This Row],[Fecha de Inicio]])*100),2)</f>
        <v>100</v>
      </c>
      <c r="Y122" s="43">
        <v>1396000</v>
      </c>
      <c r="Z122" s="28">
        <v>5584000</v>
      </c>
      <c r="AA122" s="14">
        <v>0</v>
      </c>
      <c r="AB122" s="28">
        <v>0</v>
      </c>
      <c r="AC122" s="28">
        <v>6980000</v>
      </c>
      <c r="AD122" s="14">
        <v>150</v>
      </c>
    </row>
    <row r="123" spans="2:30" x14ac:dyDescent="0.25">
      <c r="B123" s="14">
        <v>2022</v>
      </c>
      <c r="C123">
        <v>220505</v>
      </c>
      <c r="D123" s="14" t="s">
        <v>3</v>
      </c>
      <c r="E123" s="14" t="s">
        <v>648</v>
      </c>
      <c r="F123" s="14" t="s">
        <v>61</v>
      </c>
      <c r="G123" s="14" t="s">
        <v>69</v>
      </c>
      <c r="H123" s="14" t="s">
        <v>556</v>
      </c>
      <c r="I123" s="14" t="s">
        <v>2</v>
      </c>
      <c r="J123" s="14" t="s">
        <v>28</v>
      </c>
      <c r="K123" s="14">
        <v>1065825606</v>
      </c>
      <c r="L123" s="14" t="s">
        <v>385</v>
      </c>
      <c r="M123" s="14" t="s">
        <v>63</v>
      </c>
      <c r="N123" t="s">
        <v>55</v>
      </c>
      <c r="O123" s="1">
        <v>44896</v>
      </c>
      <c r="P123" s="14" t="s">
        <v>375</v>
      </c>
      <c r="Q123" s="14" t="s">
        <v>921</v>
      </c>
      <c r="R123" s="1">
        <v>44792</v>
      </c>
      <c r="S123" s="1">
        <v>44799</v>
      </c>
      <c r="T123" s="14">
        <v>150</v>
      </c>
      <c r="U123" s="1">
        <v>44895</v>
      </c>
      <c r="V123" s="14">
        <v>6980000</v>
      </c>
      <c r="W123" s="14">
        <f>$U123-Contratos[[#This Row],[Fecha de Inicio]]</f>
        <v>96</v>
      </c>
      <c r="X123" s="55">
        <f>ROUND(((Contratos[[#This Row],[Fecha Finalizacion Programada]]-Contratos[[#This Row],[Fecha de Inicio]])/(Contratos[[#This Row],[Fecha Finalizacion Programada]]-Contratos[[#This Row],[Fecha de Inicio]])*100),2)</f>
        <v>100</v>
      </c>
      <c r="Y123" s="43">
        <v>1396000</v>
      </c>
      <c r="Z123" s="28">
        <v>5584000</v>
      </c>
      <c r="AA123" s="14">
        <v>0</v>
      </c>
      <c r="AB123" s="28">
        <v>0</v>
      </c>
      <c r="AC123" s="28">
        <v>6980000</v>
      </c>
      <c r="AD123" s="14">
        <v>150</v>
      </c>
    </row>
    <row r="124" spans="2:30" x14ac:dyDescent="0.25">
      <c r="B124" s="14">
        <v>2022</v>
      </c>
      <c r="C124">
        <v>220269</v>
      </c>
      <c r="D124" s="14" t="s">
        <v>3</v>
      </c>
      <c r="E124" s="14" t="s">
        <v>603</v>
      </c>
      <c r="F124" s="14" t="s">
        <v>61</v>
      </c>
      <c r="G124" s="14" t="s">
        <v>69</v>
      </c>
      <c r="H124" s="14" t="s">
        <v>556</v>
      </c>
      <c r="I124" s="14" t="s">
        <v>2</v>
      </c>
      <c r="J124" s="14" t="s">
        <v>248</v>
      </c>
      <c r="K124" s="14">
        <v>1019090995</v>
      </c>
      <c r="L124" s="14" t="s">
        <v>83</v>
      </c>
      <c r="M124" s="14" t="s">
        <v>63</v>
      </c>
      <c r="N124" t="s">
        <v>55</v>
      </c>
      <c r="O124" s="1">
        <v>44896</v>
      </c>
      <c r="P124" s="14" t="s">
        <v>375</v>
      </c>
      <c r="Q124" s="14" t="s">
        <v>922</v>
      </c>
      <c r="R124" s="1">
        <v>44582</v>
      </c>
      <c r="S124" s="1">
        <v>44586</v>
      </c>
      <c r="T124" s="14">
        <v>345</v>
      </c>
      <c r="U124" s="1">
        <v>44926</v>
      </c>
      <c r="V124" s="14">
        <v>37455500</v>
      </c>
      <c r="W124" s="14">
        <f>$U124-Contratos[[#This Row],[Fecha de Inicio]]</f>
        <v>340</v>
      </c>
      <c r="X124" s="14">
        <f>ROUND((($D$5-Contratos[[#This Row],[Fecha de Inicio]])/(Contratos[[#This Row],[Fecha Finalizacion Programada]]-Contratos[[#This Row],[Fecha de Inicio]])*100),2)</f>
        <v>100</v>
      </c>
      <c r="Y124" s="43">
        <v>3257000</v>
      </c>
      <c r="Z124" s="28">
        <v>34198500</v>
      </c>
      <c r="AA124" s="14">
        <v>0</v>
      </c>
      <c r="AB124" s="28">
        <v>0</v>
      </c>
      <c r="AC124" s="28">
        <v>37455500</v>
      </c>
      <c r="AD124" s="14">
        <v>345</v>
      </c>
    </row>
    <row r="125" spans="2:30" x14ac:dyDescent="0.25">
      <c r="B125" s="14">
        <v>2022</v>
      </c>
      <c r="C125">
        <v>220099</v>
      </c>
      <c r="D125" s="14" t="s">
        <v>3</v>
      </c>
      <c r="E125" s="14" t="s">
        <v>582</v>
      </c>
      <c r="F125" s="14" t="s">
        <v>61</v>
      </c>
      <c r="G125" s="14" t="s">
        <v>62</v>
      </c>
      <c r="H125" s="14" t="s">
        <v>556</v>
      </c>
      <c r="I125" s="14" t="s">
        <v>2</v>
      </c>
      <c r="J125" s="14" t="s">
        <v>227</v>
      </c>
      <c r="K125" s="14">
        <v>1032491919</v>
      </c>
      <c r="L125" s="14" t="s">
        <v>228</v>
      </c>
      <c r="M125" s="14" t="s">
        <v>63</v>
      </c>
      <c r="N125" t="s">
        <v>55</v>
      </c>
      <c r="O125" s="1">
        <v>44896</v>
      </c>
      <c r="P125" s="14" t="s">
        <v>375</v>
      </c>
      <c r="Q125" s="14" t="s">
        <v>923</v>
      </c>
      <c r="R125" s="1">
        <v>44574</v>
      </c>
      <c r="S125" s="1">
        <v>44580</v>
      </c>
      <c r="T125" s="14">
        <v>345</v>
      </c>
      <c r="U125" s="1">
        <v>44926</v>
      </c>
      <c r="V125" s="14">
        <v>64193000</v>
      </c>
      <c r="W125" s="14">
        <f>$U125-Contratos[[#This Row],[Fecha de Inicio]]</f>
        <v>346</v>
      </c>
      <c r="X125" s="14">
        <f>ROUND((($D$5-Contratos[[#This Row],[Fecha de Inicio]])/(Contratos[[#This Row],[Fecha Finalizacion Programada]]-Contratos[[#This Row],[Fecha de Inicio]])*100),2)</f>
        <v>100</v>
      </c>
      <c r="Y125" s="43">
        <v>5582000</v>
      </c>
      <c r="Z125" s="28">
        <v>58611000</v>
      </c>
      <c r="AA125" s="14">
        <v>0</v>
      </c>
      <c r="AB125" s="28">
        <v>0</v>
      </c>
      <c r="AC125" s="28">
        <v>64193000</v>
      </c>
      <c r="AD125" s="14">
        <v>345</v>
      </c>
    </row>
    <row r="126" spans="2:30" x14ac:dyDescent="0.25">
      <c r="B126" s="14">
        <v>2022</v>
      </c>
      <c r="C126">
        <v>220262</v>
      </c>
      <c r="D126" s="14" t="s">
        <v>3</v>
      </c>
      <c r="E126" s="14" t="s">
        <v>605</v>
      </c>
      <c r="F126" s="14" t="s">
        <v>61</v>
      </c>
      <c r="G126" s="14" t="s">
        <v>69</v>
      </c>
      <c r="H126" s="14" t="s">
        <v>556</v>
      </c>
      <c r="I126" s="14" t="s">
        <v>2</v>
      </c>
      <c r="J126" s="14" t="s">
        <v>223</v>
      </c>
      <c r="K126" s="14">
        <v>52935802</v>
      </c>
      <c r="L126" s="14" t="s">
        <v>224</v>
      </c>
      <c r="M126" s="14" t="s">
        <v>63</v>
      </c>
      <c r="N126" t="s">
        <v>55</v>
      </c>
      <c r="O126" s="1">
        <v>44896</v>
      </c>
      <c r="P126" s="14" t="s">
        <v>375</v>
      </c>
      <c r="Q126" s="14" t="s">
        <v>924</v>
      </c>
      <c r="R126" s="1">
        <v>44582</v>
      </c>
      <c r="S126" s="1">
        <v>44588</v>
      </c>
      <c r="T126" s="14">
        <v>345</v>
      </c>
      <c r="U126" s="1">
        <v>44926</v>
      </c>
      <c r="V126" s="14">
        <v>26749000</v>
      </c>
      <c r="W126" s="14">
        <f>$U126-Contratos[[#This Row],[Fecha de Inicio]]</f>
        <v>338</v>
      </c>
      <c r="X126" s="14">
        <f>ROUND((($D$5-Contratos[[#This Row],[Fecha de Inicio]])/(Contratos[[#This Row],[Fecha Finalizacion Programada]]-Contratos[[#This Row],[Fecha de Inicio]])*100),2)</f>
        <v>100</v>
      </c>
      <c r="Y126" s="43">
        <v>2326000</v>
      </c>
      <c r="Z126" s="28">
        <v>24423000</v>
      </c>
      <c r="AA126" s="14">
        <v>0</v>
      </c>
      <c r="AB126" s="28">
        <v>0</v>
      </c>
      <c r="AC126" s="28">
        <v>26749000</v>
      </c>
      <c r="AD126" s="14">
        <v>345</v>
      </c>
    </row>
    <row r="127" spans="2:30" x14ac:dyDescent="0.25">
      <c r="B127" s="14">
        <v>2022</v>
      </c>
      <c r="C127">
        <v>220095</v>
      </c>
      <c r="D127" s="14" t="s">
        <v>3</v>
      </c>
      <c r="E127" s="14" t="s">
        <v>581</v>
      </c>
      <c r="F127" s="14" t="s">
        <v>61</v>
      </c>
      <c r="G127" s="14" t="s">
        <v>62</v>
      </c>
      <c r="H127" s="14" t="s">
        <v>556</v>
      </c>
      <c r="I127" s="14" t="s">
        <v>2</v>
      </c>
      <c r="J127" s="14" t="s">
        <v>30</v>
      </c>
      <c r="K127" s="14">
        <v>1140853902</v>
      </c>
      <c r="L127" s="14" t="s">
        <v>232</v>
      </c>
      <c r="M127" s="14" t="s">
        <v>63</v>
      </c>
      <c r="N127" t="s">
        <v>55</v>
      </c>
      <c r="O127" s="1">
        <v>44896</v>
      </c>
      <c r="P127" s="14" t="s">
        <v>375</v>
      </c>
      <c r="Q127" s="14" t="s">
        <v>925</v>
      </c>
      <c r="R127" s="1">
        <v>44574</v>
      </c>
      <c r="S127" s="1">
        <v>44579</v>
      </c>
      <c r="T127" s="14">
        <v>345</v>
      </c>
      <c r="U127" s="1">
        <v>44926</v>
      </c>
      <c r="V127" s="14">
        <v>37455500</v>
      </c>
      <c r="W127" s="14">
        <f>$U127-Contratos[[#This Row],[Fecha de Inicio]]</f>
        <v>347</v>
      </c>
      <c r="X127" s="14">
        <f>ROUND((($D$5-Contratos[[#This Row],[Fecha de Inicio]])/(Contratos[[#This Row],[Fecha Finalizacion Programada]]-Contratos[[#This Row],[Fecha de Inicio]])*100),2)</f>
        <v>100</v>
      </c>
      <c r="Y127" s="43">
        <v>3257000</v>
      </c>
      <c r="Z127" s="28">
        <v>34198500</v>
      </c>
      <c r="AA127" s="14">
        <v>0</v>
      </c>
      <c r="AB127" s="28">
        <v>0</v>
      </c>
      <c r="AC127" s="28">
        <v>37455500</v>
      </c>
      <c r="AD127" s="14">
        <v>345</v>
      </c>
    </row>
    <row r="128" spans="2:30" x14ac:dyDescent="0.25">
      <c r="B128" s="14">
        <v>2022</v>
      </c>
      <c r="C128">
        <v>220136</v>
      </c>
      <c r="D128" s="14" t="s">
        <v>3</v>
      </c>
      <c r="E128" s="14" t="s">
        <v>589</v>
      </c>
      <c r="F128" s="14" t="s">
        <v>61</v>
      </c>
      <c r="G128" s="14" t="s">
        <v>62</v>
      </c>
      <c r="H128" s="14" t="s">
        <v>556</v>
      </c>
      <c r="I128" s="14" t="s">
        <v>2</v>
      </c>
      <c r="J128" s="14" t="s">
        <v>214</v>
      </c>
      <c r="K128" s="14">
        <v>80797720</v>
      </c>
      <c r="L128" s="14" t="s">
        <v>85</v>
      </c>
      <c r="M128" s="14" t="s">
        <v>63</v>
      </c>
      <c r="N128" t="s">
        <v>55</v>
      </c>
      <c r="O128" s="1">
        <v>44896</v>
      </c>
      <c r="P128" s="14" t="s">
        <v>375</v>
      </c>
      <c r="Q128" s="14" t="s">
        <v>926</v>
      </c>
      <c r="R128" s="1">
        <v>44579</v>
      </c>
      <c r="S128" s="1">
        <v>44582</v>
      </c>
      <c r="T128" s="14">
        <v>345</v>
      </c>
      <c r="U128" s="1">
        <v>44926</v>
      </c>
      <c r="V128" s="14">
        <v>53498000</v>
      </c>
      <c r="W128" s="14">
        <f>$U128-Contratos[[#This Row],[Fecha de Inicio]]</f>
        <v>344</v>
      </c>
      <c r="X128" s="14">
        <f>ROUND((($D$5-Contratos[[#This Row],[Fecha de Inicio]])/(Contratos[[#This Row],[Fecha Finalizacion Programada]]-Contratos[[#This Row],[Fecha de Inicio]])*100),2)</f>
        <v>100</v>
      </c>
      <c r="Y128" s="43">
        <v>4652000</v>
      </c>
      <c r="Z128" s="28">
        <v>48846000</v>
      </c>
      <c r="AA128" s="14">
        <v>0</v>
      </c>
      <c r="AB128" s="28">
        <v>0</v>
      </c>
      <c r="AC128" s="28">
        <v>53498000</v>
      </c>
      <c r="AD128" s="14">
        <v>345</v>
      </c>
    </row>
    <row r="129" spans="2:30" x14ac:dyDescent="0.25">
      <c r="B129" s="14">
        <v>2022</v>
      </c>
      <c r="C129">
        <v>220068</v>
      </c>
      <c r="D129" s="14" t="s">
        <v>3</v>
      </c>
      <c r="E129" s="14" t="s">
        <v>576</v>
      </c>
      <c r="F129" s="14" t="s">
        <v>61</v>
      </c>
      <c r="G129" s="14" t="s">
        <v>69</v>
      </c>
      <c r="H129" s="14" t="s">
        <v>556</v>
      </c>
      <c r="I129" s="14" t="s">
        <v>2</v>
      </c>
      <c r="J129" s="14" t="s">
        <v>195</v>
      </c>
      <c r="K129" s="14">
        <v>53102484</v>
      </c>
      <c r="L129" s="14" t="s">
        <v>89</v>
      </c>
      <c r="M129" s="14" t="s">
        <v>63</v>
      </c>
      <c r="N129" t="s">
        <v>55</v>
      </c>
      <c r="O129" s="1">
        <v>44896</v>
      </c>
      <c r="P129" s="14" t="s">
        <v>375</v>
      </c>
      <c r="Q129" s="14" t="s">
        <v>927</v>
      </c>
      <c r="R129" s="1">
        <v>44573</v>
      </c>
      <c r="S129" s="1">
        <v>44575</v>
      </c>
      <c r="T129" s="14">
        <v>345</v>
      </c>
      <c r="U129" s="1">
        <v>44924</v>
      </c>
      <c r="V129" s="14">
        <v>26749000</v>
      </c>
      <c r="W129" s="14">
        <f>$U129-Contratos[[#This Row],[Fecha de Inicio]]</f>
        <v>349</v>
      </c>
      <c r="X129" s="55">
        <f>ROUND(((Contratos[[#This Row],[Fecha Finalizacion Programada]]-Contratos[[#This Row],[Fecha de Inicio]])/(Contratos[[#This Row],[Fecha Finalizacion Programada]]-Contratos[[#This Row],[Fecha de Inicio]])*100),2)</f>
        <v>100</v>
      </c>
      <c r="Y129" s="43">
        <v>2326000</v>
      </c>
      <c r="Z129" s="28">
        <v>24423000</v>
      </c>
      <c r="AA129" s="14">
        <v>0</v>
      </c>
      <c r="AB129" s="28">
        <v>0</v>
      </c>
      <c r="AC129" s="28">
        <v>26749000</v>
      </c>
      <c r="AD129" s="14">
        <v>345</v>
      </c>
    </row>
    <row r="130" spans="2:30" x14ac:dyDescent="0.25">
      <c r="B130" s="14">
        <v>2022</v>
      </c>
      <c r="C130">
        <v>220150</v>
      </c>
      <c r="D130" s="14" t="s">
        <v>3</v>
      </c>
      <c r="E130" s="14" t="s">
        <v>591</v>
      </c>
      <c r="F130" s="14" t="s">
        <v>61</v>
      </c>
      <c r="G130" s="14" t="s">
        <v>62</v>
      </c>
      <c r="H130" s="14" t="s">
        <v>556</v>
      </c>
      <c r="I130" s="14" t="s">
        <v>2</v>
      </c>
      <c r="J130" s="14" t="s">
        <v>217</v>
      </c>
      <c r="K130" s="14">
        <v>1030619583</v>
      </c>
      <c r="L130" s="14" t="s">
        <v>233</v>
      </c>
      <c r="M130" s="14" t="s">
        <v>63</v>
      </c>
      <c r="N130" t="s">
        <v>55</v>
      </c>
      <c r="O130" s="1">
        <v>44896</v>
      </c>
      <c r="P130" s="14" t="s">
        <v>375</v>
      </c>
      <c r="Q130" s="14" t="s">
        <v>928</v>
      </c>
      <c r="R130" s="1">
        <v>44575</v>
      </c>
      <c r="S130" s="1">
        <v>44588</v>
      </c>
      <c r="T130" s="14">
        <v>345</v>
      </c>
      <c r="U130" s="1">
        <v>44926</v>
      </c>
      <c r="V130" s="14">
        <v>55821000</v>
      </c>
      <c r="W130" s="14">
        <f>$U130-Contratos[[#This Row],[Fecha de Inicio]]</f>
        <v>338</v>
      </c>
      <c r="X130" s="14">
        <f>ROUND((($D$5-Contratos[[#This Row],[Fecha de Inicio]])/(Contratos[[#This Row],[Fecha Finalizacion Programada]]-Contratos[[#This Row],[Fecha de Inicio]])*100),2)</f>
        <v>100</v>
      </c>
      <c r="Y130" s="43">
        <v>4854000</v>
      </c>
      <c r="Z130" s="28">
        <v>50967000</v>
      </c>
      <c r="AA130" s="14">
        <v>0</v>
      </c>
      <c r="AB130" s="28">
        <v>0</v>
      </c>
      <c r="AC130" s="28">
        <v>55821000</v>
      </c>
      <c r="AD130" s="14">
        <v>345</v>
      </c>
    </row>
    <row r="131" spans="2:30" x14ac:dyDescent="0.25">
      <c r="B131" s="14">
        <v>2022</v>
      </c>
      <c r="C131">
        <v>220151</v>
      </c>
      <c r="D131" s="14" t="s">
        <v>3</v>
      </c>
      <c r="E131" s="14" t="s">
        <v>591</v>
      </c>
      <c r="F131" s="14" t="s">
        <v>61</v>
      </c>
      <c r="G131" s="14" t="s">
        <v>62</v>
      </c>
      <c r="H131" s="14" t="s">
        <v>556</v>
      </c>
      <c r="I131" s="14" t="s">
        <v>2</v>
      </c>
      <c r="J131" s="14" t="s">
        <v>217</v>
      </c>
      <c r="K131" s="14">
        <v>1013639076</v>
      </c>
      <c r="L131" s="14" t="s">
        <v>218</v>
      </c>
      <c r="M131" s="14" t="s">
        <v>63</v>
      </c>
      <c r="N131" t="s">
        <v>55</v>
      </c>
      <c r="O131" s="1">
        <v>44896</v>
      </c>
      <c r="P131" s="14" t="s">
        <v>375</v>
      </c>
      <c r="Q131" s="14" t="s">
        <v>929</v>
      </c>
      <c r="R131" s="1">
        <v>44575</v>
      </c>
      <c r="S131" s="1">
        <v>44579</v>
      </c>
      <c r="T131" s="14">
        <v>345</v>
      </c>
      <c r="U131" s="1">
        <v>44926</v>
      </c>
      <c r="V131" s="14">
        <v>55821000</v>
      </c>
      <c r="W131" s="14">
        <f>$U131-Contratos[[#This Row],[Fecha de Inicio]]</f>
        <v>347</v>
      </c>
      <c r="X131" s="14">
        <f>ROUND((($D$5-Contratos[[#This Row],[Fecha de Inicio]])/(Contratos[[#This Row],[Fecha Finalizacion Programada]]-Contratos[[#This Row],[Fecha de Inicio]])*100),2)</f>
        <v>100</v>
      </c>
      <c r="Y131" s="43">
        <v>4854000</v>
      </c>
      <c r="Z131" s="28">
        <v>50967000</v>
      </c>
      <c r="AA131" s="14">
        <v>0</v>
      </c>
      <c r="AB131" s="28">
        <v>0</v>
      </c>
      <c r="AC131" s="28">
        <v>55821000</v>
      </c>
      <c r="AD131" s="14">
        <v>345</v>
      </c>
    </row>
    <row r="132" spans="2:30" x14ac:dyDescent="0.25">
      <c r="B132" s="14">
        <v>2022</v>
      </c>
      <c r="C132">
        <v>220518</v>
      </c>
      <c r="D132" s="14" t="s">
        <v>3</v>
      </c>
      <c r="E132" s="14" t="s">
        <v>648</v>
      </c>
      <c r="F132" s="14" t="s">
        <v>61</v>
      </c>
      <c r="G132" s="14" t="s">
        <v>69</v>
      </c>
      <c r="H132" s="14" t="s">
        <v>556</v>
      </c>
      <c r="I132" s="14" t="s">
        <v>2</v>
      </c>
      <c r="J132" s="14" t="s">
        <v>28</v>
      </c>
      <c r="K132" s="14">
        <v>1000384481</v>
      </c>
      <c r="L132" s="14" t="s">
        <v>386</v>
      </c>
      <c r="M132" s="14" t="s">
        <v>63</v>
      </c>
      <c r="N132" t="s">
        <v>55</v>
      </c>
      <c r="O132" s="1">
        <v>44896</v>
      </c>
      <c r="P132" s="14" t="s">
        <v>376</v>
      </c>
      <c r="Q132" s="14" t="s">
        <v>930</v>
      </c>
      <c r="R132" s="1">
        <v>44796</v>
      </c>
      <c r="S132" s="1">
        <v>44799</v>
      </c>
      <c r="T132" s="14">
        <v>150</v>
      </c>
      <c r="U132" s="1">
        <v>44926</v>
      </c>
      <c r="V132" s="14">
        <v>6980000</v>
      </c>
      <c r="W132" s="14">
        <f>$U132-Contratos[[#This Row],[Fecha de Inicio]]</f>
        <v>127</v>
      </c>
      <c r="X132" s="14">
        <f>ROUND((($D$5-Contratos[[#This Row],[Fecha de Inicio]])/(Contratos[[#This Row],[Fecha Finalizacion Programada]]-Contratos[[#This Row],[Fecha de Inicio]])*100),2)</f>
        <v>100</v>
      </c>
      <c r="Y132" s="43">
        <v>1396000</v>
      </c>
      <c r="Z132" s="28">
        <v>5584000</v>
      </c>
      <c r="AA132" s="14">
        <v>0</v>
      </c>
      <c r="AB132" s="28">
        <v>0</v>
      </c>
      <c r="AC132" s="28">
        <v>6980000</v>
      </c>
      <c r="AD132" s="14">
        <v>150</v>
      </c>
    </row>
    <row r="133" spans="2:30" x14ac:dyDescent="0.25">
      <c r="B133" s="14">
        <v>2022</v>
      </c>
      <c r="C133">
        <v>220551</v>
      </c>
      <c r="D133" s="14" t="s">
        <v>3</v>
      </c>
      <c r="E133" s="14" t="s">
        <v>653</v>
      </c>
      <c r="F133" s="14" t="s">
        <v>61</v>
      </c>
      <c r="G133" s="14" t="s">
        <v>62</v>
      </c>
      <c r="H133" s="14" t="s">
        <v>548</v>
      </c>
      <c r="I133" s="14" t="s">
        <v>2</v>
      </c>
      <c r="J133" s="14" t="s">
        <v>491</v>
      </c>
      <c r="K133" s="14">
        <v>1022366061</v>
      </c>
      <c r="L133" s="14" t="s">
        <v>500</v>
      </c>
      <c r="M133" s="14" t="s">
        <v>64</v>
      </c>
      <c r="N133" t="s">
        <v>55</v>
      </c>
      <c r="O133" s="1">
        <v>44902</v>
      </c>
      <c r="P133" s="14" t="s">
        <v>819</v>
      </c>
      <c r="Q133" s="14" t="s">
        <v>881</v>
      </c>
      <c r="R133" s="1">
        <v>44805</v>
      </c>
      <c r="S133" s="1">
        <v>44810</v>
      </c>
      <c r="T133" s="14">
        <v>150</v>
      </c>
      <c r="U133" s="1">
        <v>44963</v>
      </c>
      <c r="V133" s="14">
        <v>18610000</v>
      </c>
      <c r="W133" s="14">
        <f>$U133-Contratos[[#This Row],[Fecha de Inicio]]</f>
        <v>153</v>
      </c>
      <c r="X133" s="14">
        <f>ROUND((($D$5-Contratos[[#This Row],[Fecha de Inicio]])/(Contratos[[#This Row],[Fecha Finalizacion Programada]]-Contratos[[#This Row],[Fecha de Inicio]])*100),2)</f>
        <v>75.819999999999993</v>
      </c>
      <c r="Y133" s="43">
        <v>10545667</v>
      </c>
      <c r="Z133" s="28">
        <v>8064333</v>
      </c>
      <c r="AA133" s="14">
        <v>0</v>
      </c>
      <c r="AB133" s="28">
        <v>0</v>
      </c>
      <c r="AC133" s="28">
        <v>18610000</v>
      </c>
      <c r="AD133" s="14">
        <v>150</v>
      </c>
    </row>
    <row r="134" spans="2:30" x14ac:dyDescent="0.25">
      <c r="B134" s="14">
        <v>2022</v>
      </c>
      <c r="C134">
        <v>220517</v>
      </c>
      <c r="D134" s="14" t="s">
        <v>3</v>
      </c>
      <c r="E134" s="14" t="s">
        <v>648</v>
      </c>
      <c r="F134" s="14" t="s">
        <v>61</v>
      </c>
      <c r="G134" s="14" t="s">
        <v>69</v>
      </c>
      <c r="H134" s="14" t="s">
        <v>556</v>
      </c>
      <c r="I134" s="14" t="s">
        <v>2</v>
      </c>
      <c r="J134" s="14" t="s">
        <v>28</v>
      </c>
      <c r="K134" s="14">
        <v>1000776188</v>
      </c>
      <c r="L134" s="14" t="s">
        <v>387</v>
      </c>
      <c r="M134" s="14" t="s">
        <v>63</v>
      </c>
      <c r="N134" t="s">
        <v>55</v>
      </c>
      <c r="O134" s="1">
        <v>44896</v>
      </c>
      <c r="P134" s="14" t="s">
        <v>375</v>
      </c>
      <c r="Q134" s="14" t="s">
        <v>931</v>
      </c>
      <c r="R134" s="1">
        <v>44797</v>
      </c>
      <c r="S134" s="1">
        <v>44799</v>
      </c>
      <c r="T134" s="14">
        <v>150</v>
      </c>
      <c r="U134" s="1">
        <v>44926</v>
      </c>
      <c r="V134" s="14">
        <v>6980000</v>
      </c>
      <c r="W134" s="14">
        <f>$U134-Contratos[[#This Row],[Fecha de Inicio]]</f>
        <v>127</v>
      </c>
      <c r="X134" s="14">
        <f>ROUND((($D$5-Contratos[[#This Row],[Fecha de Inicio]])/(Contratos[[#This Row],[Fecha Finalizacion Programada]]-Contratos[[#This Row],[Fecha de Inicio]])*100),2)</f>
        <v>100</v>
      </c>
      <c r="Y134" s="43">
        <v>1396000</v>
      </c>
      <c r="Z134" s="28">
        <v>5584000</v>
      </c>
      <c r="AA134" s="14">
        <v>0</v>
      </c>
      <c r="AB134" s="28">
        <v>0</v>
      </c>
      <c r="AC134" s="28">
        <v>6980000</v>
      </c>
      <c r="AD134" s="14">
        <v>150</v>
      </c>
    </row>
    <row r="135" spans="2:30" x14ac:dyDescent="0.25">
      <c r="B135" s="14">
        <v>2022</v>
      </c>
      <c r="C135">
        <v>220509</v>
      </c>
      <c r="D135" s="14" t="s">
        <v>3</v>
      </c>
      <c r="E135" s="14" t="s">
        <v>648</v>
      </c>
      <c r="F135" s="14" t="s">
        <v>61</v>
      </c>
      <c r="G135" s="14" t="s">
        <v>69</v>
      </c>
      <c r="H135" s="14" t="s">
        <v>556</v>
      </c>
      <c r="I135" s="14" t="s">
        <v>2</v>
      </c>
      <c r="J135" s="14" t="s">
        <v>28</v>
      </c>
      <c r="K135" s="14">
        <v>1014265287</v>
      </c>
      <c r="L135" s="14" t="s">
        <v>388</v>
      </c>
      <c r="M135" s="14" t="s">
        <v>63</v>
      </c>
      <c r="N135" t="s">
        <v>55</v>
      </c>
      <c r="O135" s="1">
        <v>44896</v>
      </c>
      <c r="P135" s="14" t="s">
        <v>375</v>
      </c>
      <c r="Q135" s="14" t="s">
        <v>932</v>
      </c>
      <c r="R135" s="1">
        <v>44795</v>
      </c>
      <c r="S135" s="1">
        <v>44799</v>
      </c>
      <c r="T135" s="14">
        <v>150</v>
      </c>
      <c r="U135" s="1">
        <v>44926</v>
      </c>
      <c r="V135" s="14">
        <v>6980000</v>
      </c>
      <c r="W135" s="14">
        <f>$U135-Contratos[[#This Row],[Fecha de Inicio]]</f>
        <v>127</v>
      </c>
      <c r="X135" s="14">
        <f>ROUND((($D$5-Contratos[[#This Row],[Fecha de Inicio]])/(Contratos[[#This Row],[Fecha Finalizacion Programada]]-Contratos[[#This Row],[Fecha de Inicio]])*100),2)</f>
        <v>100</v>
      </c>
      <c r="Y135" s="43">
        <v>1396000</v>
      </c>
      <c r="Z135" s="28">
        <v>5584000</v>
      </c>
      <c r="AA135" s="14">
        <v>0</v>
      </c>
      <c r="AB135" s="28">
        <v>0</v>
      </c>
      <c r="AC135" s="28">
        <v>6980000</v>
      </c>
      <c r="AD135" s="14">
        <v>150</v>
      </c>
    </row>
    <row r="136" spans="2:30" x14ac:dyDescent="0.25">
      <c r="B136" s="14">
        <v>2022</v>
      </c>
      <c r="C136">
        <v>220510</v>
      </c>
      <c r="D136" s="14" t="s">
        <v>3</v>
      </c>
      <c r="E136" s="14" t="s">
        <v>650</v>
      </c>
      <c r="F136" s="14" t="s">
        <v>61</v>
      </c>
      <c r="G136" s="14" t="s">
        <v>62</v>
      </c>
      <c r="H136" s="14" t="s">
        <v>556</v>
      </c>
      <c r="I136" s="14" t="s">
        <v>2</v>
      </c>
      <c r="J136" s="14" t="s">
        <v>399</v>
      </c>
      <c r="K136" s="14">
        <v>1019088527</v>
      </c>
      <c r="L136" s="14" t="s">
        <v>82</v>
      </c>
      <c r="M136" s="14" t="s">
        <v>63</v>
      </c>
      <c r="N136" t="s">
        <v>55</v>
      </c>
      <c r="O136" s="1">
        <v>44896</v>
      </c>
      <c r="P136" s="14" t="s">
        <v>375</v>
      </c>
      <c r="Q136" s="14" t="s">
        <v>933</v>
      </c>
      <c r="R136" s="1">
        <v>44795</v>
      </c>
      <c r="S136" s="1">
        <v>44796</v>
      </c>
      <c r="T136" s="14">
        <v>150</v>
      </c>
      <c r="U136" s="1">
        <v>44926</v>
      </c>
      <c r="V136" s="14">
        <v>16285000</v>
      </c>
      <c r="W136" s="14">
        <f>$U136-Contratos[[#This Row],[Fecha de Inicio]]</f>
        <v>130</v>
      </c>
      <c r="X136" s="14">
        <f>ROUND((($D$5-Contratos[[#This Row],[Fecha de Inicio]])/(Contratos[[#This Row],[Fecha Finalizacion Programada]]-Contratos[[#This Row],[Fecha de Inicio]])*100),2)</f>
        <v>100</v>
      </c>
      <c r="Y136" s="43">
        <v>3257000</v>
      </c>
      <c r="Z136" s="28">
        <v>13028000</v>
      </c>
      <c r="AA136" s="14">
        <v>0</v>
      </c>
      <c r="AB136" s="28">
        <v>0</v>
      </c>
      <c r="AC136" s="28">
        <v>16285000</v>
      </c>
      <c r="AD136" s="14">
        <v>150</v>
      </c>
    </row>
    <row r="137" spans="2:30" x14ac:dyDescent="0.25">
      <c r="B137" s="14">
        <v>2022</v>
      </c>
      <c r="C137">
        <v>220552</v>
      </c>
      <c r="D137" s="14" t="s">
        <v>3</v>
      </c>
      <c r="E137" s="14" t="s">
        <v>653</v>
      </c>
      <c r="F137" s="14" t="s">
        <v>61</v>
      </c>
      <c r="G137" s="14" t="s">
        <v>62</v>
      </c>
      <c r="H137" s="14" t="s">
        <v>548</v>
      </c>
      <c r="I137" s="14" t="s">
        <v>2</v>
      </c>
      <c r="J137" s="14" t="s">
        <v>491</v>
      </c>
      <c r="K137" s="14">
        <v>51571616</v>
      </c>
      <c r="L137" s="14" t="s">
        <v>498</v>
      </c>
      <c r="M137" s="14" t="s">
        <v>64</v>
      </c>
      <c r="N137" t="s">
        <v>55</v>
      </c>
      <c r="O137" s="1">
        <v>44902</v>
      </c>
      <c r="P137" s="14" t="s">
        <v>819</v>
      </c>
      <c r="Q137" s="14" t="s">
        <v>881</v>
      </c>
      <c r="R137" s="1">
        <v>44805</v>
      </c>
      <c r="S137" s="1">
        <v>44810</v>
      </c>
      <c r="T137" s="14">
        <v>150</v>
      </c>
      <c r="U137" s="1">
        <v>44963</v>
      </c>
      <c r="V137" s="14">
        <v>18610000</v>
      </c>
      <c r="W137" s="14">
        <f>$U137-Contratos[[#This Row],[Fecha de Inicio]]</f>
        <v>153</v>
      </c>
      <c r="X137" s="14">
        <f>ROUND((($D$5-Contratos[[#This Row],[Fecha de Inicio]])/(Contratos[[#This Row],[Fecha Finalizacion Programada]]-Contratos[[#This Row],[Fecha de Inicio]])*100),2)</f>
        <v>75.819999999999993</v>
      </c>
      <c r="Y137" s="43">
        <v>10545667</v>
      </c>
      <c r="Z137" s="28">
        <v>8064333</v>
      </c>
      <c r="AA137" s="14">
        <v>0</v>
      </c>
      <c r="AB137" s="28">
        <v>0</v>
      </c>
      <c r="AC137" s="28">
        <v>18610000</v>
      </c>
      <c r="AD137" s="14">
        <v>150</v>
      </c>
    </row>
    <row r="138" spans="2:30" x14ac:dyDescent="0.25">
      <c r="B138" s="14">
        <v>2022</v>
      </c>
      <c r="C138">
        <v>220507</v>
      </c>
      <c r="D138" s="14" t="s">
        <v>3</v>
      </c>
      <c r="E138" s="14" t="s">
        <v>648</v>
      </c>
      <c r="F138" s="14" t="s">
        <v>61</v>
      </c>
      <c r="G138" s="14" t="s">
        <v>69</v>
      </c>
      <c r="H138" s="14" t="s">
        <v>556</v>
      </c>
      <c r="I138" s="14" t="s">
        <v>2</v>
      </c>
      <c r="J138" s="14" t="s">
        <v>28</v>
      </c>
      <c r="K138" s="14">
        <v>40327739</v>
      </c>
      <c r="L138" s="14" t="s">
        <v>389</v>
      </c>
      <c r="M138" s="14" t="s">
        <v>63</v>
      </c>
      <c r="N138" t="s">
        <v>55</v>
      </c>
      <c r="O138" s="1">
        <v>44896</v>
      </c>
      <c r="P138" s="14" t="s">
        <v>375</v>
      </c>
      <c r="Q138" s="14" t="s">
        <v>934</v>
      </c>
      <c r="R138" s="1">
        <v>44796</v>
      </c>
      <c r="S138" s="1">
        <v>44799</v>
      </c>
      <c r="T138" s="14">
        <v>150</v>
      </c>
      <c r="U138" s="1">
        <v>44926</v>
      </c>
      <c r="V138" s="14">
        <v>6980000</v>
      </c>
      <c r="W138" s="14">
        <f>$U138-Contratos[[#This Row],[Fecha de Inicio]]</f>
        <v>127</v>
      </c>
      <c r="X138" s="14">
        <f>ROUND((($D$5-Contratos[[#This Row],[Fecha de Inicio]])/(Contratos[[#This Row],[Fecha Finalizacion Programada]]-Contratos[[#This Row],[Fecha de Inicio]])*100),2)</f>
        <v>100</v>
      </c>
      <c r="Y138" s="43">
        <v>1396000</v>
      </c>
      <c r="Z138" s="28">
        <v>5584000</v>
      </c>
      <c r="AA138" s="14">
        <v>0</v>
      </c>
      <c r="AB138" s="28">
        <v>0</v>
      </c>
      <c r="AC138" s="28">
        <v>6980000</v>
      </c>
      <c r="AD138" s="14">
        <v>150</v>
      </c>
    </row>
    <row r="139" spans="2:30" x14ac:dyDescent="0.25">
      <c r="B139" s="14">
        <v>2022</v>
      </c>
      <c r="C139">
        <v>220506</v>
      </c>
      <c r="D139" s="14" t="s">
        <v>3</v>
      </c>
      <c r="E139" s="14" t="s">
        <v>648</v>
      </c>
      <c r="F139" s="14" t="s">
        <v>61</v>
      </c>
      <c r="G139" s="14" t="s">
        <v>69</v>
      </c>
      <c r="H139" s="14" t="s">
        <v>556</v>
      </c>
      <c r="I139" s="14" t="s">
        <v>2</v>
      </c>
      <c r="J139" s="14" t="s">
        <v>28</v>
      </c>
      <c r="K139" s="14">
        <v>1233499194</v>
      </c>
      <c r="L139" s="14" t="s">
        <v>46</v>
      </c>
      <c r="M139" s="14" t="s">
        <v>63</v>
      </c>
      <c r="N139" t="s">
        <v>55</v>
      </c>
      <c r="O139" s="1">
        <v>44896</v>
      </c>
      <c r="P139" s="14" t="s">
        <v>376</v>
      </c>
      <c r="Q139" s="14" t="s">
        <v>935</v>
      </c>
      <c r="R139" s="1">
        <v>44792</v>
      </c>
      <c r="S139" s="1">
        <v>44798</v>
      </c>
      <c r="T139" s="14">
        <v>150</v>
      </c>
      <c r="U139" s="1">
        <v>44900</v>
      </c>
      <c r="V139" s="14">
        <v>6980000</v>
      </c>
      <c r="W139" s="14">
        <f>$U139-Contratos[[#This Row],[Fecha de Inicio]]</f>
        <v>102</v>
      </c>
      <c r="X139" s="55">
        <f>ROUND(((Contratos[[#This Row],[Fecha Finalizacion Programada]]-Contratos[[#This Row],[Fecha de Inicio]])/(Contratos[[#This Row],[Fecha Finalizacion Programada]]-Contratos[[#This Row],[Fecha de Inicio]])*100),2)</f>
        <v>100</v>
      </c>
      <c r="Y139" s="43">
        <v>1396000</v>
      </c>
      <c r="Z139" s="28">
        <v>5584000</v>
      </c>
      <c r="AA139" s="14">
        <v>0</v>
      </c>
      <c r="AB139" s="28">
        <v>0</v>
      </c>
      <c r="AC139" s="28">
        <v>6980000</v>
      </c>
      <c r="AD139" s="14">
        <v>150</v>
      </c>
    </row>
    <row r="140" spans="2:30" x14ac:dyDescent="0.25">
      <c r="B140" s="14">
        <v>2022</v>
      </c>
      <c r="C140">
        <v>220520</v>
      </c>
      <c r="D140" s="14" t="s">
        <v>3</v>
      </c>
      <c r="E140" s="14" t="s">
        <v>648</v>
      </c>
      <c r="F140" s="14" t="s">
        <v>61</v>
      </c>
      <c r="G140" s="14" t="s">
        <v>69</v>
      </c>
      <c r="H140" s="14" t="s">
        <v>556</v>
      </c>
      <c r="I140" s="14" t="s">
        <v>2</v>
      </c>
      <c r="J140" s="14" t="s">
        <v>28</v>
      </c>
      <c r="K140" s="14">
        <v>1001289430</v>
      </c>
      <c r="L140" s="14" t="s">
        <v>390</v>
      </c>
      <c r="M140" s="14" t="s">
        <v>63</v>
      </c>
      <c r="N140" t="s">
        <v>55</v>
      </c>
      <c r="O140" s="1">
        <v>44896</v>
      </c>
      <c r="P140" s="14" t="s">
        <v>375</v>
      </c>
      <c r="Q140" s="14" t="s">
        <v>936</v>
      </c>
      <c r="R140" s="1">
        <v>44797</v>
      </c>
      <c r="S140" s="1">
        <v>44799</v>
      </c>
      <c r="T140" s="14">
        <v>150</v>
      </c>
      <c r="U140" s="1">
        <v>44895</v>
      </c>
      <c r="V140" s="14">
        <v>6980000</v>
      </c>
      <c r="W140" s="14">
        <f>$U140-Contratos[[#This Row],[Fecha de Inicio]]</f>
        <v>96</v>
      </c>
      <c r="X140" s="55">
        <f>ROUND(((Contratos[[#This Row],[Fecha Finalizacion Programada]]-Contratos[[#This Row],[Fecha de Inicio]])/(Contratos[[#This Row],[Fecha Finalizacion Programada]]-Contratos[[#This Row],[Fecha de Inicio]])*100),2)</f>
        <v>100</v>
      </c>
      <c r="Y140" s="43">
        <v>1396000</v>
      </c>
      <c r="Z140" s="28">
        <v>5584000</v>
      </c>
      <c r="AA140" s="14">
        <v>0</v>
      </c>
      <c r="AB140" s="28">
        <v>0</v>
      </c>
      <c r="AC140" s="28">
        <v>6980000</v>
      </c>
      <c r="AD140" s="14">
        <v>150</v>
      </c>
    </row>
    <row r="141" spans="2:30" x14ac:dyDescent="0.25">
      <c r="B141" s="14">
        <v>2022</v>
      </c>
      <c r="C141">
        <v>220553</v>
      </c>
      <c r="D141" s="14" t="s">
        <v>3</v>
      </c>
      <c r="E141" s="14" t="s">
        <v>653</v>
      </c>
      <c r="F141" s="14" t="s">
        <v>61</v>
      </c>
      <c r="G141" s="14" t="s">
        <v>62</v>
      </c>
      <c r="H141" s="14" t="s">
        <v>548</v>
      </c>
      <c r="I141" s="14" t="s">
        <v>2</v>
      </c>
      <c r="J141" s="14" t="s">
        <v>491</v>
      </c>
      <c r="K141" s="14">
        <v>52008891</v>
      </c>
      <c r="L141" s="14" t="s">
        <v>497</v>
      </c>
      <c r="M141" s="14" t="s">
        <v>64</v>
      </c>
      <c r="N141" t="s">
        <v>55</v>
      </c>
      <c r="O141" s="1">
        <v>44902</v>
      </c>
      <c r="P141" s="14" t="s">
        <v>819</v>
      </c>
      <c r="Q141" s="14" t="s">
        <v>881</v>
      </c>
      <c r="R141" s="1">
        <v>44805</v>
      </c>
      <c r="S141" s="1">
        <v>44810</v>
      </c>
      <c r="T141" s="14">
        <v>150</v>
      </c>
      <c r="U141" s="1">
        <v>44963</v>
      </c>
      <c r="V141" s="14">
        <v>18610000</v>
      </c>
      <c r="W141" s="14">
        <f>$U141-Contratos[[#This Row],[Fecha de Inicio]]</f>
        <v>153</v>
      </c>
      <c r="X141" s="14">
        <f>ROUND((($D$5-Contratos[[#This Row],[Fecha de Inicio]])/(Contratos[[#This Row],[Fecha Finalizacion Programada]]-Contratos[[#This Row],[Fecha de Inicio]])*100),2)</f>
        <v>75.819999999999993</v>
      </c>
      <c r="Y141" s="43">
        <v>10545667</v>
      </c>
      <c r="Z141" s="28">
        <v>8064333</v>
      </c>
      <c r="AA141" s="14">
        <v>0</v>
      </c>
      <c r="AB141" s="28">
        <v>0</v>
      </c>
      <c r="AC141" s="28">
        <v>18610000</v>
      </c>
      <c r="AD141" s="14">
        <v>150</v>
      </c>
    </row>
    <row r="142" spans="2:30" x14ac:dyDescent="0.25">
      <c r="B142" s="14">
        <v>2022</v>
      </c>
      <c r="C142">
        <v>220512</v>
      </c>
      <c r="D142" s="14" t="s">
        <v>3</v>
      </c>
      <c r="E142" s="14" t="s">
        <v>648</v>
      </c>
      <c r="F142" s="14" t="s">
        <v>61</v>
      </c>
      <c r="G142" s="14" t="s">
        <v>69</v>
      </c>
      <c r="H142" s="14" t="s">
        <v>556</v>
      </c>
      <c r="I142" s="14" t="s">
        <v>2</v>
      </c>
      <c r="J142" s="14" t="s">
        <v>28</v>
      </c>
      <c r="K142" s="14">
        <v>1012396268</v>
      </c>
      <c r="L142" s="14" t="s">
        <v>49</v>
      </c>
      <c r="M142" s="14" t="s">
        <v>63</v>
      </c>
      <c r="N142" t="s">
        <v>55</v>
      </c>
      <c r="O142" s="1">
        <v>44896</v>
      </c>
      <c r="P142" s="14" t="s">
        <v>375</v>
      </c>
      <c r="Q142" s="14" t="s">
        <v>937</v>
      </c>
      <c r="R142" s="1">
        <v>44796</v>
      </c>
      <c r="S142" s="1">
        <v>44799</v>
      </c>
      <c r="T142" s="14">
        <v>150</v>
      </c>
      <c r="U142" s="1">
        <v>44889</v>
      </c>
      <c r="V142" s="14">
        <v>6980000</v>
      </c>
      <c r="W142" s="14">
        <f>$U142-Contratos[[#This Row],[Fecha de Inicio]]</f>
        <v>90</v>
      </c>
      <c r="X142" s="55">
        <f>ROUND(((Contratos[[#This Row],[Fecha Finalizacion Programada]]-Contratos[[#This Row],[Fecha de Inicio]])/(Contratos[[#This Row],[Fecha Finalizacion Programada]]-Contratos[[#This Row],[Fecha de Inicio]])*100),2)</f>
        <v>100</v>
      </c>
      <c r="Y142" s="43">
        <v>1116800</v>
      </c>
      <c r="Z142" s="28">
        <v>5863200</v>
      </c>
      <c r="AA142" s="14">
        <v>0</v>
      </c>
      <c r="AB142" s="28">
        <v>0</v>
      </c>
      <c r="AC142" s="28">
        <v>6980000</v>
      </c>
      <c r="AD142" s="14">
        <v>150</v>
      </c>
    </row>
    <row r="143" spans="2:30" x14ac:dyDescent="0.25">
      <c r="B143" s="14">
        <v>2022</v>
      </c>
      <c r="C143">
        <v>220503</v>
      </c>
      <c r="D143" s="14" t="s">
        <v>3</v>
      </c>
      <c r="E143" s="14" t="s">
        <v>648</v>
      </c>
      <c r="F143" s="14" t="s">
        <v>61</v>
      </c>
      <c r="G143" s="14" t="s">
        <v>69</v>
      </c>
      <c r="H143" s="14" t="s">
        <v>556</v>
      </c>
      <c r="I143" s="14" t="s">
        <v>2</v>
      </c>
      <c r="J143" s="14" t="s">
        <v>28</v>
      </c>
      <c r="K143" s="14">
        <v>1032496851</v>
      </c>
      <c r="L143" s="14" t="s">
        <v>391</v>
      </c>
      <c r="M143" s="14" t="s">
        <v>63</v>
      </c>
      <c r="N143" t="s">
        <v>55</v>
      </c>
      <c r="O143" s="1">
        <v>44896</v>
      </c>
      <c r="P143" s="14" t="s">
        <v>375</v>
      </c>
      <c r="Q143" s="14" t="s">
        <v>901</v>
      </c>
      <c r="R143" s="1">
        <v>44795</v>
      </c>
      <c r="S143" s="1">
        <v>44802</v>
      </c>
      <c r="T143" s="14">
        <v>150</v>
      </c>
      <c r="U143" s="1">
        <v>44926</v>
      </c>
      <c r="V143" s="14">
        <v>6980000</v>
      </c>
      <c r="W143" s="14">
        <f>$U143-Contratos[[#This Row],[Fecha de Inicio]]</f>
        <v>124</v>
      </c>
      <c r="X143" s="14">
        <f>ROUND((($D$5-Contratos[[#This Row],[Fecha de Inicio]])/(Contratos[[#This Row],[Fecha Finalizacion Programada]]-Contratos[[#This Row],[Fecha de Inicio]])*100),2)</f>
        <v>100</v>
      </c>
      <c r="Y143" s="43">
        <v>1396000</v>
      </c>
      <c r="Z143" s="28">
        <v>5584000</v>
      </c>
      <c r="AA143" s="14">
        <v>0</v>
      </c>
      <c r="AB143" s="28">
        <v>0</v>
      </c>
      <c r="AC143" s="28">
        <v>6980000</v>
      </c>
      <c r="AD143" s="14">
        <v>150</v>
      </c>
    </row>
    <row r="144" spans="2:30" x14ac:dyDescent="0.25">
      <c r="B144" s="14">
        <v>2022</v>
      </c>
      <c r="C144">
        <v>220555</v>
      </c>
      <c r="D144" s="14" t="s">
        <v>3</v>
      </c>
      <c r="E144" s="14" t="s">
        <v>653</v>
      </c>
      <c r="F144" s="14" t="s">
        <v>61</v>
      </c>
      <c r="G144" s="14" t="s">
        <v>62</v>
      </c>
      <c r="H144" s="14" t="s">
        <v>548</v>
      </c>
      <c r="I144" s="14" t="s">
        <v>2</v>
      </c>
      <c r="J144" s="14" t="s">
        <v>491</v>
      </c>
      <c r="K144" s="14">
        <v>1012437956</v>
      </c>
      <c r="L144" s="14" t="s">
        <v>496</v>
      </c>
      <c r="M144" s="14" t="s">
        <v>64</v>
      </c>
      <c r="N144" t="s">
        <v>55</v>
      </c>
      <c r="O144" s="1">
        <v>44902</v>
      </c>
      <c r="P144" s="14" t="s">
        <v>819</v>
      </c>
      <c r="Q144" s="14" t="s">
        <v>881</v>
      </c>
      <c r="R144" s="1">
        <v>44805</v>
      </c>
      <c r="S144" s="1">
        <v>44810</v>
      </c>
      <c r="T144" s="14">
        <v>150</v>
      </c>
      <c r="U144" s="1">
        <v>44963</v>
      </c>
      <c r="V144" s="14">
        <v>18610000</v>
      </c>
      <c r="W144" s="14">
        <f>$U144-Contratos[[#This Row],[Fecha de Inicio]]</f>
        <v>153</v>
      </c>
      <c r="X144" s="14">
        <f>ROUND((($D$5-Contratos[[#This Row],[Fecha de Inicio]])/(Contratos[[#This Row],[Fecha Finalizacion Programada]]-Contratos[[#This Row],[Fecha de Inicio]])*100),2)</f>
        <v>75.819999999999993</v>
      </c>
      <c r="Y144" s="43">
        <v>10545667</v>
      </c>
      <c r="Z144" s="28">
        <v>8064333</v>
      </c>
      <c r="AA144" s="14">
        <v>0</v>
      </c>
      <c r="AB144" s="28">
        <v>0</v>
      </c>
      <c r="AC144" s="28">
        <v>18610000</v>
      </c>
      <c r="AD144" s="14">
        <v>150</v>
      </c>
    </row>
    <row r="145" spans="2:30" x14ac:dyDescent="0.25">
      <c r="B145" s="14">
        <v>2022</v>
      </c>
      <c r="C145">
        <v>220508</v>
      </c>
      <c r="D145" s="14" t="s">
        <v>3</v>
      </c>
      <c r="E145" s="14" t="s">
        <v>648</v>
      </c>
      <c r="F145" s="14" t="s">
        <v>61</v>
      </c>
      <c r="G145" s="14" t="s">
        <v>69</v>
      </c>
      <c r="H145" s="14" t="s">
        <v>556</v>
      </c>
      <c r="I145" s="14" t="s">
        <v>2</v>
      </c>
      <c r="J145" s="14" t="s">
        <v>28</v>
      </c>
      <c r="K145" s="14">
        <v>1000860621</v>
      </c>
      <c r="L145" s="14" t="s">
        <v>392</v>
      </c>
      <c r="M145" s="14" t="s">
        <v>63</v>
      </c>
      <c r="N145" t="s">
        <v>55</v>
      </c>
      <c r="O145" s="1">
        <v>44896</v>
      </c>
      <c r="P145" s="14" t="s">
        <v>375</v>
      </c>
      <c r="Q145" s="14" t="s">
        <v>938</v>
      </c>
      <c r="R145" s="1">
        <v>44795</v>
      </c>
      <c r="S145" s="1">
        <v>44802</v>
      </c>
      <c r="T145" s="14">
        <v>150</v>
      </c>
      <c r="U145" s="1">
        <v>44926</v>
      </c>
      <c r="V145" s="14">
        <v>6980000</v>
      </c>
      <c r="W145" s="14">
        <f>$U145-Contratos[[#This Row],[Fecha de Inicio]]</f>
        <v>124</v>
      </c>
      <c r="X145" s="14">
        <f>ROUND((($D$5-Contratos[[#This Row],[Fecha de Inicio]])/(Contratos[[#This Row],[Fecha Finalizacion Programada]]-Contratos[[#This Row],[Fecha de Inicio]])*100),2)</f>
        <v>100</v>
      </c>
      <c r="Y145" s="43">
        <v>1396000</v>
      </c>
      <c r="Z145" s="28">
        <v>5584000</v>
      </c>
      <c r="AA145" s="14">
        <v>0</v>
      </c>
      <c r="AB145" s="28">
        <v>0</v>
      </c>
      <c r="AC145" s="28">
        <v>6980000</v>
      </c>
      <c r="AD145" s="14">
        <v>150</v>
      </c>
    </row>
    <row r="146" spans="2:30" x14ac:dyDescent="0.25">
      <c r="B146" s="14">
        <v>2022</v>
      </c>
      <c r="C146">
        <v>220252</v>
      </c>
      <c r="D146" s="14" t="s">
        <v>3</v>
      </c>
      <c r="E146" s="14" t="s">
        <v>591</v>
      </c>
      <c r="F146" s="14" t="s">
        <v>61</v>
      </c>
      <c r="G146" s="14" t="s">
        <v>62</v>
      </c>
      <c r="H146" s="14" t="s">
        <v>556</v>
      </c>
      <c r="I146" s="14" t="s">
        <v>2</v>
      </c>
      <c r="J146" s="14" t="s">
        <v>217</v>
      </c>
      <c r="K146" s="14">
        <v>1070958136</v>
      </c>
      <c r="L146" s="14" t="s">
        <v>452</v>
      </c>
      <c r="M146" s="14" t="s">
        <v>63</v>
      </c>
      <c r="N146" t="s">
        <v>55</v>
      </c>
      <c r="O146" s="1">
        <v>44896</v>
      </c>
      <c r="P146" s="14" t="s">
        <v>375</v>
      </c>
      <c r="Q146" s="14" t="s">
        <v>939</v>
      </c>
      <c r="R146" s="1">
        <v>44582</v>
      </c>
      <c r="S146" s="1">
        <v>44588</v>
      </c>
      <c r="T146" s="14">
        <v>345</v>
      </c>
      <c r="U146" s="1">
        <v>44926</v>
      </c>
      <c r="V146" s="14">
        <v>55821000</v>
      </c>
      <c r="W146" s="14">
        <f>$U146-Contratos[[#This Row],[Fecha de Inicio]]</f>
        <v>338</v>
      </c>
      <c r="X146" s="14">
        <f>ROUND((($D$5-Contratos[[#This Row],[Fecha de Inicio]])/(Contratos[[#This Row],[Fecha Finalizacion Programada]]-Contratos[[#This Row],[Fecha de Inicio]])*100),2)</f>
        <v>100</v>
      </c>
      <c r="Y146" s="43">
        <v>3721400</v>
      </c>
      <c r="Z146" s="28">
        <v>52099600</v>
      </c>
      <c r="AA146" s="14">
        <v>0</v>
      </c>
      <c r="AB146" s="28">
        <v>0</v>
      </c>
      <c r="AC146" s="28">
        <v>55821000</v>
      </c>
      <c r="AD146" s="14">
        <v>345</v>
      </c>
    </row>
    <row r="147" spans="2:30" x14ac:dyDescent="0.25">
      <c r="B147" s="14">
        <v>2022</v>
      </c>
      <c r="C147">
        <v>220556</v>
      </c>
      <c r="D147" s="14" t="s">
        <v>3</v>
      </c>
      <c r="E147" s="14" t="s">
        <v>653</v>
      </c>
      <c r="F147" s="14" t="s">
        <v>61</v>
      </c>
      <c r="G147" s="14" t="s">
        <v>62</v>
      </c>
      <c r="H147" s="14" t="s">
        <v>548</v>
      </c>
      <c r="I147" s="14" t="s">
        <v>2</v>
      </c>
      <c r="J147" s="14" t="s">
        <v>491</v>
      </c>
      <c r="K147" s="14">
        <v>1010225587</v>
      </c>
      <c r="L147" s="14" t="s">
        <v>495</v>
      </c>
      <c r="M147" s="14" t="s">
        <v>64</v>
      </c>
      <c r="N147" t="s">
        <v>55</v>
      </c>
      <c r="O147" s="1">
        <v>44902</v>
      </c>
      <c r="P147" s="14" t="s">
        <v>819</v>
      </c>
      <c r="Q147" s="14" t="s">
        <v>881</v>
      </c>
      <c r="R147" s="1">
        <v>44805</v>
      </c>
      <c r="S147" s="1">
        <v>44810</v>
      </c>
      <c r="T147" s="14">
        <v>150</v>
      </c>
      <c r="U147" s="1">
        <v>44963</v>
      </c>
      <c r="V147" s="14">
        <v>18610000</v>
      </c>
      <c r="W147" s="14">
        <f>$U147-Contratos[[#This Row],[Fecha de Inicio]]</f>
        <v>153</v>
      </c>
      <c r="X147" s="14">
        <f>ROUND((($D$5-Contratos[[#This Row],[Fecha de Inicio]])/(Contratos[[#This Row],[Fecha Finalizacion Programada]]-Contratos[[#This Row],[Fecha de Inicio]])*100),2)</f>
        <v>75.819999999999993</v>
      </c>
      <c r="Y147" s="43">
        <v>10545667</v>
      </c>
      <c r="Z147" s="28">
        <v>8064333</v>
      </c>
      <c r="AA147" s="14">
        <v>0</v>
      </c>
      <c r="AB147" s="28">
        <v>0</v>
      </c>
      <c r="AC147" s="28">
        <v>18610000</v>
      </c>
      <c r="AD147" s="14">
        <v>150</v>
      </c>
    </row>
    <row r="148" spans="2:30" x14ac:dyDescent="0.25">
      <c r="B148" s="14">
        <v>2022</v>
      </c>
      <c r="C148">
        <v>220513</v>
      </c>
      <c r="D148" s="14" t="s">
        <v>3</v>
      </c>
      <c r="E148" s="14" t="s">
        <v>648</v>
      </c>
      <c r="F148" s="14" t="s">
        <v>61</v>
      </c>
      <c r="G148" s="14" t="s">
        <v>69</v>
      </c>
      <c r="H148" s="14" t="s">
        <v>556</v>
      </c>
      <c r="I148" s="14" t="s">
        <v>2</v>
      </c>
      <c r="J148" s="14" t="s">
        <v>28</v>
      </c>
      <c r="K148" s="14">
        <v>1023973407</v>
      </c>
      <c r="L148" s="14" t="s">
        <v>413</v>
      </c>
      <c r="M148" s="14" t="s">
        <v>63</v>
      </c>
      <c r="N148" t="s">
        <v>55</v>
      </c>
      <c r="O148" s="1">
        <v>44896</v>
      </c>
      <c r="P148" s="14" t="s">
        <v>375</v>
      </c>
      <c r="Q148" s="14" t="s">
        <v>940</v>
      </c>
      <c r="R148" s="1">
        <v>44802</v>
      </c>
      <c r="S148" s="1">
        <v>44805</v>
      </c>
      <c r="T148" s="14">
        <v>150</v>
      </c>
      <c r="U148" s="1">
        <v>44926</v>
      </c>
      <c r="V148" s="14">
        <v>6980000</v>
      </c>
      <c r="W148" s="14">
        <f>$U148-Contratos[[#This Row],[Fecha de Inicio]]</f>
        <v>121</v>
      </c>
      <c r="X148" s="14">
        <f>ROUND((($D$5-Contratos[[#This Row],[Fecha de Inicio]])/(Contratos[[#This Row],[Fecha Finalizacion Programada]]-Contratos[[#This Row],[Fecha de Inicio]])*100),2)</f>
        <v>100</v>
      </c>
      <c r="Y148" s="43">
        <v>1396000</v>
      </c>
      <c r="Z148" s="28">
        <v>5584000</v>
      </c>
      <c r="AA148" s="14">
        <v>0</v>
      </c>
      <c r="AB148" s="28">
        <v>0</v>
      </c>
      <c r="AC148" s="28">
        <v>6980000</v>
      </c>
      <c r="AD148" s="14">
        <v>150</v>
      </c>
    </row>
    <row r="149" spans="2:30" x14ac:dyDescent="0.25">
      <c r="B149" s="14">
        <v>2022</v>
      </c>
      <c r="C149">
        <v>220532</v>
      </c>
      <c r="D149" s="14" t="s">
        <v>3</v>
      </c>
      <c r="E149" s="14" t="s">
        <v>648</v>
      </c>
      <c r="F149" s="14" t="s">
        <v>61</v>
      </c>
      <c r="G149" s="14" t="s">
        <v>69</v>
      </c>
      <c r="H149" s="14" t="s">
        <v>556</v>
      </c>
      <c r="I149" s="14" t="s">
        <v>2</v>
      </c>
      <c r="J149" s="14" t="s">
        <v>28</v>
      </c>
      <c r="K149" s="14">
        <v>1001051116</v>
      </c>
      <c r="L149" s="14" t="s">
        <v>412</v>
      </c>
      <c r="M149" s="14" t="s">
        <v>63</v>
      </c>
      <c r="N149" t="s">
        <v>55</v>
      </c>
      <c r="O149" s="1">
        <v>44896</v>
      </c>
      <c r="P149" s="14" t="s">
        <v>375</v>
      </c>
      <c r="Q149" s="14" t="s">
        <v>941</v>
      </c>
      <c r="R149" s="1">
        <v>44805</v>
      </c>
      <c r="S149" s="1">
        <v>44811</v>
      </c>
      <c r="T149" s="14">
        <v>150</v>
      </c>
      <c r="U149" s="1">
        <v>44926</v>
      </c>
      <c r="V149" s="14">
        <v>6980000</v>
      </c>
      <c r="W149" s="14">
        <f>$U149-Contratos[[#This Row],[Fecha de Inicio]]</f>
        <v>115</v>
      </c>
      <c r="X149" s="14">
        <f>ROUND((($D$5-Contratos[[#This Row],[Fecha de Inicio]])/(Contratos[[#This Row],[Fecha Finalizacion Programada]]-Contratos[[#This Row],[Fecha de Inicio]])*100),2)</f>
        <v>100</v>
      </c>
      <c r="Y149" s="43">
        <v>1396000</v>
      </c>
      <c r="Z149" s="28">
        <v>5584000</v>
      </c>
      <c r="AA149" s="14">
        <v>0</v>
      </c>
      <c r="AB149" s="28">
        <v>0</v>
      </c>
      <c r="AC149" s="28">
        <v>6980000</v>
      </c>
      <c r="AD149" s="14">
        <v>150</v>
      </c>
    </row>
    <row r="150" spans="2:30" x14ac:dyDescent="0.25">
      <c r="B150" s="14">
        <v>2022</v>
      </c>
      <c r="C150">
        <v>220536</v>
      </c>
      <c r="D150" s="14" t="s">
        <v>3</v>
      </c>
      <c r="E150" s="14" t="s">
        <v>648</v>
      </c>
      <c r="F150" s="14" t="s">
        <v>61</v>
      </c>
      <c r="G150" s="14" t="s">
        <v>69</v>
      </c>
      <c r="H150" s="14" t="s">
        <v>556</v>
      </c>
      <c r="I150" s="14" t="s">
        <v>2</v>
      </c>
      <c r="J150" s="14" t="s">
        <v>28</v>
      </c>
      <c r="K150" s="14">
        <v>1023033292</v>
      </c>
      <c r="L150" s="14" t="s">
        <v>407</v>
      </c>
      <c r="M150" s="14" t="s">
        <v>63</v>
      </c>
      <c r="N150" t="s">
        <v>55</v>
      </c>
      <c r="O150" s="1">
        <v>44896</v>
      </c>
      <c r="P150" s="14" t="s">
        <v>375</v>
      </c>
      <c r="Q150" s="14" t="s">
        <v>942</v>
      </c>
      <c r="R150" s="1">
        <v>44805</v>
      </c>
      <c r="S150" s="1">
        <v>44818</v>
      </c>
      <c r="T150" s="14">
        <v>150</v>
      </c>
      <c r="U150" s="1">
        <v>44926</v>
      </c>
      <c r="V150" s="14">
        <v>6980000</v>
      </c>
      <c r="W150" s="14">
        <f>$U150-Contratos[[#This Row],[Fecha de Inicio]]</f>
        <v>108</v>
      </c>
      <c r="X150" s="14">
        <f>ROUND((($D$5-Contratos[[#This Row],[Fecha de Inicio]])/(Contratos[[#This Row],[Fecha Finalizacion Programada]]-Contratos[[#This Row],[Fecha de Inicio]])*100),2)</f>
        <v>100</v>
      </c>
      <c r="Y150" s="43">
        <v>1396000</v>
      </c>
      <c r="Z150" s="28">
        <v>5584000</v>
      </c>
      <c r="AA150" s="14">
        <v>0</v>
      </c>
      <c r="AB150" s="28">
        <v>0</v>
      </c>
      <c r="AC150" s="28">
        <v>6980000</v>
      </c>
      <c r="AD150" s="14">
        <v>150</v>
      </c>
    </row>
    <row r="151" spans="2:30" x14ac:dyDescent="0.25">
      <c r="B151" s="14">
        <v>2022</v>
      </c>
      <c r="C151">
        <v>220531</v>
      </c>
      <c r="D151" s="14" t="s">
        <v>3</v>
      </c>
      <c r="E151" s="14" t="s">
        <v>648</v>
      </c>
      <c r="F151" s="14" t="s">
        <v>61</v>
      </c>
      <c r="G151" s="14" t="s">
        <v>69</v>
      </c>
      <c r="H151" s="14" t="s">
        <v>556</v>
      </c>
      <c r="I151" s="14" t="s">
        <v>2</v>
      </c>
      <c r="J151" s="14" t="s">
        <v>28</v>
      </c>
      <c r="K151" s="14">
        <v>1019111767</v>
      </c>
      <c r="L151" s="14" t="s">
        <v>408</v>
      </c>
      <c r="M151" s="14" t="s">
        <v>63</v>
      </c>
      <c r="N151" t="s">
        <v>55</v>
      </c>
      <c r="O151" s="1">
        <v>44896</v>
      </c>
      <c r="P151" s="14" t="s">
        <v>375</v>
      </c>
      <c r="Q151" s="14" t="s">
        <v>943</v>
      </c>
      <c r="R151" s="1">
        <v>44804</v>
      </c>
      <c r="S151" s="1">
        <v>44816</v>
      </c>
      <c r="T151" s="14">
        <v>150</v>
      </c>
      <c r="U151" s="1">
        <v>44880</v>
      </c>
      <c r="V151" s="14">
        <v>6980000</v>
      </c>
      <c r="W151" s="14">
        <f>$U151-Contratos[[#This Row],[Fecha de Inicio]]</f>
        <v>64</v>
      </c>
      <c r="X151" s="55">
        <f>ROUND(((Contratos[[#This Row],[Fecha Finalizacion Programada]]-Contratos[[#This Row],[Fecha de Inicio]])/(Contratos[[#This Row],[Fecha Finalizacion Programada]]-Contratos[[#This Row],[Fecha de Inicio]])*100),2)</f>
        <v>100</v>
      </c>
      <c r="Y151" s="43">
        <v>698000</v>
      </c>
      <c r="Z151" s="28">
        <v>6282000</v>
      </c>
      <c r="AA151" s="14">
        <v>0</v>
      </c>
      <c r="AB151" s="28">
        <v>0</v>
      </c>
      <c r="AC151" s="28">
        <v>6980000</v>
      </c>
      <c r="AD151" s="14">
        <v>150</v>
      </c>
    </row>
    <row r="152" spans="2:30" x14ac:dyDescent="0.25">
      <c r="B152" s="14">
        <v>2022</v>
      </c>
      <c r="C152">
        <v>220533</v>
      </c>
      <c r="D152" s="14" t="s">
        <v>3</v>
      </c>
      <c r="E152" s="14" t="s">
        <v>648</v>
      </c>
      <c r="F152" s="14" t="s">
        <v>61</v>
      </c>
      <c r="G152" s="14" t="s">
        <v>69</v>
      </c>
      <c r="H152" s="14" t="s">
        <v>556</v>
      </c>
      <c r="I152" s="14" t="s">
        <v>2</v>
      </c>
      <c r="J152" s="14" t="s">
        <v>28</v>
      </c>
      <c r="K152" s="14">
        <v>1070708421</v>
      </c>
      <c r="L152" s="14" t="s">
        <v>410</v>
      </c>
      <c r="M152" s="14" t="s">
        <v>63</v>
      </c>
      <c r="N152" t="s">
        <v>55</v>
      </c>
      <c r="O152" s="1">
        <v>44896</v>
      </c>
      <c r="P152" s="14" t="s">
        <v>375</v>
      </c>
      <c r="Q152" s="14" t="s">
        <v>944</v>
      </c>
      <c r="R152" s="1">
        <v>44805</v>
      </c>
      <c r="S152" s="1">
        <v>44811</v>
      </c>
      <c r="T152" s="14">
        <v>150</v>
      </c>
      <c r="U152" s="1">
        <v>44926</v>
      </c>
      <c r="V152" s="14">
        <v>6980000</v>
      </c>
      <c r="W152" s="14">
        <f>$U152-Contratos[[#This Row],[Fecha de Inicio]]</f>
        <v>115</v>
      </c>
      <c r="X152" s="14">
        <f>ROUND((($D$5-Contratos[[#This Row],[Fecha de Inicio]])/(Contratos[[#This Row],[Fecha Finalizacion Programada]]-Contratos[[#This Row],[Fecha de Inicio]])*100),2)</f>
        <v>100</v>
      </c>
      <c r="Y152" s="43">
        <v>1396000</v>
      </c>
      <c r="Z152" s="28">
        <v>5584000</v>
      </c>
      <c r="AA152" s="14">
        <v>0</v>
      </c>
      <c r="AB152" s="28">
        <v>0</v>
      </c>
      <c r="AC152" s="28">
        <v>6980000</v>
      </c>
      <c r="AD152" s="14">
        <v>150</v>
      </c>
    </row>
    <row r="153" spans="2:30" x14ac:dyDescent="0.25">
      <c r="B153" s="14">
        <v>2022</v>
      </c>
      <c r="C153">
        <v>220564</v>
      </c>
      <c r="D153" s="14" t="s">
        <v>3</v>
      </c>
      <c r="E153" s="14" t="s">
        <v>648</v>
      </c>
      <c r="F153" s="14" t="s">
        <v>61</v>
      </c>
      <c r="G153" s="14" t="s">
        <v>69</v>
      </c>
      <c r="H153" s="14" t="s">
        <v>556</v>
      </c>
      <c r="I153" s="14" t="s">
        <v>2</v>
      </c>
      <c r="J153" s="14" t="s">
        <v>28</v>
      </c>
      <c r="K153" s="14">
        <v>1024582829</v>
      </c>
      <c r="L153" s="14" t="s">
        <v>409</v>
      </c>
      <c r="M153" s="14" t="s">
        <v>63</v>
      </c>
      <c r="N153" t="s">
        <v>55</v>
      </c>
      <c r="O153" s="1">
        <v>44896</v>
      </c>
      <c r="P153" s="14" t="s">
        <v>376</v>
      </c>
      <c r="Q153" s="14" t="s">
        <v>945</v>
      </c>
      <c r="R153" s="1">
        <v>44806</v>
      </c>
      <c r="S153" s="1">
        <v>44813</v>
      </c>
      <c r="T153" s="14">
        <v>150</v>
      </c>
      <c r="U153" s="1">
        <v>44926</v>
      </c>
      <c r="V153" s="14">
        <v>6980000</v>
      </c>
      <c r="W153" s="14">
        <f>$U153-Contratos[[#This Row],[Fecha de Inicio]]</f>
        <v>113</v>
      </c>
      <c r="X153" s="14">
        <f>ROUND((($D$5-Contratos[[#This Row],[Fecha de Inicio]])/(Contratos[[#This Row],[Fecha Finalizacion Programada]]-Contratos[[#This Row],[Fecha de Inicio]])*100),2)</f>
        <v>100</v>
      </c>
      <c r="Y153" s="43">
        <v>1396000</v>
      </c>
      <c r="Z153" s="28">
        <v>5584000</v>
      </c>
      <c r="AA153" s="14">
        <v>0</v>
      </c>
      <c r="AB153" s="28">
        <v>0</v>
      </c>
      <c r="AC153" s="28">
        <v>6980000</v>
      </c>
      <c r="AD153" s="14">
        <v>150</v>
      </c>
    </row>
    <row r="154" spans="2:30" x14ac:dyDescent="0.25">
      <c r="B154" s="14">
        <v>2022</v>
      </c>
      <c r="C154">
        <v>220537</v>
      </c>
      <c r="D154" s="14" t="s">
        <v>3</v>
      </c>
      <c r="E154" s="14" t="s">
        <v>648</v>
      </c>
      <c r="F154" s="14" t="s">
        <v>61</v>
      </c>
      <c r="G154" s="14" t="s">
        <v>69</v>
      </c>
      <c r="H154" s="14" t="s">
        <v>556</v>
      </c>
      <c r="I154" s="14" t="s">
        <v>2</v>
      </c>
      <c r="J154" s="14" t="s">
        <v>28</v>
      </c>
      <c r="K154" s="14">
        <v>52168553</v>
      </c>
      <c r="L154" s="14" t="s">
        <v>411</v>
      </c>
      <c r="M154" s="14" t="s">
        <v>63</v>
      </c>
      <c r="N154" t="s">
        <v>55</v>
      </c>
      <c r="O154" s="1">
        <v>44896</v>
      </c>
      <c r="P154" s="14" t="s">
        <v>375</v>
      </c>
      <c r="Q154" s="14" t="s">
        <v>946</v>
      </c>
      <c r="R154" s="1">
        <v>44805</v>
      </c>
      <c r="S154" s="1">
        <v>44811</v>
      </c>
      <c r="T154" s="14">
        <v>150</v>
      </c>
      <c r="U154" s="1">
        <v>44926</v>
      </c>
      <c r="V154" s="14">
        <v>6980000</v>
      </c>
      <c r="W154" s="14">
        <f>$U154-Contratos[[#This Row],[Fecha de Inicio]]</f>
        <v>115</v>
      </c>
      <c r="X154" s="14">
        <f>ROUND((($D$5-Contratos[[#This Row],[Fecha de Inicio]])/(Contratos[[#This Row],[Fecha Finalizacion Programada]]-Contratos[[#This Row],[Fecha de Inicio]])*100),2)</f>
        <v>100</v>
      </c>
      <c r="Y154" s="43">
        <v>1396000</v>
      </c>
      <c r="Z154" s="28">
        <v>5584000</v>
      </c>
      <c r="AA154" s="14">
        <v>0</v>
      </c>
      <c r="AB154" s="28">
        <v>0</v>
      </c>
      <c r="AC154" s="28">
        <v>6980000</v>
      </c>
      <c r="AD154" s="14">
        <v>150</v>
      </c>
    </row>
    <row r="155" spans="2:30" x14ac:dyDescent="0.25">
      <c r="B155" s="14">
        <v>2022</v>
      </c>
      <c r="C155">
        <v>220492</v>
      </c>
      <c r="D155" s="14" t="s">
        <v>3</v>
      </c>
      <c r="E155" s="14" t="s">
        <v>648</v>
      </c>
      <c r="F155" s="14" t="s">
        <v>61</v>
      </c>
      <c r="G155" s="14" t="s">
        <v>69</v>
      </c>
      <c r="H155" s="14" t="s">
        <v>556</v>
      </c>
      <c r="I155" s="14" t="s">
        <v>2</v>
      </c>
      <c r="J155" s="14" t="s">
        <v>28</v>
      </c>
      <c r="K155" s="14">
        <v>1010128754</v>
      </c>
      <c r="L155" s="14" t="s">
        <v>687</v>
      </c>
      <c r="M155" s="14" t="s">
        <v>63</v>
      </c>
      <c r="N155" t="s">
        <v>55</v>
      </c>
      <c r="O155" s="1">
        <v>44896</v>
      </c>
      <c r="P155" s="14" t="s">
        <v>375</v>
      </c>
      <c r="Q155" s="14" t="s">
        <v>947</v>
      </c>
      <c r="R155" s="1">
        <v>44789</v>
      </c>
      <c r="S155" s="1">
        <v>44797</v>
      </c>
      <c r="T155" s="14">
        <v>150</v>
      </c>
      <c r="U155" s="1">
        <v>44926</v>
      </c>
      <c r="V155" s="14">
        <v>6980000</v>
      </c>
      <c r="W155" s="14">
        <f>$U155-Contratos[[#This Row],[Fecha de Inicio]]</f>
        <v>129</v>
      </c>
      <c r="X155" s="14">
        <f>ROUND((($D$5-Contratos[[#This Row],[Fecha de Inicio]])/(Contratos[[#This Row],[Fecha Finalizacion Programada]]-Contratos[[#This Row],[Fecha de Inicio]])*100),2)</f>
        <v>100</v>
      </c>
      <c r="Y155" s="43">
        <v>1396000</v>
      </c>
      <c r="Z155" s="28">
        <v>5584000</v>
      </c>
      <c r="AA155" s="14">
        <v>0</v>
      </c>
      <c r="AB155" s="28">
        <v>0</v>
      </c>
      <c r="AC155" s="28">
        <v>6980000</v>
      </c>
      <c r="AD155" s="14">
        <v>150</v>
      </c>
    </row>
    <row r="156" spans="2:30" x14ac:dyDescent="0.25">
      <c r="B156" s="14">
        <v>2022</v>
      </c>
      <c r="C156">
        <v>220557</v>
      </c>
      <c r="D156" s="14" t="s">
        <v>3</v>
      </c>
      <c r="E156" s="14" t="s">
        <v>653</v>
      </c>
      <c r="F156" s="14" t="s">
        <v>61</v>
      </c>
      <c r="G156" s="14" t="s">
        <v>62</v>
      </c>
      <c r="H156" s="14" t="s">
        <v>548</v>
      </c>
      <c r="I156" s="14" t="s">
        <v>2</v>
      </c>
      <c r="J156" s="14" t="s">
        <v>491</v>
      </c>
      <c r="K156" s="14">
        <v>74244411</v>
      </c>
      <c r="L156" s="14" t="s">
        <v>494</v>
      </c>
      <c r="M156" s="14" t="s">
        <v>64</v>
      </c>
      <c r="N156" t="s">
        <v>55</v>
      </c>
      <c r="O156" s="1">
        <v>44902</v>
      </c>
      <c r="P156" s="14" t="s">
        <v>819</v>
      </c>
      <c r="Q156" s="14" t="s">
        <v>881</v>
      </c>
      <c r="R156" s="1">
        <v>44805</v>
      </c>
      <c r="S156" s="1">
        <v>44810</v>
      </c>
      <c r="T156" s="14">
        <v>150</v>
      </c>
      <c r="U156" s="1">
        <v>44963</v>
      </c>
      <c r="V156" s="14">
        <v>18610000</v>
      </c>
      <c r="W156" s="14">
        <f>$U156-Contratos[[#This Row],[Fecha de Inicio]]</f>
        <v>153</v>
      </c>
      <c r="X156" s="14">
        <f>ROUND((($D$5-Contratos[[#This Row],[Fecha de Inicio]])/(Contratos[[#This Row],[Fecha Finalizacion Programada]]-Contratos[[#This Row],[Fecha de Inicio]])*100),2)</f>
        <v>75.819999999999993</v>
      </c>
      <c r="Y156" s="43">
        <v>10545667</v>
      </c>
      <c r="Z156" s="28">
        <v>8064333</v>
      </c>
      <c r="AA156" s="14">
        <v>0</v>
      </c>
      <c r="AB156" s="28">
        <v>0</v>
      </c>
      <c r="AC156" s="28">
        <v>18610000</v>
      </c>
      <c r="AD156" s="14">
        <v>150</v>
      </c>
    </row>
    <row r="157" spans="2:30" x14ac:dyDescent="0.25">
      <c r="B157" s="14">
        <v>2022</v>
      </c>
      <c r="C157">
        <v>220558</v>
      </c>
      <c r="D157" s="14" t="s">
        <v>3</v>
      </c>
      <c r="E157" s="14" t="s">
        <v>653</v>
      </c>
      <c r="F157" s="14" t="s">
        <v>61</v>
      </c>
      <c r="G157" s="14" t="s">
        <v>62</v>
      </c>
      <c r="H157" s="14" t="s">
        <v>548</v>
      </c>
      <c r="I157" s="14" t="s">
        <v>2</v>
      </c>
      <c r="J157" s="14" t="s">
        <v>491</v>
      </c>
      <c r="K157" s="14">
        <v>52185752</v>
      </c>
      <c r="L157" s="14" t="s">
        <v>493</v>
      </c>
      <c r="M157" s="14" t="s">
        <v>64</v>
      </c>
      <c r="N157" t="s">
        <v>55</v>
      </c>
      <c r="O157" s="1">
        <v>44902</v>
      </c>
      <c r="P157" s="14" t="s">
        <v>819</v>
      </c>
      <c r="Q157" s="14" t="s">
        <v>881</v>
      </c>
      <c r="R157" s="1">
        <v>44805</v>
      </c>
      <c r="S157" s="1">
        <v>44811</v>
      </c>
      <c r="T157" s="14">
        <v>150</v>
      </c>
      <c r="U157" s="1">
        <v>44964</v>
      </c>
      <c r="V157" s="14">
        <v>18610000</v>
      </c>
      <c r="W157" s="14">
        <f>$U157-Contratos[[#This Row],[Fecha de Inicio]]</f>
        <v>153</v>
      </c>
      <c r="X157" s="14">
        <f>ROUND((($D$5-Contratos[[#This Row],[Fecha de Inicio]])/(Contratos[[#This Row],[Fecha Finalizacion Programada]]-Contratos[[#This Row],[Fecha de Inicio]])*100),2)</f>
        <v>75.16</v>
      </c>
      <c r="Y157" s="43">
        <v>10421600</v>
      </c>
      <c r="Z157" s="28">
        <v>8188400</v>
      </c>
      <c r="AA157" s="14">
        <v>0</v>
      </c>
      <c r="AB157" s="28">
        <v>0</v>
      </c>
      <c r="AC157" s="28">
        <v>18610000</v>
      </c>
      <c r="AD157" s="14">
        <v>150</v>
      </c>
    </row>
    <row r="158" spans="2:30" x14ac:dyDescent="0.25">
      <c r="B158" s="14">
        <v>2022</v>
      </c>
      <c r="C158">
        <v>220559</v>
      </c>
      <c r="D158" s="14" t="s">
        <v>3</v>
      </c>
      <c r="E158" s="14" t="s">
        <v>653</v>
      </c>
      <c r="F158" s="14" t="s">
        <v>61</v>
      </c>
      <c r="G158" s="14" t="s">
        <v>62</v>
      </c>
      <c r="H158" s="14" t="s">
        <v>548</v>
      </c>
      <c r="I158" s="14" t="s">
        <v>2</v>
      </c>
      <c r="J158" s="14" t="s">
        <v>491</v>
      </c>
      <c r="K158" s="14">
        <v>53051180</v>
      </c>
      <c r="L158" s="14" t="s">
        <v>492</v>
      </c>
      <c r="M158" s="14" t="s">
        <v>64</v>
      </c>
      <c r="N158" t="s">
        <v>55</v>
      </c>
      <c r="O158" s="1">
        <v>44902</v>
      </c>
      <c r="P158" s="14" t="s">
        <v>819</v>
      </c>
      <c r="Q158" s="14" t="s">
        <v>881</v>
      </c>
      <c r="R158" s="1">
        <v>44805</v>
      </c>
      <c r="S158" s="1">
        <v>44810</v>
      </c>
      <c r="T158" s="14">
        <v>150</v>
      </c>
      <c r="U158" s="1">
        <v>44963</v>
      </c>
      <c r="V158" s="14">
        <v>18610000</v>
      </c>
      <c r="W158" s="14">
        <f>$U158-Contratos[[#This Row],[Fecha de Inicio]]</f>
        <v>153</v>
      </c>
      <c r="X158" s="14">
        <f>ROUND((($D$5-Contratos[[#This Row],[Fecha de Inicio]])/(Contratos[[#This Row],[Fecha Finalizacion Programada]]-Contratos[[#This Row],[Fecha de Inicio]])*100),2)</f>
        <v>75.819999999999993</v>
      </c>
      <c r="Y158" s="43">
        <v>10545667</v>
      </c>
      <c r="Z158" s="28">
        <v>8064333</v>
      </c>
      <c r="AA158" s="14">
        <v>0</v>
      </c>
      <c r="AB158" s="28">
        <v>0</v>
      </c>
      <c r="AC158" s="28">
        <v>18610000</v>
      </c>
      <c r="AD158" s="14">
        <v>150</v>
      </c>
    </row>
    <row r="159" spans="2:30" x14ac:dyDescent="0.25">
      <c r="B159" s="14">
        <v>2022</v>
      </c>
      <c r="C159">
        <v>220560</v>
      </c>
      <c r="D159" s="14" t="s">
        <v>3</v>
      </c>
      <c r="E159" s="14" t="s">
        <v>653</v>
      </c>
      <c r="F159" s="14" t="s">
        <v>61</v>
      </c>
      <c r="G159" s="14" t="s">
        <v>62</v>
      </c>
      <c r="H159" s="14" t="s">
        <v>548</v>
      </c>
      <c r="I159" s="14" t="s">
        <v>2</v>
      </c>
      <c r="J159" s="14" t="s">
        <v>491</v>
      </c>
      <c r="K159" s="14">
        <v>1032496202</v>
      </c>
      <c r="L159" s="14" t="s">
        <v>490</v>
      </c>
      <c r="M159" s="14" t="s">
        <v>64</v>
      </c>
      <c r="N159" t="s">
        <v>55</v>
      </c>
      <c r="O159" s="1">
        <v>44902</v>
      </c>
      <c r="P159" s="14" t="s">
        <v>819</v>
      </c>
      <c r="Q159" s="14" t="s">
        <v>881</v>
      </c>
      <c r="R159" s="1">
        <v>44805</v>
      </c>
      <c r="S159" s="1">
        <v>44810</v>
      </c>
      <c r="T159" s="14">
        <v>150</v>
      </c>
      <c r="U159" s="1">
        <v>44963</v>
      </c>
      <c r="V159" s="14">
        <v>18610000</v>
      </c>
      <c r="W159" s="14">
        <f>$U159-Contratos[[#This Row],[Fecha de Inicio]]</f>
        <v>153</v>
      </c>
      <c r="X159" s="14">
        <f>ROUND((($D$5-Contratos[[#This Row],[Fecha de Inicio]])/(Contratos[[#This Row],[Fecha Finalizacion Programada]]-Contratos[[#This Row],[Fecha de Inicio]])*100),2)</f>
        <v>75.819999999999993</v>
      </c>
      <c r="Y159" s="43">
        <v>10545667</v>
      </c>
      <c r="Z159" s="28">
        <v>8064333</v>
      </c>
      <c r="AA159" s="14">
        <v>0</v>
      </c>
      <c r="AB159" s="28">
        <v>0</v>
      </c>
      <c r="AC159" s="28">
        <v>18610000</v>
      </c>
      <c r="AD159" s="14">
        <v>150</v>
      </c>
    </row>
    <row r="160" spans="2:30" x14ac:dyDescent="0.25">
      <c r="B160" s="14">
        <v>2022</v>
      </c>
      <c r="C160">
        <v>220549</v>
      </c>
      <c r="D160" s="14" t="s">
        <v>3</v>
      </c>
      <c r="E160" s="14" t="s">
        <v>653</v>
      </c>
      <c r="F160" s="14" t="s">
        <v>61</v>
      </c>
      <c r="G160" s="14" t="s">
        <v>62</v>
      </c>
      <c r="H160" s="14" t="s">
        <v>548</v>
      </c>
      <c r="I160" s="14" t="s">
        <v>2</v>
      </c>
      <c r="J160" s="14" t="s">
        <v>491</v>
      </c>
      <c r="K160" s="14">
        <v>1019146452</v>
      </c>
      <c r="L160" s="14" t="s">
        <v>503</v>
      </c>
      <c r="M160" s="14" t="s">
        <v>64</v>
      </c>
      <c r="N160" t="s">
        <v>55</v>
      </c>
      <c r="O160" s="1">
        <v>44902</v>
      </c>
      <c r="P160" s="14" t="s">
        <v>819</v>
      </c>
      <c r="Q160" s="14" t="s">
        <v>881</v>
      </c>
      <c r="R160" s="1">
        <v>44805</v>
      </c>
      <c r="S160" s="1">
        <v>44810</v>
      </c>
      <c r="T160" s="14">
        <v>150</v>
      </c>
      <c r="U160" s="1">
        <v>44963</v>
      </c>
      <c r="V160" s="14">
        <v>18610000</v>
      </c>
      <c r="W160" s="14">
        <f>$U160-Contratos[[#This Row],[Fecha de Inicio]]</f>
        <v>153</v>
      </c>
      <c r="X160" s="14">
        <f>ROUND((($D$5-Contratos[[#This Row],[Fecha de Inicio]])/(Contratos[[#This Row],[Fecha Finalizacion Programada]]-Contratos[[#This Row],[Fecha de Inicio]])*100),2)</f>
        <v>75.819999999999993</v>
      </c>
      <c r="Y160" s="43">
        <v>10545667</v>
      </c>
      <c r="Z160" s="28">
        <v>8064333</v>
      </c>
      <c r="AA160" s="14">
        <v>0</v>
      </c>
      <c r="AB160" s="28">
        <v>0</v>
      </c>
      <c r="AC160" s="28">
        <v>18610000</v>
      </c>
      <c r="AD160" s="14">
        <v>150</v>
      </c>
    </row>
    <row r="161" spans="2:30" x14ac:dyDescent="0.25">
      <c r="B161" s="14">
        <v>2022</v>
      </c>
      <c r="C161">
        <v>220172</v>
      </c>
      <c r="D161" s="14" t="s">
        <v>3</v>
      </c>
      <c r="E161" s="14" t="s">
        <v>595</v>
      </c>
      <c r="F161" s="14" t="s">
        <v>61</v>
      </c>
      <c r="G161" s="14" t="s">
        <v>62</v>
      </c>
      <c r="H161" s="14" t="s">
        <v>542</v>
      </c>
      <c r="I161" s="14" t="s">
        <v>2</v>
      </c>
      <c r="J161" s="14" t="s">
        <v>148</v>
      </c>
      <c r="K161" s="14">
        <v>85151343</v>
      </c>
      <c r="L161" s="14" t="s">
        <v>142</v>
      </c>
      <c r="M161" s="14" t="s">
        <v>134</v>
      </c>
      <c r="N161" t="s">
        <v>55</v>
      </c>
      <c r="O161" s="1">
        <v>44896</v>
      </c>
      <c r="P161" s="14" t="s">
        <v>315</v>
      </c>
      <c r="Q161" s="14" t="s">
        <v>315</v>
      </c>
      <c r="R161" s="1">
        <v>44578</v>
      </c>
      <c r="S161" s="1">
        <v>44578</v>
      </c>
      <c r="T161" s="14">
        <v>330</v>
      </c>
      <c r="U161" s="1">
        <v>44955</v>
      </c>
      <c r="V161" s="14">
        <v>86768000</v>
      </c>
      <c r="W161" s="14">
        <f>$U161-Contratos[[#This Row],[Fecha de Inicio]]</f>
        <v>377</v>
      </c>
      <c r="X161" s="14">
        <f>ROUND((($D$5-Contratos[[#This Row],[Fecha de Inicio]])/(Contratos[[#This Row],[Fecha Finalizacion Programada]]-Contratos[[#This Row],[Fecha de Inicio]])*100),2)</f>
        <v>92.31</v>
      </c>
      <c r="Y161" s="43">
        <v>82561067</v>
      </c>
      <c r="Z161" s="28">
        <v>4206933</v>
      </c>
      <c r="AA161" s="14">
        <v>1</v>
      </c>
      <c r="AB161" s="28">
        <v>11306133</v>
      </c>
      <c r="AC161" s="28">
        <v>98074133</v>
      </c>
      <c r="AD161" s="14">
        <v>373</v>
      </c>
    </row>
    <row r="162" spans="2:30" x14ac:dyDescent="0.25">
      <c r="B162" s="14">
        <v>2022</v>
      </c>
      <c r="C162">
        <v>220367</v>
      </c>
      <c r="D162" s="14" t="s">
        <v>3</v>
      </c>
      <c r="E162" s="14" t="s">
        <v>623</v>
      </c>
      <c r="F162" s="14" t="s">
        <v>0</v>
      </c>
      <c r="G162" s="14" t="s">
        <v>32</v>
      </c>
      <c r="H162" s="14" t="s">
        <v>544</v>
      </c>
      <c r="I162" s="14" t="s">
        <v>2</v>
      </c>
      <c r="J162" s="14" t="s">
        <v>163</v>
      </c>
      <c r="K162" s="14">
        <v>830122566</v>
      </c>
      <c r="L162" s="14" t="s">
        <v>316</v>
      </c>
      <c r="M162" s="14" t="s">
        <v>59</v>
      </c>
      <c r="N162" t="s">
        <v>55</v>
      </c>
      <c r="O162" s="1">
        <v>44896</v>
      </c>
      <c r="P162" s="14" t="s">
        <v>719</v>
      </c>
      <c r="Q162" s="14" t="s">
        <v>719</v>
      </c>
      <c r="R162" s="1">
        <v>44635</v>
      </c>
      <c r="S162" s="1">
        <v>44681</v>
      </c>
      <c r="T162" s="14">
        <v>360</v>
      </c>
      <c r="U162" s="1">
        <v>45046</v>
      </c>
      <c r="V162" s="14">
        <v>188496000</v>
      </c>
      <c r="W162" s="14">
        <f>$U162-Contratos[[#This Row],[Fecha de Inicio]]</f>
        <v>365</v>
      </c>
      <c r="X162" s="14">
        <f>ROUND((($D$5-Contratos[[#This Row],[Fecha de Inicio]])/(Contratos[[#This Row],[Fecha Finalizacion Programada]]-Contratos[[#This Row],[Fecha de Inicio]])*100),2)</f>
        <v>67.12</v>
      </c>
      <c r="Y162" s="43">
        <v>121997967</v>
      </c>
      <c r="Z162" s="28">
        <v>137941863</v>
      </c>
      <c r="AA162" s="14">
        <v>1</v>
      </c>
      <c r="AB162" s="28">
        <v>71443830</v>
      </c>
      <c r="AC162" s="28">
        <v>259939830</v>
      </c>
      <c r="AD162" s="14">
        <v>360</v>
      </c>
    </row>
    <row r="163" spans="2:30" x14ac:dyDescent="0.25">
      <c r="B163" s="14">
        <v>2022</v>
      </c>
      <c r="C163">
        <v>220637</v>
      </c>
      <c r="D163" s="14" t="s">
        <v>3</v>
      </c>
      <c r="E163" s="14" t="s">
        <v>670</v>
      </c>
      <c r="F163" s="14" t="s">
        <v>31</v>
      </c>
      <c r="G163" s="14" t="s">
        <v>32</v>
      </c>
      <c r="H163" s="14" t="s">
        <v>544</v>
      </c>
      <c r="I163" s="14" t="s">
        <v>2</v>
      </c>
      <c r="J163" s="14" t="s">
        <v>445</v>
      </c>
      <c r="K163" s="14">
        <v>900697738</v>
      </c>
      <c r="L163" s="14" t="s">
        <v>444</v>
      </c>
      <c r="M163" s="14" t="s">
        <v>59</v>
      </c>
      <c r="N163" t="s">
        <v>55</v>
      </c>
      <c r="O163" s="1">
        <v>44896</v>
      </c>
      <c r="P163" s="14" t="s">
        <v>823</v>
      </c>
      <c r="Q163" s="14" t="s">
        <v>948</v>
      </c>
      <c r="R163" s="1">
        <v>44830</v>
      </c>
      <c r="S163" s="1">
        <v>44834</v>
      </c>
      <c r="T163" s="14">
        <v>360</v>
      </c>
      <c r="U163" s="1">
        <v>45199</v>
      </c>
      <c r="V163" s="14">
        <v>291525797</v>
      </c>
      <c r="W163" s="14">
        <f>$U163-Contratos[[#This Row],[Fecha de Inicio]]</f>
        <v>365</v>
      </c>
      <c r="X163" s="14">
        <f>ROUND((($D$5-Contratos[[#This Row],[Fecha de Inicio]])/(Contratos[[#This Row],[Fecha Finalizacion Programada]]-Contratos[[#This Row],[Fecha de Inicio]])*100),2)</f>
        <v>25.21</v>
      </c>
      <c r="Y163" s="43">
        <v>270810944</v>
      </c>
      <c r="Z163" s="28">
        <v>20714853</v>
      </c>
      <c r="AA163" s="14">
        <v>0</v>
      </c>
      <c r="AB163" s="28">
        <v>0</v>
      </c>
      <c r="AC163" s="28">
        <v>291525797</v>
      </c>
      <c r="AD163" s="14">
        <v>360</v>
      </c>
    </row>
    <row r="164" spans="2:30" x14ac:dyDescent="0.25">
      <c r="B164" s="14">
        <v>2022</v>
      </c>
      <c r="C164">
        <v>220620</v>
      </c>
      <c r="D164" s="14" t="s">
        <v>3</v>
      </c>
      <c r="E164" s="14" t="s">
        <v>734</v>
      </c>
      <c r="F164" s="14" t="s">
        <v>36</v>
      </c>
      <c r="G164" s="14" t="s">
        <v>32</v>
      </c>
      <c r="H164" s="14" t="s">
        <v>544</v>
      </c>
      <c r="I164" s="14" t="s">
        <v>2</v>
      </c>
      <c r="J164" s="14" t="s">
        <v>693</v>
      </c>
      <c r="K164" s="14">
        <v>830077975</v>
      </c>
      <c r="L164" s="14" t="s">
        <v>694</v>
      </c>
      <c r="M164" s="14" t="s">
        <v>98</v>
      </c>
      <c r="N164" t="s">
        <v>55</v>
      </c>
      <c r="O164" s="1">
        <v>44897</v>
      </c>
      <c r="P164" s="14" t="s">
        <v>717</v>
      </c>
      <c r="Q164" s="14" t="s">
        <v>949</v>
      </c>
      <c r="R164" s="1">
        <v>44826</v>
      </c>
      <c r="S164" s="1">
        <v>44837</v>
      </c>
      <c r="T164" s="14">
        <v>360</v>
      </c>
      <c r="U164" s="1">
        <v>45202</v>
      </c>
      <c r="V164" s="14">
        <v>188188094</v>
      </c>
      <c r="W164" s="14">
        <f>$U164-Contratos[[#This Row],[Fecha de Inicio]]</f>
        <v>365</v>
      </c>
      <c r="X164" s="14">
        <f>ROUND((($D$5-Contratos[[#This Row],[Fecha de Inicio]])/(Contratos[[#This Row],[Fecha Finalizacion Programada]]-Contratos[[#This Row],[Fecha de Inicio]])*100),2)</f>
        <v>24.38</v>
      </c>
      <c r="Y164" s="43">
        <v>184983056</v>
      </c>
      <c r="Z164" s="28">
        <v>3205038</v>
      </c>
      <c r="AA164" s="14">
        <v>0</v>
      </c>
      <c r="AB164" s="28">
        <v>0</v>
      </c>
      <c r="AC164" s="28">
        <v>188188094</v>
      </c>
      <c r="AD164" s="14">
        <v>360</v>
      </c>
    </row>
    <row r="165" spans="2:30" x14ac:dyDescent="0.25">
      <c r="B165" s="14">
        <v>2022</v>
      </c>
      <c r="C165">
        <v>220010</v>
      </c>
      <c r="D165" s="14" t="s">
        <v>3</v>
      </c>
      <c r="E165" s="14" t="s">
        <v>557</v>
      </c>
      <c r="F165" s="14" t="s">
        <v>61</v>
      </c>
      <c r="G165" s="14" t="s">
        <v>62</v>
      </c>
      <c r="H165" s="14" t="s">
        <v>549</v>
      </c>
      <c r="I165" s="14" t="s">
        <v>2</v>
      </c>
      <c r="J165" s="14" t="s">
        <v>164</v>
      </c>
      <c r="K165" s="14">
        <v>52116458</v>
      </c>
      <c r="L165" s="14" t="s">
        <v>166</v>
      </c>
      <c r="M165" s="14" t="s">
        <v>1097</v>
      </c>
      <c r="N165" t="s">
        <v>55</v>
      </c>
      <c r="O165" s="1">
        <v>44897</v>
      </c>
      <c r="P165" s="14" t="s">
        <v>302</v>
      </c>
      <c r="Q165" s="14" t="s">
        <v>950</v>
      </c>
      <c r="R165" s="1">
        <v>44573</v>
      </c>
      <c r="S165" s="1">
        <v>44580</v>
      </c>
      <c r="T165" s="14">
        <v>315</v>
      </c>
      <c r="U165" s="1">
        <v>44932</v>
      </c>
      <c r="V165" s="14">
        <v>82414500</v>
      </c>
      <c r="W165" s="14">
        <f>$U165-Contratos[[#This Row],[Fecha de Inicio]]</f>
        <v>352</v>
      </c>
      <c r="X165" s="14">
        <f>ROUND((($D$5-Contratos[[#This Row],[Fecha de Inicio]])/(Contratos[[#This Row],[Fecha Finalizacion Programada]]-Contratos[[#This Row],[Fecha de Inicio]])*100),2)</f>
        <v>98.3</v>
      </c>
      <c r="Y165" s="43">
        <v>81629600</v>
      </c>
      <c r="Z165" s="28">
        <v>9418800</v>
      </c>
      <c r="AA165" s="14">
        <v>1</v>
      </c>
      <c r="AB165" s="28">
        <v>8633900</v>
      </c>
      <c r="AC165" s="28">
        <v>91048400</v>
      </c>
      <c r="AD165" s="14">
        <v>348</v>
      </c>
    </row>
    <row r="166" spans="2:30" x14ac:dyDescent="0.25">
      <c r="B166" s="14">
        <v>2022</v>
      </c>
      <c r="C166">
        <v>220016</v>
      </c>
      <c r="D166" s="14" t="s">
        <v>3</v>
      </c>
      <c r="E166" s="14" t="s">
        <v>561</v>
      </c>
      <c r="F166" s="14" t="s">
        <v>61</v>
      </c>
      <c r="G166" s="14" t="s">
        <v>62</v>
      </c>
      <c r="H166" s="14" t="s">
        <v>549</v>
      </c>
      <c r="I166" s="14" t="s">
        <v>2</v>
      </c>
      <c r="J166" s="14" t="s">
        <v>164</v>
      </c>
      <c r="K166" s="14">
        <v>52934818</v>
      </c>
      <c r="L166" s="14" t="s">
        <v>165</v>
      </c>
      <c r="M166" s="14" t="s">
        <v>1097</v>
      </c>
      <c r="N166" t="s">
        <v>55</v>
      </c>
      <c r="O166" s="1">
        <v>44897</v>
      </c>
      <c r="P166" s="14" t="s">
        <v>302</v>
      </c>
      <c r="Q166" s="14" t="s">
        <v>951</v>
      </c>
      <c r="R166" s="1">
        <v>44574</v>
      </c>
      <c r="S166" s="1">
        <v>44580</v>
      </c>
      <c r="T166" s="14">
        <v>300</v>
      </c>
      <c r="U166" s="1">
        <v>44932</v>
      </c>
      <c r="V166" s="14">
        <v>78490000</v>
      </c>
      <c r="W166" s="14">
        <f>$U166-Contratos[[#This Row],[Fecha de Inicio]]</f>
        <v>352</v>
      </c>
      <c r="X166" s="14">
        <f>ROUND((($D$5-Contratos[[#This Row],[Fecha de Inicio]])/(Contratos[[#This Row],[Fecha Finalizacion Programada]]-Contratos[[#This Row],[Fecha de Inicio]])*100),2)</f>
        <v>98.3</v>
      </c>
      <c r="Y166" s="43">
        <v>80844700</v>
      </c>
      <c r="Z166" s="28">
        <v>10203700</v>
      </c>
      <c r="AA166" s="14">
        <v>1</v>
      </c>
      <c r="AB166" s="28">
        <v>12558400</v>
      </c>
      <c r="AC166" s="28">
        <v>91048400</v>
      </c>
      <c r="AD166" s="14">
        <v>348</v>
      </c>
    </row>
    <row r="167" spans="2:30" x14ac:dyDescent="0.25">
      <c r="B167" s="14">
        <v>2022</v>
      </c>
      <c r="C167">
        <v>220173</v>
      </c>
      <c r="D167" s="14" t="s">
        <v>3</v>
      </c>
      <c r="E167" s="14" t="s">
        <v>561</v>
      </c>
      <c r="F167" s="14" t="s">
        <v>61</v>
      </c>
      <c r="G167" s="14" t="s">
        <v>62</v>
      </c>
      <c r="H167" s="14" t="s">
        <v>549</v>
      </c>
      <c r="I167" s="14" t="s">
        <v>2</v>
      </c>
      <c r="J167" s="14" t="s">
        <v>164</v>
      </c>
      <c r="K167" s="14">
        <v>1077941121</v>
      </c>
      <c r="L167" s="14" t="s">
        <v>133</v>
      </c>
      <c r="M167" s="14" t="s">
        <v>1097</v>
      </c>
      <c r="N167" t="s">
        <v>55</v>
      </c>
      <c r="O167" s="1">
        <v>44897</v>
      </c>
      <c r="P167" s="14" t="s">
        <v>302</v>
      </c>
      <c r="Q167" s="14" t="s">
        <v>952</v>
      </c>
      <c r="R167" s="1">
        <v>44578</v>
      </c>
      <c r="S167" s="1">
        <v>44581</v>
      </c>
      <c r="T167" s="14">
        <v>300</v>
      </c>
      <c r="U167" s="1">
        <v>44932</v>
      </c>
      <c r="V167" s="14">
        <v>78490000</v>
      </c>
      <c r="W167" s="14">
        <f>$U167-Contratos[[#This Row],[Fecha de Inicio]]</f>
        <v>351</v>
      </c>
      <c r="X167" s="14">
        <f>ROUND((($D$5-Contratos[[#This Row],[Fecha de Inicio]])/(Contratos[[#This Row],[Fecha Finalizacion Programada]]-Contratos[[#This Row],[Fecha de Inicio]])*100),2)</f>
        <v>98.29</v>
      </c>
      <c r="Y167" s="43">
        <v>81367967</v>
      </c>
      <c r="Z167" s="28">
        <v>9418800</v>
      </c>
      <c r="AA167" s="14">
        <v>1</v>
      </c>
      <c r="AB167" s="28">
        <v>12296767</v>
      </c>
      <c r="AC167" s="28">
        <v>90786767</v>
      </c>
      <c r="AD167" s="14">
        <v>347</v>
      </c>
    </row>
    <row r="168" spans="2:30" x14ac:dyDescent="0.25">
      <c r="B168" s="14">
        <v>2022</v>
      </c>
      <c r="C168">
        <v>220174</v>
      </c>
      <c r="D168" s="14" t="s">
        <v>3</v>
      </c>
      <c r="E168" s="14" t="s">
        <v>561</v>
      </c>
      <c r="F168" s="14" t="s">
        <v>61</v>
      </c>
      <c r="G168" s="14" t="s">
        <v>62</v>
      </c>
      <c r="H168" s="14" t="s">
        <v>549</v>
      </c>
      <c r="I168" s="14" t="s">
        <v>2</v>
      </c>
      <c r="J168" s="14" t="s">
        <v>164</v>
      </c>
      <c r="K168" s="14">
        <v>1020773390</v>
      </c>
      <c r="L168" s="14" t="s">
        <v>448</v>
      </c>
      <c r="M168" s="14" t="s">
        <v>1097</v>
      </c>
      <c r="N168" t="s">
        <v>55</v>
      </c>
      <c r="O168" s="1">
        <v>44897</v>
      </c>
      <c r="P168" s="14" t="s">
        <v>302</v>
      </c>
      <c r="Q168" s="14" t="s">
        <v>953</v>
      </c>
      <c r="R168" s="1">
        <v>44578</v>
      </c>
      <c r="S168" s="1">
        <v>44581</v>
      </c>
      <c r="T168" s="14">
        <v>300</v>
      </c>
      <c r="U168" s="1">
        <v>44932</v>
      </c>
      <c r="V168" s="14">
        <v>78490000</v>
      </c>
      <c r="W168" s="14">
        <f>$U168-Contratos[[#This Row],[Fecha de Inicio]]</f>
        <v>351</v>
      </c>
      <c r="X168" s="14">
        <f>ROUND((($D$5-Contratos[[#This Row],[Fecha de Inicio]])/(Contratos[[#This Row],[Fecha Finalizacion Programada]]-Contratos[[#This Row],[Fecha de Inicio]])*100),2)</f>
        <v>98.29</v>
      </c>
      <c r="Y168" s="43">
        <v>80583066</v>
      </c>
      <c r="Z168" s="28">
        <v>10203701</v>
      </c>
      <c r="AA168" s="14">
        <v>1</v>
      </c>
      <c r="AB168" s="28">
        <v>12296767</v>
      </c>
      <c r="AC168" s="28">
        <v>90786767</v>
      </c>
      <c r="AD168" s="14">
        <v>347</v>
      </c>
    </row>
    <row r="169" spans="2:30" x14ac:dyDescent="0.25">
      <c r="B169" s="14">
        <v>2022</v>
      </c>
      <c r="C169">
        <v>220460</v>
      </c>
      <c r="D169" s="14" t="s">
        <v>3</v>
      </c>
      <c r="E169" s="14" t="s">
        <v>647</v>
      </c>
      <c r="F169" s="14" t="s">
        <v>61</v>
      </c>
      <c r="G169" s="14" t="s">
        <v>62</v>
      </c>
      <c r="H169" s="14" t="s">
        <v>549</v>
      </c>
      <c r="I169" s="14" t="s">
        <v>2</v>
      </c>
      <c r="J169" s="14" t="s">
        <v>344</v>
      </c>
      <c r="K169" s="14">
        <v>1016014950</v>
      </c>
      <c r="L169" s="14" t="s">
        <v>345</v>
      </c>
      <c r="M169" s="14" t="s">
        <v>1097</v>
      </c>
      <c r="N169" t="s">
        <v>55</v>
      </c>
      <c r="O169" s="1">
        <v>44897</v>
      </c>
      <c r="P169" s="14" t="s">
        <v>302</v>
      </c>
      <c r="Q169" s="14" t="s">
        <v>954</v>
      </c>
      <c r="R169" s="1">
        <v>44785</v>
      </c>
      <c r="S169" s="1">
        <v>44791</v>
      </c>
      <c r="T169" s="14">
        <v>195</v>
      </c>
      <c r="U169" s="1">
        <v>44990</v>
      </c>
      <c r="V169" s="14">
        <v>43842500</v>
      </c>
      <c r="W169" s="14">
        <f>$U169-Contratos[[#This Row],[Fecha de Inicio]]</f>
        <v>199</v>
      </c>
      <c r="X169" s="14">
        <f>ROUND((($D$5-Contratos[[#This Row],[Fecha de Inicio]])/(Contratos[[#This Row],[Fecha Finalizacion Programada]]-Contratos[[#This Row],[Fecha de Inicio]])*100),2)</f>
        <v>67.84</v>
      </c>
      <c r="Y169" s="43">
        <v>23157833</v>
      </c>
      <c r="Z169" s="28">
        <v>20684667</v>
      </c>
      <c r="AA169" s="14">
        <v>0</v>
      </c>
      <c r="AB169" s="28">
        <v>0</v>
      </c>
      <c r="AC169" s="28">
        <v>43842500</v>
      </c>
      <c r="AD169" s="14">
        <v>195</v>
      </c>
    </row>
    <row r="170" spans="2:30" x14ac:dyDescent="0.25">
      <c r="B170" s="14">
        <v>2022</v>
      </c>
      <c r="C170">
        <v>220461</v>
      </c>
      <c r="D170" s="14" t="s">
        <v>3</v>
      </c>
      <c r="E170" s="14" t="s">
        <v>647</v>
      </c>
      <c r="F170" s="14" t="s">
        <v>61</v>
      </c>
      <c r="G170" s="14" t="s">
        <v>62</v>
      </c>
      <c r="H170" s="14" t="s">
        <v>549</v>
      </c>
      <c r="I170" s="14" t="s">
        <v>2</v>
      </c>
      <c r="J170" s="14" t="s">
        <v>344</v>
      </c>
      <c r="K170" s="14">
        <v>52933907</v>
      </c>
      <c r="L170" s="14" t="s">
        <v>346</v>
      </c>
      <c r="M170" s="14" t="s">
        <v>1097</v>
      </c>
      <c r="N170" t="s">
        <v>55</v>
      </c>
      <c r="O170" s="1">
        <v>44897</v>
      </c>
      <c r="P170" s="14" t="s">
        <v>303</v>
      </c>
      <c r="Q170" s="14" t="s">
        <v>955</v>
      </c>
      <c r="R170" s="1">
        <v>44785</v>
      </c>
      <c r="S170" s="1">
        <v>44791</v>
      </c>
      <c r="T170" s="14">
        <v>195</v>
      </c>
      <c r="U170" s="1">
        <v>44990</v>
      </c>
      <c r="V170" s="14">
        <v>43842500</v>
      </c>
      <c r="W170" s="14">
        <f>$U170-Contratos[[#This Row],[Fecha de Inicio]]</f>
        <v>199</v>
      </c>
      <c r="X170" s="14">
        <f>ROUND((($D$5-Contratos[[#This Row],[Fecha de Inicio]])/(Contratos[[#This Row],[Fecha Finalizacion Programada]]-Contratos[[#This Row],[Fecha de Inicio]])*100),2)</f>
        <v>67.84</v>
      </c>
      <c r="Y170" s="43">
        <v>23157833</v>
      </c>
      <c r="Z170" s="28">
        <v>20684667</v>
      </c>
      <c r="AA170" s="14">
        <v>0</v>
      </c>
      <c r="AB170" s="28">
        <v>0</v>
      </c>
      <c r="AC170" s="28">
        <v>43842500</v>
      </c>
      <c r="AD170" s="14">
        <v>195</v>
      </c>
    </row>
    <row r="171" spans="2:30" x14ac:dyDescent="0.25">
      <c r="B171" s="14">
        <v>2022</v>
      </c>
      <c r="C171">
        <v>220164</v>
      </c>
      <c r="D171" s="14" t="s">
        <v>3</v>
      </c>
      <c r="E171" s="14" t="s">
        <v>593</v>
      </c>
      <c r="F171" s="14" t="s">
        <v>61</v>
      </c>
      <c r="G171" s="14" t="s">
        <v>62</v>
      </c>
      <c r="H171" s="14" t="s">
        <v>545</v>
      </c>
      <c r="I171" s="14" t="s">
        <v>2</v>
      </c>
      <c r="J171" s="14" t="s">
        <v>531</v>
      </c>
      <c r="K171" s="14">
        <v>1032358079</v>
      </c>
      <c r="L171" s="14" t="s">
        <v>530</v>
      </c>
      <c r="M171" s="14" t="s">
        <v>446</v>
      </c>
      <c r="N171" t="s">
        <v>55</v>
      </c>
      <c r="O171" s="1">
        <v>44897</v>
      </c>
      <c r="P171" s="14" t="s">
        <v>535</v>
      </c>
      <c r="Q171" s="14" t="s">
        <v>534</v>
      </c>
      <c r="R171" s="1">
        <v>44579</v>
      </c>
      <c r="S171" s="1">
        <v>44587</v>
      </c>
      <c r="T171" s="14">
        <v>330</v>
      </c>
      <c r="U171" s="1">
        <v>44921</v>
      </c>
      <c r="V171" s="14">
        <v>80168000</v>
      </c>
      <c r="W171" s="14">
        <f>$U171-Contratos[[#This Row],[Fecha de Inicio]]</f>
        <v>334</v>
      </c>
      <c r="X171" s="55">
        <f>ROUND(((Contratos[[#This Row],[Fecha Finalizacion Programada]]-Contratos[[#This Row],[Fecha de Inicio]])/(Contratos[[#This Row],[Fecha Finalizacion Programada]]-Contratos[[#This Row],[Fecha de Inicio]])*100),2)</f>
        <v>100</v>
      </c>
      <c r="Y171" s="43">
        <v>73851733</v>
      </c>
      <c r="Z171" s="28">
        <v>6316267</v>
      </c>
      <c r="AA171" s="14">
        <v>0</v>
      </c>
      <c r="AB171" s="28">
        <v>0</v>
      </c>
      <c r="AC171" s="28">
        <v>80168000</v>
      </c>
      <c r="AD171" s="14">
        <v>330</v>
      </c>
    </row>
    <row r="172" spans="2:30" x14ac:dyDescent="0.25">
      <c r="B172" s="14">
        <v>2022</v>
      </c>
      <c r="C172">
        <v>220070</v>
      </c>
      <c r="D172" s="14" t="s">
        <v>3</v>
      </c>
      <c r="E172" s="14" t="s">
        <v>576</v>
      </c>
      <c r="F172" s="14" t="s">
        <v>61</v>
      </c>
      <c r="G172" s="14" t="s">
        <v>69</v>
      </c>
      <c r="H172" s="14" t="s">
        <v>556</v>
      </c>
      <c r="I172" s="14" t="s">
        <v>2</v>
      </c>
      <c r="J172" s="14" t="s">
        <v>195</v>
      </c>
      <c r="K172" s="14">
        <v>1020842997</v>
      </c>
      <c r="L172" s="14" t="s">
        <v>196</v>
      </c>
      <c r="M172" s="14" t="s">
        <v>136</v>
      </c>
      <c r="N172" t="s">
        <v>55</v>
      </c>
      <c r="O172" s="1">
        <v>44900</v>
      </c>
      <c r="P172" s="14" t="s">
        <v>722</v>
      </c>
      <c r="Q172" s="14" t="s">
        <v>956</v>
      </c>
      <c r="R172" s="1">
        <v>44573</v>
      </c>
      <c r="S172" s="1">
        <v>44575</v>
      </c>
      <c r="T172" s="14">
        <v>345</v>
      </c>
      <c r="U172" s="1">
        <v>44924</v>
      </c>
      <c r="V172" s="14">
        <v>26749000</v>
      </c>
      <c r="W172" s="14">
        <f>$U172-Contratos[[#This Row],[Fecha de Inicio]]</f>
        <v>349</v>
      </c>
      <c r="X172" s="55">
        <f>ROUND(((Contratos[[#This Row],[Fecha Finalizacion Programada]]-Contratos[[#This Row],[Fecha de Inicio]])/(Contratos[[#This Row],[Fecha Finalizacion Programada]]-Contratos[[#This Row],[Fecha de Inicio]])*100),2)</f>
        <v>100</v>
      </c>
      <c r="Y172" s="43">
        <v>24500533</v>
      </c>
      <c r="Z172" s="28">
        <v>2248467</v>
      </c>
      <c r="AA172" s="14">
        <v>0</v>
      </c>
      <c r="AB172" s="28">
        <v>0</v>
      </c>
      <c r="AC172" s="28">
        <v>26749000</v>
      </c>
      <c r="AD172" s="14">
        <v>345</v>
      </c>
    </row>
    <row r="173" spans="2:30" x14ac:dyDescent="0.25">
      <c r="B173" s="14">
        <v>2022</v>
      </c>
      <c r="C173">
        <v>220007</v>
      </c>
      <c r="D173" s="14" t="s">
        <v>3</v>
      </c>
      <c r="E173" s="14" t="s">
        <v>555</v>
      </c>
      <c r="F173" s="14" t="s">
        <v>61</v>
      </c>
      <c r="G173" s="14" t="s">
        <v>69</v>
      </c>
      <c r="H173" s="14" t="s">
        <v>556</v>
      </c>
      <c r="I173" s="14" t="s">
        <v>2</v>
      </c>
      <c r="J173" s="14" t="s">
        <v>197</v>
      </c>
      <c r="K173" s="14">
        <v>1015453535</v>
      </c>
      <c r="L173" s="14" t="s">
        <v>198</v>
      </c>
      <c r="M173" s="14" t="s">
        <v>136</v>
      </c>
      <c r="N173" t="s">
        <v>55</v>
      </c>
      <c r="O173" s="1">
        <v>44900</v>
      </c>
      <c r="P173" s="14" t="s">
        <v>723</v>
      </c>
      <c r="Q173" s="14" t="s">
        <v>957</v>
      </c>
      <c r="R173" s="1">
        <v>44568</v>
      </c>
      <c r="S173" s="1">
        <v>44574</v>
      </c>
      <c r="T173" s="14">
        <v>345</v>
      </c>
      <c r="U173" s="1">
        <v>44955</v>
      </c>
      <c r="V173" s="14">
        <v>36984000</v>
      </c>
      <c r="W173" s="14">
        <f>$U173-Contratos[[#This Row],[Fecha de Inicio]]</f>
        <v>381</v>
      </c>
      <c r="X173" s="14">
        <f>ROUND((($D$5-Contratos[[#This Row],[Fecha de Inicio]])/(Contratos[[#This Row],[Fecha Finalizacion Programada]]-Contratos[[#This Row],[Fecha de Inicio]])*100),2)</f>
        <v>92.39</v>
      </c>
      <c r="Y173" s="43">
        <v>34089600</v>
      </c>
      <c r="Z173" s="28">
        <v>6324800</v>
      </c>
      <c r="AA173" s="14">
        <v>1</v>
      </c>
      <c r="AB173" s="28">
        <v>3430400</v>
      </c>
      <c r="AC173" s="28">
        <v>40414400</v>
      </c>
      <c r="AD173" s="14">
        <v>377</v>
      </c>
    </row>
    <row r="174" spans="2:30" x14ac:dyDescent="0.25">
      <c r="B174" s="14">
        <v>2022</v>
      </c>
      <c r="C174">
        <v>220024</v>
      </c>
      <c r="D174" s="14" t="s">
        <v>3</v>
      </c>
      <c r="E174" s="14" t="s">
        <v>565</v>
      </c>
      <c r="F174" s="14" t="s">
        <v>61</v>
      </c>
      <c r="G174" s="14" t="s">
        <v>62</v>
      </c>
      <c r="H174" s="14" t="s">
        <v>550</v>
      </c>
      <c r="I174" s="14" t="s">
        <v>2</v>
      </c>
      <c r="J174" s="14" t="s">
        <v>266</v>
      </c>
      <c r="K174" s="14">
        <v>79959604</v>
      </c>
      <c r="L174" s="14" t="s">
        <v>267</v>
      </c>
      <c r="M174" s="14" t="s">
        <v>63</v>
      </c>
      <c r="N174" t="s">
        <v>55</v>
      </c>
      <c r="O174" s="1">
        <v>44900</v>
      </c>
      <c r="P174" s="14" t="s">
        <v>824</v>
      </c>
      <c r="Q174" s="14" t="s">
        <v>958</v>
      </c>
      <c r="R174" s="1">
        <v>44572</v>
      </c>
      <c r="S174" s="1">
        <v>44574</v>
      </c>
      <c r="T174" s="14">
        <v>270</v>
      </c>
      <c r="U174" s="1">
        <v>44925</v>
      </c>
      <c r="V174" s="14">
        <v>75357000</v>
      </c>
      <c r="W174" s="14">
        <f>$U174-Contratos[[#This Row],[Fecha de Inicio]]</f>
        <v>351</v>
      </c>
      <c r="X174" s="55">
        <f>ROUND(((Contratos[[#This Row],[Fecha Finalizacion Programada]]-Contratos[[#This Row],[Fecha de Inicio]])/(Contratos[[#This Row],[Fecha Finalizacion Programada]]-Contratos[[#This Row],[Fecha de Inicio]])*100),2)</f>
        <v>100</v>
      </c>
      <c r="Y174" s="43">
        <v>88753800</v>
      </c>
      <c r="Z174" s="28">
        <v>8093900</v>
      </c>
      <c r="AA174" s="14">
        <v>1</v>
      </c>
      <c r="AB174" s="28">
        <v>21490700</v>
      </c>
      <c r="AC174" s="28">
        <v>96847700</v>
      </c>
      <c r="AD174" s="14">
        <v>347</v>
      </c>
    </row>
    <row r="175" spans="2:30" x14ac:dyDescent="0.25">
      <c r="B175" s="14">
        <v>2022</v>
      </c>
      <c r="C175">
        <v>220404</v>
      </c>
      <c r="D175" s="14" t="s">
        <v>3</v>
      </c>
      <c r="E175" s="14" t="s">
        <v>630</v>
      </c>
      <c r="F175" s="14" t="s">
        <v>31</v>
      </c>
      <c r="G175" s="14" t="s">
        <v>32</v>
      </c>
      <c r="H175" s="14" t="s">
        <v>569</v>
      </c>
      <c r="I175" s="14" t="s">
        <v>2</v>
      </c>
      <c r="J175" s="14" t="s">
        <v>337</v>
      </c>
      <c r="K175" s="14">
        <v>860510669</v>
      </c>
      <c r="L175" s="14" t="s">
        <v>118</v>
      </c>
      <c r="M175" s="14" t="s">
        <v>117</v>
      </c>
      <c r="N175" t="s">
        <v>55</v>
      </c>
      <c r="O175" s="1">
        <v>44900</v>
      </c>
      <c r="P175" s="14" t="s">
        <v>826</v>
      </c>
      <c r="Q175" s="14" t="s">
        <v>959</v>
      </c>
      <c r="R175" s="1">
        <v>44729</v>
      </c>
      <c r="S175" s="1">
        <v>44748</v>
      </c>
      <c r="T175" s="14">
        <v>401</v>
      </c>
      <c r="U175" s="1">
        <v>45155</v>
      </c>
      <c r="V175" s="14">
        <v>506491131</v>
      </c>
      <c r="W175" s="14">
        <f>$U175-Contratos[[#This Row],[Fecha de Inicio]]</f>
        <v>407</v>
      </c>
      <c r="X175" s="14">
        <f>ROUND((($D$5-Contratos[[#This Row],[Fecha de Inicio]])/(Contratos[[#This Row],[Fecha Finalizacion Programada]]-Contratos[[#This Row],[Fecha de Inicio]])*100),2)</f>
        <v>43.73</v>
      </c>
      <c r="Y175" s="43">
        <v>107246023</v>
      </c>
      <c r="Z175" s="28">
        <v>399245108</v>
      </c>
      <c r="AA175" s="14">
        <v>0</v>
      </c>
      <c r="AB175" s="28">
        <v>0</v>
      </c>
      <c r="AC175" s="28">
        <v>506491131</v>
      </c>
      <c r="AD175" s="14">
        <v>401</v>
      </c>
    </row>
    <row r="176" spans="2:30" x14ac:dyDescent="0.25">
      <c r="B176" s="14">
        <v>2022</v>
      </c>
      <c r="C176">
        <v>220428</v>
      </c>
      <c r="D176" s="14" t="s">
        <v>3</v>
      </c>
      <c r="E176" s="14" t="s">
        <v>638</v>
      </c>
      <c r="F176" s="14" t="s">
        <v>40</v>
      </c>
      <c r="G176" s="14" t="s">
        <v>39</v>
      </c>
      <c r="H176" s="14" t="s">
        <v>569</v>
      </c>
      <c r="I176" s="14" t="s">
        <v>2</v>
      </c>
      <c r="J176" s="14" t="s">
        <v>338</v>
      </c>
      <c r="K176" s="14">
        <v>901447906</v>
      </c>
      <c r="L176" s="14" t="s">
        <v>339</v>
      </c>
      <c r="M176" s="14" t="s">
        <v>117</v>
      </c>
      <c r="N176" t="s">
        <v>55</v>
      </c>
      <c r="O176" s="1">
        <v>44900</v>
      </c>
      <c r="P176" s="14" t="s">
        <v>827</v>
      </c>
      <c r="Q176" s="14" t="s">
        <v>960</v>
      </c>
      <c r="R176" s="1">
        <v>44763</v>
      </c>
      <c r="S176" s="1">
        <v>44774</v>
      </c>
      <c r="T176" s="14">
        <v>180</v>
      </c>
      <c r="U176" s="1">
        <v>44958</v>
      </c>
      <c r="V176" s="14">
        <v>49881570</v>
      </c>
      <c r="W176" s="14">
        <f>$U176-Contratos[[#This Row],[Fecha de Inicio]]</f>
        <v>184</v>
      </c>
      <c r="X176" s="14">
        <f>ROUND((($D$5-Contratos[[#This Row],[Fecha de Inicio]])/(Contratos[[#This Row],[Fecha Finalizacion Programada]]-Contratos[[#This Row],[Fecha de Inicio]])*100),2)</f>
        <v>82.61</v>
      </c>
      <c r="Y176" s="43">
        <v>0</v>
      </c>
      <c r="Z176" s="28">
        <v>49881570</v>
      </c>
      <c r="AA176" s="14">
        <v>0</v>
      </c>
      <c r="AB176" s="28">
        <v>0</v>
      </c>
      <c r="AC176" s="28">
        <v>49881570</v>
      </c>
      <c r="AD176" s="14">
        <v>180</v>
      </c>
    </row>
    <row r="177" spans="2:30" x14ac:dyDescent="0.25">
      <c r="B177" s="14">
        <v>2022</v>
      </c>
      <c r="C177">
        <v>220085</v>
      </c>
      <c r="D177" s="14" t="s">
        <v>3</v>
      </c>
      <c r="E177" s="14" t="s">
        <v>580</v>
      </c>
      <c r="F177" s="14" t="s">
        <v>61</v>
      </c>
      <c r="G177" s="14" t="s">
        <v>62</v>
      </c>
      <c r="H177" s="14" t="s">
        <v>550</v>
      </c>
      <c r="I177" s="14" t="s">
        <v>2</v>
      </c>
      <c r="J177" s="14" t="s">
        <v>264</v>
      </c>
      <c r="K177" s="14">
        <v>80117367</v>
      </c>
      <c r="L177" s="14" t="s">
        <v>265</v>
      </c>
      <c r="M177" s="14" t="s">
        <v>63</v>
      </c>
      <c r="N177" t="s">
        <v>55</v>
      </c>
      <c r="O177" s="1">
        <v>44900</v>
      </c>
      <c r="P177" s="14" t="s">
        <v>828</v>
      </c>
      <c r="Q177" s="14" t="s">
        <v>961</v>
      </c>
      <c r="R177" s="1">
        <v>44573</v>
      </c>
      <c r="S177" s="1">
        <v>44575</v>
      </c>
      <c r="T177" s="14">
        <v>270</v>
      </c>
      <c r="U177" s="1">
        <v>44925</v>
      </c>
      <c r="V177" s="14">
        <v>83736000</v>
      </c>
      <c r="W177" s="14">
        <f>$U177-Contratos[[#This Row],[Fecha de Inicio]]</f>
        <v>350</v>
      </c>
      <c r="X177" s="55">
        <f>ROUND(((Contratos[[#This Row],[Fecha Finalizacion Programada]]-Contratos[[#This Row],[Fecha de Inicio]])/(Contratos[[#This Row],[Fecha Finalizacion Programada]]-Contratos[[#This Row],[Fecha de Inicio]])*100),2)</f>
        <v>100</v>
      </c>
      <c r="Y177" s="43">
        <v>98312266</v>
      </c>
      <c r="Z177" s="28">
        <v>8993867</v>
      </c>
      <c r="AA177" s="14">
        <v>1</v>
      </c>
      <c r="AB177" s="28">
        <v>23570133</v>
      </c>
      <c r="AC177" s="28">
        <v>107306133</v>
      </c>
      <c r="AD177" s="14">
        <v>346</v>
      </c>
    </row>
    <row r="178" spans="2:30" x14ac:dyDescent="0.25">
      <c r="B178" s="14">
        <v>2022</v>
      </c>
      <c r="C178">
        <v>220821</v>
      </c>
      <c r="D178" s="14" t="s">
        <v>3</v>
      </c>
      <c r="E178" s="14" t="s">
        <v>1110</v>
      </c>
      <c r="F178" s="14" t="s">
        <v>40</v>
      </c>
      <c r="G178" s="14" t="s">
        <v>32</v>
      </c>
      <c r="H178" s="14" t="s">
        <v>569</v>
      </c>
      <c r="I178" s="14" t="s">
        <v>2</v>
      </c>
      <c r="J178" s="14" t="s">
        <v>757</v>
      </c>
      <c r="K178" s="14">
        <v>830019719</v>
      </c>
      <c r="L178" s="14" t="s">
        <v>789</v>
      </c>
      <c r="M178" s="14" t="s">
        <v>117</v>
      </c>
      <c r="N178" t="s">
        <v>55</v>
      </c>
      <c r="O178" s="1">
        <v>44900</v>
      </c>
      <c r="P178" s="14" t="s">
        <v>721</v>
      </c>
      <c r="Q178" s="14" t="s">
        <v>962</v>
      </c>
      <c r="R178" s="1">
        <v>44883</v>
      </c>
      <c r="S178" s="1">
        <v>44893</v>
      </c>
      <c r="T178" s="14">
        <v>120</v>
      </c>
      <c r="U178" s="1">
        <v>45013</v>
      </c>
      <c r="V178" s="14">
        <v>5365000</v>
      </c>
      <c r="W178" s="14">
        <f>$U178-Contratos[[#This Row],[Fecha de Inicio]]</f>
        <v>120</v>
      </c>
      <c r="X178" s="14">
        <f>ROUND((($D$5-Contratos[[#This Row],[Fecha de Inicio]])/(Contratos[[#This Row],[Fecha Finalizacion Programada]]-Contratos[[#This Row],[Fecha de Inicio]])*100),2)</f>
        <v>27.5</v>
      </c>
      <c r="Y178" s="43">
        <v>0</v>
      </c>
      <c r="Z178" s="28">
        <v>5365000</v>
      </c>
      <c r="AA178" s="14">
        <v>0</v>
      </c>
      <c r="AB178" s="28">
        <v>0</v>
      </c>
      <c r="AC178" s="28">
        <v>5365000</v>
      </c>
      <c r="AD178" s="14">
        <v>120</v>
      </c>
    </row>
    <row r="179" spans="2:30" x14ac:dyDescent="0.25">
      <c r="B179" s="14">
        <v>2022</v>
      </c>
      <c r="C179">
        <v>220408</v>
      </c>
      <c r="D179" s="14" t="s">
        <v>3</v>
      </c>
      <c r="E179" s="14" t="s">
        <v>632</v>
      </c>
      <c r="F179" s="14" t="s">
        <v>36</v>
      </c>
      <c r="G179" s="14" t="s">
        <v>162</v>
      </c>
      <c r="H179" s="14" t="s">
        <v>633</v>
      </c>
      <c r="I179" s="14" t="s">
        <v>2</v>
      </c>
      <c r="J179" s="14" t="s">
        <v>120</v>
      </c>
      <c r="K179" s="14">
        <v>900062917</v>
      </c>
      <c r="L179" s="14" t="s">
        <v>121</v>
      </c>
      <c r="M179" s="14" t="s">
        <v>326</v>
      </c>
      <c r="N179" t="s">
        <v>55</v>
      </c>
      <c r="O179" s="1">
        <v>44900</v>
      </c>
      <c r="P179" s="14" t="s">
        <v>122</v>
      </c>
      <c r="Q179" s="14" t="s">
        <v>963</v>
      </c>
      <c r="R179" s="1">
        <v>44735</v>
      </c>
      <c r="S179" s="1">
        <v>44737</v>
      </c>
      <c r="T179" s="14">
        <v>546</v>
      </c>
      <c r="U179" s="1">
        <v>45291</v>
      </c>
      <c r="V179" s="14">
        <v>2676607144</v>
      </c>
      <c r="W179" s="14">
        <f>$U179-Contratos[[#This Row],[Fecha de Inicio]]</f>
        <v>554</v>
      </c>
      <c r="X179" s="14">
        <f>ROUND((($D$5-Contratos[[#This Row],[Fecha de Inicio]])/(Contratos[[#This Row],[Fecha Finalizacion Programada]]-Contratos[[#This Row],[Fecha de Inicio]])*100),2)</f>
        <v>34.119999999999997</v>
      </c>
      <c r="Y179" s="43">
        <v>699331170</v>
      </c>
      <c r="Z179" s="28">
        <v>1977275974</v>
      </c>
      <c r="AA179" s="14">
        <v>0</v>
      </c>
      <c r="AB179" s="28">
        <v>0</v>
      </c>
      <c r="AC179" s="28">
        <v>2676607144</v>
      </c>
      <c r="AD179" s="14">
        <v>546</v>
      </c>
    </row>
    <row r="180" spans="2:30" x14ac:dyDescent="0.25">
      <c r="B180" s="14">
        <v>2022</v>
      </c>
      <c r="C180">
        <v>220453</v>
      </c>
      <c r="D180" s="14" t="s">
        <v>3</v>
      </c>
      <c r="E180" s="14" t="s">
        <v>644</v>
      </c>
      <c r="F180" s="14" t="s">
        <v>40</v>
      </c>
      <c r="G180" s="14" t="s">
        <v>32</v>
      </c>
      <c r="H180" s="14" t="s">
        <v>542</v>
      </c>
      <c r="I180" s="14" t="s">
        <v>2</v>
      </c>
      <c r="J180" s="14" t="s">
        <v>401</v>
      </c>
      <c r="K180" s="14">
        <v>800199498</v>
      </c>
      <c r="L180" s="14" t="s">
        <v>99</v>
      </c>
      <c r="M180" s="14" t="s">
        <v>56</v>
      </c>
      <c r="N180" t="s">
        <v>55</v>
      </c>
      <c r="O180" s="1">
        <v>44900</v>
      </c>
      <c r="P180" s="14" t="s">
        <v>718</v>
      </c>
      <c r="Q180" s="14" t="s">
        <v>718</v>
      </c>
      <c r="R180" s="1">
        <v>44777</v>
      </c>
      <c r="S180" s="1">
        <v>44805</v>
      </c>
      <c r="T180" s="14">
        <v>240</v>
      </c>
      <c r="U180" s="1">
        <v>45047</v>
      </c>
      <c r="V180" s="14">
        <v>6304500</v>
      </c>
      <c r="W180" s="14">
        <f>$U180-Contratos[[#This Row],[Fecha de Inicio]]</f>
        <v>242</v>
      </c>
      <c r="X180" s="14">
        <f>ROUND((($D$5-Contratos[[#This Row],[Fecha de Inicio]])/(Contratos[[#This Row],[Fecha Finalizacion Programada]]-Contratos[[#This Row],[Fecha de Inicio]])*100),2)</f>
        <v>50</v>
      </c>
      <c r="Y180" s="43">
        <v>5114000</v>
      </c>
      <c r="Z180" s="28">
        <v>1190500</v>
      </c>
      <c r="AA180" s="14">
        <v>0</v>
      </c>
      <c r="AB180" s="28">
        <v>0</v>
      </c>
      <c r="AC180" s="28">
        <v>6304500</v>
      </c>
      <c r="AD180" s="14">
        <v>240</v>
      </c>
    </row>
    <row r="181" spans="2:30" x14ac:dyDescent="0.25">
      <c r="B181" s="14">
        <v>2022</v>
      </c>
      <c r="C181">
        <v>220022</v>
      </c>
      <c r="D181" s="14" t="s">
        <v>3</v>
      </c>
      <c r="E181" s="14" t="s">
        <v>563</v>
      </c>
      <c r="F181" s="14" t="s">
        <v>61</v>
      </c>
      <c r="G181" s="14" t="s">
        <v>62</v>
      </c>
      <c r="H181" s="14" t="s">
        <v>550</v>
      </c>
      <c r="I181" s="14" t="s">
        <v>2</v>
      </c>
      <c r="J181" s="14" t="s">
        <v>268</v>
      </c>
      <c r="K181" s="14">
        <v>79558151</v>
      </c>
      <c r="L181" s="14" t="s">
        <v>269</v>
      </c>
      <c r="M181" s="14" t="s">
        <v>63</v>
      </c>
      <c r="N181" t="s">
        <v>55</v>
      </c>
      <c r="O181" s="1">
        <v>44902</v>
      </c>
      <c r="P181" s="14" t="s">
        <v>830</v>
      </c>
      <c r="Q181" s="14" t="s">
        <v>965</v>
      </c>
      <c r="R181" s="1">
        <v>44572</v>
      </c>
      <c r="S181" s="1">
        <v>44574</v>
      </c>
      <c r="T181" s="14">
        <v>270</v>
      </c>
      <c r="U181" s="1">
        <v>44895</v>
      </c>
      <c r="V181" s="14">
        <v>83736000</v>
      </c>
      <c r="W181" s="14">
        <f>$U181-Contratos[[#This Row],[Fecha de Inicio]]</f>
        <v>321</v>
      </c>
      <c r="X181" s="55">
        <f>ROUND(((Contratos[[#This Row],[Fecha Finalizacion Programada]]-Contratos[[#This Row],[Fecha de Inicio]])/(Contratos[[#This Row],[Fecha Finalizacion Programada]]-Contratos[[#This Row],[Fecha de Inicio]])*100),2)</f>
        <v>100</v>
      </c>
      <c r="Y181" s="43">
        <v>98622400</v>
      </c>
      <c r="Z181" s="28">
        <v>8993867</v>
      </c>
      <c r="AA181" s="14">
        <v>1</v>
      </c>
      <c r="AB181" s="28">
        <v>23880267</v>
      </c>
      <c r="AC181" s="28">
        <v>107616267</v>
      </c>
      <c r="AD181" s="14">
        <v>347</v>
      </c>
    </row>
    <row r="182" spans="2:30" x14ac:dyDescent="0.25">
      <c r="B182" s="14">
        <v>2022</v>
      </c>
      <c r="C182">
        <v>220019</v>
      </c>
      <c r="D182" s="14" t="s">
        <v>3</v>
      </c>
      <c r="E182" s="14" t="s">
        <v>562</v>
      </c>
      <c r="F182" s="14" t="s">
        <v>61</v>
      </c>
      <c r="G182" s="14" t="s">
        <v>62</v>
      </c>
      <c r="H182" s="14" t="s">
        <v>550</v>
      </c>
      <c r="I182" s="14" t="s">
        <v>2</v>
      </c>
      <c r="J182" s="14" t="s">
        <v>262</v>
      </c>
      <c r="K182" s="14">
        <v>1030535724</v>
      </c>
      <c r="L182" s="14" t="s">
        <v>263</v>
      </c>
      <c r="M182" s="14" t="s">
        <v>63</v>
      </c>
      <c r="N182" t="s">
        <v>55</v>
      </c>
      <c r="O182" s="1">
        <v>44902</v>
      </c>
      <c r="P182" s="14" t="s">
        <v>831</v>
      </c>
      <c r="Q182" s="14" t="s">
        <v>966</v>
      </c>
      <c r="R182" s="1">
        <v>44572</v>
      </c>
      <c r="S182" s="1">
        <v>44575</v>
      </c>
      <c r="T182" s="14">
        <v>270</v>
      </c>
      <c r="U182" s="1">
        <v>44925</v>
      </c>
      <c r="V182" s="14">
        <v>68076000</v>
      </c>
      <c r="W182" s="14">
        <f>$U182-Contratos[[#This Row],[Fecha de Inicio]]</f>
        <v>350</v>
      </c>
      <c r="X182" s="55">
        <f>ROUND(((Contratos[[#This Row],[Fecha Finalizacion Programada]]-Contratos[[#This Row],[Fecha de Inicio]])/(Contratos[[#This Row],[Fecha Finalizacion Programada]]-Contratos[[#This Row],[Fecha de Inicio]])*100),2)</f>
        <v>100</v>
      </c>
      <c r="Y182" s="43">
        <v>79926266</v>
      </c>
      <c r="Z182" s="28">
        <v>7311867</v>
      </c>
      <c r="AA182" s="14">
        <v>1</v>
      </c>
      <c r="AB182" s="28">
        <v>19162133</v>
      </c>
      <c r="AC182" s="28">
        <v>87238133</v>
      </c>
      <c r="AD182" s="14">
        <v>346</v>
      </c>
    </row>
    <row r="183" spans="2:30" x14ac:dyDescent="0.25">
      <c r="B183" s="14">
        <v>2022</v>
      </c>
      <c r="C183">
        <v>220569</v>
      </c>
      <c r="D183" s="14" t="s">
        <v>3</v>
      </c>
      <c r="E183" s="14" t="s">
        <v>656</v>
      </c>
      <c r="F183" s="14" t="s">
        <v>61</v>
      </c>
      <c r="G183" s="14" t="s">
        <v>62</v>
      </c>
      <c r="H183" s="14" t="s">
        <v>556</v>
      </c>
      <c r="I183" s="14" t="s">
        <v>2</v>
      </c>
      <c r="J183" s="14" t="s">
        <v>417</v>
      </c>
      <c r="K183" s="14">
        <v>79154425</v>
      </c>
      <c r="L183" s="14" t="s">
        <v>418</v>
      </c>
      <c r="M183" s="14" t="s">
        <v>63</v>
      </c>
      <c r="N183" t="s">
        <v>55</v>
      </c>
      <c r="O183" s="1">
        <v>44901</v>
      </c>
      <c r="P183" s="14" t="s">
        <v>419</v>
      </c>
      <c r="Q183" s="14" t="s">
        <v>967</v>
      </c>
      <c r="R183" s="1">
        <v>44809</v>
      </c>
      <c r="S183" s="1">
        <v>44812</v>
      </c>
      <c r="T183" s="14">
        <v>150</v>
      </c>
      <c r="U183" s="1">
        <v>44964</v>
      </c>
      <c r="V183" s="14">
        <v>90000000</v>
      </c>
      <c r="W183" s="14">
        <f>$U183-Contratos[[#This Row],[Fecha de Inicio]]</f>
        <v>152</v>
      </c>
      <c r="X183" s="14">
        <f>ROUND((($D$5-Contratos[[#This Row],[Fecha de Inicio]])/(Contratos[[#This Row],[Fecha Finalizacion Programada]]-Contratos[[#This Row],[Fecha de Inicio]])*100),2)</f>
        <v>75</v>
      </c>
      <c r="Y183" s="43">
        <v>49800000</v>
      </c>
      <c r="Z183" s="28">
        <v>40200000</v>
      </c>
      <c r="AA183" s="14">
        <v>0</v>
      </c>
      <c r="AB183" s="28">
        <v>0</v>
      </c>
      <c r="AC183" s="28">
        <v>90000000</v>
      </c>
      <c r="AD183" s="14">
        <v>150</v>
      </c>
    </row>
    <row r="184" spans="2:30" x14ac:dyDescent="0.25">
      <c r="B184" s="14">
        <v>2022</v>
      </c>
      <c r="C184">
        <v>220004</v>
      </c>
      <c r="D184" s="14" t="s">
        <v>3</v>
      </c>
      <c r="E184" s="14" t="s">
        <v>553</v>
      </c>
      <c r="F184" s="14" t="s">
        <v>61</v>
      </c>
      <c r="G184" s="14" t="s">
        <v>69</v>
      </c>
      <c r="H184" s="14" t="s">
        <v>554</v>
      </c>
      <c r="I184" s="14" t="s">
        <v>2</v>
      </c>
      <c r="J184" s="14" t="s">
        <v>171</v>
      </c>
      <c r="K184" s="14">
        <v>1016105814</v>
      </c>
      <c r="L184" s="14" t="s">
        <v>75</v>
      </c>
      <c r="M184" s="14" t="s">
        <v>478</v>
      </c>
      <c r="N184" t="s">
        <v>55</v>
      </c>
      <c r="O184" s="1">
        <v>44901</v>
      </c>
      <c r="P184" s="14" t="s">
        <v>400</v>
      </c>
      <c r="Q184" s="14" t="s">
        <v>400</v>
      </c>
      <c r="R184" s="1">
        <v>44572</v>
      </c>
      <c r="S184" s="1">
        <v>44574</v>
      </c>
      <c r="T184" s="14">
        <v>270</v>
      </c>
      <c r="U184" s="1">
        <v>44942</v>
      </c>
      <c r="V184" s="14">
        <v>16597098</v>
      </c>
      <c r="W184" s="14">
        <f>$U184-Contratos[[#This Row],[Fecha de Inicio]]</f>
        <v>368</v>
      </c>
      <c r="X184" s="14">
        <f>ROUND((($D$5-Contratos[[#This Row],[Fecha de Inicio]])/(Contratos[[#This Row],[Fecha Finalizacion Programada]]-Contratos[[#This Row],[Fecha de Inicio]])*100),2)</f>
        <v>95.65</v>
      </c>
      <c r="Y184" s="43">
        <v>17703571</v>
      </c>
      <c r="Z184" s="28">
        <v>4610305</v>
      </c>
      <c r="AA184" s="14">
        <v>1</v>
      </c>
      <c r="AB184" s="28">
        <v>5716778</v>
      </c>
      <c r="AC184" s="28">
        <v>22313876</v>
      </c>
      <c r="AD184" s="14">
        <v>363</v>
      </c>
    </row>
    <row r="185" spans="2:30" x14ac:dyDescent="0.25">
      <c r="B185" s="14">
        <v>2022</v>
      </c>
      <c r="C185">
        <v>220001</v>
      </c>
      <c r="D185" s="14" t="s">
        <v>3</v>
      </c>
      <c r="E185" s="14" t="s">
        <v>553</v>
      </c>
      <c r="F185" s="14" t="s">
        <v>61</v>
      </c>
      <c r="G185" s="14" t="s">
        <v>69</v>
      </c>
      <c r="H185" s="14" t="s">
        <v>554</v>
      </c>
      <c r="I185" s="14" t="s">
        <v>2</v>
      </c>
      <c r="J185" s="14" t="s">
        <v>171</v>
      </c>
      <c r="K185" s="14">
        <v>1075685032</v>
      </c>
      <c r="L185" s="14" t="s">
        <v>76</v>
      </c>
      <c r="M185" s="14" t="s">
        <v>478</v>
      </c>
      <c r="N185" t="s">
        <v>55</v>
      </c>
      <c r="O185" s="1">
        <v>44901</v>
      </c>
      <c r="P185" s="14" t="s">
        <v>400</v>
      </c>
      <c r="Q185" s="14" t="s">
        <v>400</v>
      </c>
      <c r="R185" s="1">
        <v>44568</v>
      </c>
      <c r="S185" s="1">
        <v>44573</v>
      </c>
      <c r="T185" s="14">
        <v>270</v>
      </c>
      <c r="U185" s="1">
        <v>44942</v>
      </c>
      <c r="V185" s="14">
        <v>16597098</v>
      </c>
      <c r="W185" s="14">
        <f>$U185-Contratos[[#This Row],[Fecha de Inicio]]</f>
        <v>369</v>
      </c>
      <c r="X185" s="14">
        <f>ROUND((($D$5-Contratos[[#This Row],[Fecha de Inicio]])/(Contratos[[#This Row],[Fecha Finalizacion Programada]]-Contratos[[#This Row],[Fecha de Inicio]])*100),2)</f>
        <v>95.66</v>
      </c>
      <c r="Y185" s="43">
        <v>17765041</v>
      </c>
      <c r="Z185" s="28">
        <v>4610306</v>
      </c>
      <c r="AA185" s="14">
        <v>1</v>
      </c>
      <c r="AB185" s="28">
        <v>5778249</v>
      </c>
      <c r="AC185" s="28">
        <v>22375347</v>
      </c>
      <c r="AD185" s="14">
        <v>364</v>
      </c>
    </row>
    <row r="186" spans="2:30" x14ac:dyDescent="0.25">
      <c r="B186" s="14">
        <v>2022</v>
      </c>
      <c r="C186">
        <v>220003</v>
      </c>
      <c r="D186" s="14" t="s">
        <v>3</v>
      </c>
      <c r="E186" s="14" t="s">
        <v>553</v>
      </c>
      <c r="F186" s="14" t="s">
        <v>61</v>
      </c>
      <c r="G186" s="14" t="s">
        <v>69</v>
      </c>
      <c r="H186" s="14" t="s">
        <v>554</v>
      </c>
      <c r="I186" s="14" t="s">
        <v>2</v>
      </c>
      <c r="J186" s="14" t="s">
        <v>171</v>
      </c>
      <c r="K186" s="14">
        <v>1030641735</v>
      </c>
      <c r="L186" s="14" t="s">
        <v>74</v>
      </c>
      <c r="M186" s="14" t="s">
        <v>478</v>
      </c>
      <c r="N186" t="s">
        <v>55</v>
      </c>
      <c r="O186" s="1">
        <v>44901</v>
      </c>
      <c r="P186" s="14" t="s">
        <v>400</v>
      </c>
      <c r="Q186" s="14" t="s">
        <v>400</v>
      </c>
      <c r="R186" s="1">
        <v>44572</v>
      </c>
      <c r="S186" s="1">
        <v>44573</v>
      </c>
      <c r="T186" s="14">
        <v>270</v>
      </c>
      <c r="U186" s="1">
        <v>44942</v>
      </c>
      <c r="V186" s="14">
        <v>16597098</v>
      </c>
      <c r="W186" s="14">
        <f>$U186-Contratos[[#This Row],[Fecha de Inicio]]</f>
        <v>369</v>
      </c>
      <c r="X186" s="14">
        <f>ROUND((($D$5-Contratos[[#This Row],[Fecha de Inicio]])/(Contratos[[#This Row],[Fecha Finalizacion Programada]]-Contratos[[#This Row],[Fecha de Inicio]])*100),2)</f>
        <v>95.66</v>
      </c>
      <c r="Y186" s="43">
        <v>17765041</v>
      </c>
      <c r="Z186" s="28">
        <v>4610306</v>
      </c>
      <c r="AA186" s="14">
        <v>1</v>
      </c>
      <c r="AB186" s="28">
        <v>5778249</v>
      </c>
      <c r="AC186" s="28">
        <v>22375347</v>
      </c>
      <c r="AD186" s="14">
        <v>364</v>
      </c>
    </row>
    <row r="187" spans="2:30" x14ac:dyDescent="0.25">
      <c r="B187" s="14">
        <v>2022</v>
      </c>
      <c r="C187">
        <v>220237</v>
      </c>
      <c r="D187" s="14" t="s">
        <v>3</v>
      </c>
      <c r="E187" s="14" t="s">
        <v>600</v>
      </c>
      <c r="F187" s="14" t="s">
        <v>61</v>
      </c>
      <c r="G187" s="14" t="s">
        <v>62</v>
      </c>
      <c r="H187" s="14" t="s">
        <v>554</v>
      </c>
      <c r="I187" s="14" t="s">
        <v>2</v>
      </c>
      <c r="J187" s="14" t="s">
        <v>172</v>
      </c>
      <c r="K187" s="14">
        <v>1032417308</v>
      </c>
      <c r="L187" s="14" t="s">
        <v>77</v>
      </c>
      <c r="M187" s="14" t="s">
        <v>478</v>
      </c>
      <c r="N187" t="s">
        <v>55</v>
      </c>
      <c r="O187" s="1">
        <v>44901</v>
      </c>
      <c r="P187" s="14" t="s">
        <v>400</v>
      </c>
      <c r="Q187" s="14" t="s">
        <v>400</v>
      </c>
      <c r="R187" s="1">
        <v>44581</v>
      </c>
      <c r="S187" s="1">
        <v>44585</v>
      </c>
      <c r="T187" s="14">
        <v>330</v>
      </c>
      <c r="U187" s="1">
        <v>44942</v>
      </c>
      <c r="V187" s="14">
        <v>56958000</v>
      </c>
      <c r="W187" s="14">
        <f>$U187-Contratos[[#This Row],[Fecha de Inicio]]</f>
        <v>357</v>
      </c>
      <c r="X187" s="14">
        <f>ROUND((($D$5-Contratos[[#This Row],[Fecha de Inicio]])/(Contratos[[#This Row],[Fecha Finalizacion Programada]]-Contratos[[#This Row],[Fecha de Inicio]])*100),2)</f>
        <v>95.52</v>
      </c>
      <c r="Y187" s="43">
        <v>47810200</v>
      </c>
      <c r="Z187" s="28">
        <v>12945000</v>
      </c>
      <c r="AA187" s="14">
        <v>1</v>
      </c>
      <c r="AB187" s="28">
        <v>3797200</v>
      </c>
      <c r="AC187" s="28">
        <v>60755200</v>
      </c>
      <c r="AD187" s="14">
        <v>353</v>
      </c>
    </row>
    <row r="188" spans="2:30" x14ac:dyDescent="0.25">
      <c r="B188" s="14">
        <v>2022</v>
      </c>
      <c r="C188">
        <v>220096</v>
      </c>
      <c r="D188" s="14" t="s">
        <v>3</v>
      </c>
      <c r="E188" s="14" t="s">
        <v>575</v>
      </c>
      <c r="F188" s="14" t="s">
        <v>61</v>
      </c>
      <c r="G188" s="14" t="s">
        <v>62</v>
      </c>
      <c r="H188" s="14" t="s">
        <v>554</v>
      </c>
      <c r="I188" s="14" t="s">
        <v>2</v>
      </c>
      <c r="J188" s="14" t="s">
        <v>169</v>
      </c>
      <c r="K188" s="14">
        <v>55152038</v>
      </c>
      <c r="L188" s="14" t="s">
        <v>170</v>
      </c>
      <c r="M188" s="14" t="s">
        <v>478</v>
      </c>
      <c r="N188" t="s">
        <v>55</v>
      </c>
      <c r="O188" s="1">
        <v>44901</v>
      </c>
      <c r="P188" s="14" t="s">
        <v>400</v>
      </c>
      <c r="Q188" s="14" t="s">
        <v>400</v>
      </c>
      <c r="R188" s="1">
        <v>44574</v>
      </c>
      <c r="S188" s="1">
        <v>44586</v>
      </c>
      <c r="T188" s="14">
        <v>270</v>
      </c>
      <c r="U188" s="1">
        <v>44942</v>
      </c>
      <c r="V188" s="14">
        <v>36288000</v>
      </c>
      <c r="W188" s="14">
        <f>$U188-Contratos[[#This Row],[Fecha de Inicio]]</f>
        <v>356</v>
      </c>
      <c r="X188" s="14">
        <f>ROUND((($D$5-Contratos[[#This Row],[Fecha de Inicio]])/(Contratos[[#This Row],[Fecha Finalizacion Programada]]-Contratos[[#This Row],[Fecha de Inicio]])*100),2)</f>
        <v>95.51</v>
      </c>
      <c r="Y188" s="43">
        <v>37094400</v>
      </c>
      <c r="Z188" s="28">
        <v>10080000</v>
      </c>
      <c r="AA188" s="14">
        <v>1</v>
      </c>
      <c r="AB188" s="28">
        <v>10886400</v>
      </c>
      <c r="AC188" s="28">
        <v>47174400</v>
      </c>
      <c r="AD188" s="14">
        <v>352</v>
      </c>
    </row>
    <row r="189" spans="2:30" x14ac:dyDescent="0.25">
      <c r="B189" s="14">
        <v>2022</v>
      </c>
      <c r="C189">
        <v>220257</v>
      </c>
      <c r="D189" s="14" t="s">
        <v>3</v>
      </c>
      <c r="E189" s="14" t="s">
        <v>575</v>
      </c>
      <c r="F189" s="14" t="s">
        <v>61</v>
      </c>
      <c r="G189" s="14" t="s">
        <v>62</v>
      </c>
      <c r="H189" s="14" t="s">
        <v>554</v>
      </c>
      <c r="I189" s="14" t="s">
        <v>2</v>
      </c>
      <c r="J189" s="14" t="s">
        <v>169</v>
      </c>
      <c r="K189" s="14">
        <v>53118341</v>
      </c>
      <c r="L189" s="14" t="s">
        <v>177</v>
      </c>
      <c r="M189" s="14" t="s">
        <v>478</v>
      </c>
      <c r="N189" t="s">
        <v>55</v>
      </c>
      <c r="O189" s="1">
        <v>44901</v>
      </c>
      <c r="P189" s="14" t="s">
        <v>400</v>
      </c>
      <c r="Q189" s="14" t="s">
        <v>400</v>
      </c>
      <c r="R189" s="1">
        <v>44582</v>
      </c>
      <c r="S189" s="1">
        <v>44586</v>
      </c>
      <c r="T189" s="14">
        <v>270</v>
      </c>
      <c r="U189" s="1">
        <v>44942</v>
      </c>
      <c r="V189" s="14">
        <v>36288000</v>
      </c>
      <c r="W189" s="14">
        <f>$U189-Contratos[[#This Row],[Fecha de Inicio]]</f>
        <v>356</v>
      </c>
      <c r="X189" s="14">
        <f>ROUND((($D$5-Contratos[[#This Row],[Fecha de Inicio]])/(Contratos[[#This Row],[Fecha Finalizacion Programada]]-Contratos[[#This Row],[Fecha de Inicio]])*100),2)</f>
        <v>95.51</v>
      </c>
      <c r="Y189" s="43">
        <v>36288000</v>
      </c>
      <c r="Z189" s="28">
        <v>10886400</v>
      </c>
      <c r="AA189" s="14">
        <v>1</v>
      </c>
      <c r="AB189" s="28">
        <v>10886400</v>
      </c>
      <c r="AC189" s="28">
        <v>47174400</v>
      </c>
      <c r="AD189" s="14">
        <v>352</v>
      </c>
    </row>
    <row r="190" spans="2:30" x14ac:dyDescent="0.25">
      <c r="B190" s="14">
        <v>2022</v>
      </c>
      <c r="C190">
        <v>220066</v>
      </c>
      <c r="D190" s="14" t="s">
        <v>3</v>
      </c>
      <c r="E190" s="14" t="s">
        <v>575</v>
      </c>
      <c r="F190" s="14" t="s">
        <v>61</v>
      </c>
      <c r="G190" s="14" t="s">
        <v>62</v>
      </c>
      <c r="H190" s="14" t="s">
        <v>554</v>
      </c>
      <c r="I190" s="14" t="s">
        <v>2</v>
      </c>
      <c r="J190" s="14" t="s">
        <v>169</v>
      </c>
      <c r="K190" s="14">
        <v>52969428</v>
      </c>
      <c r="L190" s="14" t="s">
        <v>208</v>
      </c>
      <c r="M190" s="14" t="s">
        <v>478</v>
      </c>
      <c r="N190" t="s">
        <v>55</v>
      </c>
      <c r="O190" s="1">
        <v>44901</v>
      </c>
      <c r="P190" s="14" t="s">
        <v>400</v>
      </c>
      <c r="Q190" s="14" t="s">
        <v>400</v>
      </c>
      <c r="R190" s="1">
        <v>44573</v>
      </c>
      <c r="S190" s="1">
        <v>44586</v>
      </c>
      <c r="T190" s="14">
        <v>270</v>
      </c>
      <c r="U190" s="1">
        <v>44942</v>
      </c>
      <c r="V190" s="14">
        <v>36288000</v>
      </c>
      <c r="W190" s="14">
        <f>$U190-Contratos[[#This Row],[Fecha de Inicio]]</f>
        <v>356</v>
      </c>
      <c r="X190" s="14">
        <f>ROUND((($D$5-Contratos[[#This Row],[Fecha de Inicio]])/(Contratos[[#This Row],[Fecha Finalizacion Programada]]-Contratos[[#This Row],[Fecha de Inicio]])*100),2)</f>
        <v>95.51</v>
      </c>
      <c r="Y190" s="43">
        <v>37094400</v>
      </c>
      <c r="Z190" s="28">
        <v>10080000</v>
      </c>
      <c r="AA190" s="14">
        <v>1</v>
      </c>
      <c r="AB190" s="28">
        <v>10886400</v>
      </c>
      <c r="AC190" s="28">
        <v>47174400</v>
      </c>
      <c r="AD190" s="14">
        <v>352</v>
      </c>
    </row>
    <row r="191" spans="2:30" x14ac:dyDescent="0.25">
      <c r="B191" s="14">
        <v>2022</v>
      </c>
      <c r="C191">
        <v>220002</v>
      </c>
      <c r="D191" s="14" t="s">
        <v>3</v>
      </c>
      <c r="E191" s="14" t="s">
        <v>553</v>
      </c>
      <c r="F191" s="14" t="s">
        <v>61</v>
      </c>
      <c r="G191" s="14" t="s">
        <v>69</v>
      </c>
      <c r="H191" s="14" t="s">
        <v>554</v>
      </c>
      <c r="I191" s="14" t="s">
        <v>2</v>
      </c>
      <c r="J191" s="14" t="s">
        <v>171</v>
      </c>
      <c r="K191" s="14">
        <v>1077874323</v>
      </c>
      <c r="L191" s="14" t="s">
        <v>207</v>
      </c>
      <c r="M191" s="14" t="s">
        <v>478</v>
      </c>
      <c r="N191" t="s">
        <v>55</v>
      </c>
      <c r="O191" s="1">
        <v>44901</v>
      </c>
      <c r="P191" s="14" t="s">
        <v>400</v>
      </c>
      <c r="Q191" s="14" t="s">
        <v>400</v>
      </c>
      <c r="R191" s="1">
        <v>44572</v>
      </c>
      <c r="S191" s="1">
        <v>44582</v>
      </c>
      <c r="T191" s="14">
        <v>270</v>
      </c>
      <c r="U191" s="1">
        <v>44942</v>
      </c>
      <c r="V191" s="14">
        <v>16597098</v>
      </c>
      <c r="W191" s="14">
        <f>$U191-Contratos[[#This Row],[Fecha de Inicio]]</f>
        <v>360</v>
      </c>
      <c r="X191" s="14">
        <f>ROUND((($D$5-Contratos[[#This Row],[Fecha de Inicio]])/(Contratos[[#This Row],[Fecha Finalizacion Programada]]-Contratos[[#This Row],[Fecha de Inicio]])*100),2)</f>
        <v>95.56</v>
      </c>
      <c r="Y191" s="43">
        <v>17211805</v>
      </c>
      <c r="Z191" s="28">
        <v>4610305</v>
      </c>
      <c r="AA191" s="14">
        <v>1</v>
      </c>
      <c r="AB191" s="28">
        <v>5225012</v>
      </c>
      <c r="AC191" s="28">
        <v>21822110</v>
      </c>
      <c r="AD191" s="14">
        <v>356</v>
      </c>
    </row>
    <row r="192" spans="2:30" x14ac:dyDescent="0.25">
      <c r="B192" s="14">
        <v>2022</v>
      </c>
      <c r="C192">
        <v>220097</v>
      </c>
      <c r="D192" s="14" t="s">
        <v>3</v>
      </c>
      <c r="E192" s="14" t="s">
        <v>575</v>
      </c>
      <c r="F192" s="14" t="s">
        <v>61</v>
      </c>
      <c r="G192" s="14" t="s">
        <v>62</v>
      </c>
      <c r="H192" s="14" t="s">
        <v>554</v>
      </c>
      <c r="I192" s="14" t="s">
        <v>2</v>
      </c>
      <c r="J192" s="14" t="s">
        <v>169</v>
      </c>
      <c r="K192" s="14">
        <v>80901106</v>
      </c>
      <c r="L192" s="14" t="s">
        <v>178</v>
      </c>
      <c r="M192" s="14" t="s">
        <v>478</v>
      </c>
      <c r="N192" t="s">
        <v>55</v>
      </c>
      <c r="O192" s="1">
        <v>44901</v>
      </c>
      <c r="P192" s="14" t="s">
        <v>400</v>
      </c>
      <c r="Q192" s="14" t="s">
        <v>400</v>
      </c>
      <c r="R192" s="1">
        <v>44574</v>
      </c>
      <c r="S192" s="1">
        <v>44581</v>
      </c>
      <c r="T192" s="14">
        <v>270</v>
      </c>
      <c r="U192" s="1">
        <v>44942</v>
      </c>
      <c r="V192" s="14">
        <v>36288000</v>
      </c>
      <c r="W192" s="14">
        <f>$U192-Contratos[[#This Row],[Fecha de Inicio]]</f>
        <v>361</v>
      </c>
      <c r="X192" s="14">
        <f>ROUND((($D$5-Contratos[[#This Row],[Fecha de Inicio]])/(Contratos[[#This Row],[Fecha Finalizacion Programada]]-Contratos[[#This Row],[Fecha de Inicio]])*100),2)</f>
        <v>95.57</v>
      </c>
      <c r="Y192" s="43">
        <v>37766400</v>
      </c>
      <c r="Z192" s="28">
        <v>10080000</v>
      </c>
      <c r="AA192" s="14">
        <v>1</v>
      </c>
      <c r="AB192" s="28">
        <v>11558400</v>
      </c>
      <c r="AC192" s="28">
        <v>47846400</v>
      </c>
      <c r="AD192" s="14">
        <v>357</v>
      </c>
    </row>
    <row r="193" spans="2:30" x14ac:dyDescent="0.25">
      <c r="B193" s="14">
        <v>2022</v>
      </c>
      <c r="C193">
        <v>220067</v>
      </c>
      <c r="D193" s="14" t="s">
        <v>3</v>
      </c>
      <c r="E193" s="14" t="s">
        <v>575</v>
      </c>
      <c r="F193" s="14" t="s">
        <v>61</v>
      </c>
      <c r="G193" s="14" t="s">
        <v>62</v>
      </c>
      <c r="H193" s="14" t="s">
        <v>554</v>
      </c>
      <c r="I193" s="14" t="s">
        <v>2</v>
      </c>
      <c r="J193" s="14" t="s">
        <v>169</v>
      </c>
      <c r="K193" s="14">
        <v>1024562261</v>
      </c>
      <c r="L193" s="14" t="s">
        <v>71</v>
      </c>
      <c r="M193" s="14" t="s">
        <v>478</v>
      </c>
      <c r="N193" t="s">
        <v>55</v>
      </c>
      <c r="O193" s="1">
        <v>44901</v>
      </c>
      <c r="P193" s="14" t="s">
        <v>400</v>
      </c>
      <c r="Q193" s="14" t="s">
        <v>400</v>
      </c>
      <c r="R193" s="1">
        <v>44573</v>
      </c>
      <c r="S193" s="1">
        <v>44581</v>
      </c>
      <c r="T193" s="14">
        <v>270</v>
      </c>
      <c r="U193" s="1">
        <v>44942</v>
      </c>
      <c r="V193" s="14">
        <v>36288000</v>
      </c>
      <c r="W193" s="14">
        <f>$U193-Contratos[[#This Row],[Fecha de Inicio]]</f>
        <v>361</v>
      </c>
      <c r="X193" s="14">
        <f>ROUND((($D$5-Contratos[[#This Row],[Fecha de Inicio]])/(Contratos[[#This Row],[Fecha Finalizacion Programada]]-Contratos[[#This Row],[Fecha de Inicio]])*100),2)</f>
        <v>95.57</v>
      </c>
      <c r="Y193" s="43">
        <v>37766400</v>
      </c>
      <c r="Z193" s="28">
        <v>10080000</v>
      </c>
      <c r="AA193" s="14">
        <v>1</v>
      </c>
      <c r="AB193" s="28">
        <v>11558400</v>
      </c>
      <c r="AC193" s="28">
        <v>47846400</v>
      </c>
      <c r="AD193" s="14">
        <v>357</v>
      </c>
    </row>
    <row r="194" spans="2:30" x14ac:dyDescent="0.25">
      <c r="B194" s="14">
        <v>2022</v>
      </c>
      <c r="C194">
        <v>220149</v>
      </c>
      <c r="D194" s="14" t="s">
        <v>3</v>
      </c>
      <c r="E194" s="14" t="s">
        <v>575</v>
      </c>
      <c r="F194" s="14" t="s">
        <v>61</v>
      </c>
      <c r="G194" s="14" t="s">
        <v>62</v>
      </c>
      <c r="H194" s="14" t="s">
        <v>554</v>
      </c>
      <c r="I194" s="14" t="s">
        <v>2</v>
      </c>
      <c r="J194" s="14" t="s">
        <v>169</v>
      </c>
      <c r="K194" s="14">
        <v>52888733</v>
      </c>
      <c r="L194" s="14" t="s">
        <v>205</v>
      </c>
      <c r="M194" s="14" t="s">
        <v>478</v>
      </c>
      <c r="N194" t="s">
        <v>55</v>
      </c>
      <c r="O194" s="1">
        <v>44901</v>
      </c>
      <c r="P194" s="14" t="s">
        <v>400</v>
      </c>
      <c r="Q194" s="14" t="s">
        <v>400</v>
      </c>
      <c r="R194" s="1">
        <v>44575</v>
      </c>
      <c r="S194" s="1">
        <v>44580</v>
      </c>
      <c r="T194" s="14">
        <v>270</v>
      </c>
      <c r="U194" s="1">
        <v>44942</v>
      </c>
      <c r="V194" s="14">
        <v>36288000</v>
      </c>
      <c r="W194" s="14">
        <f>$U194-Contratos[[#This Row],[Fecha de Inicio]]</f>
        <v>362</v>
      </c>
      <c r="X194" s="14">
        <f>ROUND((($D$5-Contratos[[#This Row],[Fecha de Inicio]])/(Contratos[[#This Row],[Fecha Finalizacion Programada]]-Contratos[[#This Row],[Fecha de Inicio]])*100),2)</f>
        <v>95.58</v>
      </c>
      <c r="Y194" s="43">
        <v>37900800</v>
      </c>
      <c r="Z194" s="28">
        <v>10080000</v>
      </c>
      <c r="AA194" s="14">
        <v>1</v>
      </c>
      <c r="AB194" s="28">
        <v>11692800</v>
      </c>
      <c r="AC194" s="28">
        <v>47980800</v>
      </c>
      <c r="AD194" s="14">
        <v>358</v>
      </c>
    </row>
    <row r="195" spans="2:30" x14ac:dyDescent="0.25">
      <c r="B195" s="14">
        <v>2022</v>
      </c>
      <c r="C195">
        <v>220124</v>
      </c>
      <c r="D195" s="14" t="s">
        <v>3</v>
      </c>
      <c r="E195" s="14" t="s">
        <v>575</v>
      </c>
      <c r="F195" s="14" t="s">
        <v>61</v>
      </c>
      <c r="G195" s="14" t="s">
        <v>62</v>
      </c>
      <c r="H195" s="14" t="s">
        <v>554</v>
      </c>
      <c r="I195" s="14" t="s">
        <v>2</v>
      </c>
      <c r="J195" s="14" t="s">
        <v>169</v>
      </c>
      <c r="K195" s="14">
        <v>53107185</v>
      </c>
      <c r="L195" s="14" t="s">
        <v>209</v>
      </c>
      <c r="M195" s="14" t="s">
        <v>478</v>
      </c>
      <c r="N195" t="s">
        <v>55</v>
      </c>
      <c r="O195" s="1">
        <v>44901</v>
      </c>
      <c r="P195" s="14" t="s">
        <v>400</v>
      </c>
      <c r="Q195" s="14" t="s">
        <v>400</v>
      </c>
      <c r="R195" s="1">
        <v>44575</v>
      </c>
      <c r="S195" s="1">
        <v>44580</v>
      </c>
      <c r="T195" s="14">
        <v>270</v>
      </c>
      <c r="U195" s="1">
        <v>44942</v>
      </c>
      <c r="V195" s="14">
        <v>36288000</v>
      </c>
      <c r="W195" s="14">
        <f>$U195-Contratos[[#This Row],[Fecha de Inicio]]</f>
        <v>362</v>
      </c>
      <c r="X195" s="14">
        <f>ROUND((($D$5-Contratos[[#This Row],[Fecha de Inicio]])/(Contratos[[#This Row],[Fecha Finalizacion Programada]]-Contratos[[#This Row],[Fecha de Inicio]])*100),2)</f>
        <v>95.58</v>
      </c>
      <c r="Y195" s="43">
        <v>37900800</v>
      </c>
      <c r="Z195" s="28">
        <v>10080000</v>
      </c>
      <c r="AA195" s="14">
        <v>1</v>
      </c>
      <c r="AB195" s="28">
        <v>11692800</v>
      </c>
      <c r="AC195" s="28">
        <v>47980800</v>
      </c>
      <c r="AD195" s="14">
        <v>358</v>
      </c>
    </row>
    <row r="196" spans="2:30" x14ac:dyDescent="0.25">
      <c r="B196" s="14">
        <v>2022</v>
      </c>
      <c r="C196">
        <v>220147</v>
      </c>
      <c r="D196" s="14" t="s">
        <v>3</v>
      </c>
      <c r="E196" s="14" t="s">
        <v>575</v>
      </c>
      <c r="F196" s="14" t="s">
        <v>61</v>
      </c>
      <c r="G196" s="14" t="s">
        <v>62</v>
      </c>
      <c r="H196" s="14" t="s">
        <v>554</v>
      </c>
      <c r="I196" s="14" t="s">
        <v>2</v>
      </c>
      <c r="J196" s="14" t="s">
        <v>169</v>
      </c>
      <c r="K196" s="14">
        <v>1067810656</v>
      </c>
      <c r="L196" s="14" t="s">
        <v>199</v>
      </c>
      <c r="M196" s="14" t="s">
        <v>478</v>
      </c>
      <c r="N196" t="s">
        <v>55</v>
      </c>
      <c r="O196" s="1">
        <v>44901</v>
      </c>
      <c r="P196" s="14" t="s">
        <v>400</v>
      </c>
      <c r="Q196" s="14" t="s">
        <v>400</v>
      </c>
      <c r="R196" s="1">
        <v>44575</v>
      </c>
      <c r="S196" s="1">
        <v>44579</v>
      </c>
      <c r="T196" s="14">
        <v>270</v>
      </c>
      <c r="U196" s="1">
        <v>44942</v>
      </c>
      <c r="V196" s="14">
        <v>36288000</v>
      </c>
      <c r="W196" s="14">
        <f>$U196-Contratos[[#This Row],[Fecha de Inicio]]</f>
        <v>363</v>
      </c>
      <c r="X196" s="14">
        <f>ROUND((($D$5-Contratos[[#This Row],[Fecha de Inicio]])/(Contratos[[#This Row],[Fecha Finalizacion Programada]]-Contratos[[#This Row],[Fecha de Inicio]])*100),2)</f>
        <v>95.59</v>
      </c>
      <c r="Y196" s="43">
        <v>38035200</v>
      </c>
      <c r="Z196" s="28">
        <v>10080000</v>
      </c>
      <c r="AA196" s="14">
        <v>1</v>
      </c>
      <c r="AB196" s="28">
        <v>11827200</v>
      </c>
      <c r="AC196" s="28">
        <v>48115200</v>
      </c>
      <c r="AD196" s="14">
        <v>359</v>
      </c>
    </row>
    <row r="197" spans="2:30" x14ac:dyDescent="0.25">
      <c r="B197" s="14">
        <v>2022</v>
      </c>
      <c r="C197">
        <v>220126</v>
      </c>
      <c r="D197" s="14" t="s">
        <v>3</v>
      </c>
      <c r="E197" s="14" t="s">
        <v>575</v>
      </c>
      <c r="F197" s="14" t="s">
        <v>61</v>
      </c>
      <c r="G197" s="14" t="s">
        <v>62</v>
      </c>
      <c r="H197" s="14" t="s">
        <v>554</v>
      </c>
      <c r="I197" s="14" t="s">
        <v>2</v>
      </c>
      <c r="J197" s="14" t="s">
        <v>169</v>
      </c>
      <c r="K197" s="14">
        <v>1094933114</v>
      </c>
      <c r="L197" s="14" t="s">
        <v>688</v>
      </c>
      <c r="M197" s="14" t="s">
        <v>478</v>
      </c>
      <c r="N197" t="s">
        <v>55</v>
      </c>
      <c r="O197" s="1">
        <v>44901</v>
      </c>
      <c r="P197" s="14" t="s">
        <v>400</v>
      </c>
      <c r="Q197" s="14" t="s">
        <v>400</v>
      </c>
      <c r="R197" s="1">
        <v>44574</v>
      </c>
      <c r="S197" s="1">
        <v>44579</v>
      </c>
      <c r="T197" s="14">
        <v>270</v>
      </c>
      <c r="U197" s="1">
        <v>44942</v>
      </c>
      <c r="V197" s="14">
        <v>36288000</v>
      </c>
      <c r="W197" s="14">
        <f>$U197-Contratos[[#This Row],[Fecha de Inicio]]</f>
        <v>363</v>
      </c>
      <c r="X197" s="14">
        <f>ROUND((($D$5-Contratos[[#This Row],[Fecha de Inicio]])/(Contratos[[#This Row],[Fecha Finalizacion Programada]]-Contratos[[#This Row],[Fecha de Inicio]])*100),2)</f>
        <v>95.59</v>
      </c>
      <c r="Y197" s="43">
        <v>38035200</v>
      </c>
      <c r="Z197" s="28">
        <v>10080000</v>
      </c>
      <c r="AA197" s="14">
        <v>1</v>
      </c>
      <c r="AB197" s="28">
        <v>11827200</v>
      </c>
      <c r="AC197" s="28">
        <v>48115200</v>
      </c>
      <c r="AD197" s="14">
        <v>359</v>
      </c>
    </row>
    <row r="198" spans="2:30" x14ac:dyDescent="0.25">
      <c r="B198" s="14">
        <v>2022</v>
      </c>
      <c r="C198">
        <v>220121</v>
      </c>
      <c r="D198" s="14" t="s">
        <v>3</v>
      </c>
      <c r="E198" s="14" t="s">
        <v>575</v>
      </c>
      <c r="F198" s="14" t="s">
        <v>61</v>
      </c>
      <c r="G198" s="14" t="s">
        <v>62</v>
      </c>
      <c r="H198" s="14" t="s">
        <v>554</v>
      </c>
      <c r="I198" s="14" t="s">
        <v>2</v>
      </c>
      <c r="J198" s="14" t="s">
        <v>169</v>
      </c>
      <c r="K198" s="14">
        <v>1032359484</v>
      </c>
      <c r="L198" s="14" t="s">
        <v>72</v>
      </c>
      <c r="M198" s="14" t="s">
        <v>478</v>
      </c>
      <c r="N198" t="s">
        <v>55</v>
      </c>
      <c r="O198" s="1">
        <v>44901</v>
      </c>
      <c r="P198" s="14" t="s">
        <v>400</v>
      </c>
      <c r="Q198" s="14" t="s">
        <v>400</v>
      </c>
      <c r="R198" s="1">
        <v>44575</v>
      </c>
      <c r="S198" s="1">
        <v>44579</v>
      </c>
      <c r="T198" s="14">
        <v>270</v>
      </c>
      <c r="U198" s="1">
        <v>44942</v>
      </c>
      <c r="V198" s="14">
        <v>36288000</v>
      </c>
      <c r="W198" s="14">
        <f>$U198-Contratos[[#This Row],[Fecha de Inicio]]</f>
        <v>363</v>
      </c>
      <c r="X198" s="14">
        <f>ROUND((($D$5-Contratos[[#This Row],[Fecha de Inicio]])/(Contratos[[#This Row],[Fecha Finalizacion Programada]]-Contratos[[#This Row],[Fecha de Inicio]])*100),2)</f>
        <v>95.59</v>
      </c>
      <c r="Y198" s="43">
        <v>38035200</v>
      </c>
      <c r="Z198" s="28">
        <v>10080000</v>
      </c>
      <c r="AA198" s="14">
        <v>1</v>
      </c>
      <c r="AB198" s="28">
        <v>11827200</v>
      </c>
      <c r="AC198" s="28">
        <v>48115200</v>
      </c>
      <c r="AD198" s="14">
        <v>359</v>
      </c>
    </row>
    <row r="199" spans="2:30" x14ac:dyDescent="0.25">
      <c r="B199" s="14">
        <v>2022</v>
      </c>
      <c r="C199">
        <v>220065</v>
      </c>
      <c r="D199" s="14" t="s">
        <v>3</v>
      </c>
      <c r="E199" s="14" t="s">
        <v>575</v>
      </c>
      <c r="F199" s="14" t="s">
        <v>61</v>
      </c>
      <c r="G199" s="14" t="s">
        <v>62</v>
      </c>
      <c r="H199" s="14" t="s">
        <v>554</v>
      </c>
      <c r="I199" s="14" t="s">
        <v>2</v>
      </c>
      <c r="J199" s="14" t="s">
        <v>169</v>
      </c>
      <c r="K199" s="14">
        <v>1032443264</v>
      </c>
      <c r="L199" s="14" t="s">
        <v>73</v>
      </c>
      <c r="M199" s="14" t="s">
        <v>478</v>
      </c>
      <c r="N199" t="s">
        <v>55</v>
      </c>
      <c r="O199" s="1">
        <v>44901</v>
      </c>
      <c r="P199" s="14" t="s">
        <v>400</v>
      </c>
      <c r="Q199" s="14" t="s">
        <v>400</v>
      </c>
      <c r="R199" s="1">
        <v>44573</v>
      </c>
      <c r="S199" s="1">
        <v>44579</v>
      </c>
      <c r="T199" s="14">
        <v>270</v>
      </c>
      <c r="U199" s="1">
        <v>44942</v>
      </c>
      <c r="V199" s="14">
        <v>36288000</v>
      </c>
      <c r="W199" s="14">
        <f>$U199-Contratos[[#This Row],[Fecha de Inicio]]</f>
        <v>363</v>
      </c>
      <c r="X199" s="14">
        <f>ROUND((($D$5-Contratos[[#This Row],[Fecha de Inicio]])/(Contratos[[#This Row],[Fecha Finalizacion Programada]]-Contratos[[#This Row],[Fecha de Inicio]])*100),2)</f>
        <v>95.59</v>
      </c>
      <c r="Y199" s="43">
        <v>38035200</v>
      </c>
      <c r="Z199" s="28">
        <v>10080000</v>
      </c>
      <c r="AA199" s="14">
        <v>1</v>
      </c>
      <c r="AB199" s="28">
        <v>11827200</v>
      </c>
      <c r="AC199" s="28">
        <v>48115200</v>
      </c>
      <c r="AD199" s="14">
        <v>359</v>
      </c>
    </row>
    <row r="200" spans="2:30" x14ac:dyDescent="0.25">
      <c r="B200" s="14">
        <v>2022</v>
      </c>
      <c r="C200">
        <v>220122</v>
      </c>
      <c r="D200" s="14" t="s">
        <v>3</v>
      </c>
      <c r="E200" s="14" t="s">
        <v>575</v>
      </c>
      <c r="F200" s="14" t="s">
        <v>61</v>
      </c>
      <c r="G200" s="14" t="s">
        <v>62</v>
      </c>
      <c r="H200" s="14" t="s">
        <v>554</v>
      </c>
      <c r="I200" s="14" t="s">
        <v>2</v>
      </c>
      <c r="J200" s="14" t="s">
        <v>169</v>
      </c>
      <c r="K200" s="14">
        <v>38290994</v>
      </c>
      <c r="L200" s="14" t="s">
        <v>200</v>
      </c>
      <c r="M200" s="14" t="s">
        <v>478</v>
      </c>
      <c r="N200" t="s">
        <v>55</v>
      </c>
      <c r="O200" s="1">
        <v>44901</v>
      </c>
      <c r="P200" s="14" t="s">
        <v>400</v>
      </c>
      <c r="Q200" s="14" t="s">
        <v>400</v>
      </c>
      <c r="R200" s="1">
        <v>44575</v>
      </c>
      <c r="S200" s="1">
        <v>44579</v>
      </c>
      <c r="T200" s="14">
        <v>270</v>
      </c>
      <c r="U200" s="1">
        <v>44942</v>
      </c>
      <c r="V200" s="14">
        <v>36288000</v>
      </c>
      <c r="W200" s="14">
        <f>$U200-Contratos[[#This Row],[Fecha de Inicio]]</f>
        <v>363</v>
      </c>
      <c r="X200" s="14">
        <f>ROUND((($D$5-Contratos[[#This Row],[Fecha de Inicio]])/(Contratos[[#This Row],[Fecha Finalizacion Programada]]-Contratos[[#This Row],[Fecha de Inicio]])*100),2)</f>
        <v>95.59</v>
      </c>
      <c r="Y200" s="43">
        <v>38035200</v>
      </c>
      <c r="Z200" s="28">
        <v>10080000</v>
      </c>
      <c r="AA200" s="14">
        <v>1</v>
      </c>
      <c r="AB200" s="28">
        <v>11827200</v>
      </c>
      <c r="AC200" s="28">
        <v>48115200</v>
      </c>
      <c r="AD200" s="14">
        <v>359</v>
      </c>
    </row>
    <row r="201" spans="2:30" x14ac:dyDescent="0.25">
      <c r="B201" s="14">
        <v>2022</v>
      </c>
      <c r="C201">
        <v>220120</v>
      </c>
      <c r="D201" s="14" t="s">
        <v>3</v>
      </c>
      <c r="E201" s="14" t="s">
        <v>575</v>
      </c>
      <c r="F201" s="14" t="s">
        <v>61</v>
      </c>
      <c r="G201" s="14" t="s">
        <v>62</v>
      </c>
      <c r="H201" s="14" t="s">
        <v>554</v>
      </c>
      <c r="I201" s="14" t="s">
        <v>2</v>
      </c>
      <c r="J201" s="14" t="s">
        <v>169</v>
      </c>
      <c r="K201" s="14">
        <v>79402236</v>
      </c>
      <c r="L201" s="14" t="s">
        <v>204</v>
      </c>
      <c r="M201" s="14" t="s">
        <v>478</v>
      </c>
      <c r="N201" t="s">
        <v>55</v>
      </c>
      <c r="O201" s="1">
        <v>44901</v>
      </c>
      <c r="P201" s="14" t="s">
        <v>400</v>
      </c>
      <c r="Q201" s="14" t="s">
        <v>400</v>
      </c>
      <c r="R201" s="1">
        <v>44575</v>
      </c>
      <c r="S201" s="1">
        <v>44579</v>
      </c>
      <c r="T201" s="14">
        <v>270</v>
      </c>
      <c r="U201" s="1">
        <v>44942</v>
      </c>
      <c r="V201" s="14">
        <v>36288000</v>
      </c>
      <c r="W201" s="14">
        <f>$U201-Contratos[[#This Row],[Fecha de Inicio]]</f>
        <v>363</v>
      </c>
      <c r="X201" s="14">
        <f>ROUND((($D$5-Contratos[[#This Row],[Fecha de Inicio]])/(Contratos[[#This Row],[Fecha Finalizacion Programada]]-Contratos[[#This Row],[Fecha de Inicio]])*100),2)</f>
        <v>95.59</v>
      </c>
      <c r="Y201" s="43">
        <v>38035200</v>
      </c>
      <c r="Z201" s="28">
        <v>10080000</v>
      </c>
      <c r="AA201" s="14">
        <v>1</v>
      </c>
      <c r="AB201" s="28">
        <v>11827200</v>
      </c>
      <c r="AC201" s="28">
        <v>48115200</v>
      </c>
      <c r="AD201" s="14">
        <v>359</v>
      </c>
    </row>
    <row r="202" spans="2:30" x14ac:dyDescent="0.25">
      <c r="B202" s="14">
        <v>2022</v>
      </c>
      <c r="C202">
        <v>220064</v>
      </c>
      <c r="D202" s="14" t="s">
        <v>3</v>
      </c>
      <c r="E202" s="14" t="s">
        <v>575</v>
      </c>
      <c r="F202" s="14" t="s">
        <v>61</v>
      </c>
      <c r="G202" s="14" t="s">
        <v>62</v>
      </c>
      <c r="H202" s="14" t="s">
        <v>554</v>
      </c>
      <c r="I202" s="14" t="s">
        <v>2</v>
      </c>
      <c r="J202" s="14" t="s">
        <v>169</v>
      </c>
      <c r="K202" s="14">
        <v>79956926</v>
      </c>
      <c r="L202" s="14" t="s">
        <v>179</v>
      </c>
      <c r="M202" s="14" t="s">
        <v>478</v>
      </c>
      <c r="N202" t="s">
        <v>55</v>
      </c>
      <c r="O202" s="1">
        <v>44901</v>
      </c>
      <c r="P202" s="14" t="s">
        <v>400</v>
      </c>
      <c r="Q202" s="14" t="s">
        <v>400</v>
      </c>
      <c r="R202" s="1">
        <v>44573</v>
      </c>
      <c r="S202" s="1">
        <v>44578</v>
      </c>
      <c r="T202" s="14">
        <v>270</v>
      </c>
      <c r="U202" s="1">
        <v>44942</v>
      </c>
      <c r="V202" s="14">
        <v>36288000</v>
      </c>
      <c r="W202" s="14">
        <f>$U202-Contratos[[#This Row],[Fecha de Inicio]]</f>
        <v>364</v>
      </c>
      <c r="X202" s="14">
        <f>ROUND((($D$5-Contratos[[#This Row],[Fecha de Inicio]])/(Contratos[[#This Row],[Fecha Finalizacion Programada]]-Contratos[[#This Row],[Fecha de Inicio]])*100),2)</f>
        <v>95.6</v>
      </c>
      <c r="Y202" s="43">
        <v>38169600</v>
      </c>
      <c r="Z202" s="28">
        <v>10080000</v>
      </c>
      <c r="AA202" s="14">
        <v>1</v>
      </c>
      <c r="AB202" s="28">
        <v>11961600</v>
      </c>
      <c r="AC202" s="28">
        <v>48249600</v>
      </c>
      <c r="AD202" s="14">
        <v>360</v>
      </c>
    </row>
    <row r="203" spans="2:30" x14ac:dyDescent="0.25">
      <c r="B203" s="14">
        <v>2022</v>
      </c>
      <c r="C203">
        <v>220005</v>
      </c>
      <c r="D203" s="14" t="s">
        <v>3</v>
      </c>
      <c r="E203" s="14" t="s">
        <v>553</v>
      </c>
      <c r="F203" s="14" t="s">
        <v>61</v>
      </c>
      <c r="G203" s="14" t="s">
        <v>69</v>
      </c>
      <c r="H203" s="14" t="s">
        <v>554</v>
      </c>
      <c r="I203" s="14" t="s">
        <v>2</v>
      </c>
      <c r="J203" s="14" t="s">
        <v>171</v>
      </c>
      <c r="K203" s="14">
        <v>1121832098</v>
      </c>
      <c r="L203" s="14" t="s">
        <v>176</v>
      </c>
      <c r="M203" s="14" t="s">
        <v>478</v>
      </c>
      <c r="N203" t="s">
        <v>55</v>
      </c>
      <c r="O203" s="1">
        <v>44901</v>
      </c>
      <c r="P203" s="14" t="s">
        <v>400</v>
      </c>
      <c r="Q203" s="14" t="s">
        <v>400</v>
      </c>
      <c r="R203" s="1">
        <v>44572</v>
      </c>
      <c r="S203" s="1">
        <v>44574</v>
      </c>
      <c r="T203" s="14">
        <v>270</v>
      </c>
      <c r="U203" s="1">
        <v>44942</v>
      </c>
      <c r="V203" s="14">
        <v>16597098</v>
      </c>
      <c r="W203" s="14">
        <f>$U203-Contratos[[#This Row],[Fecha de Inicio]]</f>
        <v>368</v>
      </c>
      <c r="X203" s="14">
        <f>ROUND((($D$5-Contratos[[#This Row],[Fecha de Inicio]])/(Contratos[[#This Row],[Fecha Finalizacion Programada]]-Contratos[[#This Row],[Fecha de Inicio]])*100),2)</f>
        <v>95.65</v>
      </c>
      <c r="Y203" s="43">
        <v>17703571</v>
      </c>
      <c r="Z203" s="28">
        <v>4610305</v>
      </c>
      <c r="AA203" s="14">
        <v>1</v>
      </c>
      <c r="AB203" s="28">
        <v>5716778</v>
      </c>
      <c r="AC203" s="28">
        <v>22313876</v>
      </c>
      <c r="AD203" s="14">
        <v>363</v>
      </c>
    </row>
    <row r="204" spans="2:30" x14ac:dyDescent="0.25">
      <c r="B204" s="14">
        <v>2022</v>
      </c>
      <c r="C204">
        <v>220047</v>
      </c>
      <c r="D204" s="14" t="s">
        <v>3</v>
      </c>
      <c r="E204" s="14" t="s">
        <v>567</v>
      </c>
      <c r="F204" s="14" t="s">
        <v>61</v>
      </c>
      <c r="G204" s="14" t="s">
        <v>62</v>
      </c>
      <c r="H204" s="14" t="s">
        <v>556</v>
      </c>
      <c r="I204" s="14" t="s">
        <v>2</v>
      </c>
      <c r="J204" s="14" t="s">
        <v>201</v>
      </c>
      <c r="K204" s="14">
        <v>52622154</v>
      </c>
      <c r="L204" s="14" t="s">
        <v>202</v>
      </c>
      <c r="M204" s="14" t="s">
        <v>63</v>
      </c>
      <c r="N204" t="s">
        <v>55</v>
      </c>
      <c r="O204" s="1">
        <v>44901</v>
      </c>
      <c r="P204" s="14" t="s">
        <v>203</v>
      </c>
      <c r="Q204" s="14" t="s">
        <v>968</v>
      </c>
      <c r="R204" s="1">
        <v>44573</v>
      </c>
      <c r="S204" s="1">
        <v>44575</v>
      </c>
      <c r="T204" s="14">
        <v>345</v>
      </c>
      <c r="U204" s="1">
        <v>44924</v>
      </c>
      <c r="V204" s="14">
        <v>106064500</v>
      </c>
      <c r="W204" s="14">
        <f>$U204-Contratos[[#This Row],[Fecha de Inicio]]</f>
        <v>349</v>
      </c>
      <c r="X204" s="55">
        <f>ROUND(((Contratos[[#This Row],[Fecha Finalizacion Programada]]-Contratos[[#This Row],[Fecha de Inicio]])/(Contratos[[#This Row],[Fecha Finalizacion Programada]]-Contratos[[#This Row],[Fecha de Inicio]])*100),2)</f>
        <v>100</v>
      </c>
      <c r="Y204" s="43">
        <v>97148933</v>
      </c>
      <c r="Z204" s="28">
        <v>8915567</v>
      </c>
      <c r="AA204" s="14">
        <v>0</v>
      </c>
      <c r="AB204" s="28">
        <v>0</v>
      </c>
      <c r="AC204" s="28">
        <v>106064500</v>
      </c>
      <c r="AD204" s="14">
        <v>345</v>
      </c>
    </row>
    <row r="205" spans="2:30" x14ac:dyDescent="0.25">
      <c r="B205" s="14">
        <v>2022</v>
      </c>
      <c r="C205">
        <v>220562</v>
      </c>
      <c r="D205" s="14" t="s">
        <v>3</v>
      </c>
      <c r="E205" s="14" t="s">
        <v>655</v>
      </c>
      <c r="F205" s="14" t="s">
        <v>61</v>
      </c>
      <c r="G205" s="14" t="s">
        <v>62</v>
      </c>
      <c r="H205" s="14" t="s">
        <v>550</v>
      </c>
      <c r="I205" s="14" t="s">
        <v>2</v>
      </c>
      <c r="J205" s="14" t="s">
        <v>406</v>
      </c>
      <c r="K205" s="14">
        <v>80179285</v>
      </c>
      <c r="L205" s="14" t="s">
        <v>213</v>
      </c>
      <c r="M205" s="14" t="s">
        <v>63</v>
      </c>
      <c r="N205" t="s">
        <v>55</v>
      </c>
      <c r="O205" s="1">
        <v>44902</v>
      </c>
      <c r="P205" s="14" t="s">
        <v>832</v>
      </c>
      <c r="Q205" s="14" t="s">
        <v>969</v>
      </c>
      <c r="R205" s="1">
        <v>44806</v>
      </c>
      <c r="S205" s="1">
        <v>44810</v>
      </c>
      <c r="T205" s="14">
        <v>150</v>
      </c>
      <c r="U205" s="1">
        <v>44925</v>
      </c>
      <c r="V205" s="14">
        <v>46520000</v>
      </c>
      <c r="W205" s="14">
        <f>$U205-Contratos[[#This Row],[Fecha de Inicio]]</f>
        <v>115</v>
      </c>
      <c r="X205" s="55">
        <f>ROUND(((Contratos[[#This Row],[Fecha Finalizacion Programada]]-Contratos[[#This Row],[Fecha de Inicio]])/(Contratos[[#This Row],[Fecha Finalizacion Programada]]-Contratos[[#This Row],[Fecha de Inicio]])*100),2)</f>
        <v>100</v>
      </c>
      <c r="Y205" s="43">
        <v>26361333</v>
      </c>
      <c r="Z205" s="28">
        <v>20158667</v>
      </c>
      <c r="AA205" s="14">
        <v>0</v>
      </c>
      <c r="AB205" s="28">
        <v>0</v>
      </c>
      <c r="AC205" s="28">
        <v>46520000</v>
      </c>
      <c r="AD205" s="14">
        <v>150</v>
      </c>
    </row>
    <row r="206" spans="2:30" x14ac:dyDescent="0.25">
      <c r="B206" s="14">
        <v>2022</v>
      </c>
      <c r="C206">
        <v>220048</v>
      </c>
      <c r="D206" s="14" t="s">
        <v>3</v>
      </c>
      <c r="E206" s="14" t="s">
        <v>568</v>
      </c>
      <c r="F206" s="14" t="s">
        <v>61</v>
      </c>
      <c r="G206" s="14" t="s">
        <v>62</v>
      </c>
      <c r="H206" s="14" t="s">
        <v>551</v>
      </c>
      <c r="I206" s="14" t="s">
        <v>2</v>
      </c>
      <c r="J206" s="14" t="s">
        <v>258</v>
      </c>
      <c r="K206" s="14">
        <v>1016056057</v>
      </c>
      <c r="L206" s="14" t="s">
        <v>110</v>
      </c>
      <c r="M206" s="14" t="s">
        <v>101</v>
      </c>
      <c r="N206" t="s">
        <v>55</v>
      </c>
      <c r="O206" s="1">
        <v>44901</v>
      </c>
      <c r="P206" s="14" t="s">
        <v>833</v>
      </c>
      <c r="Q206" s="14" t="s">
        <v>970</v>
      </c>
      <c r="R206" s="1">
        <v>44578</v>
      </c>
      <c r="S206" s="1">
        <v>44580</v>
      </c>
      <c r="T206" s="14">
        <v>210</v>
      </c>
      <c r="U206" s="1">
        <v>44898</v>
      </c>
      <c r="V206" s="14">
        <v>22799000</v>
      </c>
      <c r="W206" s="14">
        <f>$U206-Contratos[[#This Row],[Fecha de Inicio]]</f>
        <v>318</v>
      </c>
      <c r="X206" s="55">
        <f>ROUND(((Contratos[[#This Row],[Fecha Finalizacion Programada]]-Contratos[[#This Row],[Fecha de Inicio]])/(Contratos[[#This Row],[Fecha Finalizacion Programada]]-Contratos[[#This Row],[Fecha de Inicio]])*100),2)</f>
        <v>100</v>
      </c>
      <c r="Y206" s="43">
        <v>34198500</v>
      </c>
      <c r="Z206" s="28">
        <v>0</v>
      </c>
      <c r="AA206" s="14">
        <v>1</v>
      </c>
      <c r="AB206" s="28">
        <v>11399500</v>
      </c>
      <c r="AC206" s="28">
        <v>34198500</v>
      </c>
      <c r="AD206" s="14">
        <v>315</v>
      </c>
    </row>
    <row r="207" spans="2:30" x14ac:dyDescent="0.25">
      <c r="B207" s="14">
        <v>2022</v>
      </c>
      <c r="C207">
        <v>220406</v>
      </c>
      <c r="D207" s="14" t="s">
        <v>3</v>
      </c>
      <c r="E207" s="14" t="s">
        <v>1111</v>
      </c>
      <c r="F207" s="14" t="s">
        <v>31</v>
      </c>
      <c r="G207" s="14" t="s">
        <v>32</v>
      </c>
      <c r="H207" s="14" t="s">
        <v>1136</v>
      </c>
      <c r="I207" s="14" t="s">
        <v>2</v>
      </c>
      <c r="J207" s="14" t="s">
        <v>758</v>
      </c>
      <c r="K207" s="14">
        <v>900418656</v>
      </c>
      <c r="L207" s="14" t="s">
        <v>790</v>
      </c>
      <c r="M207" s="14" t="s">
        <v>1099</v>
      </c>
      <c r="N207" t="s">
        <v>55</v>
      </c>
      <c r="O207" s="1">
        <v>44907</v>
      </c>
      <c r="P207" s="14" t="s">
        <v>834</v>
      </c>
      <c r="Q207" s="14" t="s">
        <v>971</v>
      </c>
      <c r="R207" s="1">
        <v>44733</v>
      </c>
      <c r="S207" s="1">
        <v>44755</v>
      </c>
      <c r="T207" s="14">
        <v>360</v>
      </c>
      <c r="U207" s="1">
        <v>45120</v>
      </c>
      <c r="V207" s="14">
        <v>130662000</v>
      </c>
      <c r="W207" s="14">
        <f>$U207-Contratos[[#This Row],[Fecha de Inicio]]</f>
        <v>365</v>
      </c>
      <c r="X207" s="14">
        <f>ROUND((($D$5-Contratos[[#This Row],[Fecha de Inicio]])/(Contratos[[#This Row],[Fecha Finalizacion Programada]]-Contratos[[#This Row],[Fecha de Inicio]])*100),2)</f>
        <v>46.85</v>
      </c>
      <c r="Y207" s="43">
        <v>130662000</v>
      </c>
      <c r="Z207" s="28">
        <v>0</v>
      </c>
      <c r="AA207" s="14">
        <v>0</v>
      </c>
      <c r="AB207" s="28">
        <v>0</v>
      </c>
      <c r="AC207" s="28">
        <v>130662000</v>
      </c>
      <c r="AD207" s="14">
        <v>360</v>
      </c>
    </row>
    <row r="208" spans="2:30" x14ac:dyDescent="0.25">
      <c r="B208" s="14">
        <v>2022</v>
      </c>
      <c r="C208">
        <v>220447</v>
      </c>
      <c r="D208" s="14" t="s">
        <v>3</v>
      </c>
      <c r="E208" s="46" t="s">
        <v>1132</v>
      </c>
      <c r="F208" s="14" t="s">
        <v>0</v>
      </c>
      <c r="G208" s="14" t="s">
        <v>753</v>
      </c>
      <c r="H208" s="14" t="s">
        <v>1136</v>
      </c>
      <c r="I208" s="14" t="s">
        <v>2</v>
      </c>
      <c r="J208" s="14" t="s">
        <v>759</v>
      </c>
      <c r="K208" s="14">
        <v>830001338</v>
      </c>
      <c r="L208" s="14" t="s">
        <v>791</v>
      </c>
      <c r="M208" s="14" t="s">
        <v>1099</v>
      </c>
      <c r="N208" t="s">
        <v>55</v>
      </c>
      <c r="O208" s="1">
        <v>44907</v>
      </c>
      <c r="P208" s="14" t="s">
        <v>835</v>
      </c>
      <c r="Q208" s="14" t="s">
        <v>972</v>
      </c>
      <c r="R208" s="1">
        <v>44771</v>
      </c>
      <c r="S208" s="1">
        <v>44807</v>
      </c>
      <c r="T208" s="14">
        <v>240</v>
      </c>
      <c r="U208" s="1">
        <v>45049</v>
      </c>
      <c r="V208" s="14">
        <v>191732088</v>
      </c>
      <c r="W208" s="14">
        <f>$U208-Contratos[[#This Row],[Fecha de Inicio]]</f>
        <v>242</v>
      </c>
      <c r="X208" s="14">
        <f>ROUND((($D$5-Contratos[[#This Row],[Fecha de Inicio]])/(Contratos[[#This Row],[Fecha Finalizacion Programada]]-Contratos[[#This Row],[Fecha de Inicio]])*100),2)</f>
        <v>49.17</v>
      </c>
      <c r="Y208" s="43">
        <v>49674129</v>
      </c>
      <c r="Z208" s="28">
        <v>142057959</v>
      </c>
      <c r="AA208" s="14">
        <v>0</v>
      </c>
      <c r="AB208" s="28">
        <v>0</v>
      </c>
      <c r="AC208" s="28">
        <v>191732088</v>
      </c>
      <c r="AD208" s="14">
        <v>240</v>
      </c>
    </row>
    <row r="209" spans="2:30" x14ac:dyDescent="0.25">
      <c r="B209" s="14">
        <v>2022</v>
      </c>
      <c r="C209">
        <v>220377</v>
      </c>
      <c r="D209" s="14" t="s">
        <v>3</v>
      </c>
      <c r="E209" s="46" t="s">
        <v>1133</v>
      </c>
      <c r="F209" s="14" t="s">
        <v>751</v>
      </c>
      <c r="G209" s="14" t="s">
        <v>32</v>
      </c>
      <c r="H209" s="14" t="s">
        <v>1136</v>
      </c>
      <c r="I209" s="14" t="s">
        <v>2</v>
      </c>
      <c r="J209" s="14" t="s">
        <v>760</v>
      </c>
      <c r="K209" s="14">
        <v>800196299</v>
      </c>
      <c r="L209" s="14" t="s">
        <v>792</v>
      </c>
      <c r="M209" s="14" t="s">
        <v>1099</v>
      </c>
      <c r="N209" t="s">
        <v>55</v>
      </c>
      <c r="O209" s="1">
        <v>44907</v>
      </c>
      <c r="P209" s="14" t="s">
        <v>836</v>
      </c>
      <c r="Q209" s="14" t="s">
        <v>973</v>
      </c>
      <c r="R209" s="1">
        <v>44678</v>
      </c>
      <c r="S209" s="1">
        <v>44695</v>
      </c>
      <c r="T209" s="14">
        <v>240</v>
      </c>
      <c r="U209" s="1">
        <v>45030</v>
      </c>
      <c r="V209" s="14">
        <v>530506780</v>
      </c>
      <c r="W209" s="14">
        <f>$U209-Contratos[[#This Row],[Fecha de Inicio]]</f>
        <v>335</v>
      </c>
      <c r="X209" s="14">
        <f>ROUND((($D$5-Contratos[[#This Row],[Fecha de Inicio]])/(Contratos[[#This Row],[Fecha Finalizacion Programada]]-Contratos[[#This Row],[Fecha de Inicio]])*100),2)</f>
        <v>68.959999999999994</v>
      </c>
      <c r="Y209" s="43">
        <v>197887019</v>
      </c>
      <c r="Z209" s="28">
        <v>332619761</v>
      </c>
      <c r="AA209" s="14">
        <v>1</v>
      </c>
      <c r="AB209" s="28">
        <v>197865732</v>
      </c>
      <c r="AC209" s="28">
        <v>728372512</v>
      </c>
      <c r="AD209" s="14">
        <v>330</v>
      </c>
    </row>
    <row r="210" spans="2:30" x14ac:dyDescent="0.25">
      <c r="B210" s="14">
        <v>2022</v>
      </c>
      <c r="C210">
        <v>220424</v>
      </c>
      <c r="D210" s="14" t="s">
        <v>3</v>
      </c>
      <c r="E210" s="14" t="s">
        <v>637</v>
      </c>
      <c r="F210" s="14" t="s">
        <v>40</v>
      </c>
      <c r="G210" s="14" t="s">
        <v>105</v>
      </c>
      <c r="H210" s="14" t="s">
        <v>541</v>
      </c>
      <c r="I210" s="14" t="s">
        <v>2</v>
      </c>
      <c r="J210" s="14" t="s">
        <v>414</v>
      </c>
      <c r="K210" s="14">
        <v>900446648</v>
      </c>
      <c r="L210" s="14" t="s">
        <v>415</v>
      </c>
      <c r="M210" s="14"/>
      <c r="N210" t="s">
        <v>55</v>
      </c>
      <c r="O210" s="1">
        <v>44902</v>
      </c>
      <c r="P210" s="14" t="s">
        <v>416</v>
      </c>
      <c r="Q210" s="14" t="s">
        <v>720</v>
      </c>
      <c r="R210" s="1">
        <v>44754</v>
      </c>
      <c r="S210" s="1">
        <v>44819</v>
      </c>
      <c r="T210" s="14">
        <v>360</v>
      </c>
      <c r="U210" s="1">
        <v>45184</v>
      </c>
      <c r="V210" s="14">
        <v>35263008</v>
      </c>
      <c r="W210" s="14">
        <f>$U210-Contratos[[#This Row],[Fecha de Inicio]]</f>
        <v>365</v>
      </c>
      <c r="X210" s="14">
        <f>ROUND((($D$5-Contratos[[#This Row],[Fecha de Inicio]])/(Contratos[[#This Row],[Fecha Finalizacion Programada]]-Contratos[[#This Row],[Fecha de Inicio]])*100),2)</f>
        <v>29.32</v>
      </c>
      <c r="Y210" s="43">
        <v>7346460</v>
      </c>
      <c r="Z210" s="28">
        <v>27916548</v>
      </c>
      <c r="AA210" s="14">
        <v>0</v>
      </c>
      <c r="AB210" s="28">
        <v>0</v>
      </c>
      <c r="AC210" s="28">
        <v>35263008</v>
      </c>
      <c r="AD210" s="14">
        <v>360</v>
      </c>
    </row>
    <row r="211" spans="2:30" x14ac:dyDescent="0.25">
      <c r="B211" s="14">
        <v>2022</v>
      </c>
      <c r="C211">
        <v>220178</v>
      </c>
      <c r="D211" s="14" t="s">
        <v>3</v>
      </c>
      <c r="E211" s="14" t="s">
        <v>597</v>
      </c>
      <c r="F211" s="14" t="s">
        <v>61</v>
      </c>
      <c r="G211" s="14" t="s">
        <v>69</v>
      </c>
      <c r="H211" s="14" t="s">
        <v>548</v>
      </c>
      <c r="I211" s="14" t="s">
        <v>2</v>
      </c>
      <c r="J211" s="14" t="s">
        <v>27</v>
      </c>
      <c r="K211" s="14">
        <v>1019136871</v>
      </c>
      <c r="L211" s="14" t="s">
        <v>482</v>
      </c>
      <c r="M211" s="14" t="s">
        <v>64</v>
      </c>
      <c r="N211" t="s">
        <v>55</v>
      </c>
      <c r="O211" s="1">
        <v>44908</v>
      </c>
      <c r="P211" s="14" t="s">
        <v>819</v>
      </c>
      <c r="Q211" s="14" t="s">
        <v>881</v>
      </c>
      <c r="R211" s="1">
        <v>44580</v>
      </c>
      <c r="S211" s="1">
        <v>44589</v>
      </c>
      <c r="T211" s="14">
        <v>330</v>
      </c>
      <c r="U211" s="1">
        <v>44923</v>
      </c>
      <c r="V211" s="14">
        <v>27291000</v>
      </c>
      <c r="W211" s="14">
        <f>$U211-Contratos[[#This Row],[Fecha de Inicio]]</f>
        <v>334</v>
      </c>
      <c r="X211" s="55">
        <f>ROUND(((Contratos[[#This Row],[Fecha Finalizacion Programada]]-Contratos[[#This Row],[Fecha de Inicio]])/(Contratos[[#This Row],[Fecha Finalizacion Programada]]-Contratos[[#This Row],[Fecha de Inicio]])*100),2)</f>
        <v>100</v>
      </c>
      <c r="Y211" s="43">
        <v>25058100</v>
      </c>
      <c r="Z211" s="28">
        <v>2232900</v>
      </c>
      <c r="AA211" s="14">
        <v>0</v>
      </c>
      <c r="AB211" s="28">
        <v>0</v>
      </c>
      <c r="AC211" s="28">
        <v>27291000</v>
      </c>
      <c r="AD211" s="14">
        <v>330</v>
      </c>
    </row>
    <row r="212" spans="2:30" x14ac:dyDescent="0.25">
      <c r="B212" s="14">
        <v>2022</v>
      </c>
      <c r="C212">
        <v>220706</v>
      </c>
      <c r="D212" s="14" t="s">
        <v>3</v>
      </c>
      <c r="E212" s="14" t="s">
        <v>1112</v>
      </c>
      <c r="F212" s="14" t="s">
        <v>38</v>
      </c>
      <c r="G212" s="14" t="s">
        <v>754</v>
      </c>
      <c r="H212" s="14" t="s">
        <v>542</v>
      </c>
      <c r="I212" s="14" t="s">
        <v>2</v>
      </c>
      <c r="J212" s="14" t="s">
        <v>761</v>
      </c>
      <c r="K212" s="14">
        <v>901639586</v>
      </c>
      <c r="L212" s="14" t="s">
        <v>793</v>
      </c>
      <c r="M212" s="14" t="s">
        <v>119</v>
      </c>
      <c r="N212" t="s">
        <v>55</v>
      </c>
      <c r="O212" s="1">
        <v>44901</v>
      </c>
      <c r="P212" s="14" t="s">
        <v>837</v>
      </c>
      <c r="Q212" s="14" t="s">
        <v>974</v>
      </c>
      <c r="R212" s="1">
        <v>44839</v>
      </c>
      <c r="S212" s="1">
        <v>44869</v>
      </c>
      <c r="T212" s="14">
        <v>483</v>
      </c>
      <c r="U212" s="1">
        <v>45358</v>
      </c>
      <c r="V212" s="14">
        <v>2378900437</v>
      </c>
      <c r="W212" s="14">
        <f>$U212-Contratos[[#This Row],[Fecha de Inicio]]</f>
        <v>489</v>
      </c>
      <c r="X212" s="14">
        <f>ROUND((($D$5-Contratos[[#This Row],[Fecha de Inicio]])/(Contratos[[#This Row],[Fecha Finalizacion Programada]]-Contratos[[#This Row],[Fecha de Inicio]])*100),2)</f>
        <v>11.66</v>
      </c>
      <c r="Y212" s="43">
        <v>0</v>
      </c>
      <c r="Z212" s="28">
        <v>2378900437</v>
      </c>
      <c r="AA212" s="14">
        <v>0</v>
      </c>
      <c r="AB212" s="28">
        <v>0</v>
      </c>
      <c r="AC212" s="28">
        <v>2378900437</v>
      </c>
      <c r="AD212" s="14">
        <v>483</v>
      </c>
    </row>
    <row r="213" spans="2:30" x14ac:dyDescent="0.25">
      <c r="B213" s="14">
        <v>2022</v>
      </c>
      <c r="C213">
        <v>220179</v>
      </c>
      <c r="D213" s="14" t="s">
        <v>3</v>
      </c>
      <c r="E213" s="14" t="s">
        <v>597</v>
      </c>
      <c r="F213" s="14" t="s">
        <v>61</v>
      </c>
      <c r="G213" s="14" t="s">
        <v>69</v>
      </c>
      <c r="H213" s="14" t="s">
        <v>548</v>
      </c>
      <c r="I213" s="14" t="s">
        <v>2</v>
      </c>
      <c r="J213" s="14" t="s">
        <v>27</v>
      </c>
      <c r="K213" s="14">
        <v>1068926126</v>
      </c>
      <c r="L213" s="14" t="s">
        <v>481</v>
      </c>
      <c r="M213" s="14" t="s">
        <v>64</v>
      </c>
      <c r="N213" t="s">
        <v>55</v>
      </c>
      <c r="O213" s="1">
        <v>44908</v>
      </c>
      <c r="P213" s="14" t="s">
        <v>819</v>
      </c>
      <c r="Q213" s="14" t="s">
        <v>881</v>
      </c>
      <c r="R213" s="1">
        <v>44580</v>
      </c>
      <c r="S213" s="1">
        <v>44589</v>
      </c>
      <c r="T213" s="14">
        <v>330</v>
      </c>
      <c r="U213" s="1">
        <v>44923</v>
      </c>
      <c r="V213" s="14">
        <v>27291000</v>
      </c>
      <c r="W213" s="14">
        <f>$U213-Contratos[[#This Row],[Fecha de Inicio]]</f>
        <v>334</v>
      </c>
      <c r="X213" s="55">
        <f>ROUND(((Contratos[[#This Row],[Fecha Finalizacion Programada]]-Contratos[[#This Row],[Fecha de Inicio]])/(Contratos[[#This Row],[Fecha Finalizacion Programada]]-Contratos[[#This Row],[Fecha de Inicio]])*100),2)</f>
        <v>100</v>
      </c>
      <c r="Y213" s="43">
        <v>25058100</v>
      </c>
      <c r="Z213" s="28">
        <v>2232900</v>
      </c>
      <c r="AA213" s="14">
        <v>0</v>
      </c>
      <c r="AB213" s="28">
        <v>0</v>
      </c>
      <c r="AC213" s="28">
        <v>27291000</v>
      </c>
      <c r="AD213" s="14">
        <v>330</v>
      </c>
    </row>
    <row r="214" spans="2:30" x14ac:dyDescent="0.25">
      <c r="B214" s="14">
        <v>2022</v>
      </c>
      <c r="C214">
        <v>220181</v>
      </c>
      <c r="D214" s="14" t="s">
        <v>3</v>
      </c>
      <c r="E214" s="14" t="s">
        <v>597</v>
      </c>
      <c r="F214" s="14" t="s">
        <v>61</v>
      </c>
      <c r="G214" s="14" t="s">
        <v>69</v>
      </c>
      <c r="H214" s="14" t="s">
        <v>548</v>
      </c>
      <c r="I214" s="14" t="s">
        <v>2</v>
      </c>
      <c r="J214" s="14" t="s">
        <v>27</v>
      </c>
      <c r="K214" s="14">
        <v>1010202220</v>
      </c>
      <c r="L214" s="14" t="s">
        <v>480</v>
      </c>
      <c r="M214" s="14" t="s">
        <v>64</v>
      </c>
      <c r="N214" t="s">
        <v>55</v>
      </c>
      <c r="O214" s="1">
        <v>44908</v>
      </c>
      <c r="P214" s="14" t="s">
        <v>819</v>
      </c>
      <c r="Q214" s="14" t="s">
        <v>881</v>
      </c>
      <c r="R214" s="1">
        <v>44580</v>
      </c>
      <c r="S214" s="1">
        <v>44588</v>
      </c>
      <c r="T214" s="14">
        <v>330</v>
      </c>
      <c r="U214" s="1">
        <v>44922</v>
      </c>
      <c r="V214" s="14">
        <v>27291000</v>
      </c>
      <c r="W214" s="14">
        <f>$U214-Contratos[[#This Row],[Fecha de Inicio]]</f>
        <v>334</v>
      </c>
      <c r="X214" s="55">
        <f>ROUND(((Contratos[[#This Row],[Fecha Finalizacion Programada]]-Contratos[[#This Row],[Fecha de Inicio]])/(Contratos[[#This Row],[Fecha Finalizacion Programada]]-Contratos[[#This Row],[Fecha de Inicio]])*100),2)</f>
        <v>100</v>
      </c>
      <c r="Y214" s="43">
        <v>25140800</v>
      </c>
      <c r="Z214" s="28">
        <v>2150200</v>
      </c>
      <c r="AA214" s="14">
        <v>0</v>
      </c>
      <c r="AB214" s="28">
        <v>0</v>
      </c>
      <c r="AC214" s="28">
        <v>27291000</v>
      </c>
      <c r="AD214" s="14">
        <v>330</v>
      </c>
    </row>
    <row r="215" spans="2:30" x14ac:dyDescent="0.25">
      <c r="B215" s="14">
        <v>2022</v>
      </c>
      <c r="C215">
        <v>220182</v>
      </c>
      <c r="D215" s="14" t="s">
        <v>3</v>
      </c>
      <c r="E215" s="14" t="s">
        <v>597</v>
      </c>
      <c r="F215" s="14" t="s">
        <v>61</v>
      </c>
      <c r="G215" s="14" t="s">
        <v>69</v>
      </c>
      <c r="H215" s="14" t="s">
        <v>548</v>
      </c>
      <c r="I215" s="14" t="s">
        <v>2</v>
      </c>
      <c r="J215" s="14" t="s">
        <v>27</v>
      </c>
      <c r="K215" s="14">
        <v>1022429467</v>
      </c>
      <c r="L215" s="14" t="s">
        <v>479</v>
      </c>
      <c r="M215" s="14" t="s">
        <v>64</v>
      </c>
      <c r="N215" t="s">
        <v>55</v>
      </c>
      <c r="O215" s="1">
        <v>44908</v>
      </c>
      <c r="P215" s="14" t="s">
        <v>819</v>
      </c>
      <c r="Q215" s="14" t="s">
        <v>881</v>
      </c>
      <c r="R215" s="1">
        <v>44580</v>
      </c>
      <c r="S215" s="1">
        <v>44589</v>
      </c>
      <c r="T215" s="14">
        <v>330</v>
      </c>
      <c r="U215" s="1">
        <v>44923</v>
      </c>
      <c r="V215" s="14">
        <v>27291000</v>
      </c>
      <c r="W215" s="14">
        <f>$U215-Contratos[[#This Row],[Fecha de Inicio]]</f>
        <v>334</v>
      </c>
      <c r="X215" s="55">
        <f>ROUND(((Contratos[[#This Row],[Fecha Finalizacion Programada]]-Contratos[[#This Row],[Fecha de Inicio]])/(Contratos[[#This Row],[Fecha Finalizacion Programada]]-Contratos[[#This Row],[Fecha de Inicio]])*100),2)</f>
        <v>100</v>
      </c>
      <c r="Y215" s="43">
        <v>25058100</v>
      </c>
      <c r="Z215" s="28">
        <v>2232900</v>
      </c>
      <c r="AA215" s="14">
        <v>0</v>
      </c>
      <c r="AB215" s="28">
        <v>0</v>
      </c>
      <c r="AC215" s="28">
        <v>27291000</v>
      </c>
      <c r="AD215" s="14">
        <v>330</v>
      </c>
    </row>
    <row r="216" spans="2:30" x14ac:dyDescent="0.25">
      <c r="B216" s="14">
        <v>2022</v>
      </c>
      <c r="C216">
        <v>220563</v>
      </c>
      <c r="D216" s="14" t="s">
        <v>3</v>
      </c>
      <c r="E216" s="14" t="s">
        <v>655</v>
      </c>
      <c r="F216" s="14" t="s">
        <v>61</v>
      </c>
      <c r="G216" s="14" t="s">
        <v>62</v>
      </c>
      <c r="H216" s="14" t="s">
        <v>550</v>
      </c>
      <c r="I216" s="14" t="s">
        <v>2</v>
      </c>
      <c r="J216" s="14" t="s">
        <v>406</v>
      </c>
      <c r="K216" s="14">
        <v>23467524</v>
      </c>
      <c r="L216" s="14" t="s">
        <v>225</v>
      </c>
      <c r="M216" s="14" t="s">
        <v>63</v>
      </c>
      <c r="N216" t="s">
        <v>55</v>
      </c>
      <c r="O216" s="1">
        <v>44902</v>
      </c>
      <c r="P216" s="14" t="s">
        <v>838</v>
      </c>
      <c r="Q216" s="14" t="s">
        <v>975</v>
      </c>
      <c r="R216" s="1">
        <v>44806</v>
      </c>
      <c r="S216" s="1">
        <v>44810</v>
      </c>
      <c r="T216" s="14">
        <v>150</v>
      </c>
      <c r="U216" s="1">
        <v>44925</v>
      </c>
      <c r="V216" s="14">
        <v>46520000</v>
      </c>
      <c r="W216" s="14">
        <f>$U216-Contratos[[#This Row],[Fecha de Inicio]]</f>
        <v>115</v>
      </c>
      <c r="X216" s="55">
        <f>ROUND(((Contratos[[#This Row],[Fecha Finalizacion Programada]]-Contratos[[#This Row],[Fecha de Inicio]])/(Contratos[[#This Row],[Fecha Finalizacion Programada]]-Contratos[[#This Row],[Fecha de Inicio]])*100),2)</f>
        <v>100</v>
      </c>
      <c r="Y216" s="43">
        <v>26361333</v>
      </c>
      <c r="Z216" s="28">
        <v>20158667</v>
      </c>
      <c r="AA216" s="14">
        <v>0</v>
      </c>
      <c r="AB216" s="28">
        <v>0</v>
      </c>
      <c r="AC216" s="28">
        <v>46520000</v>
      </c>
      <c r="AD216" s="14">
        <v>150</v>
      </c>
    </row>
    <row r="217" spans="2:30" x14ac:dyDescent="0.25">
      <c r="B217" s="14">
        <v>2022</v>
      </c>
      <c r="C217">
        <v>220184</v>
      </c>
      <c r="D217" s="14" t="s">
        <v>3</v>
      </c>
      <c r="E217" s="14" t="s">
        <v>597</v>
      </c>
      <c r="F217" s="14" t="s">
        <v>61</v>
      </c>
      <c r="G217" s="14" t="s">
        <v>69</v>
      </c>
      <c r="H217" s="14" t="s">
        <v>548</v>
      </c>
      <c r="I217" s="14" t="s">
        <v>2</v>
      </c>
      <c r="J217" s="14" t="s">
        <v>27</v>
      </c>
      <c r="K217" s="14">
        <v>1032457638</v>
      </c>
      <c r="L217" s="14" t="s">
        <v>270</v>
      </c>
      <c r="M217" s="14" t="s">
        <v>64</v>
      </c>
      <c r="N217" t="s">
        <v>55</v>
      </c>
      <c r="O217" s="1">
        <v>44908</v>
      </c>
      <c r="P217" s="14" t="s">
        <v>819</v>
      </c>
      <c r="Q217" s="14" t="s">
        <v>881</v>
      </c>
      <c r="R217" s="1">
        <v>44580</v>
      </c>
      <c r="S217" s="1">
        <v>44589</v>
      </c>
      <c r="T217" s="14">
        <v>330</v>
      </c>
      <c r="U217" s="1">
        <v>44923</v>
      </c>
      <c r="V217" s="14">
        <v>27291000</v>
      </c>
      <c r="W217" s="14">
        <f>$U217-Contratos[[#This Row],[Fecha de Inicio]]</f>
        <v>334</v>
      </c>
      <c r="X217" s="55">
        <f>ROUND(((Contratos[[#This Row],[Fecha Finalizacion Programada]]-Contratos[[#This Row],[Fecha de Inicio]])/(Contratos[[#This Row],[Fecha Finalizacion Programada]]-Contratos[[#This Row],[Fecha de Inicio]])*100),2)</f>
        <v>100</v>
      </c>
      <c r="Y217" s="43">
        <v>25058100</v>
      </c>
      <c r="Z217" s="28">
        <v>2232900</v>
      </c>
      <c r="AA217" s="14">
        <v>0</v>
      </c>
      <c r="AB217" s="28">
        <v>0</v>
      </c>
      <c r="AC217" s="28">
        <v>27291000</v>
      </c>
      <c r="AD217" s="14">
        <v>330</v>
      </c>
    </row>
    <row r="218" spans="2:30" x14ac:dyDescent="0.25">
      <c r="B218" s="14">
        <v>2022</v>
      </c>
      <c r="C218">
        <v>220777</v>
      </c>
      <c r="D218" s="14" t="s">
        <v>3</v>
      </c>
      <c r="E218" s="14" t="s">
        <v>1113</v>
      </c>
      <c r="F218" s="14" t="s">
        <v>33</v>
      </c>
      <c r="G218" s="14" t="s">
        <v>34</v>
      </c>
      <c r="H218" s="14" t="s">
        <v>542</v>
      </c>
      <c r="I218" s="14" t="s">
        <v>2</v>
      </c>
      <c r="J218" s="14" t="s">
        <v>762</v>
      </c>
      <c r="K218" s="14">
        <v>901644958</v>
      </c>
      <c r="L218" s="14" t="s">
        <v>794</v>
      </c>
      <c r="M218" s="14" t="s">
        <v>119</v>
      </c>
      <c r="N218" t="s">
        <v>55</v>
      </c>
      <c r="O218" s="1">
        <v>44901</v>
      </c>
      <c r="P218" s="14" t="s">
        <v>839</v>
      </c>
      <c r="Q218" s="14" t="s">
        <v>976</v>
      </c>
      <c r="R218" s="1">
        <v>44854</v>
      </c>
      <c r="S218" s="1">
        <v>44869</v>
      </c>
      <c r="T218" s="14">
        <v>441</v>
      </c>
      <c r="U218" s="1">
        <v>45316</v>
      </c>
      <c r="V218" s="14">
        <v>303602582</v>
      </c>
      <c r="W218" s="14">
        <f>$U218-Contratos[[#This Row],[Fecha de Inicio]]</f>
        <v>447</v>
      </c>
      <c r="X218" s="14">
        <f>ROUND((($D$5-Contratos[[#This Row],[Fecha de Inicio]])/(Contratos[[#This Row],[Fecha Finalizacion Programada]]-Contratos[[#This Row],[Fecha de Inicio]])*100),2)</f>
        <v>12.75</v>
      </c>
      <c r="Y218" s="43">
        <v>0</v>
      </c>
      <c r="Z218" s="28">
        <v>303602582</v>
      </c>
      <c r="AA218" s="14">
        <v>0</v>
      </c>
      <c r="AB218" s="28">
        <v>0</v>
      </c>
      <c r="AC218" s="28">
        <v>303602582</v>
      </c>
      <c r="AD218" s="14">
        <v>441</v>
      </c>
    </row>
    <row r="219" spans="2:30" x14ac:dyDescent="0.25">
      <c r="B219" s="14">
        <v>2022</v>
      </c>
      <c r="C219">
        <v>220189</v>
      </c>
      <c r="D219" s="14" t="s">
        <v>3</v>
      </c>
      <c r="E219" s="14" t="s">
        <v>597</v>
      </c>
      <c r="F219" s="14" t="s">
        <v>61</v>
      </c>
      <c r="G219" s="14" t="s">
        <v>69</v>
      </c>
      <c r="H219" s="14" t="s">
        <v>548</v>
      </c>
      <c r="I219" s="14" t="s">
        <v>2</v>
      </c>
      <c r="J219" s="14" t="s">
        <v>27</v>
      </c>
      <c r="K219" s="14">
        <v>1023893463</v>
      </c>
      <c r="L219" s="14" t="s">
        <v>477</v>
      </c>
      <c r="M219" s="14" t="s">
        <v>64</v>
      </c>
      <c r="N219" t="s">
        <v>55</v>
      </c>
      <c r="O219" s="1">
        <v>44908</v>
      </c>
      <c r="P219" s="14" t="s">
        <v>819</v>
      </c>
      <c r="Q219" s="14" t="s">
        <v>881</v>
      </c>
      <c r="R219" s="1">
        <v>44580</v>
      </c>
      <c r="S219" s="1">
        <v>44589</v>
      </c>
      <c r="T219" s="14">
        <v>330</v>
      </c>
      <c r="U219" s="1">
        <v>44923</v>
      </c>
      <c r="V219" s="14">
        <v>27291000</v>
      </c>
      <c r="W219" s="14">
        <f>$U219-Contratos[[#This Row],[Fecha de Inicio]]</f>
        <v>334</v>
      </c>
      <c r="X219" s="55">
        <f>ROUND(((Contratos[[#This Row],[Fecha Finalizacion Programada]]-Contratos[[#This Row],[Fecha de Inicio]])/(Contratos[[#This Row],[Fecha Finalizacion Programada]]-Contratos[[#This Row],[Fecha de Inicio]])*100),2)</f>
        <v>100</v>
      </c>
      <c r="Y219" s="43">
        <v>25058100</v>
      </c>
      <c r="Z219" s="28">
        <v>2232900</v>
      </c>
      <c r="AA219" s="14">
        <v>0</v>
      </c>
      <c r="AB219" s="28">
        <v>0</v>
      </c>
      <c r="AC219" s="28">
        <v>27291000</v>
      </c>
      <c r="AD219" s="14">
        <v>330</v>
      </c>
    </row>
    <row r="220" spans="2:30" x14ac:dyDescent="0.25">
      <c r="B220" s="14">
        <v>2022</v>
      </c>
      <c r="C220">
        <v>220190</v>
      </c>
      <c r="D220" s="14" t="s">
        <v>3</v>
      </c>
      <c r="E220" s="14" t="s">
        <v>597</v>
      </c>
      <c r="F220" s="14" t="s">
        <v>61</v>
      </c>
      <c r="G220" s="14" t="s">
        <v>69</v>
      </c>
      <c r="H220" s="14" t="s">
        <v>548</v>
      </c>
      <c r="I220" s="14" t="s">
        <v>2</v>
      </c>
      <c r="J220" s="14" t="s">
        <v>27</v>
      </c>
      <c r="K220" s="14">
        <v>1031168502</v>
      </c>
      <c r="L220" s="14" t="s">
        <v>476</v>
      </c>
      <c r="M220" s="14" t="s">
        <v>64</v>
      </c>
      <c r="N220" t="s">
        <v>55</v>
      </c>
      <c r="O220" s="1">
        <v>44908</v>
      </c>
      <c r="P220" s="14" t="s">
        <v>819</v>
      </c>
      <c r="Q220" s="14" t="s">
        <v>881</v>
      </c>
      <c r="R220" s="1">
        <v>44580</v>
      </c>
      <c r="S220" s="1">
        <v>44589</v>
      </c>
      <c r="T220" s="14">
        <v>330</v>
      </c>
      <c r="U220" s="1">
        <v>44923</v>
      </c>
      <c r="V220" s="14">
        <v>27291000</v>
      </c>
      <c r="W220" s="14">
        <f>$U220-Contratos[[#This Row],[Fecha de Inicio]]</f>
        <v>334</v>
      </c>
      <c r="X220" s="55">
        <f>ROUND(((Contratos[[#This Row],[Fecha Finalizacion Programada]]-Contratos[[#This Row],[Fecha de Inicio]])/(Contratos[[#This Row],[Fecha Finalizacion Programada]]-Contratos[[#This Row],[Fecha de Inicio]])*100),2)</f>
        <v>100</v>
      </c>
      <c r="Y220" s="43">
        <v>25058100</v>
      </c>
      <c r="Z220" s="28">
        <v>2232900</v>
      </c>
      <c r="AA220" s="14">
        <v>0</v>
      </c>
      <c r="AB220" s="28">
        <v>0</v>
      </c>
      <c r="AC220" s="28">
        <v>27291000</v>
      </c>
      <c r="AD220" s="14">
        <v>330</v>
      </c>
    </row>
    <row r="221" spans="2:30" x14ac:dyDescent="0.25">
      <c r="B221" s="14">
        <v>2022</v>
      </c>
      <c r="C221">
        <v>220192</v>
      </c>
      <c r="D221" s="14" t="s">
        <v>3</v>
      </c>
      <c r="E221" s="14" t="s">
        <v>597</v>
      </c>
      <c r="F221" s="14" t="s">
        <v>61</v>
      </c>
      <c r="G221" s="14" t="s">
        <v>69</v>
      </c>
      <c r="H221" s="14" t="s">
        <v>548</v>
      </c>
      <c r="I221" s="14" t="s">
        <v>2</v>
      </c>
      <c r="J221" s="14" t="s">
        <v>27</v>
      </c>
      <c r="K221" s="14">
        <v>1032433951</v>
      </c>
      <c r="L221" s="14" t="s">
        <v>475</v>
      </c>
      <c r="M221" s="14" t="s">
        <v>64</v>
      </c>
      <c r="N221" t="s">
        <v>55</v>
      </c>
      <c r="O221" s="1">
        <v>44908</v>
      </c>
      <c r="P221" s="14" t="s">
        <v>819</v>
      </c>
      <c r="Q221" s="14" t="s">
        <v>881</v>
      </c>
      <c r="R221" s="1">
        <v>44580</v>
      </c>
      <c r="S221" s="1">
        <v>44589</v>
      </c>
      <c r="T221" s="14">
        <v>330</v>
      </c>
      <c r="U221" s="1">
        <v>44923</v>
      </c>
      <c r="V221" s="14">
        <v>27291000</v>
      </c>
      <c r="W221" s="14">
        <f>$U221-Contratos[[#This Row],[Fecha de Inicio]]</f>
        <v>334</v>
      </c>
      <c r="X221" s="55">
        <f>ROUND(((Contratos[[#This Row],[Fecha Finalizacion Programada]]-Contratos[[#This Row],[Fecha de Inicio]])/(Contratos[[#This Row],[Fecha Finalizacion Programada]]-Contratos[[#This Row],[Fecha de Inicio]])*100),2)</f>
        <v>100</v>
      </c>
      <c r="Y221" s="43">
        <v>25058100</v>
      </c>
      <c r="Z221" s="28">
        <v>2232900</v>
      </c>
      <c r="AA221" s="14">
        <v>0</v>
      </c>
      <c r="AB221" s="28">
        <v>0</v>
      </c>
      <c r="AC221" s="28">
        <v>27291000</v>
      </c>
      <c r="AD221" s="14">
        <v>330</v>
      </c>
    </row>
    <row r="222" spans="2:30" x14ac:dyDescent="0.25">
      <c r="B222" s="14">
        <v>2022</v>
      </c>
      <c r="C222">
        <v>220193</v>
      </c>
      <c r="D222" s="14" t="s">
        <v>3</v>
      </c>
      <c r="E222" s="14" t="s">
        <v>597</v>
      </c>
      <c r="F222" s="14" t="s">
        <v>61</v>
      </c>
      <c r="G222" s="14" t="s">
        <v>69</v>
      </c>
      <c r="H222" s="14" t="s">
        <v>548</v>
      </c>
      <c r="I222" s="14" t="s">
        <v>2</v>
      </c>
      <c r="J222" s="14" t="s">
        <v>27</v>
      </c>
      <c r="K222" s="14">
        <v>1000125610</v>
      </c>
      <c r="L222" s="14" t="s">
        <v>474</v>
      </c>
      <c r="M222" s="14" t="s">
        <v>64</v>
      </c>
      <c r="N222" t="s">
        <v>55</v>
      </c>
      <c r="O222" s="1">
        <v>44908</v>
      </c>
      <c r="P222" s="14" t="s">
        <v>819</v>
      </c>
      <c r="Q222" s="14" t="s">
        <v>881</v>
      </c>
      <c r="R222" s="1">
        <v>44580</v>
      </c>
      <c r="S222" s="1">
        <v>44586</v>
      </c>
      <c r="T222" s="14">
        <v>330</v>
      </c>
      <c r="U222" s="1">
        <v>44920</v>
      </c>
      <c r="V222" s="14">
        <v>27291000</v>
      </c>
      <c r="W222" s="14">
        <f>$U222-Contratos[[#This Row],[Fecha de Inicio]]</f>
        <v>334</v>
      </c>
      <c r="X222" s="55">
        <f>ROUND(((Contratos[[#This Row],[Fecha Finalizacion Programada]]-Contratos[[#This Row],[Fecha de Inicio]])/(Contratos[[#This Row],[Fecha Finalizacion Programada]]-Contratos[[#This Row],[Fecha de Inicio]])*100),2)</f>
        <v>100</v>
      </c>
      <c r="Y222" s="43">
        <v>25306200</v>
      </c>
      <c r="Z222" s="28">
        <v>1984800</v>
      </c>
      <c r="AA222" s="14">
        <v>0</v>
      </c>
      <c r="AB222" s="28">
        <v>0</v>
      </c>
      <c r="AC222" s="28">
        <v>27291000</v>
      </c>
      <c r="AD222" s="14">
        <v>330</v>
      </c>
    </row>
    <row r="223" spans="2:30" x14ac:dyDescent="0.25">
      <c r="B223" s="14">
        <v>2022</v>
      </c>
      <c r="C223">
        <v>220194</v>
      </c>
      <c r="D223" s="14" t="s">
        <v>3</v>
      </c>
      <c r="E223" s="14" t="s">
        <v>597</v>
      </c>
      <c r="F223" s="14" t="s">
        <v>61</v>
      </c>
      <c r="G223" s="14" t="s">
        <v>69</v>
      </c>
      <c r="H223" s="14" t="s">
        <v>548</v>
      </c>
      <c r="I223" s="14" t="s">
        <v>2</v>
      </c>
      <c r="J223" s="14" t="s">
        <v>27</v>
      </c>
      <c r="K223" s="14">
        <v>1022346893</v>
      </c>
      <c r="L223" s="14" t="s">
        <v>473</v>
      </c>
      <c r="M223" s="14" t="s">
        <v>64</v>
      </c>
      <c r="N223" t="s">
        <v>55</v>
      </c>
      <c r="O223" s="1">
        <v>44908</v>
      </c>
      <c r="P223" s="14" t="s">
        <v>819</v>
      </c>
      <c r="Q223" s="14" t="s">
        <v>881</v>
      </c>
      <c r="R223" s="1">
        <v>44580</v>
      </c>
      <c r="S223" s="1">
        <v>44593</v>
      </c>
      <c r="T223" s="14">
        <v>330</v>
      </c>
      <c r="U223" s="1">
        <v>44926</v>
      </c>
      <c r="V223" s="14">
        <v>27291000</v>
      </c>
      <c r="W223" s="14">
        <f>$U223-Contratos[[#This Row],[Fecha de Inicio]]</f>
        <v>333</v>
      </c>
      <c r="X223" s="14">
        <f>ROUND((($D$5-Contratos[[#This Row],[Fecha de Inicio]])/(Contratos[[#This Row],[Fecha Finalizacion Programada]]-Contratos[[#This Row],[Fecha de Inicio]])*100),2)</f>
        <v>100</v>
      </c>
      <c r="Y223" s="43">
        <v>24810000</v>
      </c>
      <c r="Z223" s="28">
        <v>2481000</v>
      </c>
      <c r="AA223" s="14">
        <v>0</v>
      </c>
      <c r="AB223" s="28">
        <v>0</v>
      </c>
      <c r="AC223" s="28">
        <v>27291000</v>
      </c>
      <c r="AD223" s="14">
        <v>330</v>
      </c>
    </row>
    <row r="224" spans="2:30" x14ac:dyDescent="0.25">
      <c r="B224" s="14">
        <v>2022</v>
      </c>
      <c r="C224">
        <v>220214</v>
      </c>
      <c r="D224" s="14" t="s">
        <v>3</v>
      </c>
      <c r="E224" s="14" t="s">
        <v>597</v>
      </c>
      <c r="F224" s="14" t="s">
        <v>61</v>
      </c>
      <c r="G224" s="14" t="s">
        <v>69</v>
      </c>
      <c r="H224" s="14" t="s">
        <v>548</v>
      </c>
      <c r="I224" s="14" t="s">
        <v>2</v>
      </c>
      <c r="J224" s="14" t="s">
        <v>27</v>
      </c>
      <c r="K224" s="14">
        <v>1015471177</v>
      </c>
      <c r="L224" s="14" t="s">
        <v>472</v>
      </c>
      <c r="M224" s="14" t="s">
        <v>64</v>
      </c>
      <c r="N224" t="s">
        <v>55</v>
      </c>
      <c r="O224" s="1">
        <v>44908</v>
      </c>
      <c r="P224" s="14" t="s">
        <v>819</v>
      </c>
      <c r="Q224" s="14" t="s">
        <v>881</v>
      </c>
      <c r="R224" s="1">
        <v>44581</v>
      </c>
      <c r="S224" s="1">
        <v>44593</v>
      </c>
      <c r="T224" s="14">
        <v>330</v>
      </c>
      <c r="U224" s="1">
        <v>44926</v>
      </c>
      <c r="V224" s="14">
        <v>27291000</v>
      </c>
      <c r="W224" s="14">
        <f>$U224-Contratos[[#This Row],[Fecha de Inicio]]</f>
        <v>333</v>
      </c>
      <c r="X224" s="14">
        <f>ROUND((($D$5-Contratos[[#This Row],[Fecha de Inicio]])/(Contratos[[#This Row],[Fecha Finalizacion Programada]]-Contratos[[#This Row],[Fecha de Inicio]])*100),2)</f>
        <v>100</v>
      </c>
      <c r="Y224" s="43">
        <v>24810000</v>
      </c>
      <c r="Z224" s="28">
        <v>2481000</v>
      </c>
      <c r="AA224" s="14">
        <v>0</v>
      </c>
      <c r="AB224" s="28">
        <v>0</v>
      </c>
      <c r="AC224" s="28">
        <v>27291000</v>
      </c>
      <c r="AD224" s="14">
        <v>330</v>
      </c>
    </row>
    <row r="225" spans="2:30" x14ac:dyDescent="0.25">
      <c r="B225" s="14">
        <v>2022</v>
      </c>
      <c r="C225">
        <v>220215</v>
      </c>
      <c r="D225" s="14" t="s">
        <v>3</v>
      </c>
      <c r="E225" s="14" t="s">
        <v>597</v>
      </c>
      <c r="F225" s="14" t="s">
        <v>61</v>
      </c>
      <c r="G225" s="14" t="s">
        <v>69</v>
      </c>
      <c r="H225" s="14" t="s">
        <v>548</v>
      </c>
      <c r="I225" s="14" t="s">
        <v>2</v>
      </c>
      <c r="J225" s="14" t="s">
        <v>27</v>
      </c>
      <c r="K225" s="14">
        <v>1038139816</v>
      </c>
      <c r="L225" s="14" t="s">
        <v>471</v>
      </c>
      <c r="M225" s="14" t="s">
        <v>64</v>
      </c>
      <c r="N225" t="s">
        <v>55</v>
      </c>
      <c r="O225" s="1">
        <v>44908</v>
      </c>
      <c r="P225" s="14" t="s">
        <v>819</v>
      </c>
      <c r="Q225" s="14" t="s">
        <v>881</v>
      </c>
      <c r="R225" s="1">
        <v>44581</v>
      </c>
      <c r="S225" s="1">
        <v>44588</v>
      </c>
      <c r="T225" s="14">
        <v>330</v>
      </c>
      <c r="U225" s="1">
        <v>44922</v>
      </c>
      <c r="V225" s="14">
        <v>27291000</v>
      </c>
      <c r="W225" s="14">
        <f>$U225-Contratos[[#This Row],[Fecha de Inicio]]</f>
        <v>334</v>
      </c>
      <c r="X225" s="55">
        <f>ROUND(((Contratos[[#This Row],[Fecha Finalizacion Programada]]-Contratos[[#This Row],[Fecha de Inicio]])/(Contratos[[#This Row],[Fecha Finalizacion Programada]]-Contratos[[#This Row],[Fecha de Inicio]])*100),2)</f>
        <v>100</v>
      </c>
      <c r="Y225" s="43">
        <v>25140800</v>
      </c>
      <c r="Z225" s="28">
        <v>2150200</v>
      </c>
      <c r="AA225" s="14">
        <v>0</v>
      </c>
      <c r="AB225" s="28">
        <v>0</v>
      </c>
      <c r="AC225" s="28">
        <v>27291000</v>
      </c>
      <c r="AD225" s="14">
        <v>330</v>
      </c>
    </row>
    <row r="226" spans="2:30" x14ac:dyDescent="0.25">
      <c r="B226" s="14">
        <v>2022</v>
      </c>
      <c r="C226">
        <v>220015</v>
      </c>
      <c r="D226" s="14" t="s">
        <v>3</v>
      </c>
      <c r="E226" s="14" t="s">
        <v>559</v>
      </c>
      <c r="F226" s="14" t="s">
        <v>61</v>
      </c>
      <c r="G226" s="14" t="s">
        <v>62</v>
      </c>
      <c r="H226" s="14" t="s">
        <v>560</v>
      </c>
      <c r="I226" s="14" t="s">
        <v>2</v>
      </c>
      <c r="J226" s="14" t="s">
        <v>311</v>
      </c>
      <c r="K226" s="14">
        <v>1032451525</v>
      </c>
      <c r="L226" s="14" t="s">
        <v>312</v>
      </c>
      <c r="M226" s="14" t="s">
        <v>313</v>
      </c>
      <c r="N226" t="s">
        <v>55</v>
      </c>
      <c r="O226" s="1">
        <v>44901</v>
      </c>
      <c r="P226" s="14" t="s">
        <v>710</v>
      </c>
      <c r="Q226" s="14" t="s">
        <v>348</v>
      </c>
      <c r="R226" s="1">
        <v>44572</v>
      </c>
      <c r="S226" s="1">
        <v>44574</v>
      </c>
      <c r="T226" s="14">
        <v>330</v>
      </c>
      <c r="U226" s="1">
        <v>44908</v>
      </c>
      <c r="V226" s="14">
        <v>80168000</v>
      </c>
      <c r="W226" s="14">
        <f>$U226-Contratos[[#This Row],[Fecha de Inicio]]</f>
        <v>334</v>
      </c>
      <c r="X226" s="55">
        <f>ROUND(((Contratos[[#This Row],[Fecha Finalizacion Programada]]-Contratos[[#This Row],[Fecha de Inicio]])/(Contratos[[#This Row],[Fecha Finalizacion Programada]]-Contratos[[#This Row],[Fecha de Inicio]])*100),2)</f>
        <v>100</v>
      </c>
      <c r="Y226" s="43">
        <v>69964800</v>
      </c>
      <c r="Z226" s="28">
        <v>10203200</v>
      </c>
      <c r="AA226" s="14">
        <v>0</v>
      </c>
      <c r="AB226" s="28">
        <v>0</v>
      </c>
      <c r="AC226" s="28">
        <v>80168000</v>
      </c>
      <c r="AD226" s="14">
        <v>330</v>
      </c>
    </row>
    <row r="227" spans="2:30" x14ac:dyDescent="0.25">
      <c r="B227" s="14">
        <v>2022</v>
      </c>
      <c r="C227">
        <v>220707</v>
      </c>
      <c r="D227" s="14" t="s">
        <v>3</v>
      </c>
      <c r="E227" s="14" t="s">
        <v>1114</v>
      </c>
      <c r="F227" s="14" t="s">
        <v>33</v>
      </c>
      <c r="G227" s="14" t="s">
        <v>34</v>
      </c>
      <c r="H227" s="14" t="s">
        <v>542</v>
      </c>
      <c r="I227" s="14" t="s">
        <v>2</v>
      </c>
      <c r="J227" s="14" t="s">
        <v>763</v>
      </c>
      <c r="K227" s="14">
        <v>900535486</v>
      </c>
      <c r="L227" s="14" t="s">
        <v>219</v>
      </c>
      <c r="M227" s="14" t="s">
        <v>119</v>
      </c>
      <c r="N227" t="s">
        <v>55</v>
      </c>
      <c r="O227" s="1">
        <v>44901</v>
      </c>
      <c r="P227" s="14" t="s">
        <v>840</v>
      </c>
      <c r="Q227" s="14" t="s">
        <v>977</v>
      </c>
      <c r="R227" s="1">
        <v>44839</v>
      </c>
      <c r="S227" s="1">
        <v>44880</v>
      </c>
      <c r="T227" s="14">
        <v>210</v>
      </c>
      <c r="U227" s="1">
        <v>45092</v>
      </c>
      <c r="V227" s="14">
        <v>197034726</v>
      </c>
      <c r="W227" s="14">
        <f>$U227-Contratos[[#This Row],[Fecha de Inicio]]</f>
        <v>212</v>
      </c>
      <c r="X227" s="14">
        <f>ROUND((($D$5-Contratos[[#This Row],[Fecha de Inicio]])/(Contratos[[#This Row],[Fecha Finalizacion Programada]]-Contratos[[#This Row],[Fecha de Inicio]])*100),2)</f>
        <v>21.7</v>
      </c>
      <c r="Y227" s="43">
        <v>0</v>
      </c>
      <c r="Z227" s="28">
        <v>197034726</v>
      </c>
      <c r="AA227" s="14">
        <v>0</v>
      </c>
      <c r="AB227" s="28">
        <v>0</v>
      </c>
      <c r="AC227" s="28">
        <v>197034726</v>
      </c>
      <c r="AD227" s="14">
        <v>210</v>
      </c>
    </row>
    <row r="228" spans="2:30" x14ac:dyDescent="0.25">
      <c r="B228" s="14">
        <v>2022</v>
      </c>
      <c r="C228">
        <v>220218</v>
      </c>
      <c r="D228" s="14" t="s">
        <v>3</v>
      </c>
      <c r="E228" s="14" t="s">
        <v>597</v>
      </c>
      <c r="F228" s="14" t="s">
        <v>61</v>
      </c>
      <c r="G228" s="14" t="s">
        <v>69</v>
      </c>
      <c r="H228" s="14" t="s">
        <v>548</v>
      </c>
      <c r="I228" s="14" t="s">
        <v>2</v>
      </c>
      <c r="J228" s="14" t="s">
        <v>27</v>
      </c>
      <c r="K228" s="14">
        <v>1003540012</v>
      </c>
      <c r="L228" s="14" t="s">
        <v>470</v>
      </c>
      <c r="M228" s="14" t="s">
        <v>64</v>
      </c>
      <c r="N228" t="s">
        <v>55</v>
      </c>
      <c r="O228" s="1">
        <v>44908</v>
      </c>
      <c r="P228" s="14" t="s">
        <v>819</v>
      </c>
      <c r="Q228" s="14" t="s">
        <v>881</v>
      </c>
      <c r="R228" s="1">
        <v>44582</v>
      </c>
      <c r="S228" s="1">
        <v>44588</v>
      </c>
      <c r="T228" s="14">
        <v>330</v>
      </c>
      <c r="U228" s="1">
        <v>44922</v>
      </c>
      <c r="V228" s="14">
        <v>27291000</v>
      </c>
      <c r="W228" s="14">
        <f>$U228-Contratos[[#This Row],[Fecha de Inicio]]</f>
        <v>334</v>
      </c>
      <c r="X228" s="55">
        <f>ROUND(((Contratos[[#This Row],[Fecha Finalizacion Programada]]-Contratos[[#This Row],[Fecha de Inicio]])/(Contratos[[#This Row],[Fecha Finalizacion Programada]]-Contratos[[#This Row],[Fecha de Inicio]])*100),2)</f>
        <v>100</v>
      </c>
      <c r="Y228" s="43">
        <v>25140800</v>
      </c>
      <c r="Z228" s="28">
        <v>2150200</v>
      </c>
      <c r="AA228" s="14">
        <v>0</v>
      </c>
      <c r="AB228" s="28">
        <v>0</v>
      </c>
      <c r="AC228" s="28">
        <v>27291000</v>
      </c>
      <c r="AD228" s="14">
        <v>330</v>
      </c>
    </row>
    <row r="229" spans="2:30" x14ac:dyDescent="0.25">
      <c r="B229" s="14">
        <v>2022</v>
      </c>
      <c r="C229">
        <v>220219</v>
      </c>
      <c r="D229" s="14" t="s">
        <v>3</v>
      </c>
      <c r="E229" s="14" t="s">
        <v>597</v>
      </c>
      <c r="F229" s="14" t="s">
        <v>61</v>
      </c>
      <c r="G229" s="14" t="s">
        <v>69</v>
      </c>
      <c r="H229" s="14" t="s">
        <v>548</v>
      </c>
      <c r="I229" s="14" t="s">
        <v>2</v>
      </c>
      <c r="J229" s="14" t="s">
        <v>27</v>
      </c>
      <c r="K229" s="14">
        <v>1014182626</v>
      </c>
      <c r="L229" s="14" t="s">
        <v>469</v>
      </c>
      <c r="M229" s="14" t="s">
        <v>64</v>
      </c>
      <c r="N229" t="s">
        <v>55</v>
      </c>
      <c r="O229" s="1">
        <v>44908</v>
      </c>
      <c r="P229" s="14" t="s">
        <v>819</v>
      </c>
      <c r="Q229" s="14" t="s">
        <v>881</v>
      </c>
      <c r="R229" s="1">
        <v>44582</v>
      </c>
      <c r="S229" s="1">
        <v>44588</v>
      </c>
      <c r="T229" s="14">
        <v>330</v>
      </c>
      <c r="U229" s="1">
        <v>44922</v>
      </c>
      <c r="V229" s="14">
        <v>27291000</v>
      </c>
      <c r="W229" s="14">
        <f>$U229-Contratos[[#This Row],[Fecha de Inicio]]</f>
        <v>334</v>
      </c>
      <c r="X229" s="55">
        <f>ROUND(((Contratos[[#This Row],[Fecha Finalizacion Programada]]-Contratos[[#This Row],[Fecha de Inicio]])/(Contratos[[#This Row],[Fecha Finalizacion Programada]]-Contratos[[#This Row],[Fecha de Inicio]])*100),2)</f>
        <v>100</v>
      </c>
      <c r="Y229" s="43">
        <v>25140800</v>
      </c>
      <c r="Z229" s="28">
        <v>2150200</v>
      </c>
      <c r="AA229" s="14">
        <v>0</v>
      </c>
      <c r="AB229" s="28">
        <v>0</v>
      </c>
      <c r="AC229" s="28">
        <v>27291000</v>
      </c>
      <c r="AD229" s="14">
        <v>330</v>
      </c>
    </row>
    <row r="230" spans="2:30" x14ac:dyDescent="0.25">
      <c r="B230" s="14">
        <v>2022</v>
      </c>
      <c r="C230">
        <v>220221</v>
      </c>
      <c r="D230" s="14" t="s">
        <v>3</v>
      </c>
      <c r="E230" s="14" t="s">
        <v>597</v>
      </c>
      <c r="F230" s="14" t="s">
        <v>61</v>
      </c>
      <c r="G230" s="14" t="s">
        <v>69</v>
      </c>
      <c r="H230" s="14" t="s">
        <v>548</v>
      </c>
      <c r="I230" s="14" t="s">
        <v>2</v>
      </c>
      <c r="J230" s="14" t="s">
        <v>27</v>
      </c>
      <c r="K230" s="14">
        <v>1013637310</v>
      </c>
      <c r="L230" s="14" t="s">
        <v>468</v>
      </c>
      <c r="M230" s="14" t="s">
        <v>64</v>
      </c>
      <c r="N230" t="s">
        <v>55</v>
      </c>
      <c r="O230" s="1">
        <v>44908</v>
      </c>
      <c r="P230" s="14" t="s">
        <v>819</v>
      </c>
      <c r="Q230" s="14" t="s">
        <v>881</v>
      </c>
      <c r="R230" s="1">
        <v>44581</v>
      </c>
      <c r="S230" s="1">
        <v>44588</v>
      </c>
      <c r="T230" s="14">
        <v>330</v>
      </c>
      <c r="U230" s="1">
        <v>44922</v>
      </c>
      <c r="V230" s="14">
        <v>27291000</v>
      </c>
      <c r="W230" s="14">
        <f>$U230-Contratos[[#This Row],[Fecha de Inicio]]</f>
        <v>334</v>
      </c>
      <c r="X230" s="55">
        <f>ROUND(((Contratos[[#This Row],[Fecha Finalizacion Programada]]-Contratos[[#This Row],[Fecha de Inicio]])/(Contratos[[#This Row],[Fecha Finalizacion Programada]]-Contratos[[#This Row],[Fecha de Inicio]])*100),2)</f>
        <v>100</v>
      </c>
      <c r="Y230" s="43">
        <v>25140800</v>
      </c>
      <c r="Z230" s="28">
        <v>2150200</v>
      </c>
      <c r="AA230" s="14">
        <v>0</v>
      </c>
      <c r="AB230" s="28">
        <v>0</v>
      </c>
      <c r="AC230" s="28">
        <v>27291000</v>
      </c>
      <c r="AD230" s="14">
        <v>330</v>
      </c>
    </row>
    <row r="231" spans="2:30" x14ac:dyDescent="0.25">
      <c r="B231" s="14">
        <v>2022</v>
      </c>
      <c r="C231">
        <v>220223</v>
      </c>
      <c r="D231" s="14" t="s">
        <v>3</v>
      </c>
      <c r="E231" s="14" t="s">
        <v>597</v>
      </c>
      <c r="F231" s="14" t="s">
        <v>61</v>
      </c>
      <c r="G231" s="14" t="s">
        <v>69</v>
      </c>
      <c r="H231" s="14" t="s">
        <v>548</v>
      </c>
      <c r="I231" s="14" t="s">
        <v>2</v>
      </c>
      <c r="J231" s="14" t="s">
        <v>27</v>
      </c>
      <c r="K231" s="14">
        <v>40218934</v>
      </c>
      <c r="L231" s="14" t="s">
        <v>467</v>
      </c>
      <c r="M231" s="14" t="s">
        <v>64</v>
      </c>
      <c r="N231" t="s">
        <v>55</v>
      </c>
      <c r="O231" s="1">
        <v>44908</v>
      </c>
      <c r="P231" s="14" t="s">
        <v>819</v>
      </c>
      <c r="Q231" s="14" t="s">
        <v>881</v>
      </c>
      <c r="R231" s="1">
        <v>44581</v>
      </c>
      <c r="S231" s="1">
        <v>44588</v>
      </c>
      <c r="T231" s="14">
        <v>330</v>
      </c>
      <c r="U231" s="1">
        <v>44922</v>
      </c>
      <c r="V231" s="14">
        <v>27291000</v>
      </c>
      <c r="W231" s="14">
        <f>$U231-Contratos[[#This Row],[Fecha de Inicio]]</f>
        <v>334</v>
      </c>
      <c r="X231" s="55">
        <f>ROUND(((Contratos[[#This Row],[Fecha Finalizacion Programada]]-Contratos[[#This Row],[Fecha de Inicio]])/(Contratos[[#This Row],[Fecha Finalizacion Programada]]-Contratos[[#This Row],[Fecha de Inicio]])*100),2)</f>
        <v>100</v>
      </c>
      <c r="Y231" s="43">
        <v>25140800</v>
      </c>
      <c r="Z231" s="28">
        <v>2150200</v>
      </c>
      <c r="AA231" s="14">
        <v>0</v>
      </c>
      <c r="AB231" s="28">
        <v>0</v>
      </c>
      <c r="AC231" s="28">
        <v>27291000</v>
      </c>
      <c r="AD231" s="14">
        <v>330</v>
      </c>
    </row>
    <row r="232" spans="2:30" x14ac:dyDescent="0.25">
      <c r="B232" s="14">
        <v>2022</v>
      </c>
      <c r="C232">
        <v>220224</v>
      </c>
      <c r="D232" s="14" t="s">
        <v>3</v>
      </c>
      <c r="E232" s="14" t="s">
        <v>597</v>
      </c>
      <c r="F232" s="14" t="s">
        <v>61</v>
      </c>
      <c r="G232" s="14" t="s">
        <v>69</v>
      </c>
      <c r="H232" s="14" t="s">
        <v>548</v>
      </c>
      <c r="I232" s="14" t="s">
        <v>2</v>
      </c>
      <c r="J232" s="14" t="s">
        <v>27</v>
      </c>
      <c r="K232" s="14">
        <v>1031178430</v>
      </c>
      <c r="L232" s="14" t="s">
        <v>466</v>
      </c>
      <c r="M232" s="14" t="s">
        <v>64</v>
      </c>
      <c r="N232" t="s">
        <v>55</v>
      </c>
      <c r="O232" s="1">
        <v>44908</v>
      </c>
      <c r="P232" s="14" t="s">
        <v>819</v>
      </c>
      <c r="Q232" s="14" t="s">
        <v>881</v>
      </c>
      <c r="R232" s="1">
        <v>44581</v>
      </c>
      <c r="S232" s="1">
        <v>44588</v>
      </c>
      <c r="T232" s="14">
        <v>330</v>
      </c>
      <c r="U232" s="1">
        <v>44922</v>
      </c>
      <c r="V232" s="14">
        <v>27291000</v>
      </c>
      <c r="W232" s="14">
        <f>$U232-Contratos[[#This Row],[Fecha de Inicio]]</f>
        <v>334</v>
      </c>
      <c r="X232" s="55">
        <f>ROUND(((Contratos[[#This Row],[Fecha Finalizacion Programada]]-Contratos[[#This Row],[Fecha de Inicio]])/(Contratos[[#This Row],[Fecha Finalizacion Programada]]-Contratos[[#This Row],[Fecha de Inicio]])*100),2)</f>
        <v>100</v>
      </c>
      <c r="Y232" s="43">
        <v>25140800</v>
      </c>
      <c r="Z232" s="28">
        <v>2150200</v>
      </c>
      <c r="AA232" s="14">
        <v>0</v>
      </c>
      <c r="AB232" s="28">
        <v>0</v>
      </c>
      <c r="AC232" s="28">
        <v>27291000</v>
      </c>
      <c r="AD232" s="14">
        <v>330</v>
      </c>
    </row>
    <row r="233" spans="2:30" x14ac:dyDescent="0.25">
      <c r="B233" s="14">
        <v>2022</v>
      </c>
      <c r="C233">
        <v>220225</v>
      </c>
      <c r="D233" s="14" t="s">
        <v>3</v>
      </c>
      <c r="E233" s="14" t="s">
        <v>597</v>
      </c>
      <c r="F233" s="14" t="s">
        <v>61</v>
      </c>
      <c r="G233" s="14" t="s">
        <v>69</v>
      </c>
      <c r="H233" s="14" t="s">
        <v>548</v>
      </c>
      <c r="I233" s="14" t="s">
        <v>2</v>
      </c>
      <c r="J233" s="14" t="s">
        <v>27</v>
      </c>
      <c r="K233" s="14">
        <v>52712024</v>
      </c>
      <c r="L233" s="14" t="s">
        <v>465</v>
      </c>
      <c r="M233" s="14" t="s">
        <v>64</v>
      </c>
      <c r="N233" t="s">
        <v>55</v>
      </c>
      <c r="O233" s="1">
        <v>44908</v>
      </c>
      <c r="P233" s="14" t="s">
        <v>819</v>
      </c>
      <c r="Q233" s="14" t="s">
        <v>881</v>
      </c>
      <c r="R233" s="1">
        <v>44581</v>
      </c>
      <c r="S233" s="1">
        <v>44593</v>
      </c>
      <c r="T233" s="14">
        <v>330</v>
      </c>
      <c r="U233" s="1">
        <v>44926</v>
      </c>
      <c r="V233" s="14">
        <v>27291000</v>
      </c>
      <c r="W233" s="14">
        <f>$U233-Contratos[[#This Row],[Fecha de Inicio]]</f>
        <v>333</v>
      </c>
      <c r="X233" s="14">
        <f>ROUND((($D$5-Contratos[[#This Row],[Fecha de Inicio]])/(Contratos[[#This Row],[Fecha Finalizacion Programada]]-Contratos[[#This Row],[Fecha de Inicio]])*100),2)</f>
        <v>100</v>
      </c>
      <c r="Y233" s="43">
        <v>24810000</v>
      </c>
      <c r="Z233" s="28">
        <v>2481000</v>
      </c>
      <c r="AA233" s="14">
        <v>0</v>
      </c>
      <c r="AB233" s="28">
        <v>0</v>
      </c>
      <c r="AC233" s="28">
        <v>27291000</v>
      </c>
      <c r="AD233" s="14">
        <v>330</v>
      </c>
    </row>
    <row r="234" spans="2:30" x14ac:dyDescent="0.25">
      <c r="B234" s="14">
        <v>2022</v>
      </c>
      <c r="C234">
        <v>220227</v>
      </c>
      <c r="D234" s="14" t="s">
        <v>3</v>
      </c>
      <c r="E234" s="14" t="s">
        <v>597</v>
      </c>
      <c r="F234" s="14" t="s">
        <v>61</v>
      </c>
      <c r="G234" s="14" t="s">
        <v>69</v>
      </c>
      <c r="H234" s="14" t="s">
        <v>548</v>
      </c>
      <c r="I234" s="14" t="s">
        <v>2</v>
      </c>
      <c r="J234" s="14" t="s">
        <v>27</v>
      </c>
      <c r="K234" s="14">
        <v>1032392294</v>
      </c>
      <c r="L234" s="14" t="s">
        <v>464</v>
      </c>
      <c r="M234" s="14" t="s">
        <v>64</v>
      </c>
      <c r="N234" t="s">
        <v>55</v>
      </c>
      <c r="O234" s="1">
        <v>44908</v>
      </c>
      <c r="P234" s="14" t="s">
        <v>819</v>
      </c>
      <c r="Q234" s="14" t="s">
        <v>881</v>
      </c>
      <c r="R234" s="1">
        <v>44581</v>
      </c>
      <c r="S234" s="1">
        <v>44588</v>
      </c>
      <c r="T234" s="14">
        <v>330</v>
      </c>
      <c r="U234" s="1">
        <v>44922</v>
      </c>
      <c r="V234" s="14">
        <v>27291000</v>
      </c>
      <c r="W234" s="14">
        <f>$U234-Contratos[[#This Row],[Fecha de Inicio]]</f>
        <v>334</v>
      </c>
      <c r="X234" s="55">
        <f>ROUND(((Contratos[[#This Row],[Fecha Finalizacion Programada]]-Contratos[[#This Row],[Fecha de Inicio]])/(Contratos[[#This Row],[Fecha Finalizacion Programada]]-Contratos[[#This Row],[Fecha de Inicio]])*100),2)</f>
        <v>100</v>
      </c>
      <c r="Y234" s="43">
        <v>25140800</v>
      </c>
      <c r="Z234" s="28">
        <v>2150200</v>
      </c>
      <c r="AA234" s="14">
        <v>0</v>
      </c>
      <c r="AB234" s="28">
        <v>0</v>
      </c>
      <c r="AC234" s="28">
        <v>27291000</v>
      </c>
      <c r="AD234" s="14">
        <v>330</v>
      </c>
    </row>
    <row r="235" spans="2:30" x14ac:dyDescent="0.25">
      <c r="B235" s="14">
        <v>2022</v>
      </c>
      <c r="C235">
        <v>220228</v>
      </c>
      <c r="D235" s="14" t="s">
        <v>3</v>
      </c>
      <c r="E235" s="14" t="s">
        <v>597</v>
      </c>
      <c r="F235" s="14" t="s">
        <v>61</v>
      </c>
      <c r="G235" s="14" t="s">
        <v>69</v>
      </c>
      <c r="H235" s="14" t="s">
        <v>548</v>
      </c>
      <c r="I235" s="14" t="s">
        <v>2</v>
      </c>
      <c r="J235" s="14" t="s">
        <v>27</v>
      </c>
      <c r="K235" s="14">
        <v>80073257</v>
      </c>
      <c r="L235" s="14" t="s">
        <v>463</v>
      </c>
      <c r="M235" s="14" t="s">
        <v>64</v>
      </c>
      <c r="N235" t="s">
        <v>55</v>
      </c>
      <c r="O235" s="1">
        <v>44908</v>
      </c>
      <c r="P235" s="14" t="s">
        <v>819</v>
      </c>
      <c r="Q235" s="14" t="s">
        <v>881</v>
      </c>
      <c r="R235" s="1">
        <v>44581</v>
      </c>
      <c r="S235" s="1">
        <v>44593</v>
      </c>
      <c r="T235" s="14">
        <v>330</v>
      </c>
      <c r="U235" s="1">
        <v>44926</v>
      </c>
      <c r="V235" s="14">
        <v>27291000</v>
      </c>
      <c r="W235" s="14">
        <f>$U235-Contratos[[#This Row],[Fecha de Inicio]]</f>
        <v>333</v>
      </c>
      <c r="X235" s="14">
        <f>ROUND((($D$5-Contratos[[#This Row],[Fecha de Inicio]])/(Contratos[[#This Row],[Fecha Finalizacion Programada]]-Contratos[[#This Row],[Fecha de Inicio]])*100),2)</f>
        <v>100</v>
      </c>
      <c r="Y235" s="43">
        <v>24810000</v>
      </c>
      <c r="Z235" s="28">
        <v>2481000</v>
      </c>
      <c r="AA235" s="14">
        <v>0</v>
      </c>
      <c r="AB235" s="28">
        <v>0</v>
      </c>
      <c r="AC235" s="28">
        <v>27291000</v>
      </c>
      <c r="AD235" s="14">
        <v>330</v>
      </c>
    </row>
    <row r="236" spans="2:30" x14ac:dyDescent="0.25">
      <c r="B236" s="14">
        <v>2022</v>
      </c>
      <c r="C236">
        <v>220229</v>
      </c>
      <c r="D236" s="14" t="s">
        <v>3</v>
      </c>
      <c r="E236" s="14" t="s">
        <v>597</v>
      </c>
      <c r="F236" s="14" t="s">
        <v>61</v>
      </c>
      <c r="G236" s="14" t="s">
        <v>69</v>
      </c>
      <c r="H236" s="14" t="s">
        <v>548</v>
      </c>
      <c r="I236" s="14" t="s">
        <v>2</v>
      </c>
      <c r="J236" s="14" t="s">
        <v>27</v>
      </c>
      <c r="K236" s="14">
        <v>1023899821</v>
      </c>
      <c r="L236" s="14" t="s">
        <v>462</v>
      </c>
      <c r="M236" s="14" t="s">
        <v>64</v>
      </c>
      <c r="N236" t="s">
        <v>55</v>
      </c>
      <c r="O236" s="1">
        <v>44908</v>
      </c>
      <c r="P236" s="14" t="s">
        <v>819</v>
      </c>
      <c r="Q236" s="14" t="s">
        <v>881</v>
      </c>
      <c r="R236" s="1">
        <v>44581</v>
      </c>
      <c r="S236" s="1">
        <v>44588</v>
      </c>
      <c r="T236" s="14">
        <v>330</v>
      </c>
      <c r="U236" s="1">
        <v>44922</v>
      </c>
      <c r="V236" s="14">
        <v>27291000</v>
      </c>
      <c r="W236" s="14">
        <f>$U236-Contratos[[#This Row],[Fecha de Inicio]]</f>
        <v>334</v>
      </c>
      <c r="X236" s="55">
        <f>ROUND(((Contratos[[#This Row],[Fecha Finalizacion Programada]]-Contratos[[#This Row],[Fecha de Inicio]])/(Contratos[[#This Row],[Fecha Finalizacion Programada]]-Contratos[[#This Row],[Fecha de Inicio]])*100),2)</f>
        <v>100</v>
      </c>
      <c r="Y236" s="43">
        <v>25140800</v>
      </c>
      <c r="Z236" s="28">
        <v>2150200</v>
      </c>
      <c r="AA236" s="14">
        <v>0</v>
      </c>
      <c r="AB236" s="28">
        <v>0</v>
      </c>
      <c r="AC236" s="28">
        <v>27291000</v>
      </c>
      <c r="AD236" s="14">
        <v>330</v>
      </c>
    </row>
    <row r="237" spans="2:30" x14ac:dyDescent="0.25">
      <c r="B237" s="14">
        <v>2022</v>
      </c>
      <c r="C237">
        <v>220233</v>
      </c>
      <c r="D237" s="14" t="s">
        <v>3</v>
      </c>
      <c r="E237" s="14" t="s">
        <v>597</v>
      </c>
      <c r="F237" s="14" t="s">
        <v>61</v>
      </c>
      <c r="G237" s="14" t="s">
        <v>69</v>
      </c>
      <c r="H237" s="14" t="s">
        <v>548</v>
      </c>
      <c r="I237" s="14" t="s">
        <v>2</v>
      </c>
      <c r="J237" s="14" t="s">
        <v>27</v>
      </c>
      <c r="K237" s="14">
        <v>1013658809</v>
      </c>
      <c r="L237" s="14" t="s">
        <v>461</v>
      </c>
      <c r="M237" s="14" t="s">
        <v>64</v>
      </c>
      <c r="N237" t="s">
        <v>55</v>
      </c>
      <c r="O237" s="1">
        <v>44908</v>
      </c>
      <c r="P237" s="14" t="s">
        <v>819</v>
      </c>
      <c r="Q237" s="14" t="s">
        <v>881</v>
      </c>
      <c r="R237" s="1">
        <v>44582</v>
      </c>
      <c r="S237" s="1">
        <v>44589</v>
      </c>
      <c r="T237" s="14">
        <v>330</v>
      </c>
      <c r="U237" s="1">
        <v>44923</v>
      </c>
      <c r="V237" s="14">
        <v>27291000</v>
      </c>
      <c r="W237" s="14">
        <f>$U237-Contratos[[#This Row],[Fecha de Inicio]]</f>
        <v>334</v>
      </c>
      <c r="X237" s="55">
        <f>ROUND(((Contratos[[#This Row],[Fecha Finalizacion Programada]]-Contratos[[#This Row],[Fecha de Inicio]])/(Contratos[[#This Row],[Fecha Finalizacion Programada]]-Contratos[[#This Row],[Fecha de Inicio]])*100),2)</f>
        <v>100</v>
      </c>
      <c r="Y237" s="43">
        <v>25058100</v>
      </c>
      <c r="Z237" s="28">
        <v>2232900</v>
      </c>
      <c r="AA237" s="14">
        <v>0</v>
      </c>
      <c r="AB237" s="28">
        <v>0</v>
      </c>
      <c r="AC237" s="28">
        <v>27291000</v>
      </c>
      <c r="AD237" s="14">
        <v>330</v>
      </c>
    </row>
    <row r="238" spans="2:30" x14ac:dyDescent="0.25">
      <c r="B238" s="14">
        <v>2022</v>
      </c>
      <c r="C238">
        <v>220026</v>
      </c>
      <c r="D238" s="14" t="s">
        <v>3</v>
      </c>
      <c r="E238" s="14" t="s">
        <v>566</v>
      </c>
      <c r="F238" s="14" t="s">
        <v>61</v>
      </c>
      <c r="G238" s="14" t="s">
        <v>62</v>
      </c>
      <c r="H238" s="14" t="s">
        <v>550</v>
      </c>
      <c r="I238" s="14" t="s">
        <v>2</v>
      </c>
      <c r="J238" s="14" t="s">
        <v>260</v>
      </c>
      <c r="K238" s="14">
        <v>27682336</v>
      </c>
      <c r="L238" s="14" t="s">
        <v>261</v>
      </c>
      <c r="M238" s="14" t="s">
        <v>63</v>
      </c>
      <c r="N238" t="s">
        <v>55</v>
      </c>
      <c r="O238" s="1">
        <v>44902</v>
      </c>
      <c r="P238" s="14" t="s">
        <v>841</v>
      </c>
      <c r="Q238" s="14" t="s">
        <v>979</v>
      </c>
      <c r="R238" s="1">
        <v>44572</v>
      </c>
      <c r="S238" s="1">
        <v>44575</v>
      </c>
      <c r="T238" s="14">
        <v>270</v>
      </c>
      <c r="U238" s="1">
        <v>44925</v>
      </c>
      <c r="V238" s="14">
        <v>83736000</v>
      </c>
      <c r="W238" s="14">
        <f>$U238-Contratos[[#This Row],[Fecha de Inicio]]</f>
        <v>350</v>
      </c>
      <c r="X238" s="55">
        <f>ROUND(((Contratos[[#This Row],[Fecha Finalizacion Programada]]-Contratos[[#This Row],[Fecha de Inicio]])/(Contratos[[#This Row],[Fecha Finalizacion Programada]]-Contratos[[#This Row],[Fecha de Inicio]])*100),2)</f>
        <v>100</v>
      </c>
      <c r="Y238" s="43">
        <v>98312267</v>
      </c>
      <c r="Z238" s="28">
        <v>8993866</v>
      </c>
      <c r="AA238" s="14">
        <v>1</v>
      </c>
      <c r="AB238" s="28">
        <v>23570133</v>
      </c>
      <c r="AC238" s="28">
        <v>107306133</v>
      </c>
      <c r="AD238" s="14">
        <v>346</v>
      </c>
    </row>
    <row r="239" spans="2:30" x14ac:dyDescent="0.25">
      <c r="B239" s="14">
        <v>2022</v>
      </c>
      <c r="C239">
        <v>220592</v>
      </c>
      <c r="D239" s="14" t="s">
        <v>3</v>
      </c>
      <c r="E239" s="14" t="s">
        <v>664</v>
      </c>
      <c r="F239" s="14" t="s">
        <v>61</v>
      </c>
      <c r="G239" s="14" t="s">
        <v>62</v>
      </c>
      <c r="H239" s="14" t="s">
        <v>548</v>
      </c>
      <c r="I239" s="14" t="s">
        <v>2</v>
      </c>
      <c r="J239" s="14" t="s">
        <v>484</v>
      </c>
      <c r="K239" s="14">
        <v>52198591</v>
      </c>
      <c r="L239" s="14" t="s">
        <v>795</v>
      </c>
      <c r="M239" s="14" t="s">
        <v>64</v>
      </c>
      <c r="N239" t="s">
        <v>55</v>
      </c>
      <c r="O239" s="1">
        <v>44908</v>
      </c>
      <c r="P239" s="14" t="s">
        <v>819</v>
      </c>
      <c r="Q239" s="14" t="s">
        <v>881</v>
      </c>
      <c r="R239" s="1">
        <v>44823</v>
      </c>
      <c r="S239" s="1">
        <v>44824</v>
      </c>
      <c r="T239" s="14">
        <v>116</v>
      </c>
      <c r="U239" s="1">
        <v>44984</v>
      </c>
      <c r="V239" s="14">
        <v>13193067</v>
      </c>
      <c r="W239" s="14">
        <f>$U239-Contratos[[#This Row],[Fecha de Inicio]]</f>
        <v>160</v>
      </c>
      <c r="X239" s="14">
        <f>ROUND((($D$5-Contratos[[#This Row],[Fecha de Inicio]])/(Contratos[[#This Row],[Fecha Finalizacion Programada]]-Contratos[[#This Row],[Fecha de Inicio]])*100),2)</f>
        <v>63.75</v>
      </c>
      <c r="Y239" s="43">
        <v>8075067</v>
      </c>
      <c r="Z239" s="28">
        <v>5118000</v>
      </c>
      <c r="AA239" s="14">
        <v>1</v>
      </c>
      <c r="AB239" s="28">
        <v>4776800</v>
      </c>
      <c r="AC239" s="28">
        <v>17969867</v>
      </c>
      <c r="AD239" s="14">
        <v>158</v>
      </c>
    </row>
    <row r="240" spans="2:30" x14ac:dyDescent="0.25">
      <c r="B240" s="14">
        <v>2022</v>
      </c>
      <c r="C240">
        <v>220392</v>
      </c>
      <c r="D240" s="14" t="s">
        <v>3</v>
      </c>
      <c r="E240" s="14" t="s">
        <v>627</v>
      </c>
      <c r="F240" s="14" t="s">
        <v>40</v>
      </c>
      <c r="G240" s="14" t="s">
        <v>32</v>
      </c>
      <c r="H240" s="14" t="s">
        <v>542</v>
      </c>
      <c r="I240" s="14" t="s">
        <v>2</v>
      </c>
      <c r="J240" s="14" t="s">
        <v>347</v>
      </c>
      <c r="K240" s="14">
        <v>900753920</v>
      </c>
      <c r="L240" s="14" t="s">
        <v>132</v>
      </c>
      <c r="M240" s="14" t="s">
        <v>301</v>
      </c>
      <c r="N240" t="s">
        <v>55</v>
      </c>
      <c r="O240" s="1">
        <v>44902</v>
      </c>
      <c r="P240" s="14" t="s">
        <v>843</v>
      </c>
      <c r="Q240" s="14" t="s">
        <v>980</v>
      </c>
      <c r="R240" s="1">
        <v>44718</v>
      </c>
      <c r="S240" s="1">
        <v>44733</v>
      </c>
      <c r="T240" s="14">
        <v>315</v>
      </c>
      <c r="U240" s="1">
        <v>45052</v>
      </c>
      <c r="V240" s="14">
        <v>7322000</v>
      </c>
      <c r="W240" s="14">
        <f>$U240-Contratos[[#This Row],[Fecha de Inicio]]</f>
        <v>319</v>
      </c>
      <c r="X240" s="14">
        <f>ROUND((($D$5-Contratos[[#This Row],[Fecha de Inicio]])/(Contratos[[#This Row],[Fecha Finalizacion Programada]]-Contratos[[#This Row],[Fecha de Inicio]])*100),2)</f>
        <v>60.5</v>
      </c>
      <c r="Y240" s="43">
        <v>5270312</v>
      </c>
      <c r="Z240" s="28">
        <v>2051688</v>
      </c>
      <c r="AA240" s="14">
        <v>0</v>
      </c>
      <c r="AB240" s="28">
        <v>0</v>
      </c>
      <c r="AC240" s="28">
        <v>7322000</v>
      </c>
      <c r="AD240" s="14">
        <v>315</v>
      </c>
    </row>
    <row r="241" spans="2:30" x14ac:dyDescent="0.25">
      <c r="B241" s="14">
        <v>2022</v>
      </c>
      <c r="C241">
        <v>220118</v>
      </c>
      <c r="D241" s="14" t="s">
        <v>3</v>
      </c>
      <c r="E241" s="14" t="s">
        <v>1115</v>
      </c>
      <c r="F241" s="14" t="s">
        <v>36</v>
      </c>
      <c r="G241" s="14" t="s">
        <v>32</v>
      </c>
      <c r="H241" s="14" t="s">
        <v>542</v>
      </c>
      <c r="I241" s="14" t="s">
        <v>2</v>
      </c>
      <c r="J241" s="14" t="s">
        <v>767</v>
      </c>
      <c r="K241" s="14">
        <v>860025639</v>
      </c>
      <c r="L241" s="14" t="s">
        <v>798</v>
      </c>
      <c r="M241" s="14" t="s">
        <v>301</v>
      </c>
      <c r="N241" t="s">
        <v>55</v>
      </c>
      <c r="O241" s="1">
        <v>44902</v>
      </c>
      <c r="P241" s="14" t="s">
        <v>842</v>
      </c>
      <c r="Q241" s="14" t="s">
        <v>842</v>
      </c>
      <c r="R241" s="1">
        <v>44586</v>
      </c>
      <c r="S241" s="1">
        <v>44634</v>
      </c>
      <c r="T241" s="14">
        <v>345</v>
      </c>
      <c r="U241" s="1">
        <v>44986</v>
      </c>
      <c r="V241" s="14">
        <v>30428000</v>
      </c>
      <c r="W241" s="14">
        <f>$U241-Contratos[[#This Row],[Fecha de Inicio]]</f>
        <v>352</v>
      </c>
      <c r="X241" s="14">
        <f>ROUND((($D$5-Contratos[[#This Row],[Fecha de Inicio]])/(Contratos[[#This Row],[Fecha Finalizacion Programada]]-Contratos[[#This Row],[Fecha de Inicio]])*100),2)</f>
        <v>82.95</v>
      </c>
      <c r="Y241" s="43">
        <v>9460941</v>
      </c>
      <c r="Z241" s="28">
        <v>20967059</v>
      </c>
      <c r="AA241" s="14">
        <v>0</v>
      </c>
      <c r="AB241" s="28">
        <v>0</v>
      </c>
      <c r="AC241" s="28">
        <v>30428000</v>
      </c>
      <c r="AD241" s="14">
        <v>345</v>
      </c>
    </row>
    <row r="242" spans="2:30" x14ac:dyDescent="0.25">
      <c r="B242" s="14">
        <v>2022</v>
      </c>
      <c r="C242">
        <v>220146</v>
      </c>
      <c r="D242" s="14" t="s">
        <v>3</v>
      </c>
      <c r="E242" s="14" t="s">
        <v>1116</v>
      </c>
      <c r="F242" s="14" t="s">
        <v>36</v>
      </c>
      <c r="G242" s="14" t="s">
        <v>32</v>
      </c>
      <c r="H242" s="14" t="s">
        <v>542</v>
      </c>
      <c r="I242" s="14" t="s">
        <v>2</v>
      </c>
      <c r="J242" s="14" t="s">
        <v>768</v>
      </c>
      <c r="K242" s="14">
        <v>860005289</v>
      </c>
      <c r="L242" s="14" t="s">
        <v>799</v>
      </c>
      <c r="M242" s="14" t="s">
        <v>301</v>
      </c>
      <c r="N242" t="s">
        <v>55</v>
      </c>
      <c r="O242" s="1">
        <v>44902</v>
      </c>
      <c r="P242" s="14" t="s">
        <v>842</v>
      </c>
      <c r="Q242" s="14" t="s">
        <v>842</v>
      </c>
      <c r="R242" s="1">
        <v>44579</v>
      </c>
      <c r="S242" s="1">
        <v>44642</v>
      </c>
      <c r="T242" s="14">
        <v>345</v>
      </c>
      <c r="U242" s="1">
        <v>44994</v>
      </c>
      <c r="V242" s="14">
        <v>57566000</v>
      </c>
      <c r="W242" s="14">
        <f>$U242-Contratos[[#This Row],[Fecha de Inicio]]</f>
        <v>352</v>
      </c>
      <c r="X242" s="14">
        <f>ROUND((($D$5-Contratos[[#This Row],[Fecha de Inicio]])/(Contratos[[#This Row],[Fecha Finalizacion Programada]]-Contratos[[#This Row],[Fecha de Inicio]])*100),2)</f>
        <v>80.680000000000007</v>
      </c>
      <c r="Y242" s="43">
        <v>25292950</v>
      </c>
      <c r="Z242" s="28">
        <v>32273050</v>
      </c>
      <c r="AA242" s="14">
        <v>0</v>
      </c>
      <c r="AB242" s="28">
        <v>0</v>
      </c>
      <c r="AC242" s="28">
        <v>57566000</v>
      </c>
      <c r="AD242" s="14">
        <v>345</v>
      </c>
    </row>
    <row r="243" spans="2:30" x14ac:dyDescent="0.25">
      <c r="B243" s="14">
        <v>2022</v>
      </c>
      <c r="C243">
        <v>220455</v>
      </c>
      <c r="D243" s="14" t="s">
        <v>3</v>
      </c>
      <c r="E243" s="14" t="s">
        <v>1117</v>
      </c>
      <c r="F243" s="14" t="s">
        <v>40</v>
      </c>
      <c r="G243" s="14" t="s">
        <v>32</v>
      </c>
      <c r="H243" s="14" t="s">
        <v>542</v>
      </c>
      <c r="I243" s="14" t="s">
        <v>2</v>
      </c>
      <c r="J243" s="14" t="s">
        <v>769</v>
      </c>
      <c r="K243" s="14">
        <v>900764422</v>
      </c>
      <c r="L243" s="14" t="s">
        <v>800</v>
      </c>
      <c r="M243" s="14" t="s">
        <v>301</v>
      </c>
      <c r="N243" t="s">
        <v>55</v>
      </c>
      <c r="O243" s="1">
        <v>44902</v>
      </c>
      <c r="P243" s="14" t="s">
        <v>842</v>
      </c>
      <c r="Q243" s="14" t="s">
        <v>842</v>
      </c>
      <c r="R243" s="1">
        <v>44781</v>
      </c>
      <c r="S243" s="1">
        <v>44795</v>
      </c>
      <c r="T243" s="14">
        <v>165</v>
      </c>
      <c r="U243" s="1">
        <v>44963</v>
      </c>
      <c r="V243" s="14">
        <v>3213000</v>
      </c>
      <c r="W243" s="14">
        <f>$U243-Contratos[[#This Row],[Fecha de Inicio]]</f>
        <v>168</v>
      </c>
      <c r="X243" s="14">
        <f>ROUND((($D$5-Contratos[[#This Row],[Fecha de Inicio]])/(Contratos[[#This Row],[Fecha Finalizacion Programada]]-Contratos[[#This Row],[Fecha de Inicio]])*100),2)</f>
        <v>77.98</v>
      </c>
      <c r="Y243" s="43">
        <v>2777401</v>
      </c>
      <c r="Z243" s="28">
        <v>435599</v>
      </c>
      <c r="AA243" s="14">
        <v>0</v>
      </c>
      <c r="AB243" s="28">
        <v>0</v>
      </c>
      <c r="AC243" s="28">
        <v>3213000</v>
      </c>
      <c r="AD243" s="14">
        <v>165</v>
      </c>
    </row>
    <row r="244" spans="2:30" x14ac:dyDescent="0.25">
      <c r="B244" s="14">
        <v>2022</v>
      </c>
      <c r="C244">
        <v>220407</v>
      </c>
      <c r="D244" s="14" t="s">
        <v>3</v>
      </c>
      <c r="E244" s="14" t="s">
        <v>631</v>
      </c>
      <c r="F244" s="14" t="s">
        <v>31</v>
      </c>
      <c r="G244" s="14" t="s">
        <v>32</v>
      </c>
      <c r="H244" s="14" t="s">
        <v>544</v>
      </c>
      <c r="I244" s="14" t="s">
        <v>2</v>
      </c>
      <c r="J244" s="14" t="s">
        <v>96</v>
      </c>
      <c r="K244" s="14">
        <v>860045379</v>
      </c>
      <c r="L244" s="14" t="s">
        <v>58</v>
      </c>
      <c r="M244" s="14" t="s">
        <v>98</v>
      </c>
      <c r="N244" t="s">
        <v>55</v>
      </c>
      <c r="O244" s="1">
        <v>44902</v>
      </c>
      <c r="P244" s="14" t="s">
        <v>844</v>
      </c>
      <c r="Q244" s="14" t="s">
        <v>97</v>
      </c>
      <c r="R244" s="1">
        <v>44733</v>
      </c>
      <c r="S244" s="1">
        <v>44736</v>
      </c>
      <c r="T244" s="14">
        <v>225</v>
      </c>
      <c r="U244" s="1">
        <v>44965</v>
      </c>
      <c r="V244" s="14">
        <v>639054695</v>
      </c>
      <c r="W244" s="14">
        <f>$U244-Contratos[[#This Row],[Fecha de Inicio]]</f>
        <v>229</v>
      </c>
      <c r="X244" s="14">
        <f>ROUND((($D$5-Contratos[[#This Row],[Fecha de Inicio]])/(Contratos[[#This Row],[Fecha Finalizacion Programada]]-Contratos[[#This Row],[Fecha de Inicio]])*100),2)</f>
        <v>82.97</v>
      </c>
      <c r="Y244" s="43">
        <v>370533924</v>
      </c>
      <c r="Z244" s="28">
        <v>268520771</v>
      </c>
      <c r="AA244" s="14">
        <v>0</v>
      </c>
      <c r="AB244" s="28">
        <v>0</v>
      </c>
      <c r="AC244" s="28">
        <v>639054695</v>
      </c>
      <c r="AD244" s="14">
        <v>225</v>
      </c>
    </row>
    <row r="245" spans="2:30" x14ac:dyDescent="0.25">
      <c r="B245" s="14">
        <v>2022</v>
      </c>
      <c r="C245">
        <v>220607</v>
      </c>
      <c r="D245" s="14" t="s">
        <v>3</v>
      </c>
      <c r="E245" s="14" t="s">
        <v>733</v>
      </c>
      <c r="F245" s="14" t="s">
        <v>31</v>
      </c>
      <c r="G245" s="14" t="s">
        <v>706</v>
      </c>
      <c r="H245" s="14" t="s">
        <v>545</v>
      </c>
      <c r="I245" s="14" t="s">
        <v>2</v>
      </c>
      <c r="J245" s="14" t="s">
        <v>447</v>
      </c>
      <c r="K245" s="14">
        <v>901108765</v>
      </c>
      <c r="L245" s="14" t="s">
        <v>707</v>
      </c>
      <c r="M245" s="14" t="s">
        <v>446</v>
      </c>
      <c r="N245" t="s">
        <v>55</v>
      </c>
      <c r="O245" s="1">
        <v>44908</v>
      </c>
      <c r="P245" s="14" t="s">
        <v>846</v>
      </c>
      <c r="Q245" s="14" t="s">
        <v>981</v>
      </c>
      <c r="R245" s="1">
        <v>44824</v>
      </c>
      <c r="S245" s="1">
        <v>44834</v>
      </c>
      <c r="T245" s="14">
        <v>210</v>
      </c>
      <c r="U245" s="1">
        <v>45046</v>
      </c>
      <c r="V245" s="14">
        <v>200000000</v>
      </c>
      <c r="W245" s="14">
        <f>$U245-Contratos[[#This Row],[Fecha de Inicio]]</f>
        <v>212</v>
      </c>
      <c r="X245" s="14">
        <f>ROUND((($D$5-Contratos[[#This Row],[Fecha de Inicio]])/(Contratos[[#This Row],[Fecha Finalizacion Programada]]-Contratos[[#This Row],[Fecha de Inicio]])*100),2)</f>
        <v>43.4</v>
      </c>
      <c r="Y245" s="43">
        <v>18366785</v>
      </c>
      <c r="Z245" s="28">
        <v>181633215</v>
      </c>
      <c r="AA245" s="14">
        <v>0</v>
      </c>
      <c r="AB245" s="28">
        <v>0</v>
      </c>
      <c r="AC245" s="28">
        <v>200000000</v>
      </c>
      <c r="AD245" s="14">
        <v>210</v>
      </c>
    </row>
    <row r="246" spans="2:30" x14ac:dyDescent="0.25">
      <c r="B246" s="14">
        <v>2022</v>
      </c>
      <c r="C246">
        <v>220118</v>
      </c>
      <c r="D246" s="14" t="s">
        <v>3</v>
      </c>
      <c r="E246" s="14" t="s">
        <v>1115</v>
      </c>
      <c r="F246" s="14" t="s">
        <v>36</v>
      </c>
      <c r="G246" s="14" t="s">
        <v>32</v>
      </c>
      <c r="H246" s="14" t="s">
        <v>542</v>
      </c>
      <c r="I246" s="14" t="s">
        <v>2</v>
      </c>
      <c r="J246" s="14" t="s">
        <v>767</v>
      </c>
      <c r="K246" s="14">
        <v>860025639</v>
      </c>
      <c r="L246" s="14" t="s">
        <v>798</v>
      </c>
      <c r="M246" s="14" t="s">
        <v>301</v>
      </c>
      <c r="N246" t="s">
        <v>55</v>
      </c>
      <c r="O246" s="1">
        <v>44902</v>
      </c>
      <c r="P246" s="14" t="s">
        <v>845</v>
      </c>
      <c r="Q246" s="14" t="s">
        <v>845</v>
      </c>
      <c r="R246" s="1">
        <v>44586</v>
      </c>
      <c r="S246" s="1">
        <v>44634</v>
      </c>
      <c r="T246" s="14">
        <v>345</v>
      </c>
      <c r="U246" s="1">
        <v>44986</v>
      </c>
      <c r="V246" s="14">
        <v>30428000</v>
      </c>
      <c r="W246" s="14">
        <f>$U246-Contratos[[#This Row],[Fecha de Inicio]]</f>
        <v>352</v>
      </c>
      <c r="X246" s="14">
        <f>ROUND((($D$5-Contratos[[#This Row],[Fecha de Inicio]])/(Contratos[[#This Row],[Fecha Finalizacion Programada]]-Contratos[[#This Row],[Fecha de Inicio]])*100),2)</f>
        <v>82.95</v>
      </c>
      <c r="Y246" s="43">
        <v>12119810</v>
      </c>
      <c r="Z246" s="28">
        <v>18308190</v>
      </c>
      <c r="AA246" s="14">
        <v>0</v>
      </c>
      <c r="AB246" s="28">
        <v>0</v>
      </c>
      <c r="AC246" s="28">
        <v>30428000</v>
      </c>
      <c r="AD246" s="14">
        <v>345</v>
      </c>
    </row>
    <row r="247" spans="2:30" x14ac:dyDescent="0.25">
      <c r="B247" s="14">
        <v>2022</v>
      </c>
      <c r="C247">
        <v>220146</v>
      </c>
      <c r="D247" s="14" t="s">
        <v>3</v>
      </c>
      <c r="E247" s="14" t="s">
        <v>1116</v>
      </c>
      <c r="F247" s="14" t="s">
        <v>36</v>
      </c>
      <c r="G247" s="14" t="s">
        <v>32</v>
      </c>
      <c r="H247" s="14" t="s">
        <v>542</v>
      </c>
      <c r="I247" s="14" t="s">
        <v>2</v>
      </c>
      <c r="J247" s="14" t="s">
        <v>768</v>
      </c>
      <c r="K247" s="14">
        <v>860005289</v>
      </c>
      <c r="L247" s="14" t="s">
        <v>799</v>
      </c>
      <c r="M247" s="14" t="s">
        <v>301</v>
      </c>
      <c r="N247" t="s">
        <v>55</v>
      </c>
      <c r="O247" s="1">
        <v>44902</v>
      </c>
      <c r="P247" s="14" t="s">
        <v>845</v>
      </c>
      <c r="Q247" s="14" t="s">
        <v>845</v>
      </c>
      <c r="R247" s="1">
        <v>44579</v>
      </c>
      <c r="S247" s="1">
        <v>44642</v>
      </c>
      <c r="T247" s="14">
        <v>345</v>
      </c>
      <c r="U247" s="1">
        <v>44994</v>
      </c>
      <c r="V247" s="14">
        <v>57566000</v>
      </c>
      <c r="W247" s="14">
        <f>$U247-Contratos[[#This Row],[Fecha de Inicio]]</f>
        <v>352</v>
      </c>
      <c r="X247" s="14">
        <f>ROUND((($D$5-Contratos[[#This Row],[Fecha de Inicio]])/(Contratos[[#This Row],[Fecha Finalizacion Programada]]-Contratos[[#This Row],[Fecha de Inicio]])*100),2)</f>
        <v>80.680000000000007</v>
      </c>
      <c r="Y247" s="43">
        <v>31724091</v>
      </c>
      <c r="Z247" s="28">
        <v>25841909</v>
      </c>
      <c r="AA247" s="14">
        <v>0</v>
      </c>
      <c r="AB247" s="28">
        <v>0</v>
      </c>
      <c r="AC247" s="28">
        <v>57566000</v>
      </c>
      <c r="AD247" s="14">
        <v>345</v>
      </c>
    </row>
    <row r="248" spans="2:30" x14ac:dyDescent="0.25">
      <c r="B248" s="14">
        <v>2022</v>
      </c>
      <c r="C248">
        <v>220455</v>
      </c>
      <c r="D248" s="14" t="s">
        <v>3</v>
      </c>
      <c r="E248" s="14" t="s">
        <v>1117</v>
      </c>
      <c r="F248" s="14" t="s">
        <v>40</v>
      </c>
      <c r="G248" s="14" t="s">
        <v>32</v>
      </c>
      <c r="H248" s="14" t="s">
        <v>542</v>
      </c>
      <c r="I248" s="14" t="s">
        <v>2</v>
      </c>
      <c r="J248" s="14" t="s">
        <v>769</v>
      </c>
      <c r="K248" s="14">
        <v>900764422</v>
      </c>
      <c r="L248" s="14" t="s">
        <v>800</v>
      </c>
      <c r="M248" s="14" t="s">
        <v>301</v>
      </c>
      <c r="N248" t="s">
        <v>55</v>
      </c>
      <c r="O248" s="1">
        <v>44902</v>
      </c>
      <c r="P248" s="14" t="s">
        <v>845</v>
      </c>
      <c r="Q248" s="14" t="s">
        <v>845</v>
      </c>
      <c r="R248" s="1">
        <v>44781</v>
      </c>
      <c r="S248" s="1">
        <v>44795</v>
      </c>
      <c r="T248" s="14">
        <v>165</v>
      </c>
      <c r="U248" s="1">
        <v>44963</v>
      </c>
      <c r="V248" s="14">
        <v>3213000</v>
      </c>
      <c r="W248" s="14">
        <f>$U248-Contratos[[#This Row],[Fecha de Inicio]]</f>
        <v>168</v>
      </c>
      <c r="X248" s="14">
        <f>ROUND((($D$5-Contratos[[#This Row],[Fecha de Inicio]])/(Contratos[[#This Row],[Fecha Finalizacion Programada]]-Contratos[[#This Row],[Fecha de Inicio]])*100),2)</f>
        <v>77.98</v>
      </c>
      <c r="Y248" s="43">
        <v>2777401</v>
      </c>
      <c r="Z248" s="28">
        <v>435599</v>
      </c>
      <c r="AA248" s="14">
        <v>0</v>
      </c>
      <c r="AB248" s="28">
        <v>0</v>
      </c>
      <c r="AC248" s="28">
        <v>3213000</v>
      </c>
      <c r="AD248" s="14">
        <v>165</v>
      </c>
    </row>
    <row r="249" spans="2:30" x14ac:dyDescent="0.25">
      <c r="B249" s="14">
        <v>2022</v>
      </c>
      <c r="C249">
        <v>220234</v>
      </c>
      <c r="D249" s="14" t="s">
        <v>3</v>
      </c>
      <c r="E249" s="14" t="s">
        <v>597</v>
      </c>
      <c r="F249" s="14" t="s">
        <v>61</v>
      </c>
      <c r="G249" s="14" t="s">
        <v>69</v>
      </c>
      <c r="H249" s="14" t="s">
        <v>548</v>
      </c>
      <c r="I249" s="14" t="s">
        <v>2</v>
      </c>
      <c r="J249" s="14" t="s">
        <v>27</v>
      </c>
      <c r="K249" s="14">
        <v>39744908</v>
      </c>
      <c r="L249" s="14" t="s">
        <v>460</v>
      </c>
      <c r="M249" s="14" t="s">
        <v>64</v>
      </c>
      <c r="N249" t="s">
        <v>55</v>
      </c>
      <c r="O249" s="1">
        <v>44908</v>
      </c>
      <c r="P249" s="14" t="s">
        <v>819</v>
      </c>
      <c r="Q249" s="14" t="s">
        <v>881</v>
      </c>
      <c r="R249" s="1">
        <v>44582</v>
      </c>
      <c r="S249" s="1">
        <v>44588</v>
      </c>
      <c r="T249" s="14">
        <v>330</v>
      </c>
      <c r="U249" s="1">
        <v>44922</v>
      </c>
      <c r="V249" s="14">
        <v>27291000</v>
      </c>
      <c r="W249" s="14">
        <f>$U249-Contratos[[#This Row],[Fecha de Inicio]]</f>
        <v>334</v>
      </c>
      <c r="X249" s="55">
        <f>ROUND(((Contratos[[#This Row],[Fecha Finalizacion Programada]]-Contratos[[#This Row],[Fecha de Inicio]])/(Contratos[[#This Row],[Fecha Finalizacion Programada]]-Contratos[[#This Row],[Fecha de Inicio]])*100),2)</f>
        <v>100</v>
      </c>
      <c r="Y249" s="43">
        <v>25140800</v>
      </c>
      <c r="Z249" s="28">
        <v>2150200</v>
      </c>
      <c r="AA249" s="14">
        <v>0</v>
      </c>
      <c r="AB249" s="28">
        <v>0</v>
      </c>
      <c r="AC249" s="28">
        <v>27291000</v>
      </c>
      <c r="AD249" s="14">
        <v>330</v>
      </c>
    </row>
    <row r="250" spans="2:30" x14ac:dyDescent="0.25">
      <c r="B250" s="14">
        <v>2022</v>
      </c>
      <c r="C250">
        <v>220235</v>
      </c>
      <c r="D250" s="14" t="s">
        <v>3</v>
      </c>
      <c r="E250" s="14" t="s">
        <v>597</v>
      </c>
      <c r="F250" s="14" t="s">
        <v>61</v>
      </c>
      <c r="G250" s="14" t="s">
        <v>69</v>
      </c>
      <c r="H250" s="14" t="s">
        <v>548</v>
      </c>
      <c r="I250" s="14" t="s">
        <v>2</v>
      </c>
      <c r="J250" s="14" t="s">
        <v>27</v>
      </c>
      <c r="K250" s="14">
        <v>1024488473</v>
      </c>
      <c r="L250" s="14" t="s">
        <v>459</v>
      </c>
      <c r="M250" s="14" t="s">
        <v>64</v>
      </c>
      <c r="N250" t="s">
        <v>55</v>
      </c>
      <c r="O250" s="1">
        <v>44908</v>
      </c>
      <c r="P250" s="14" t="s">
        <v>819</v>
      </c>
      <c r="Q250" s="14" t="s">
        <v>881</v>
      </c>
      <c r="R250" s="1">
        <v>44585</v>
      </c>
      <c r="S250" s="1">
        <v>44589</v>
      </c>
      <c r="T250" s="14">
        <v>330</v>
      </c>
      <c r="U250" s="1">
        <v>44923</v>
      </c>
      <c r="V250" s="14">
        <v>27291000</v>
      </c>
      <c r="W250" s="14">
        <f>$U250-Contratos[[#This Row],[Fecha de Inicio]]</f>
        <v>334</v>
      </c>
      <c r="X250" s="55">
        <f>ROUND(((Contratos[[#This Row],[Fecha Finalizacion Programada]]-Contratos[[#This Row],[Fecha de Inicio]])/(Contratos[[#This Row],[Fecha Finalizacion Programada]]-Contratos[[#This Row],[Fecha de Inicio]])*100),2)</f>
        <v>100</v>
      </c>
      <c r="Y250" s="43">
        <v>25058100</v>
      </c>
      <c r="Z250" s="28">
        <v>2232900</v>
      </c>
      <c r="AA250" s="14">
        <v>0</v>
      </c>
      <c r="AB250" s="28">
        <v>0</v>
      </c>
      <c r="AC250" s="28">
        <v>27291000</v>
      </c>
      <c r="AD250" s="14">
        <v>330</v>
      </c>
    </row>
    <row r="251" spans="2:30" x14ac:dyDescent="0.25">
      <c r="B251" s="14">
        <v>2022</v>
      </c>
      <c r="C251">
        <v>220236</v>
      </c>
      <c r="D251" s="14" t="s">
        <v>3</v>
      </c>
      <c r="E251" s="14" t="s">
        <v>597</v>
      </c>
      <c r="F251" s="14" t="s">
        <v>61</v>
      </c>
      <c r="G251" s="14" t="s">
        <v>69</v>
      </c>
      <c r="H251" s="14" t="s">
        <v>548</v>
      </c>
      <c r="I251" s="14" t="s">
        <v>2</v>
      </c>
      <c r="J251" s="14" t="s">
        <v>27</v>
      </c>
      <c r="K251" s="14">
        <v>51964871</v>
      </c>
      <c r="L251" s="14" t="s">
        <v>458</v>
      </c>
      <c r="M251" s="14" t="s">
        <v>64</v>
      </c>
      <c r="N251" t="s">
        <v>55</v>
      </c>
      <c r="O251" s="1">
        <v>44908</v>
      </c>
      <c r="P251" s="14" t="s">
        <v>819</v>
      </c>
      <c r="Q251" s="14" t="s">
        <v>881</v>
      </c>
      <c r="R251" s="1">
        <v>44582</v>
      </c>
      <c r="S251" s="1">
        <v>44594</v>
      </c>
      <c r="T251" s="14">
        <v>330</v>
      </c>
      <c r="U251" s="1">
        <v>44926</v>
      </c>
      <c r="V251" s="14">
        <v>27291000</v>
      </c>
      <c r="W251" s="14">
        <f>$U251-Contratos[[#This Row],[Fecha de Inicio]]</f>
        <v>332</v>
      </c>
      <c r="X251" s="14">
        <f>ROUND((($D$5-Contratos[[#This Row],[Fecha de Inicio]])/(Contratos[[#This Row],[Fecha Finalizacion Programada]]-Contratos[[#This Row],[Fecha de Inicio]])*100),2)</f>
        <v>100</v>
      </c>
      <c r="Y251" s="43">
        <v>24727300</v>
      </c>
      <c r="Z251" s="28">
        <v>2563700</v>
      </c>
      <c r="AA251" s="14">
        <v>0</v>
      </c>
      <c r="AB251" s="28">
        <v>0</v>
      </c>
      <c r="AC251" s="28">
        <v>27291000</v>
      </c>
      <c r="AD251" s="14">
        <v>330</v>
      </c>
    </row>
    <row r="252" spans="2:30" x14ac:dyDescent="0.25">
      <c r="B252" s="14">
        <v>2022</v>
      </c>
      <c r="C252">
        <v>220239</v>
      </c>
      <c r="D252" s="14" t="s">
        <v>3</v>
      </c>
      <c r="E252" s="14" t="s">
        <v>597</v>
      </c>
      <c r="F252" s="14" t="s">
        <v>61</v>
      </c>
      <c r="G252" s="14" t="s">
        <v>69</v>
      </c>
      <c r="H252" s="14" t="s">
        <v>548</v>
      </c>
      <c r="I252" s="14" t="s">
        <v>2</v>
      </c>
      <c r="J252" s="14" t="s">
        <v>27</v>
      </c>
      <c r="K252" s="14">
        <v>1001276654</v>
      </c>
      <c r="L252" s="14" t="s">
        <v>457</v>
      </c>
      <c r="M252" s="14" t="s">
        <v>64</v>
      </c>
      <c r="N252" t="s">
        <v>55</v>
      </c>
      <c r="O252" s="1">
        <v>44908</v>
      </c>
      <c r="P252" s="14" t="s">
        <v>819</v>
      </c>
      <c r="Q252" s="14" t="s">
        <v>881</v>
      </c>
      <c r="R252" s="1">
        <v>44585</v>
      </c>
      <c r="S252" s="1">
        <v>44588</v>
      </c>
      <c r="T252" s="14">
        <v>330</v>
      </c>
      <c r="U252" s="1">
        <v>44922</v>
      </c>
      <c r="V252" s="14">
        <v>27291000</v>
      </c>
      <c r="W252" s="14">
        <f>$U252-Contratos[[#This Row],[Fecha de Inicio]]</f>
        <v>334</v>
      </c>
      <c r="X252" s="55">
        <f>ROUND(((Contratos[[#This Row],[Fecha Finalizacion Programada]]-Contratos[[#This Row],[Fecha de Inicio]])/(Contratos[[#This Row],[Fecha Finalizacion Programada]]-Contratos[[#This Row],[Fecha de Inicio]])*100),2)</f>
        <v>100</v>
      </c>
      <c r="Y252" s="43">
        <v>25140800</v>
      </c>
      <c r="Z252" s="28">
        <v>2150200</v>
      </c>
      <c r="AA252" s="14">
        <v>0</v>
      </c>
      <c r="AB252" s="28">
        <v>0</v>
      </c>
      <c r="AC252" s="28">
        <v>27291000</v>
      </c>
      <c r="AD252" s="14">
        <v>330</v>
      </c>
    </row>
    <row r="253" spans="2:30" x14ac:dyDescent="0.25">
      <c r="B253" s="14">
        <v>2022</v>
      </c>
      <c r="C253">
        <v>220241</v>
      </c>
      <c r="D253" s="14" t="s">
        <v>3</v>
      </c>
      <c r="E253" s="14" t="s">
        <v>597</v>
      </c>
      <c r="F253" s="14" t="s">
        <v>61</v>
      </c>
      <c r="G253" s="14" t="s">
        <v>69</v>
      </c>
      <c r="H253" s="14" t="s">
        <v>548</v>
      </c>
      <c r="I253" s="14" t="s">
        <v>2</v>
      </c>
      <c r="J253" s="14" t="s">
        <v>27</v>
      </c>
      <c r="K253" s="14">
        <v>1015405915</v>
      </c>
      <c r="L253" s="14" t="s">
        <v>456</v>
      </c>
      <c r="M253" s="14" t="s">
        <v>64</v>
      </c>
      <c r="N253" t="s">
        <v>55</v>
      </c>
      <c r="O253" s="1">
        <v>44908</v>
      </c>
      <c r="P253" s="14" t="s">
        <v>819</v>
      </c>
      <c r="Q253" s="14" t="s">
        <v>881</v>
      </c>
      <c r="R253" s="1">
        <v>44585</v>
      </c>
      <c r="S253" s="1">
        <v>44593</v>
      </c>
      <c r="T253" s="14">
        <v>330</v>
      </c>
      <c r="U253" s="1">
        <v>44926</v>
      </c>
      <c r="V253" s="14">
        <v>27291000</v>
      </c>
      <c r="W253" s="14">
        <f>$U253-Contratos[[#This Row],[Fecha de Inicio]]</f>
        <v>333</v>
      </c>
      <c r="X253" s="14">
        <f>ROUND((($D$5-Contratos[[#This Row],[Fecha de Inicio]])/(Contratos[[#This Row],[Fecha Finalizacion Programada]]-Contratos[[#This Row],[Fecha de Inicio]])*100),2)</f>
        <v>100</v>
      </c>
      <c r="Y253" s="43">
        <v>24810000</v>
      </c>
      <c r="Z253" s="28">
        <v>2481000</v>
      </c>
      <c r="AA253" s="14">
        <v>0</v>
      </c>
      <c r="AB253" s="28">
        <v>0</v>
      </c>
      <c r="AC253" s="28">
        <v>27291000</v>
      </c>
      <c r="AD253" s="14">
        <v>330</v>
      </c>
    </row>
    <row r="254" spans="2:30" x14ac:dyDescent="0.25">
      <c r="B254" s="14">
        <v>2022</v>
      </c>
      <c r="C254">
        <v>220245</v>
      </c>
      <c r="D254" s="14" t="s">
        <v>3</v>
      </c>
      <c r="E254" s="14" t="s">
        <v>597</v>
      </c>
      <c r="F254" s="14" t="s">
        <v>61</v>
      </c>
      <c r="G254" s="14" t="s">
        <v>69</v>
      </c>
      <c r="H254" s="14" t="s">
        <v>548</v>
      </c>
      <c r="I254" s="14" t="s">
        <v>2</v>
      </c>
      <c r="J254" s="14" t="s">
        <v>27</v>
      </c>
      <c r="K254" s="14">
        <v>52146724</v>
      </c>
      <c r="L254" s="14" t="s">
        <v>455</v>
      </c>
      <c r="M254" s="14" t="s">
        <v>64</v>
      </c>
      <c r="N254" t="s">
        <v>55</v>
      </c>
      <c r="O254" s="1">
        <v>44908</v>
      </c>
      <c r="P254" s="14" t="s">
        <v>819</v>
      </c>
      <c r="Q254" s="14" t="s">
        <v>881</v>
      </c>
      <c r="R254" s="1">
        <v>44582</v>
      </c>
      <c r="S254" s="1">
        <v>44593</v>
      </c>
      <c r="T254" s="14">
        <v>330</v>
      </c>
      <c r="U254" s="1">
        <v>44926</v>
      </c>
      <c r="V254" s="14">
        <v>27291000</v>
      </c>
      <c r="W254" s="14">
        <f>$U254-Contratos[[#This Row],[Fecha de Inicio]]</f>
        <v>333</v>
      </c>
      <c r="X254" s="14">
        <f>ROUND((($D$5-Contratos[[#This Row],[Fecha de Inicio]])/(Contratos[[#This Row],[Fecha Finalizacion Programada]]-Contratos[[#This Row],[Fecha de Inicio]])*100),2)</f>
        <v>100</v>
      </c>
      <c r="Y254" s="43">
        <v>24810000</v>
      </c>
      <c r="Z254" s="28">
        <v>2481000</v>
      </c>
      <c r="AA254" s="14">
        <v>0</v>
      </c>
      <c r="AB254" s="28">
        <v>0</v>
      </c>
      <c r="AC254" s="28">
        <v>27291000</v>
      </c>
      <c r="AD254" s="14">
        <v>330</v>
      </c>
    </row>
    <row r="255" spans="2:30" x14ac:dyDescent="0.25">
      <c r="B255" s="14">
        <v>2022</v>
      </c>
      <c r="C255">
        <v>220246</v>
      </c>
      <c r="D255" s="14" t="s">
        <v>3</v>
      </c>
      <c r="E255" s="14" t="s">
        <v>597</v>
      </c>
      <c r="F255" s="14" t="s">
        <v>61</v>
      </c>
      <c r="G255" s="14" t="s">
        <v>69</v>
      </c>
      <c r="H255" s="14" t="s">
        <v>548</v>
      </c>
      <c r="I255" s="14" t="s">
        <v>2</v>
      </c>
      <c r="J255" s="14" t="s">
        <v>27</v>
      </c>
      <c r="K255" s="14">
        <v>52849546</v>
      </c>
      <c r="L255" s="14" t="s">
        <v>454</v>
      </c>
      <c r="M255" s="14" t="s">
        <v>64</v>
      </c>
      <c r="N255" t="s">
        <v>55</v>
      </c>
      <c r="O255" s="1">
        <v>44908</v>
      </c>
      <c r="P255" s="14" t="s">
        <v>819</v>
      </c>
      <c r="Q255" s="14" t="s">
        <v>881</v>
      </c>
      <c r="R255" s="1">
        <v>44585</v>
      </c>
      <c r="S255" s="1">
        <v>44593</v>
      </c>
      <c r="T255" s="14">
        <v>330</v>
      </c>
      <c r="U255" s="1">
        <v>44926</v>
      </c>
      <c r="V255" s="14">
        <v>27291000</v>
      </c>
      <c r="W255" s="14">
        <f>$U255-Contratos[[#This Row],[Fecha de Inicio]]</f>
        <v>333</v>
      </c>
      <c r="X255" s="14">
        <f>ROUND((($D$5-Contratos[[#This Row],[Fecha de Inicio]])/(Contratos[[#This Row],[Fecha Finalizacion Programada]]-Contratos[[#This Row],[Fecha de Inicio]])*100),2)</f>
        <v>100</v>
      </c>
      <c r="Y255" s="43">
        <v>24810000</v>
      </c>
      <c r="Z255" s="28">
        <v>2481000</v>
      </c>
      <c r="AA255" s="14">
        <v>0</v>
      </c>
      <c r="AB255" s="28">
        <v>0</v>
      </c>
      <c r="AC255" s="28">
        <v>27291000</v>
      </c>
      <c r="AD255" s="14">
        <v>330</v>
      </c>
    </row>
    <row r="256" spans="2:30" x14ac:dyDescent="0.25">
      <c r="B256" s="14">
        <v>2022</v>
      </c>
      <c r="C256">
        <v>220306</v>
      </c>
      <c r="D256" s="14" t="s">
        <v>3</v>
      </c>
      <c r="E256" s="14" t="s">
        <v>597</v>
      </c>
      <c r="F256" s="14" t="s">
        <v>61</v>
      </c>
      <c r="G256" s="14" t="s">
        <v>69</v>
      </c>
      <c r="H256" s="14" t="s">
        <v>548</v>
      </c>
      <c r="I256" s="14" t="s">
        <v>2</v>
      </c>
      <c r="J256" s="14" t="s">
        <v>27</v>
      </c>
      <c r="K256" s="14">
        <v>1020730505</v>
      </c>
      <c r="L256" s="14" t="s">
        <v>453</v>
      </c>
      <c r="M256" s="14" t="s">
        <v>64</v>
      </c>
      <c r="N256" t="s">
        <v>55</v>
      </c>
      <c r="O256" s="1">
        <v>44908</v>
      </c>
      <c r="P256" s="14" t="s">
        <v>819</v>
      </c>
      <c r="Q256" s="14" t="s">
        <v>881</v>
      </c>
      <c r="R256" s="1">
        <v>44588</v>
      </c>
      <c r="S256" s="1">
        <v>44593</v>
      </c>
      <c r="T256" s="14">
        <v>330</v>
      </c>
      <c r="U256" s="1">
        <v>44926</v>
      </c>
      <c r="V256" s="14">
        <v>27291000</v>
      </c>
      <c r="W256" s="14">
        <f>$U256-Contratos[[#This Row],[Fecha de Inicio]]</f>
        <v>333</v>
      </c>
      <c r="X256" s="14">
        <f>ROUND((($D$5-Contratos[[#This Row],[Fecha de Inicio]])/(Contratos[[#This Row],[Fecha Finalizacion Programada]]-Contratos[[#This Row],[Fecha de Inicio]])*100),2)</f>
        <v>100</v>
      </c>
      <c r="Y256" s="43">
        <v>24810000</v>
      </c>
      <c r="Z256" s="28">
        <v>2481000</v>
      </c>
      <c r="AA256" s="14">
        <v>0</v>
      </c>
      <c r="AB256" s="28">
        <v>0</v>
      </c>
      <c r="AC256" s="28">
        <v>27291000</v>
      </c>
      <c r="AD256" s="14">
        <v>330</v>
      </c>
    </row>
    <row r="257" spans="2:30" x14ac:dyDescent="0.25">
      <c r="B257" s="14">
        <v>2022</v>
      </c>
      <c r="C257">
        <v>220419</v>
      </c>
      <c r="D257" s="14" t="s">
        <v>3</v>
      </c>
      <c r="E257" s="14" t="s">
        <v>636</v>
      </c>
      <c r="F257" s="14" t="s">
        <v>40</v>
      </c>
      <c r="G257" s="14" t="s">
        <v>105</v>
      </c>
      <c r="H257" s="14" t="s">
        <v>26</v>
      </c>
      <c r="I257" s="14" t="s">
        <v>2</v>
      </c>
      <c r="J257" s="14" t="s">
        <v>236</v>
      </c>
      <c r="K257" s="14">
        <v>900811192</v>
      </c>
      <c r="L257" s="14" t="s">
        <v>237</v>
      </c>
      <c r="M257" s="14"/>
      <c r="N257" t="s">
        <v>55</v>
      </c>
      <c r="O257" s="1">
        <v>44904</v>
      </c>
      <c r="P257" s="14" t="s">
        <v>847</v>
      </c>
      <c r="Q257" s="14" t="s">
        <v>847</v>
      </c>
      <c r="R257" s="1">
        <v>44749</v>
      </c>
      <c r="S257" s="1">
        <v>44789</v>
      </c>
      <c r="T257" s="14">
        <v>360</v>
      </c>
      <c r="U257" s="1">
        <v>45154</v>
      </c>
      <c r="V257" s="14">
        <v>4500000</v>
      </c>
      <c r="W257" s="14">
        <f>$U257-Contratos[[#This Row],[Fecha de Inicio]]</f>
        <v>365</v>
      </c>
      <c r="X257" s="14">
        <f>ROUND((($D$5-Contratos[[#This Row],[Fecha de Inicio]])/(Contratos[[#This Row],[Fecha Finalizacion Programada]]-Contratos[[#This Row],[Fecha de Inicio]])*100),2)</f>
        <v>37.53</v>
      </c>
      <c r="Y257" s="43">
        <v>1300000</v>
      </c>
      <c r="Z257" s="28">
        <v>3200000</v>
      </c>
      <c r="AA257" s="14">
        <v>0</v>
      </c>
      <c r="AB257" s="28">
        <v>0</v>
      </c>
      <c r="AC257" s="28">
        <v>4500000</v>
      </c>
      <c r="AD257" s="14">
        <v>360</v>
      </c>
    </row>
    <row r="258" spans="2:30" x14ac:dyDescent="0.25">
      <c r="B258" s="14">
        <v>2022</v>
      </c>
      <c r="C258">
        <v>220379</v>
      </c>
      <c r="D258" s="14" t="s">
        <v>3</v>
      </c>
      <c r="E258" s="14" t="s">
        <v>626</v>
      </c>
      <c r="F258" s="14" t="s">
        <v>40</v>
      </c>
      <c r="G258" s="14" t="s">
        <v>32</v>
      </c>
      <c r="H258" s="14" t="s">
        <v>26</v>
      </c>
      <c r="I258" s="14" t="s">
        <v>2</v>
      </c>
      <c r="J258" s="14" t="s">
        <v>328</v>
      </c>
      <c r="K258" s="14">
        <v>900788842</v>
      </c>
      <c r="L258" s="14" t="s">
        <v>329</v>
      </c>
      <c r="M258" s="14" t="s">
        <v>246</v>
      </c>
      <c r="N258" t="s">
        <v>55</v>
      </c>
      <c r="O258" s="1">
        <v>44904</v>
      </c>
      <c r="P258" s="14" t="s">
        <v>848</v>
      </c>
      <c r="Q258" s="14" t="s">
        <v>982</v>
      </c>
      <c r="R258" s="1">
        <v>44684</v>
      </c>
      <c r="S258" s="1">
        <v>44719</v>
      </c>
      <c r="T258" s="14">
        <v>240</v>
      </c>
      <c r="U258" s="1">
        <v>44964</v>
      </c>
      <c r="V258" s="14">
        <v>19992000</v>
      </c>
      <c r="W258" s="14">
        <f>$U258-Contratos[[#This Row],[Fecha de Inicio]]</f>
        <v>245</v>
      </c>
      <c r="X258" s="14">
        <f>ROUND((($D$5-Contratos[[#This Row],[Fecha de Inicio]])/(Contratos[[#This Row],[Fecha Finalizacion Programada]]-Contratos[[#This Row],[Fecha de Inicio]])*100),2)</f>
        <v>84.49</v>
      </c>
      <c r="Y258" s="43">
        <v>4498200</v>
      </c>
      <c r="Z258" s="28">
        <v>15493800</v>
      </c>
      <c r="AA258" s="14">
        <v>0</v>
      </c>
      <c r="AB258" s="28">
        <v>4998000</v>
      </c>
      <c r="AC258" s="28">
        <v>24990000</v>
      </c>
      <c r="AD258" s="14">
        <v>240</v>
      </c>
    </row>
    <row r="259" spans="2:30" x14ac:dyDescent="0.25">
      <c r="B259" s="14">
        <v>2022</v>
      </c>
      <c r="C259">
        <v>220603</v>
      </c>
      <c r="D259" s="14" t="s">
        <v>3</v>
      </c>
      <c r="E259" s="14" t="s">
        <v>666</v>
      </c>
      <c r="F259" s="14" t="s">
        <v>36</v>
      </c>
      <c r="G259" s="14" t="s">
        <v>32</v>
      </c>
      <c r="H259" s="14" t="s">
        <v>26</v>
      </c>
      <c r="I259" s="14" t="s">
        <v>2</v>
      </c>
      <c r="J259" s="14" t="s">
        <v>242</v>
      </c>
      <c r="K259" s="14">
        <v>860001022</v>
      </c>
      <c r="L259" s="14" t="s">
        <v>243</v>
      </c>
      <c r="M259" s="14"/>
      <c r="N259" t="s">
        <v>55</v>
      </c>
      <c r="O259" s="1">
        <v>44904</v>
      </c>
      <c r="P259" s="14" t="s">
        <v>853</v>
      </c>
      <c r="Q259" s="14" t="s">
        <v>853</v>
      </c>
      <c r="R259" s="1">
        <v>44845</v>
      </c>
      <c r="S259" s="1">
        <v>44852</v>
      </c>
      <c r="T259" s="14">
        <v>360</v>
      </c>
      <c r="U259" s="1">
        <v>45217</v>
      </c>
      <c r="V259" s="14">
        <v>1676700</v>
      </c>
      <c r="W259" s="14">
        <f>$U259-Contratos[[#This Row],[Fecha de Inicio]]</f>
        <v>365</v>
      </c>
      <c r="X259" s="14">
        <f>ROUND((($D$5-Contratos[[#This Row],[Fecha de Inicio]])/(Contratos[[#This Row],[Fecha Finalizacion Programada]]-Contratos[[#This Row],[Fecha de Inicio]])*100),2)</f>
        <v>20.27</v>
      </c>
      <c r="Y259" s="43">
        <v>197530</v>
      </c>
      <c r="Z259" s="28">
        <v>1479170</v>
      </c>
      <c r="AA259" s="14">
        <v>0</v>
      </c>
      <c r="AB259" s="28">
        <v>0</v>
      </c>
      <c r="AC259" s="28">
        <v>1676700</v>
      </c>
      <c r="AD259" s="14">
        <v>360</v>
      </c>
    </row>
    <row r="260" spans="2:30" x14ac:dyDescent="0.25">
      <c r="B260" s="14">
        <v>2022</v>
      </c>
      <c r="C260">
        <v>220378</v>
      </c>
      <c r="D260" s="14" t="s">
        <v>3</v>
      </c>
      <c r="E260" s="14" t="s">
        <v>625</v>
      </c>
      <c r="F260" s="14" t="s">
        <v>40</v>
      </c>
      <c r="G260" s="14" t="s">
        <v>39</v>
      </c>
      <c r="H260" s="14" t="s">
        <v>540</v>
      </c>
      <c r="I260" s="14" t="s">
        <v>2</v>
      </c>
      <c r="J260" s="14" t="s">
        <v>317</v>
      </c>
      <c r="K260" s="14">
        <v>860505205</v>
      </c>
      <c r="L260" s="14" t="s">
        <v>318</v>
      </c>
      <c r="M260" s="14" t="s">
        <v>131</v>
      </c>
      <c r="N260" t="s">
        <v>55</v>
      </c>
      <c r="O260" s="1">
        <v>44906</v>
      </c>
      <c r="P260" s="14" t="s">
        <v>212</v>
      </c>
      <c r="Q260" s="14" t="s">
        <v>287</v>
      </c>
      <c r="R260" s="1">
        <v>44680</v>
      </c>
      <c r="S260" s="1">
        <v>44685</v>
      </c>
      <c r="T260" s="14">
        <v>240</v>
      </c>
      <c r="U260" s="1">
        <v>44926</v>
      </c>
      <c r="V260" s="14">
        <v>44289240</v>
      </c>
      <c r="W260" s="14">
        <f>$U260-Contratos[[#This Row],[Fecha de Inicio]]</f>
        <v>241</v>
      </c>
      <c r="X260" s="14">
        <f>ROUND((($D$5-Contratos[[#This Row],[Fecha de Inicio]])/(Contratos[[#This Row],[Fecha Finalizacion Programada]]-Contratos[[#This Row],[Fecha de Inicio]])*100),2)</f>
        <v>100</v>
      </c>
      <c r="Y260" s="43">
        <v>24229590</v>
      </c>
      <c r="Z260" s="28">
        <v>20059650</v>
      </c>
      <c r="AA260" s="14">
        <v>0</v>
      </c>
      <c r="AB260" s="28">
        <v>0</v>
      </c>
      <c r="AC260" s="28">
        <v>44289240</v>
      </c>
      <c r="AD260" s="14">
        <v>240</v>
      </c>
    </row>
    <row r="261" spans="2:30" x14ac:dyDescent="0.25">
      <c r="B261" s="14">
        <v>2022</v>
      </c>
      <c r="C261">
        <v>220395</v>
      </c>
      <c r="D261" s="14" t="s">
        <v>3</v>
      </c>
      <c r="E261" s="14" t="s">
        <v>742</v>
      </c>
      <c r="F261" s="14" t="s">
        <v>40</v>
      </c>
      <c r="G261" s="14" t="s">
        <v>39</v>
      </c>
      <c r="H261" s="14" t="s">
        <v>540</v>
      </c>
      <c r="I261" s="14" t="s">
        <v>2</v>
      </c>
      <c r="J261" s="14" t="s">
        <v>725</v>
      </c>
      <c r="K261" s="14">
        <v>900069323</v>
      </c>
      <c r="L261" s="14" t="s">
        <v>726</v>
      </c>
      <c r="M261" s="14" t="s">
        <v>131</v>
      </c>
      <c r="N261" t="s">
        <v>55</v>
      </c>
      <c r="O261" s="1">
        <v>44906</v>
      </c>
      <c r="P261" s="14" t="s">
        <v>212</v>
      </c>
      <c r="Q261" s="14" t="s">
        <v>287</v>
      </c>
      <c r="R261" s="1">
        <v>44719</v>
      </c>
      <c r="S261" s="1">
        <v>44726</v>
      </c>
      <c r="T261" s="14">
        <v>270</v>
      </c>
      <c r="U261" s="1">
        <v>44926</v>
      </c>
      <c r="V261" s="14">
        <v>20218763</v>
      </c>
      <c r="W261" s="14">
        <f>$U261-Contratos[[#This Row],[Fecha de Inicio]]</f>
        <v>200</v>
      </c>
      <c r="X261" s="14">
        <f>ROUND((($D$5-Contratos[[#This Row],[Fecha de Inicio]])/(Contratos[[#This Row],[Fecha Finalizacion Programada]]-Contratos[[#This Row],[Fecha de Inicio]])*100),2)</f>
        <v>100</v>
      </c>
      <c r="Y261" s="43">
        <v>2117138</v>
      </c>
      <c r="Z261" s="28">
        <v>18101625</v>
      </c>
      <c r="AA261" s="14">
        <v>0</v>
      </c>
      <c r="AB261" s="28">
        <v>0</v>
      </c>
      <c r="AC261" s="28">
        <v>20218763</v>
      </c>
      <c r="AD261" s="14">
        <v>270</v>
      </c>
    </row>
    <row r="262" spans="2:30" x14ac:dyDescent="0.25">
      <c r="B262" s="14">
        <v>2022</v>
      </c>
      <c r="C262">
        <v>220417</v>
      </c>
      <c r="D262" s="14" t="s">
        <v>3</v>
      </c>
      <c r="E262" s="14" t="s">
        <v>635</v>
      </c>
      <c r="F262" s="14" t="s">
        <v>40</v>
      </c>
      <c r="G262" s="14" t="s">
        <v>32</v>
      </c>
      <c r="H262" s="14" t="s">
        <v>540</v>
      </c>
      <c r="I262" s="14" t="s">
        <v>2</v>
      </c>
      <c r="J262" s="14" t="s">
        <v>94</v>
      </c>
      <c r="K262" s="14">
        <v>860066942</v>
      </c>
      <c r="L262" s="14" t="s">
        <v>95</v>
      </c>
      <c r="M262" s="14" t="s">
        <v>131</v>
      </c>
      <c r="N262" t="s">
        <v>55</v>
      </c>
      <c r="O262" s="1">
        <v>44907</v>
      </c>
      <c r="P262" s="14" t="s">
        <v>212</v>
      </c>
      <c r="Q262" s="14" t="s">
        <v>287</v>
      </c>
      <c r="R262" s="1">
        <v>44748</v>
      </c>
      <c r="S262" s="1">
        <v>44756</v>
      </c>
      <c r="T262" s="14">
        <v>300</v>
      </c>
      <c r="U262" s="1">
        <v>45060</v>
      </c>
      <c r="V262" s="14">
        <v>94717000</v>
      </c>
      <c r="W262" s="14">
        <f>$U262-Contratos[[#This Row],[Fecha de Inicio]]</f>
        <v>304</v>
      </c>
      <c r="X262" s="14">
        <f>ROUND((($D$5-Contratos[[#This Row],[Fecha de Inicio]])/(Contratos[[#This Row],[Fecha Finalizacion Programada]]-Contratos[[#This Row],[Fecha de Inicio]])*100),2)</f>
        <v>55.92</v>
      </c>
      <c r="Y262" s="43">
        <v>40207291</v>
      </c>
      <c r="Z262" s="28">
        <v>74509709</v>
      </c>
      <c r="AA262" s="14">
        <v>1</v>
      </c>
      <c r="AB262" s="28">
        <v>20000000</v>
      </c>
      <c r="AC262" s="28">
        <v>114717000</v>
      </c>
      <c r="AD262" s="14">
        <v>300</v>
      </c>
    </row>
    <row r="263" spans="2:30" x14ac:dyDescent="0.25">
      <c r="B263" s="14">
        <v>2022</v>
      </c>
      <c r="C263">
        <v>220496</v>
      </c>
      <c r="D263" s="14" t="s">
        <v>3</v>
      </c>
      <c r="E263" s="14" t="s">
        <v>649</v>
      </c>
      <c r="F263" s="14" t="s">
        <v>61</v>
      </c>
      <c r="G263" s="14" t="s">
        <v>62</v>
      </c>
      <c r="H263" s="14" t="s">
        <v>540</v>
      </c>
      <c r="I263" s="14" t="s">
        <v>2</v>
      </c>
      <c r="J263" s="14" t="s">
        <v>29</v>
      </c>
      <c r="K263" s="14">
        <v>1030521120</v>
      </c>
      <c r="L263" s="14" t="s">
        <v>47</v>
      </c>
      <c r="M263" s="14" t="s">
        <v>113</v>
      </c>
      <c r="N263" t="s">
        <v>55</v>
      </c>
      <c r="O263" s="1">
        <v>44907</v>
      </c>
      <c r="P263" s="14" t="s">
        <v>212</v>
      </c>
      <c r="Q263" s="14" t="s">
        <v>287</v>
      </c>
      <c r="R263" s="1">
        <v>44789</v>
      </c>
      <c r="S263" s="1">
        <v>44791</v>
      </c>
      <c r="T263" s="14">
        <v>136</v>
      </c>
      <c r="U263" s="1">
        <v>44954</v>
      </c>
      <c r="V263" s="14">
        <v>24756533</v>
      </c>
      <c r="W263" s="14">
        <f>$U263-Contratos[[#This Row],[Fecha de Inicio]]</f>
        <v>163</v>
      </c>
      <c r="X263" s="14">
        <f>ROUND((($D$5-Contratos[[#This Row],[Fecha de Inicio]])/(Contratos[[#This Row],[Fecha Finalizacion Programada]]-Contratos[[#This Row],[Fecha de Inicio]])*100),2)</f>
        <v>82.82</v>
      </c>
      <c r="Y263" s="43">
        <v>18385366</v>
      </c>
      <c r="Z263" s="28">
        <v>6371167</v>
      </c>
      <c r="AA263" s="14">
        <v>1</v>
      </c>
      <c r="AB263" s="28">
        <v>4550833</v>
      </c>
      <c r="AC263" s="28">
        <v>29307366</v>
      </c>
      <c r="AD263" s="14">
        <v>161</v>
      </c>
    </row>
    <row r="264" spans="2:30" x14ac:dyDescent="0.25">
      <c r="B264" s="14">
        <v>2022</v>
      </c>
      <c r="C264">
        <v>220165</v>
      </c>
      <c r="D264" s="14" t="s">
        <v>3</v>
      </c>
      <c r="E264" s="14" t="s">
        <v>1118</v>
      </c>
      <c r="F264" s="14" t="s">
        <v>61</v>
      </c>
      <c r="G264" s="14" t="s">
        <v>69</v>
      </c>
      <c r="H264" s="14" t="s">
        <v>540</v>
      </c>
      <c r="I264" s="14" t="s">
        <v>2</v>
      </c>
      <c r="J264" s="14" t="s">
        <v>770</v>
      </c>
      <c r="K264" s="14">
        <v>52768046</v>
      </c>
      <c r="L264" s="14" t="s">
        <v>801</v>
      </c>
      <c r="M264" s="14" t="s">
        <v>93</v>
      </c>
      <c r="N264" t="s">
        <v>55</v>
      </c>
      <c r="O264" s="1">
        <v>44907</v>
      </c>
      <c r="P264" s="14" t="s">
        <v>854</v>
      </c>
      <c r="Q264" s="14" t="s">
        <v>985</v>
      </c>
      <c r="R264" s="1">
        <v>44580</v>
      </c>
      <c r="S264" s="1">
        <v>44588</v>
      </c>
      <c r="T264" s="14">
        <v>330</v>
      </c>
      <c r="U264" s="1">
        <v>44922</v>
      </c>
      <c r="V264" s="14">
        <v>27291000</v>
      </c>
      <c r="W264" s="14">
        <f>$U264-Contratos[[#This Row],[Fecha de Inicio]]</f>
        <v>334</v>
      </c>
      <c r="X264" s="14">
        <f>ROUND(((Contratos[[#This Row],[Fecha Finalizacion Programada]]-Contratos[[#This Row],[Fecha de Inicio]])/(Contratos[[#This Row],[Fecha Finalizacion Programada]]-Contratos[[#This Row],[Fecha de Inicio]])*100),2)</f>
        <v>100</v>
      </c>
      <c r="Y264" s="43">
        <v>25140800</v>
      </c>
      <c r="Z264" s="28">
        <v>2150200</v>
      </c>
      <c r="AA264" s="14">
        <v>0</v>
      </c>
      <c r="AB264" s="28">
        <v>0</v>
      </c>
      <c r="AC264" s="28">
        <v>27291000</v>
      </c>
      <c r="AD264" s="14">
        <v>330</v>
      </c>
    </row>
    <row r="265" spans="2:30" x14ac:dyDescent="0.25">
      <c r="B265" s="14">
        <v>2022</v>
      </c>
      <c r="C265">
        <v>220100</v>
      </c>
      <c r="D265" s="14" t="s">
        <v>3</v>
      </c>
      <c r="E265" s="14" t="s">
        <v>1119</v>
      </c>
      <c r="F265" s="14" t="s">
        <v>61</v>
      </c>
      <c r="G265" s="14" t="s">
        <v>62</v>
      </c>
      <c r="H265" s="14" t="s">
        <v>540</v>
      </c>
      <c r="I265" s="14" t="s">
        <v>2</v>
      </c>
      <c r="J265" s="14" t="s">
        <v>771</v>
      </c>
      <c r="K265" s="14">
        <v>79621614</v>
      </c>
      <c r="L265" s="14" t="s">
        <v>802</v>
      </c>
      <c r="M265" s="14" t="s">
        <v>93</v>
      </c>
      <c r="N265" t="s">
        <v>55</v>
      </c>
      <c r="O265" s="1">
        <v>44907</v>
      </c>
      <c r="P265" s="14" t="s">
        <v>854</v>
      </c>
      <c r="Q265" s="14" t="s">
        <v>985</v>
      </c>
      <c r="R265" s="1">
        <v>44575</v>
      </c>
      <c r="S265" s="1">
        <v>44586</v>
      </c>
      <c r="T265" s="14">
        <v>330</v>
      </c>
      <c r="U265" s="1">
        <v>44920</v>
      </c>
      <c r="V265" s="14">
        <v>71643000</v>
      </c>
      <c r="W265" s="14">
        <f>$U265-Contratos[[#This Row],[Fecha de Inicio]]</f>
        <v>334</v>
      </c>
      <c r="X265" s="14">
        <f>ROUND(((Contratos[[#This Row],[Fecha Finalizacion Programada]]-Contratos[[#This Row],[Fecha de Inicio]])/(Contratos[[#This Row],[Fecha Finalizacion Programada]]-Contratos[[#This Row],[Fecha de Inicio]])*100),2)</f>
        <v>100</v>
      </c>
      <c r="Y265" s="43">
        <v>66432600</v>
      </c>
      <c r="Z265" s="28">
        <v>5210400</v>
      </c>
      <c r="AA265" s="14">
        <v>0</v>
      </c>
      <c r="AB265" s="28">
        <v>0</v>
      </c>
      <c r="AC265" s="28">
        <v>71643000</v>
      </c>
      <c r="AD265" s="14">
        <v>330</v>
      </c>
    </row>
    <row r="266" spans="2:30" x14ac:dyDescent="0.25">
      <c r="B266" s="14">
        <v>2022</v>
      </c>
      <c r="C266">
        <v>220139</v>
      </c>
      <c r="D266" s="14" t="s">
        <v>3</v>
      </c>
      <c r="E266" s="14" t="s">
        <v>1119</v>
      </c>
      <c r="F266" s="14" t="s">
        <v>61</v>
      </c>
      <c r="G266" s="14" t="s">
        <v>62</v>
      </c>
      <c r="H266" s="14" t="s">
        <v>540</v>
      </c>
      <c r="I266" s="14" t="s">
        <v>2</v>
      </c>
      <c r="J266" s="14" t="s">
        <v>771</v>
      </c>
      <c r="K266" s="14">
        <v>52108302</v>
      </c>
      <c r="L266" s="14" t="s">
        <v>803</v>
      </c>
      <c r="M266" s="14" t="s">
        <v>93</v>
      </c>
      <c r="N266" t="s">
        <v>55</v>
      </c>
      <c r="O266" s="1">
        <v>44907</v>
      </c>
      <c r="P266" s="14" t="s">
        <v>854</v>
      </c>
      <c r="Q266" s="14" t="s">
        <v>985</v>
      </c>
      <c r="R266" s="1">
        <v>44575</v>
      </c>
      <c r="S266" s="1">
        <v>44586</v>
      </c>
      <c r="T266" s="14">
        <v>330</v>
      </c>
      <c r="U266" s="1">
        <v>44920</v>
      </c>
      <c r="V266" s="14">
        <v>71643000</v>
      </c>
      <c r="W266" s="14">
        <f>$U266-Contratos[[#This Row],[Fecha de Inicio]]</f>
        <v>334</v>
      </c>
      <c r="X266" s="14">
        <f>ROUND(((Contratos[[#This Row],[Fecha Finalizacion Programada]]-Contratos[[#This Row],[Fecha de Inicio]])/(Contratos[[#This Row],[Fecha Finalizacion Programada]]-Contratos[[#This Row],[Fecha de Inicio]])*100),2)</f>
        <v>100</v>
      </c>
      <c r="Y266" s="43">
        <v>66432600</v>
      </c>
      <c r="Z266" s="28">
        <v>5210400</v>
      </c>
      <c r="AA266" s="14">
        <v>0</v>
      </c>
      <c r="AB266" s="28">
        <v>0</v>
      </c>
      <c r="AC266" s="28">
        <v>71643000</v>
      </c>
      <c r="AD266" s="14">
        <v>330</v>
      </c>
    </row>
    <row r="267" spans="2:30" x14ac:dyDescent="0.25">
      <c r="B267" s="14">
        <v>2022</v>
      </c>
      <c r="C267">
        <v>220812</v>
      </c>
      <c r="D267" s="14" t="s">
        <v>3</v>
      </c>
      <c r="E267" s="14" t="s">
        <v>1120</v>
      </c>
      <c r="F267" s="14" t="s">
        <v>61</v>
      </c>
      <c r="G267" s="14" t="s">
        <v>69</v>
      </c>
      <c r="H267" s="14" t="s">
        <v>540</v>
      </c>
      <c r="I267" s="14" t="s">
        <v>2</v>
      </c>
      <c r="J267" s="14" t="s">
        <v>772</v>
      </c>
      <c r="K267" s="14">
        <v>1014300318</v>
      </c>
      <c r="L267" s="14" t="s">
        <v>804</v>
      </c>
      <c r="M267" s="14" t="s">
        <v>93</v>
      </c>
      <c r="N267" t="s">
        <v>55</v>
      </c>
      <c r="O267" s="1">
        <v>44907</v>
      </c>
      <c r="P267" s="14" t="s">
        <v>854</v>
      </c>
      <c r="Q267" s="14" t="s">
        <v>985</v>
      </c>
      <c r="R267" s="1">
        <v>44869</v>
      </c>
      <c r="S267" s="1">
        <v>44874</v>
      </c>
      <c r="T267" s="14">
        <v>120</v>
      </c>
      <c r="U267" s="1">
        <v>44994</v>
      </c>
      <c r="V267" s="14">
        <v>9924000</v>
      </c>
      <c r="W267" s="14">
        <f>$U267-Contratos[[#This Row],[Fecha de Inicio]]</f>
        <v>120</v>
      </c>
      <c r="X267" s="14">
        <f>ROUND((($D$5-Contratos[[#This Row],[Fecha de Inicio]])/(Contratos[[#This Row],[Fecha Finalizacion Programada]]-Contratos[[#This Row],[Fecha de Inicio]])*100),2)</f>
        <v>43.33</v>
      </c>
      <c r="Y267" s="43">
        <v>1819400</v>
      </c>
      <c r="Z267" s="28">
        <v>8104600</v>
      </c>
      <c r="AA267" s="14">
        <v>0</v>
      </c>
      <c r="AB267" s="28">
        <v>0</v>
      </c>
      <c r="AC267" s="28">
        <v>9924000</v>
      </c>
      <c r="AD267" s="14">
        <v>120</v>
      </c>
    </row>
    <row r="268" spans="2:30" x14ac:dyDescent="0.25">
      <c r="B268" s="14">
        <v>2022</v>
      </c>
      <c r="C268">
        <v>220372</v>
      </c>
      <c r="D268" s="14" t="s">
        <v>3</v>
      </c>
      <c r="E268" s="14" t="s">
        <v>1121</v>
      </c>
      <c r="F268" s="14" t="s">
        <v>40</v>
      </c>
      <c r="G268" s="14" t="s">
        <v>32</v>
      </c>
      <c r="H268" s="14" t="s">
        <v>540</v>
      </c>
      <c r="I268" s="14" t="s">
        <v>2</v>
      </c>
      <c r="J268" s="14" t="s">
        <v>773</v>
      </c>
      <c r="K268" s="14">
        <v>900170405</v>
      </c>
      <c r="L268" s="14" t="s">
        <v>805</v>
      </c>
      <c r="M268" s="14" t="s">
        <v>131</v>
      </c>
      <c r="N268" t="s">
        <v>55</v>
      </c>
      <c r="O268" s="1">
        <v>44907</v>
      </c>
      <c r="P268" s="14" t="s">
        <v>854</v>
      </c>
      <c r="Q268" s="14" t="s">
        <v>985</v>
      </c>
      <c r="R268" s="1">
        <v>44659</v>
      </c>
      <c r="S268" s="1">
        <v>44683</v>
      </c>
      <c r="T268" s="14">
        <v>270</v>
      </c>
      <c r="U268" s="1">
        <v>44959</v>
      </c>
      <c r="V268" s="14">
        <v>69823093</v>
      </c>
      <c r="W268" s="14">
        <f>$U268-Contratos[[#This Row],[Fecha de Inicio]]</f>
        <v>276</v>
      </c>
      <c r="X268" s="14">
        <f>ROUND((($D$5-Contratos[[#This Row],[Fecha de Inicio]])/(Contratos[[#This Row],[Fecha Finalizacion Programada]]-Contratos[[#This Row],[Fecha de Inicio]])*100),2)</f>
        <v>88.04</v>
      </c>
      <c r="Y268" s="43">
        <v>25986400</v>
      </c>
      <c r="Z268" s="28">
        <v>43836693</v>
      </c>
      <c r="AA268" s="14">
        <v>0</v>
      </c>
      <c r="AB268" s="28">
        <v>0</v>
      </c>
      <c r="AC268" s="28">
        <v>69823093</v>
      </c>
      <c r="AD268" s="14">
        <v>270</v>
      </c>
    </row>
    <row r="269" spans="2:30" x14ac:dyDescent="0.25">
      <c r="B269" s="14">
        <v>2022</v>
      </c>
      <c r="C269">
        <v>220524</v>
      </c>
      <c r="D269" s="14" t="s">
        <v>3</v>
      </c>
      <c r="E269" s="14" t="s">
        <v>1122</v>
      </c>
      <c r="F269" s="14" t="s">
        <v>40</v>
      </c>
      <c r="G269" s="14" t="s">
        <v>57</v>
      </c>
      <c r="H269" s="14" t="s">
        <v>540</v>
      </c>
      <c r="I269" s="14" t="s">
        <v>2</v>
      </c>
      <c r="J269" s="14" t="s">
        <v>774</v>
      </c>
      <c r="K269" s="14">
        <v>21189000</v>
      </c>
      <c r="L269" s="14" t="s">
        <v>806</v>
      </c>
      <c r="M269" s="14" t="s">
        <v>93</v>
      </c>
      <c r="N269" t="s">
        <v>55</v>
      </c>
      <c r="O269" s="1">
        <v>44907</v>
      </c>
      <c r="P269" s="14" t="s">
        <v>854</v>
      </c>
      <c r="Q269" s="14" t="s">
        <v>985</v>
      </c>
      <c r="R269" s="1">
        <v>44799</v>
      </c>
      <c r="S269" s="1">
        <v>44812</v>
      </c>
      <c r="T269" s="14">
        <v>60</v>
      </c>
      <c r="U269" s="1">
        <v>44873</v>
      </c>
      <c r="V269" s="14">
        <v>5250800</v>
      </c>
      <c r="W269" s="14">
        <f>$U269-Contratos[[#This Row],[Fecha de Inicio]]</f>
        <v>61</v>
      </c>
      <c r="X269" s="14">
        <f>ROUND(((Contratos[[#This Row],[Fecha Finalizacion Programada]]-Contratos[[#This Row],[Fecha de Inicio]])/(Contratos[[#This Row],[Fecha Finalizacion Programada]]-Contratos[[#This Row],[Fecha de Inicio]])*100),2)</f>
        <v>100</v>
      </c>
      <c r="Y269" s="43">
        <v>5250500</v>
      </c>
      <c r="Z269" s="28">
        <v>300</v>
      </c>
      <c r="AA269" s="14">
        <v>0</v>
      </c>
      <c r="AB269" s="28">
        <v>0</v>
      </c>
      <c r="AC269" s="28">
        <v>5250800</v>
      </c>
      <c r="AD269" s="14">
        <v>60</v>
      </c>
    </row>
    <row r="270" spans="2:30" x14ac:dyDescent="0.25">
      <c r="B270" s="14">
        <v>2022</v>
      </c>
      <c r="C270">
        <v>220430</v>
      </c>
      <c r="D270" s="14" t="s">
        <v>3</v>
      </c>
      <c r="E270" s="14" t="s">
        <v>639</v>
      </c>
      <c r="F270" s="14" t="s">
        <v>31</v>
      </c>
      <c r="G270" s="14" t="s">
        <v>32</v>
      </c>
      <c r="H270" s="14" t="s">
        <v>542</v>
      </c>
      <c r="I270" s="14" t="s">
        <v>2</v>
      </c>
      <c r="J270" s="14" t="s">
        <v>443</v>
      </c>
      <c r="K270" s="14">
        <v>900427788</v>
      </c>
      <c r="L270" s="14" t="s">
        <v>442</v>
      </c>
      <c r="M270" s="14" t="s">
        <v>134</v>
      </c>
      <c r="N270" t="s">
        <v>55</v>
      </c>
      <c r="O270" s="1">
        <v>44907</v>
      </c>
      <c r="P270" s="14" t="s">
        <v>855</v>
      </c>
      <c r="Q270" s="14" t="s">
        <v>986</v>
      </c>
      <c r="R270" s="1">
        <v>44757</v>
      </c>
      <c r="S270" s="1">
        <v>44767</v>
      </c>
      <c r="T270" s="14">
        <v>465</v>
      </c>
      <c r="U270" s="1">
        <v>45239</v>
      </c>
      <c r="V270" s="14">
        <v>2969744562</v>
      </c>
      <c r="W270" s="14">
        <f>$U270-Contratos[[#This Row],[Fecha de Inicio]]</f>
        <v>472</v>
      </c>
      <c r="X270" s="14">
        <f>ROUND((($D$5-Contratos[[#This Row],[Fecha de Inicio]])/(Contratos[[#This Row],[Fecha Finalizacion Programada]]-Contratos[[#This Row],[Fecha de Inicio]])*100),2)</f>
        <v>33.69</v>
      </c>
      <c r="Y270" s="43">
        <v>627915578</v>
      </c>
      <c r="Z270" s="28">
        <v>2341828984</v>
      </c>
      <c r="AA270" s="14">
        <v>0</v>
      </c>
      <c r="AB270" s="28">
        <v>0</v>
      </c>
      <c r="AC270" s="28">
        <v>2969744562</v>
      </c>
      <c r="AD270" s="14">
        <v>465</v>
      </c>
    </row>
    <row r="271" spans="2:30" x14ac:dyDescent="0.25">
      <c r="B271" s="14">
        <v>2022</v>
      </c>
      <c r="C271">
        <v>220396</v>
      </c>
      <c r="D271" s="14" t="s">
        <v>3</v>
      </c>
      <c r="E271" s="14" t="s">
        <v>628</v>
      </c>
      <c r="F271" s="14" t="s">
        <v>40</v>
      </c>
      <c r="G271" s="14" t="s">
        <v>32</v>
      </c>
      <c r="H271" s="14" t="s">
        <v>542</v>
      </c>
      <c r="I271" s="14" t="s">
        <v>2</v>
      </c>
      <c r="J271" s="14" t="s">
        <v>325</v>
      </c>
      <c r="K271" s="14">
        <v>800250589</v>
      </c>
      <c r="L271" s="14" t="s">
        <v>154</v>
      </c>
      <c r="M271" s="14" t="s">
        <v>56</v>
      </c>
      <c r="N271" t="s">
        <v>55</v>
      </c>
      <c r="O271" s="1">
        <v>44909</v>
      </c>
      <c r="P271" s="14" t="s">
        <v>856</v>
      </c>
      <c r="Q271" s="14" t="s">
        <v>988</v>
      </c>
      <c r="R271" s="1">
        <v>44720</v>
      </c>
      <c r="S271" s="1">
        <v>44728</v>
      </c>
      <c r="T271" s="14">
        <v>330</v>
      </c>
      <c r="U271" s="1">
        <v>45062</v>
      </c>
      <c r="V271" s="14">
        <v>63051000</v>
      </c>
      <c r="W271" s="14">
        <f>$U271-Contratos[[#This Row],[Fecha de Inicio]]</f>
        <v>334</v>
      </c>
      <c r="X271" s="14">
        <f>ROUND((($D$5-Contratos[[#This Row],[Fecha de Inicio]])/(Contratos[[#This Row],[Fecha Finalizacion Programada]]-Contratos[[#This Row],[Fecha de Inicio]])*100),2)</f>
        <v>59.28</v>
      </c>
      <c r="Y271" s="43">
        <v>10712600</v>
      </c>
      <c r="Z271" s="28">
        <v>52338400</v>
      </c>
      <c r="AA271" s="14">
        <v>0</v>
      </c>
      <c r="AB271" s="28">
        <v>0</v>
      </c>
      <c r="AC271" s="28">
        <v>63051000</v>
      </c>
      <c r="AD271" s="14">
        <v>330</v>
      </c>
    </row>
    <row r="272" spans="2:30" x14ac:dyDescent="0.25">
      <c r="B272" s="14">
        <v>2022</v>
      </c>
      <c r="C272">
        <v>220440</v>
      </c>
      <c r="D272" s="14" t="s">
        <v>3</v>
      </c>
      <c r="E272" s="14" t="s">
        <v>641</v>
      </c>
      <c r="F272" s="14" t="s">
        <v>40</v>
      </c>
      <c r="G272" s="14" t="s">
        <v>32</v>
      </c>
      <c r="H272" s="14" t="s">
        <v>542</v>
      </c>
      <c r="I272" s="14" t="s">
        <v>2</v>
      </c>
      <c r="J272" s="14" t="s">
        <v>397</v>
      </c>
      <c r="K272" s="14">
        <v>901035950</v>
      </c>
      <c r="L272" s="14" t="s">
        <v>398</v>
      </c>
      <c r="M272" s="14" t="s">
        <v>56</v>
      </c>
      <c r="N272" t="s">
        <v>55</v>
      </c>
      <c r="O272" s="1">
        <v>44909</v>
      </c>
      <c r="P272" s="14" t="s">
        <v>60</v>
      </c>
      <c r="Q272" s="14" t="s">
        <v>987</v>
      </c>
      <c r="R272" s="1">
        <v>44770</v>
      </c>
      <c r="S272" s="1">
        <v>44778</v>
      </c>
      <c r="T272" s="14">
        <v>360</v>
      </c>
      <c r="U272" s="1">
        <v>45143</v>
      </c>
      <c r="V272" s="14">
        <v>4166400</v>
      </c>
      <c r="W272" s="14">
        <f>$U272-Contratos[[#This Row],[Fecha de Inicio]]</f>
        <v>365</v>
      </c>
      <c r="X272" s="14">
        <f>ROUND((($D$5-Contratos[[#This Row],[Fecha de Inicio]])/(Contratos[[#This Row],[Fecha Finalizacion Programada]]-Contratos[[#This Row],[Fecha de Inicio]])*100),2)</f>
        <v>40.549999999999997</v>
      </c>
      <c r="Y272" s="43">
        <v>4166400</v>
      </c>
      <c r="Z272" s="28">
        <v>0</v>
      </c>
      <c r="AA272" s="14">
        <v>0</v>
      </c>
      <c r="AB272" s="28">
        <v>0</v>
      </c>
      <c r="AC272" s="28">
        <v>4166400</v>
      </c>
      <c r="AD272" s="14">
        <v>360</v>
      </c>
    </row>
    <row r="273" spans="2:30" x14ac:dyDescent="0.25">
      <c r="B273" s="14">
        <v>2022</v>
      </c>
      <c r="C273">
        <v>220369</v>
      </c>
      <c r="D273" s="14" t="s">
        <v>3</v>
      </c>
      <c r="E273" s="14" t="s">
        <v>624</v>
      </c>
      <c r="F273" s="14" t="s">
        <v>40</v>
      </c>
      <c r="G273" s="14" t="s">
        <v>39</v>
      </c>
      <c r="H273" s="14" t="s">
        <v>542</v>
      </c>
      <c r="I273" s="14" t="s">
        <v>2</v>
      </c>
      <c r="J273" s="14" t="s">
        <v>314</v>
      </c>
      <c r="K273" s="14">
        <v>900459737</v>
      </c>
      <c r="L273" s="14" t="s">
        <v>54</v>
      </c>
      <c r="M273" s="14" t="s">
        <v>56</v>
      </c>
      <c r="N273" t="s">
        <v>55</v>
      </c>
      <c r="O273" s="1">
        <v>44909</v>
      </c>
      <c r="P273" s="14" t="s">
        <v>60</v>
      </c>
      <c r="Q273" s="14" t="s">
        <v>988</v>
      </c>
      <c r="R273" s="1">
        <v>44645</v>
      </c>
      <c r="S273" s="1">
        <v>44652</v>
      </c>
      <c r="T273" s="14">
        <v>300</v>
      </c>
      <c r="U273" s="1">
        <v>44957</v>
      </c>
      <c r="V273" s="14">
        <v>49676632</v>
      </c>
      <c r="W273" s="14">
        <f>$U273-Contratos[[#This Row],[Fecha de Inicio]]</f>
        <v>305</v>
      </c>
      <c r="X273" s="14">
        <f>ROUND((($D$5-Contratos[[#This Row],[Fecha de Inicio]])/(Contratos[[#This Row],[Fecha Finalizacion Programada]]-Contratos[[#This Row],[Fecha de Inicio]])*100),2)</f>
        <v>89.84</v>
      </c>
      <c r="Y273" s="43">
        <v>50346130</v>
      </c>
      <c r="Z273" s="28">
        <v>17655981</v>
      </c>
      <c r="AA273" s="14">
        <v>1</v>
      </c>
      <c r="AB273" s="28">
        <v>18325479</v>
      </c>
      <c r="AC273" s="28">
        <v>68002111</v>
      </c>
      <c r="AD273" s="14">
        <v>300</v>
      </c>
    </row>
    <row r="274" spans="2:30" x14ac:dyDescent="0.25">
      <c r="B274" s="14">
        <v>2022</v>
      </c>
      <c r="C274">
        <v>220713</v>
      </c>
      <c r="D274" s="14" t="s">
        <v>3</v>
      </c>
      <c r="E274" s="14" t="s">
        <v>1123</v>
      </c>
      <c r="F274" s="14" t="s">
        <v>44</v>
      </c>
      <c r="G274" s="14" t="s">
        <v>754</v>
      </c>
      <c r="H274" s="14" t="s">
        <v>542</v>
      </c>
      <c r="I274" s="14" t="s">
        <v>2</v>
      </c>
      <c r="J274" s="14" t="s">
        <v>775</v>
      </c>
      <c r="K274" s="14">
        <v>900749719</v>
      </c>
      <c r="L274" s="14" t="s">
        <v>807</v>
      </c>
      <c r="M274" s="14" t="s">
        <v>119</v>
      </c>
      <c r="N274" t="s">
        <v>55</v>
      </c>
      <c r="O274" s="1">
        <v>44909</v>
      </c>
      <c r="P274" s="14" t="s">
        <v>857</v>
      </c>
      <c r="Q274" s="14" t="s">
        <v>989</v>
      </c>
      <c r="R274" s="1">
        <v>44840</v>
      </c>
      <c r="S274" s="1">
        <v>44880</v>
      </c>
      <c r="T274" s="14">
        <v>180</v>
      </c>
      <c r="U274" s="1">
        <v>45061</v>
      </c>
      <c r="V274" s="14">
        <v>896243709</v>
      </c>
      <c r="W274" s="14">
        <f>$U274-Contratos[[#This Row],[Fecha de Inicio]]</f>
        <v>181</v>
      </c>
      <c r="X274" s="14">
        <f>ROUND((($D$5-Contratos[[#This Row],[Fecha de Inicio]])/(Contratos[[#This Row],[Fecha Finalizacion Programada]]-Contratos[[#This Row],[Fecha de Inicio]])*100),2)</f>
        <v>25.41</v>
      </c>
      <c r="Y274" s="43">
        <v>0</v>
      </c>
      <c r="Z274" s="28">
        <v>896243709</v>
      </c>
      <c r="AA274" s="14">
        <v>0</v>
      </c>
      <c r="AB274" s="28">
        <v>0</v>
      </c>
      <c r="AC274" s="28">
        <v>896243709</v>
      </c>
      <c r="AD274" s="14">
        <v>180</v>
      </c>
    </row>
    <row r="275" spans="2:30" x14ac:dyDescent="0.25">
      <c r="B275" s="14">
        <v>2022</v>
      </c>
      <c r="C275">
        <v>220601</v>
      </c>
      <c r="D275" s="14" t="s">
        <v>3</v>
      </c>
      <c r="E275" s="14" t="s">
        <v>1124</v>
      </c>
      <c r="F275" s="14" t="s">
        <v>40</v>
      </c>
      <c r="G275" s="14" t="s">
        <v>39</v>
      </c>
      <c r="H275" s="14" t="s">
        <v>540</v>
      </c>
      <c r="I275" s="14" t="s">
        <v>2</v>
      </c>
      <c r="J275" s="14" t="s">
        <v>776</v>
      </c>
      <c r="K275" s="14">
        <v>900990752</v>
      </c>
      <c r="L275" s="14" t="s">
        <v>808</v>
      </c>
      <c r="M275" s="14" t="s">
        <v>93</v>
      </c>
      <c r="N275" t="s">
        <v>55</v>
      </c>
      <c r="O275" s="1">
        <v>44907</v>
      </c>
      <c r="P275" s="14" t="s">
        <v>854</v>
      </c>
      <c r="Q275" s="14" t="s">
        <v>985</v>
      </c>
      <c r="R275" s="1">
        <v>44822</v>
      </c>
      <c r="S275" s="1">
        <v>44827</v>
      </c>
      <c r="T275" s="14">
        <v>60</v>
      </c>
      <c r="U275" s="1">
        <v>44904</v>
      </c>
      <c r="V275" s="14">
        <v>45467520</v>
      </c>
      <c r="W275" s="14">
        <f>$U275-Contratos[[#This Row],[Fecha de Inicio]]</f>
        <v>77</v>
      </c>
      <c r="X275" s="14">
        <f>ROUND(((Contratos[[#This Row],[Fecha Finalizacion Programada]]-Contratos[[#This Row],[Fecha de Inicio]])/(Contratos[[#This Row],[Fecha Finalizacion Programada]]-Contratos[[#This Row],[Fecha de Inicio]])*100),2)</f>
        <v>100</v>
      </c>
      <c r="Y275" s="43">
        <v>0</v>
      </c>
      <c r="Z275" s="28">
        <v>45467520</v>
      </c>
      <c r="AA275" s="14">
        <v>0</v>
      </c>
      <c r="AB275" s="28">
        <v>0</v>
      </c>
      <c r="AC275" s="28">
        <v>45467520</v>
      </c>
      <c r="AD275" s="14">
        <v>76</v>
      </c>
    </row>
    <row r="276" spans="2:30" x14ac:dyDescent="0.25">
      <c r="B276" s="14">
        <v>2022</v>
      </c>
      <c r="C276">
        <v>220054</v>
      </c>
      <c r="D276" s="14" t="s">
        <v>3</v>
      </c>
      <c r="E276" s="14" t="s">
        <v>572</v>
      </c>
      <c r="F276" s="14" t="s">
        <v>61</v>
      </c>
      <c r="G276" s="14" t="s">
        <v>62</v>
      </c>
      <c r="H276" s="14" t="s">
        <v>548</v>
      </c>
      <c r="I276" s="14" t="s">
        <v>2</v>
      </c>
      <c r="J276" s="14" t="s">
        <v>450</v>
      </c>
      <c r="K276" s="14">
        <v>80761963</v>
      </c>
      <c r="L276" s="14" t="s">
        <v>449</v>
      </c>
      <c r="M276" s="14" t="s">
        <v>64</v>
      </c>
      <c r="N276" t="s">
        <v>55</v>
      </c>
      <c r="O276" s="1">
        <v>44907</v>
      </c>
      <c r="P276" s="14" t="s">
        <v>819</v>
      </c>
      <c r="Q276" s="14" t="s">
        <v>881</v>
      </c>
      <c r="R276" s="1">
        <v>44573</v>
      </c>
      <c r="S276" s="1">
        <v>44575</v>
      </c>
      <c r="T276" s="14">
        <v>300</v>
      </c>
      <c r="U276" s="1">
        <v>44925</v>
      </c>
      <c r="V276" s="14">
        <v>69780000</v>
      </c>
      <c r="W276" s="14">
        <f>$U276-Contratos[[#This Row],[Fecha de Inicio]]</f>
        <v>350</v>
      </c>
      <c r="X276" s="55">
        <f>ROUND(((Contratos[[#This Row],[Fecha Finalizacion Programada]]-Contratos[[#This Row],[Fecha de Inicio]])/(Contratos[[#This Row],[Fecha Finalizacion Programada]]-Contratos[[#This Row],[Fecha de Inicio]])*100),2)</f>
        <v>100</v>
      </c>
      <c r="Y276" s="43">
        <v>73501600</v>
      </c>
      <c r="Z276" s="28">
        <v>6978000</v>
      </c>
      <c r="AA276" s="14">
        <v>1</v>
      </c>
      <c r="AB276" s="28">
        <v>10699600</v>
      </c>
      <c r="AC276" s="28">
        <v>80479600</v>
      </c>
      <c r="AD276" s="14">
        <v>346</v>
      </c>
    </row>
    <row r="277" spans="2:30" x14ac:dyDescent="0.25">
      <c r="B277" s="14">
        <v>2022</v>
      </c>
      <c r="C277">
        <v>220769</v>
      </c>
      <c r="D277" s="14" t="s">
        <v>3</v>
      </c>
      <c r="E277" s="14" t="s">
        <v>737</v>
      </c>
      <c r="F277" s="14" t="s">
        <v>61</v>
      </c>
      <c r="G277" s="14" t="s">
        <v>62</v>
      </c>
      <c r="H277" s="14" t="s">
        <v>539</v>
      </c>
      <c r="I277" s="14" t="s">
        <v>2</v>
      </c>
      <c r="J277" s="14" t="s">
        <v>699</v>
      </c>
      <c r="K277" s="14">
        <v>52426255</v>
      </c>
      <c r="L277" s="14" t="s">
        <v>700</v>
      </c>
      <c r="M277" s="14" t="s">
        <v>273</v>
      </c>
      <c r="N277" t="s">
        <v>55</v>
      </c>
      <c r="O277" s="1">
        <v>44907</v>
      </c>
      <c r="P277" s="14" t="s">
        <v>280</v>
      </c>
      <c r="Q277" s="14" t="s">
        <v>990</v>
      </c>
      <c r="R277" s="1">
        <v>44848</v>
      </c>
      <c r="S277" s="1">
        <v>44853</v>
      </c>
      <c r="T277" s="14">
        <v>120</v>
      </c>
      <c r="U277" s="1">
        <v>44976</v>
      </c>
      <c r="V277" s="14">
        <v>28000000</v>
      </c>
      <c r="W277" s="14">
        <f>$U277-Contratos[[#This Row],[Fecha de Inicio]]</f>
        <v>123</v>
      </c>
      <c r="X277" s="14">
        <f>ROUND((($D$5-Contratos[[#This Row],[Fecha de Inicio]])/(Contratos[[#This Row],[Fecha Finalizacion Programada]]-Contratos[[#This Row],[Fecha de Inicio]])*100),2)</f>
        <v>59.35</v>
      </c>
      <c r="Y277" s="43">
        <v>9800000</v>
      </c>
      <c r="Z277" s="28">
        <v>18200000</v>
      </c>
      <c r="AA277" s="14">
        <v>0</v>
      </c>
      <c r="AB277" s="28">
        <v>0</v>
      </c>
      <c r="AC277" s="28">
        <v>28000000</v>
      </c>
      <c r="AD277" s="14">
        <v>120</v>
      </c>
    </row>
    <row r="278" spans="2:30" x14ac:dyDescent="0.25">
      <c r="B278" s="14">
        <v>2022</v>
      </c>
      <c r="C278">
        <v>220791</v>
      </c>
      <c r="D278" s="14" t="s">
        <v>3</v>
      </c>
      <c r="E278" s="14" t="s">
        <v>736</v>
      </c>
      <c r="F278" s="14" t="s">
        <v>61</v>
      </c>
      <c r="G278" s="14" t="s">
        <v>62</v>
      </c>
      <c r="H278" s="14" t="s">
        <v>539</v>
      </c>
      <c r="I278" s="14" t="s">
        <v>2</v>
      </c>
      <c r="J278" s="14" t="s">
        <v>271</v>
      </c>
      <c r="K278" s="14">
        <v>39753021</v>
      </c>
      <c r="L278" s="14" t="s">
        <v>272</v>
      </c>
      <c r="M278" s="14" t="s">
        <v>273</v>
      </c>
      <c r="N278" t="s">
        <v>55</v>
      </c>
      <c r="O278" s="1">
        <v>44907</v>
      </c>
      <c r="P278" s="14" t="s">
        <v>280</v>
      </c>
      <c r="Q278" s="14" t="s">
        <v>281</v>
      </c>
      <c r="R278" s="1">
        <v>44855</v>
      </c>
      <c r="S278" s="1">
        <v>44858</v>
      </c>
      <c r="T278" s="14">
        <v>105</v>
      </c>
      <c r="U278" s="1">
        <v>44965</v>
      </c>
      <c r="V278" s="14">
        <v>27608000</v>
      </c>
      <c r="W278" s="14">
        <f>$U278-Contratos[[#This Row],[Fecha de Inicio]]</f>
        <v>107</v>
      </c>
      <c r="X278" s="14">
        <f>ROUND((($D$5-Contratos[[#This Row],[Fecha de Inicio]])/(Contratos[[#This Row],[Fecha Finalizacion Programada]]-Contratos[[#This Row],[Fecha de Inicio]])*100),2)</f>
        <v>63.55</v>
      </c>
      <c r="Y278" s="43">
        <v>9628533</v>
      </c>
      <c r="Z278" s="28">
        <v>17979467</v>
      </c>
      <c r="AA278" s="14">
        <v>0</v>
      </c>
      <c r="AB278" s="28">
        <v>0</v>
      </c>
      <c r="AC278" s="28">
        <v>27608000</v>
      </c>
      <c r="AD278" s="14">
        <v>105</v>
      </c>
    </row>
    <row r="279" spans="2:30" x14ac:dyDescent="0.25">
      <c r="B279" s="14">
        <v>2022</v>
      </c>
      <c r="C279">
        <v>220770</v>
      </c>
      <c r="D279" s="14" t="s">
        <v>3</v>
      </c>
      <c r="E279" s="14" t="s">
        <v>741</v>
      </c>
      <c r="F279" s="14" t="s">
        <v>61</v>
      </c>
      <c r="G279" s="14" t="s">
        <v>62</v>
      </c>
      <c r="H279" s="14" t="s">
        <v>539</v>
      </c>
      <c r="I279" s="14" t="s">
        <v>2</v>
      </c>
      <c r="J279" s="14" t="s">
        <v>701</v>
      </c>
      <c r="K279" s="14">
        <v>53048983</v>
      </c>
      <c r="L279" s="14" t="s">
        <v>275</v>
      </c>
      <c r="M279" s="14" t="s">
        <v>273</v>
      </c>
      <c r="N279" t="s">
        <v>55</v>
      </c>
      <c r="O279" s="1">
        <v>44907</v>
      </c>
      <c r="P279" s="14" t="s">
        <v>280</v>
      </c>
      <c r="Q279" s="14" t="s">
        <v>281</v>
      </c>
      <c r="R279" s="1">
        <v>44848</v>
      </c>
      <c r="S279" s="1">
        <v>44858</v>
      </c>
      <c r="T279" s="14">
        <v>105</v>
      </c>
      <c r="U279" s="1">
        <v>44965</v>
      </c>
      <c r="V279" s="14">
        <v>13751500</v>
      </c>
      <c r="W279" s="14">
        <f>$U279-Contratos[[#This Row],[Fecha de Inicio]]</f>
        <v>107</v>
      </c>
      <c r="X279" s="14">
        <f>ROUND((($D$5-Contratos[[#This Row],[Fecha de Inicio]])/(Contratos[[#This Row],[Fecha Finalizacion Programada]]-Contratos[[#This Row],[Fecha de Inicio]])*100),2)</f>
        <v>63.55</v>
      </c>
      <c r="Y279" s="43">
        <v>4845767</v>
      </c>
      <c r="Z279" s="28">
        <v>8905733</v>
      </c>
      <c r="AA279" s="14">
        <v>0</v>
      </c>
      <c r="AB279" s="28">
        <v>0</v>
      </c>
      <c r="AC279" s="28">
        <v>13751500</v>
      </c>
      <c r="AD279" s="14">
        <v>105</v>
      </c>
    </row>
    <row r="280" spans="2:30" x14ac:dyDescent="0.25">
      <c r="B280" s="14">
        <v>2022</v>
      </c>
      <c r="C280">
        <v>220578</v>
      </c>
      <c r="D280" s="14" t="s">
        <v>3</v>
      </c>
      <c r="E280" s="14" t="s">
        <v>661</v>
      </c>
      <c r="F280" s="14" t="s">
        <v>61</v>
      </c>
      <c r="G280" s="14" t="s">
        <v>62</v>
      </c>
      <c r="H280" s="14" t="s">
        <v>539</v>
      </c>
      <c r="I280" s="14" t="s">
        <v>2</v>
      </c>
      <c r="J280" s="14" t="s">
        <v>276</v>
      </c>
      <c r="K280" s="14">
        <v>1032381290</v>
      </c>
      <c r="L280" s="14" t="s">
        <v>426</v>
      </c>
      <c r="M280" s="14" t="s">
        <v>273</v>
      </c>
      <c r="N280" t="s">
        <v>55</v>
      </c>
      <c r="O280" s="1">
        <v>44908</v>
      </c>
      <c r="P280" s="14" t="s">
        <v>280</v>
      </c>
      <c r="Q280" s="14" t="s">
        <v>281</v>
      </c>
      <c r="R280" s="1">
        <v>44813</v>
      </c>
      <c r="S280" s="1">
        <v>44816</v>
      </c>
      <c r="T280" s="14">
        <v>120</v>
      </c>
      <c r="U280" s="1">
        <v>44937</v>
      </c>
      <c r="V280" s="14">
        <v>15924000</v>
      </c>
      <c r="W280" s="14">
        <f>$U280-Contratos[[#This Row],[Fecha de Inicio]]</f>
        <v>121</v>
      </c>
      <c r="X280" s="14">
        <f>ROUND((($D$5-Contratos[[#This Row],[Fecha de Inicio]])/(Contratos[[#This Row],[Fecha Finalizacion Programada]]-Contratos[[#This Row],[Fecha de Inicio]])*100),2)</f>
        <v>90.91</v>
      </c>
      <c r="Y280" s="43">
        <v>10483300</v>
      </c>
      <c r="Z280" s="28">
        <v>5440700</v>
      </c>
      <c r="AA280" s="14">
        <v>0</v>
      </c>
      <c r="AB280" s="28">
        <v>0</v>
      </c>
      <c r="AC280" s="28">
        <v>15924000</v>
      </c>
      <c r="AD280" s="14">
        <v>120</v>
      </c>
    </row>
    <row r="281" spans="2:30" x14ac:dyDescent="0.25">
      <c r="B281" s="14">
        <v>2022</v>
      </c>
      <c r="C281">
        <v>220434</v>
      </c>
      <c r="D281" s="14" t="s">
        <v>3</v>
      </c>
      <c r="E281" s="14" t="s">
        <v>640</v>
      </c>
      <c r="F281" s="14" t="s">
        <v>61</v>
      </c>
      <c r="G281" s="14" t="s">
        <v>62</v>
      </c>
      <c r="H281" s="14" t="s">
        <v>539</v>
      </c>
      <c r="I281" s="14" t="s">
        <v>2</v>
      </c>
      <c r="J281" s="14" t="s">
        <v>335</v>
      </c>
      <c r="K281" s="14">
        <v>53166511</v>
      </c>
      <c r="L281" s="14" t="s">
        <v>274</v>
      </c>
      <c r="M281" s="14" t="s">
        <v>273</v>
      </c>
      <c r="N281" t="s">
        <v>55</v>
      </c>
      <c r="O281" s="1">
        <v>44908</v>
      </c>
      <c r="P281" s="14" t="s">
        <v>280</v>
      </c>
      <c r="Q281" s="14" t="s">
        <v>281</v>
      </c>
      <c r="R281" s="1">
        <v>44767</v>
      </c>
      <c r="S281" s="1">
        <v>44768</v>
      </c>
      <c r="T281" s="14">
        <v>180</v>
      </c>
      <c r="U281" s="1">
        <v>44951</v>
      </c>
      <c r="V281" s="14">
        <v>47328000</v>
      </c>
      <c r="W281" s="14">
        <f>$U281-Contratos[[#This Row],[Fecha de Inicio]]</f>
        <v>183</v>
      </c>
      <c r="X281" s="14">
        <f>ROUND((($D$5-Contratos[[#This Row],[Fecha de Inicio]])/(Contratos[[#This Row],[Fecha Finalizacion Programada]]-Contratos[[#This Row],[Fecha de Inicio]])*100),2)</f>
        <v>86.34</v>
      </c>
      <c r="Y281" s="43">
        <v>32866667</v>
      </c>
      <c r="Z281" s="28">
        <v>14461333</v>
      </c>
      <c r="AA281" s="14">
        <v>0</v>
      </c>
      <c r="AB281" s="28">
        <v>0</v>
      </c>
      <c r="AC281" s="28">
        <v>47328000</v>
      </c>
      <c r="AD281" s="14">
        <v>180</v>
      </c>
    </row>
    <row r="282" spans="2:30" x14ac:dyDescent="0.25">
      <c r="B282" s="14">
        <v>2022</v>
      </c>
      <c r="C282">
        <v>220724</v>
      </c>
      <c r="D282" s="14" t="s">
        <v>3</v>
      </c>
      <c r="E282" s="14" t="s">
        <v>735</v>
      </c>
      <c r="F282" s="14" t="s">
        <v>61</v>
      </c>
      <c r="G282" s="14" t="s">
        <v>62</v>
      </c>
      <c r="H282" s="14" t="s">
        <v>539</v>
      </c>
      <c r="I282" s="14" t="s">
        <v>2</v>
      </c>
      <c r="J282" s="14" t="s">
        <v>708</v>
      </c>
      <c r="K282" s="14">
        <v>1030566525</v>
      </c>
      <c r="L282" s="14" t="s">
        <v>277</v>
      </c>
      <c r="M282" s="14" t="s">
        <v>273</v>
      </c>
      <c r="N282" t="s">
        <v>55</v>
      </c>
      <c r="O282" s="1">
        <v>44908</v>
      </c>
      <c r="P282" s="14" t="s">
        <v>280</v>
      </c>
      <c r="Q282" s="14" t="s">
        <v>281</v>
      </c>
      <c r="R282" s="1">
        <v>44844</v>
      </c>
      <c r="S282" s="1">
        <v>44854</v>
      </c>
      <c r="T282" s="14">
        <v>90</v>
      </c>
      <c r="U282" s="1">
        <v>44946</v>
      </c>
      <c r="V282" s="14">
        <v>11943000</v>
      </c>
      <c r="W282" s="14">
        <f>$U282-Contratos[[#This Row],[Fecha de Inicio]]</f>
        <v>92</v>
      </c>
      <c r="X282" s="14">
        <f>ROUND((($D$5-Contratos[[#This Row],[Fecha de Inicio]])/(Contratos[[#This Row],[Fecha Finalizacion Programada]]-Contratos[[#This Row],[Fecha de Inicio]])*100),2)</f>
        <v>78.260000000000005</v>
      </c>
      <c r="Y282" s="43">
        <v>9421700</v>
      </c>
      <c r="Z282" s="28">
        <v>2521300</v>
      </c>
      <c r="AA282" s="14">
        <v>0</v>
      </c>
      <c r="AB282" s="28">
        <v>0</v>
      </c>
      <c r="AC282" s="28">
        <v>11943000</v>
      </c>
      <c r="AD282" s="14">
        <v>90</v>
      </c>
    </row>
    <row r="283" spans="2:30" x14ac:dyDescent="0.25">
      <c r="B283" s="14">
        <v>2022</v>
      </c>
      <c r="C283">
        <v>220807</v>
      </c>
      <c r="D283" s="14" t="s">
        <v>3</v>
      </c>
      <c r="E283" s="14" t="s">
        <v>740</v>
      </c>
      <c r="F283" s="14" t="s">
        <v>61</v>
      </c>
      <c r="G283" s="14" t="s">
        <v>62</v>
      </c>
      <c r="H283" s="14" t="s">
        <v>539</v>
      </c>
      <c r="I283" s="14" t="s">
        <v>2</v>
      </c>
      <c r="J283" s="14" t="s">
        <v>278</v>
      </c>
      <c r="K283" s="14">
        <v>80030552</v>
      </c>
      <c r="L283" s="14" t="s">
        <v>809</v>
      </c>
      <c r="M283" s="14" t="s">
        <v>273</v>
      </c>
      <c r="N283" t="s">
        <v>55</v>
      </c>
      <c r="O283" s="1">
        <v>44908</v>
      </c>
      <c r="P283" s="14" t="s">
        <v>280</v>
      </c>
      <c r="Q283" s="14" t="s">
        <v>281</v>
      </c>
      <c r="R283" s="1">
        <v>44865</v>
      </c>
      <c r="S283" s="1">
        <v>44866</v>
      </c>
      <c r="T283" s="14">
        <v>105</v>
      </c>
      <c r="U283" s="1">
        <v>44973</v>
      </c>
      <c r="V283" s="14">
        <v>22795500</v>
      </c>
      <c r="W283" s="14">
        <f>$U283-Contratos[[#This Row],[Fecha de Inicio]]</f>
        <v>107</v>
      </c>
      <c r="X283" s="14">
        <f>ROUND((($D$5-Contratos[[#This Row],[Fecha de Inicio]])/(Contratos[[#This Row],[Fecha Finalizacion Programada]]-Contratos[[#This Row],[Fecha de Inicio]])*100),2)</f>
        <v>56.07</v>
      </c>
      <c r="Y283" s="43">
        <v>6513000</v>
      </c>
      <c r="Z283" s="28">
        <v>16282500</v>
      </c>
      <c r="AA283" s="14">
        <v>0</v>
      </c>
      <c r="AB283" s="28">
        <v>0</v>
      </c>
      <c r="AC283" s="28">
        <v>22795500</v>
      </c>
      <c r="AD283" s="14">
        <v>105</v>
      </c>
    </row>
    <row r="284" spans="2:30" x14ac:dyDescent="0.25">
      <c r="B284" s="14">
        <v>2022</v>
      </c>
      <c r="C284">
        <v>220266</v>
      </c>
      <c r="D284" s="14" t="s">
        <v>3</v>
      </c>
      <c r="E284" s="14" t="s">
        <v>608</v>
      </c>
      <c r="F284" s="14" t="s">
        <v>61</v>
      </c>
      <c r="G284" s="14" t="s">
        <v>62</v>
      </c>
      <c r="H284" s="14" t="s">
        <v>540</v>
      </c>
      <c r="I284" s="14" t="s">
        <v>2</v>
      </c>
      <c r="J284" s="14" t="s">
        <v>292</v>
      </c>
      <c r="K284" s="14">
        <v>1013646376</v>
      </c>
      <c r="L284" s="14" t="s">
        <v>127</v>
      </c>
      <c r="M284" s="14" t="s">
        <v>113</v>
      </c>
      <c r="N284" t="s">
        <v>55</v>
      </c>
      <c r="O284" s="1">
        <v>44908</v>
      </c>
      <c r="P284" s="14" t="s">
        <v>323</v>
      </c>
      <c r="Q284" s="14" t="s">
        <v>323</v>
      </c>
      <c r="R284" s="1">
        <v>44582</v>
      </c>
      <c r="S284" s="1">
        <v>44594</v>
      </c>
      <c r="T284" s="14">
        <v>330</v>
      </c>
      <c r="U284" s="1">
        <v>44926</v>
      </c>
      <c r="V284" s="14">
        <v>56958000</v>
      </c>
      <c r="W284" s="14">
        <f>$U284-Contratos[[#This Row],[Fecha de Inicio]]</f>
        <v>332</v>
      </c>
      <c r="X284" s="14">
        <f>ROUND((($D$5-Contratos[[#This Row],[Fecha de Inicio]])/(Contratos[[#This Row],[Fecha Finalizacion Programada]]-Contratos[[#This Row],[Fecha de Inicio]])*100),2)</f>
        <v>100</v>
      </c>
      <c r="Y284" s="43">
        <v>51780000</v>
      </c>
      <c r="Z284" s="28">
        <v>5178000</v>
      </c>
      <c r="AA284" s="14">
        <v>0</v>
      </c>
      <c r="AB284" s="28">
        <v>0</v>
      </c>
      <c r="AC284" s="28">
        <v>56958000</v>
      </c>
      <c r="AD284" s="14">
        <v>330</v>
      </c>
    </row>
    <row r="285" spans="2:30" x14ac:dyDescent="0.25">
      <c r="B285" s="14">
        <v>2022</v>
      </c>
      <c r="C285">
        <v>220056</v>
      </c>
      <c r="D285" s="14" t="s">
        <v>3</v>
      </c>
      <c r="E285" s="14" t="s">
        <v>573</v>
      </c>
      <c r="F285" s="14" t="s">
        <v>61</v>
      </c>
      <c r="G285" s="14" t="s">
        <v>62</v>
      </c>
      <c r="H285" s="14" t="s">
        <v>540</v>
      </c>
      <c r="I285" s="14" t="s">
        <v>2</v>
      </c>
      <c r="J285" s="14" t="s">
        <v>114</v>
      </c>
      <c r="K285" s="14">
        <v>1020716296</v>
      </c>
      <c r="L285" s="14" t="s">
        <v>115</v>
      </c>
      <c r="M285" s="14" t="s">
        <v>113</v>
      </c>
      <c r="N285" t="s">
        <v>55</v>
      </c>
      <c r="O285" s="1">
        <v>44908</v>
      </c>
      <c r="P285" s="14" t="s">
        <v>323</v>
      </c>
      <c r="Q285" s="14" t="s">
        <v>323</v>
      </c>
      <c r="R285" s="1">
        <v>44573</v>
      </c>
      <c r="S285" s="1">
        <v>44575</v>
      </c>
      <c r="T285" s="14">
        <v>330</v>
      </c>
      <c r="U285" s="1">
        <v>44909</v>
      </c>
      <c r="V285" s="14">
        <v>51183000</v>
      </c>
      <c r="W285" s="14">
        <f>$U285-Contratos[[#This Row],[Fecha de Inicio]]</f>
        <v>334</v>
      </c>
      <c r="X285" s="55">
        <f>ROUND(((Contratos[[#This Row],[Fecha Finalizacion Programada]]-Contratos[[#This Row],[Fecha de Inicio]])/(Contratos[[#This Row],[Fecha Finalizacion Programada]]-Contratos[[#This Row],[Fecha de Inicio]])*100),2)</f>
        <v>100</v>
      </c>
      <c r="Y285" s="43">
        <v>49166700</v>
      </c>
      <c r="Z285" s="28">
        <v>2016300</v>
      </c>
      <c r="AA285" s="14">
        <v>0</v>
      </c>
      <c r="AB285" s="28">
        <v>0</v>
      </c>
      <c r="AC285" s="28">
        <v>51183000</v>
      </c>
      <c r="AD285" s="14">
        <v>330</v>
      </c>
    </row>
    <row r="286" spans="2:30" x14ac:dyDescent="0.25">
      <c r="B286" s="14">
        <v>2022</v>
      </c>
      <c r="C286">
        <v>220052</v>
      </c>
      <c r="D286" s="14" t="s">
        <v>3</v>
      </c>
      <c r="E286" s="14" t="s">
        <v>570</v>
      </c>
      <c r="F286" s="14" t="s">
        <v>61</v>
      </c>
      <c r="G286" s="14" t="s">
        <v>62</v>
      </c>
      <c r="H286" s="14" t="s">
        <v>540</v>
      </c>
      <c r="I286" s="14" t="s">
        <v>2</v>
      </c>
      <c r="J286" s="14" t="s">
        <v>256</v>
      </c>
      <c r="K286" s="14">
        <v>80903739</v>
      </c>
      <c r="L286" s="14" t="s">
        <v>257</v>
      </c>
      <c r="M286" s="14" t="s">
        <v>113</v>
      </c>
      <c r="N286" t="s">
        <v>55</v>
      </c>
      <c r="O286" s="1">
        <v>44908</v>
      </c>
      <c r="P286" s="14" t="s">
        <v>323</v>
      </c>
      <c r="Q286" s="14" t="s">
        <v>323</v>
      </c>
      <c r="R286" s="1">
        <v>44574</v>
      </c>
      <c r="S286" s="1">
        <v>44580</v>
      </c>
      <c r="T286" s="14">
        <v>330</v>
      </c>
      <c r="U286" s="1">
        <v>44955</v>
      </c>
      <c r="V286" s="14">
        <v>86768000</v>
      </c>
      <c r="W286" s="14">
        <f>$U286-Contratos[[#This Row],[Fecha de Inicio]]</f>
        <v>375</v>
      </c>
      <c r="X286" s="14">
        <f>ROUND((($D$5-Contratos[[#This Row],[Fecha de Inicio]])/(Contratos[[#This Row],[Fecha Finalizacion Programada]]-Contratos[[#This Row],[Fecha de Inicio]])*100),2)</f>
        <v>92.27</v>
      </c>
      <c r="Y286" s="43">
        <v>82035200</v>
      </c>
      <c r="Z286" s="28">
        <v>15513066</v>
      </c>
      <c r="AA286" s="14">
        <v>1</v>
      </c>
      <c r="AB286" s="28">
        <v>10780266</v>
      </c>
      <c r="AC286" s="28">
        <v>97548266</v>
      </c>
      <c r="AD286" s="14">
        <v>371</v>
      </c>
    </row>
    <row r="287" spans="2:30" x14ac:dyDescent="0.25">
      <c r="B287" s="14">
        <v>2022</v>
      </c>
      <c r="C287">
        <v>220353</v>
      </c>
      <c r="D287" s="14" t="s">
        <v>3</v>
      </c>
      <c r="E287" s="14" t="s">
        <v>622</v>
      </c>
      <c r="F287" s="14" t="s">
        <v>61</v>
      </c>
      <c r="G287" s="14" t="s">
        <v>62</v>
      </c>
      <c r="H287" s="14" t="s">
        <v>540</v>
      </c>
      <c r="I287" s="14" t="s">
        <v>2</v>
      </c>
      <c r="J287" s="14" t="s">
        <v>295</v>
      </c>
      <c r="K287" s="14">
        <v>63477140</v>
      </c>
      <c r="L287" s="14" t="s">
        <v>296</v>
      </c>
      <c r="M287" s="14" t="s">
        <v>113</v>
      </c>
      <c r="N287" t="s">
        <v>55</v>
      </c>
      <c r="O287" s="1">
        <v>44908</v>
      </c>
      <c r="P287" s="14" t="s">
        <v>323</v>
      </c>
      <c r="Q287" s="14" t="s">
        <v>323</v>
      </c>
      <c r="R287" s="1">
        <v>44589</v>
      </c>
      <c r="S287" s="1">
        <v>44593</v>
      </c>
      <c r="T287" s="14">
        <v>330</v>
      </c>
      <c r="U287" s="1">
        <v>44957</v>
      </c>
      <c r="V287" s="14">
        <v>86768000</v>
      </c>
      <c r="W287" s="14">
        <f>$U287-Contratos[[#This Row],[Fecha de Inicio]]</f>
        <v>364</v>
      </c>
      <c r="X287" s="14">
        <f>ROUND((($D$5-Contratos[[#This Row],[Fecha de Inicio]])/(Contratos[[#This Row],[Fecha Finalizacion Programada]]-Contratos[[#This Row],[Fecha de Inicio]])*100),2)</f>
        <v>91.48</v>
      </c>
      <c r="Y287" s="43">
        <v>78880000</v>
      </c>
      <c r="Z287" s="28">
        <v>15776000</v>
      </c>
      <c r="AA287" s="14">
        <v>1</v>
      </c>
      <c r="AB287" s="28">
        <v>7888000</v>
      </c>
      <c r="AC287" s="28">
        <v>94656000</v>
      </c>
      <c r="AD287" s="14">
        <v>360</v>
      </c>
    </row>
    <row r="288" spans="2:30" x14ac:dyDescent="0.25">
      <c r="B288" s="14">
        <v>2022</v>
      </c>
      <c r="C288">
        <v>220708</v>
      </c>
      <c r="D288" s="14" t="s">
        <v>3</v>
      </c>
      <c r="E288" s="14" t="s">
        <v>744</v>
      </c>
      <c r="F288" s="14" t="s">
        <v>61</v>
      </c>
      <c r="G288" s="14" t="s">
        <v>62</v>
      </c>
      <c r="H288" s="14" t="s">
        <v>540</v>
      </c>
      <c r="I288" s="14" t="s">
        <v>2</v>
      </c>
      <c r="J288" s="14" t="s">
        <v>695</v>
      </c>
      <c r="K288" s="14">
        <v>79852606</v>
      </c>
      <c r="L288" s="14" t="s">
        <v>696</v>
      </c>
      <c r="M288" s="14" t="s">
        <v>113</v>
      </c>
      <c r="N288" t="s">
        <v>55</v>
      </c>
      <c r="O288" s="1">
        <v>44908</v>
      </c>
      <c r="P288" s="14" t="s">
        <v>323</v>
      </c>
      <c r="Q288" s="14" t="s">
        <v>323</v>
      </c>
      <c r="R288" s="1">
        <v>44840</v>
      </c>
      <c r="S288" s="1">
        <v>44844</v>
      </c>
      <c r="T288" s="14">
        <v>150</v>
      </c>
      <c r="U288" s="1">
        <v>44995</v>
      </c>
      <c r="V288" s="14">
        <v>27305000</v>
      </c>
      <c r="W288" s="14">
        <f>$U288-Contratos[[#This Row],[Fecha de Inicio]]</f>
        <v>151</v>
      </c>
      <c r="X288" s="14">
        <f>ROUND((($D$5-Contratos[[#This Row],[Fecha de Inicio]])/(Contratos[[#This Row],[Fecha Finalizacion Programada]]-Contratos[[#This Row],[Fecha de Inicio]])*100),2)</f>
        <v>54.3</v>
      </c>
      <c r="Y288" s="43">
        <v>9283700</v>
      </c>
      <c r="Z288" s="28">
        <v>18021300</v>
      </c>
      <c r="AA288" s="14">
        <v>0</v>
      </c>
      <c r="AB288" s="28">
        <v>0</v>
      </c>
      <c r="AC288" s="28">
        <v>27305000</v>
      </c>
      <c r="AD288" s="14">
        <v>150</v>
      </c>
    </row>
    <row r="289" spans="2:30" x14ac:dyDescent="0.25">
      <c r="B289" s="14">
        <v>2022</v>
      </c>
      <c r="C289">
        <v>220265</v>
      </c>
      <c r="D289" s="14" t="s">
        <v>3</v>
      </c>
      <c r="E289" s="14" t="s">
        <v>607</v>
      </c>
      <c r="F289" s="14" t="s">
        <v>61</v>
      </c>
      <c r="G289" s="14" t="s">
        <v>62</v>
      </c>
      <c r="H289" s="14" t="s">
        <v>540</v>
      </c>
      <c r="I289" s="14" t="s">
        <v>2</v>
      </c>
      <c r="J289" s="14" t="s">
        <v>290</v>
      </c>
      <c r="K289" s="14">
        <v>51960929</v>
      </c>
      <c r="L289" s="14" t="s">
        <v>291</v>
      </c>
      <c r="M289" s="14" t="s">
        <v>113</v>
      </c>
      <c r="N289" t="s">
        <v>55</v>
      </c>
      <c r="O289" s="1">
        <v>44908</v>
      </c>
      <c r="P289" s="14" t="s">
        <v>323</v>
      </c>
      <c r="Q289" s="14" t="s">
        <v>323</v>
      </c>
      <c r="R289" s="1">
        <v>44582</v>
      </c>
      <c r="S289" s="1">
        <v>44593</v>
      </c>
      <c r="T289" s="14">
        <v>270</v>
      </c>
      <c r="U289" s="1">
        <v>44927</v>
      </c>
      <c r="V289" s="14">
        <v>49149000</v>
      </c>
      <c r="W289" s="14">
        <f>$U289-Contratos[[#This Row],[Fecha de Inicio]]</f>
        <v>334</v>
      </c>
      <c r="X289" s="14">
        <f>ROUND((($D$5-Contratos[[#This Row],[Fecha de Inicio]])/(Contratos[[#This Row],[Fecha Finalizacion Programada]]-Contratos[[#This Row],[Fecha de Inicio]])*100),2)</f>
        <v>99.7</v>
      </c>
      <c r="Y289" s="43">
        <v>54610000</v>
      </c>
      <c r="Z289" s="28">
        <v>5461000</v>
      </c>
      <c r="AA289" s="14">
        <v>1</v>
      </c>
      <c r="AB289" s="28">
        <v>10922000</v>
      </c>
      <c r="AC289" s="28">
        <v>60071000</v>
      </c>
      <c r="AD289" s="14">
        <v>330</v>
      </c>
    </row>
    <row r="290" spans="2:30" x14ac:dyDescent="0.25">
      <c r="B290" s="14">
        <v>2022</v>
      </c>
      <c r="C290">
        <v>220752</v>
      </c>
      <c r="D290" s="14" t="s">
        <v>3</v>
      </c>
      <c r="E290" s="14" t="s">
        <v>743</v>
      </c>
      <c r="F290" s="14" t="s">
        <v>61</v>
      </c>
      <c r="G290" s="14" t="s">
        <v>62</v>
      </c>
      <c r="H290" s="14" t="s">
        <v>540</v>
      </c>
      <c r="I290" s="14" t="s">
        <v>2</v>
      </c>
      <c r="J290" s="14" t="s">
        <v>702</v>
      </c>
      <c r="K290" s="14">
        <v>80211453</v>
      </c>
      <c r="L290" s="14" t="s">
        <v>692</v>
      </c>
      <c r="M290" s="14" t="s">
        <v>113</v>
      </c>
      <c r="N290" t="s">
        <v>55</v>
      </c>
      <c r="O290" s="1">
        <v>44908</v>
      </c>
      <c r="P290" s="14" t="s">
        <v>323</v>
      </c>
      <c r="Q290" s="14" t="s">
        <v>323</v>
      </c>
      <c r="R290" s="1">
        <v>44847</v>
      </c>
      <c r="S290" s="1">
        <v>44859</v>
      </c>
      <c r="T290" s="14">
        <v>120</v>
      </c>
      <c r="U290" s="1">
        <v>44982</v>
      </c>
      <c r="V290" s="14">
        <v>21844000</v>
      </c>
      <c r="W290" s="14">
        <f>$U290-Contratos[[#This Row],[Fecha de Inicio]]</f>
        <v>123</v>
      </c>
      <c r="X290" s="14">
        <f>ROUND((($D$5-Contratos[[#This Row],[Fecha de Inicio]])/(Contratos[[#This Row],[Fecha Finalizacion Programada]]-Contratos[[#This Row],[Fecha de Inicio]])*100),2)</f>
        <v>54.47</v>
      </c>
      <c r="Y290" s="43">
        <v>6553200</v>
      </c>
      <c r="Z290" s="28">
        <v>15290800</v>
      </c>
      <c r="AA290" s="14">
        <v>0</v>
      </c>
      <c r="AB290" s="28">
        <v>0</v>
      </c>
      <c r="AC290" s="28">
        <v>21844000</v>
      </c>
      <c r="AD290" s="14">
        <v>120</v>
      </c>
    </row>
    <row r="291" spans="2:30" x14ac:dyDescent="0.25">
      <c r="B291" s="14">
        <v>2022</v>
      </c>
      <c r="C291">
        <v>220291</v>
      </c>
      <c r="D291" s="14" t="s">
        <v>3</v>
      </c>
      <c r="E291" s="14" t="s">
        <v>616</v>
      </c>
      <c r="F291" s="14" t="s">
        <v>61</v>
      </c>
      <c r="G291" s="14" t="s">
        <v>62</v>
      </c>
      <c r="H291" s="14" t="s">
        <v>540</v>
      </c>
      <c r="I291" s="14" t="s">
        <v>2</v>
      </c>
      <c r="J291" s="14" t="s">
        <v>293</v>
      </c>
      <c r="K291" s="14">
        <v>39679498</v>
      </c>
      <c r="L291" s="14" t="s">
        <v>294</v>
      </c>
      <c r="M291" s="14" t="s">
        <v>113</v>
      </c>
      <c r="N291" t="s">
        <v>55</v>
      </c>
      <c r="O291" s="1">
        <v>44908</v>
      </c>
      <c r="P291" s="14" t="s">
        <v>323</v>
      </c>
      <c r="Q291" s="14" t="s">
        <v>323</v>
      </c>
      <c r="R291" s="1">
        <v>44587</v>
      </c>
      <c r="S291" s="1">
        <v>44593</v>
      </c>
      <c r="T291" s="14">
        <v>330</v>
      </c>
      <c r="U291" s="1">
        <v>44926</v>
      </c>
      <c r="V291" s="14">
        <v>86768000</v>
      </c>
      <c r="W291" s="14">
        <f>$U291-Contratos[[#This Row],[Fecha de Inicio]]</f>
        <v>333</v>
      </c>
      <c r="X291" s="14">
        <f>ROUND((($D$5-Contratos[[#This Row],[Fecha de Inicio]])/(Contratos[[#This Row],[Fecha Finalizacion Programada]]-Contratos[[#This Row],[Fecha de Inicio]])*100),2)</f>
        <v>100</v>
      </c>
      <c r="Y291" s="43">
        <v>78880000</v>
      </c>
      <c r="Z291" s="28">
        <v>7888000</v>
      </c>
      <c r="AA291" s="14">
        <v>0</v>
      </c>
      <c r="AB291" s="28">
        <v>0</v>
      </c>
      <c r="AC291" s="28">
        <v>86768000</v>
      </c>
      <c r="AD291" s="14">
        <v>330</v>
      </c>
    </row>
    <row r="292" spans="2:30" x14ac:dyDescent="0.25">
      <c r="B292" s="14">
        <v>2022</v>
      </c>
      <c r="C292">
        <v>220811</v>
      </c>
      <c r="D292" s="14" t="s">
        <v>3</v>
      </c>
      <c r="E292" s="14" t="s">
        <v>1125</v>
      </c>
      <c r="F292" s="14" t="s">
        <v>61</v>
      </c>
      <c r="G292" s="14" t="s">
        <v>62</v>
      </c>
      <c r="H292" s="14" t="s">
        <v>540</v>
      </c>
      <c r="I292" s="14" t="s">
        <v>2</v>
      </c>
      <c r="J292" s="14" t="s">
        <v>777</v>
      </c>
      <c r="K292" s="14">
        <v>1013586475</v>
      </c>
      <c r="L292" s="14" t="s">
        <v>810</v>
      </c>
      <c r="M292" s="14" t="s">
        <v>113</v>
      </c>
      <c r="N292" t="s">
        <v>55</v>
      </c>
      <c r="O292" s="1">
        <v>44908</v>
      </c>
      <c r="P292" s="14" t="s">
        <v>323</v>
      </c>
      <c r="Q292" s="14" t="s">
        <v>323</v>
      </c>
      <c r="R292" s="1">
        <v>44868</v>
      </c>
      <c r="S292" s="1">
        <v>44873</v>
      </c>
      <c r="T292" s="14">
        <v>120</v>
      </c>
      <c r="U292" s="1">
        <v>44993</v>
      </c>
      <c r="V292" s="14">
        <v>21844000</v>
      </c>
      <c r="W292" s="14">
        <f>$U292-Contratos[[#This Row],[Fecha de Inicio]]</f>
        <v>120</v>
      </c>
      <c r="X292" s="14">
        <f>ROUND((($D$5-Contratos[[#This Row],[Fecha de Inicio]])/(Contratos[[#This Row],[Fecha Finalizacion Programada]]-Contratos[[#This Row],[Fecha de Inicio]])*100),2)</f>
        <v>44.17</v>
      </c>
      <c r="Y292" s="43">
        <v>4186767</v>
      </c>
      <c r="Z292" s="28">
        <v>17657233</v>
      </c>
      <c r="AA292" s="14">
        <v>0</v>
      </c>
      <c r="AB292" s="28">
        <v>0</v>
      </c>
      <c r="AC292" s="28">
        <v>21844000</v>
      </c>
      <c r="AD292" s="14">
        <v>120</v>
      </c>
    </row>
    <row r="293" spans="2:30" x14ac:dyDescent="0.25">
      <c r="B293" s="14">
        <v>2022</v>
      </c>
      <c r="C293">
        <v>220743</v>
      </c>
      <c r="D293" s="14" t="s">
        <v>3</v>
      </c>
      <c r="E293" s="14" t="s">
        <v>745</v>
      </c>
      <c r="F293" s="14" t="s">
        <v>61</v>
      </c>
      <c r="G293" s="14" t="s">
        <v>62</v>
      </c>
      <c r="H293" s="14" t="s">
        <v>540</v>
      </c>
      <c r="I293" s="14" t="s">
        <v>2</v>
      </c>
      <c r="J293" s="14" t="s">
        <v>685</v>
      </c>
      <c r="K293" s="14">
        <v>79897775</v>
      </c>
      <c r="L293" s="14" t="s">
        <v>686</v>
      </c>
      <c r="M293" s="14" t="s">
        <v>113</v>
      </c>
      <c r="N293" t="s">
        <v>55</v>
      </c>
      <c r="O293" s="1">
        <v>44908</v>
      </c>
      <c r="P293" s="14" t="s">
        <v>323</v>
      </c>
      <c r="Q293" s="14" t="s">
        <v>323</v>
      </c>
      <c r="R293" s="1">
        <v>44845</v>
      </c>
      <c r="S293" s="1">
        <v>44852</v>
      </c>
      <c r="T293" s="14">
        <v>120</v>
      </c>
      <c r="U293" s="1">
        <v>44975</v>
      </c>
      <c r="V293" s="14">
        <v>28532000</v>
      </c>
      <c r="W293" s="14">
        <f>$U293-Contratos[[#This Row],[Fecha de Inicio]]</f>
        <v>123</v>
      </c>
      <c r="X293" s="14">
        <f>ROUND((($D$5-Contratos[[#This Row],[Fecha de Inicio]])/(Contratos[[#This Row],[Fecha Finalizacion Programada]]-Contratos[[#This Row],[Fecha de Inicio]])*100),2)</f>
        <v>60.16</v>
      </c>
      <c r="Y293" s="43">
        <v>10223966</v>
      </c>
      <c r="Z293" s="28">
        <v>18308034</v>
      </c>
      <c r="AA293" s="14">
        <v>0</v>
      </c>
      <c r="AB293" s="28">
        <v>0</v>
      </c>
      <c r="AC293" s="28">
        <v>28532000</v>
      </c>
      <c r="AD293" s="14">
        <v>120</v>
      </c>
    </row>
    <row r="294" spans="2:30" x14ac:dyDescent="0.25">
      <c r="B294" s="14">
        <v>2022</v>
      </c>
      <c r="C294">
        <v>220570</v>
      </c>
      <c r="D294" s="14" t="s">
        <v>3</v>
      </c>
      <c r="E294" s="14" t="s">
        <v>657</v>
      </c>
      <c r="F294" s="14" t="s">
        <v>61</v>
      </c>
      <c r="G294" s="14" t="s">
        <v>62</v>
      </c>
      <c r="H294" s="14" t="s">
        <v>540</v>
      </c>
      <c r="I294" s="14" t="s">
        <v>2</v>
      </c>
      <c r="J294" s="14" t="s">
        <v>125</v>
      </c>
      <c r="K294" s="14">
        <v>1111744164</v>
      </c>
      <c r="L294" s="14" t="s">
        <v>126</v>
      </c>
      <c r="M294" s="14" t="s">
        <v>113</v>
      </c>
      <c r="N294" t="s">
        <v>55</v>
      </c>
      <c r="O294" s="1">
        <v>44908</v>
      </c>
      <c r="P294" s="14" t="s">
        <v>323</v>
      </c>
      <c r="Q294" s="14" t="s">
        <v>323</v>
      </c>
      <c r="R294" s="1">
        <v>44810</v>
      </c>
      <c r="S294" s="1">
        <v>44811</v>
      </c>
      <c r="T294" s="14">
        <v>131</v>
      </c>
      <c r="U294" s="1">
        <v>44944</v>
      </c>
      <c r="V294" s="14">
        <v>23846367</v>
      </c>
      <c r="W294" s="14">
        <f>$U294-Contratos[[#This Row],[Fecha de Inicio]]</f>
        <v>133</v>
      </c>
      <c r="X294" s="14">
        <f>ROUND((($D$5-Contratos[[#This Row],[Fecha de Inicio]])/(Contratos[[#This Row],[Fecha Finalizacion Programada]]-Contratos[[#This Row],[Fecha de Inicio]])*100),2)</f>
        <v>86.47</v>
      </c>
      <c r="Y294" s="43">
        <v>15290800</v>
      </c>
      <c r="Z294" s="28">
        <v>8555567</v>
      </c>
      <c r="AA294" s="14">
        <v>0</v>
      </c>
      <c r="AB294" s="28">
        <v>0</v>
      </c>
      <c r="AC294" s="28">
        <v>23846367</v>
      </c>
      <c r="AD294" s="14">
        <v>131</v>
      </c>
    </row>
    <row r="295" spans="2:30" x14ac:dyDescent="0.25">
      <c r="B295" s="14">
        <v>2022</v>
      </c>
      <c r="C295">
        <v>220561</v>
      </c>
      <c r="D295" s="14" t="s">
        <v>3</v>
      </c>
      <c r="E295" s="14" t="s">
        <v>654</v>
      </c>
      <c r="F295" s="14" t="s">
        <v>61</v>
      </c>
      <c r="G295" s="14" t="s">
        <v>62</v>
      </c>
      <c r="H295" s="14" t="s">
        <v>540</v>
      </c>
      <c r="I295" s="14" t="s">
        <v>2</v>
      </c>
      <c r="J295" s="14" t="s">
        <v>65</v>
      </c>
      <c r="K295" s="14">
        <v>52105772</v>
      </c>
      <c r="L295" s="14" t="s">
        <v>66</v>
      </c>
      <c r="M295" s="14" t="s">
        <v>63</v>
      </c>
      <c r="N295" t="s">
        <v>55</v>
      </c>
      <c r="O295" s="1">
        <v>44908</v>
      </c>
      <c r="P295" s="14" t="s">
        <v>212</v>
      </c>
      <c r="Q295" s="14" t="s">
        <v>287</v>
      </c>
      <c r="R295" s="1">
        <v>44805</v>
      </c>
      <c r="S295" s="1">
        <v>44809</v>
      </c>
      <c r="T295" s="14">
        <v>120</v>
      </c>
      <c r="U295" s="1">
        <v>44931</v>
      </c>
      <c r="V295" s="14">
        <v>21844000</v>
      </c>
      <c r="W295" s="14">
        <f>$U295-Contratos[[#This Row],[Fecha de Inicio]]</f>
        <v>122</v>
      </c>
      <c r="X295" s="14">
        <f>ROUND((($D$5-Contratos[[#This Row],[Fecha de Inicio]])/(Contratos[[#This Row],[Fecha Finalizacion Programada]]-Contratos[[#This Row],[Fecha de Inicio]])*100),2)</f>
        <v>95.9</v>
      </c>
      <c r="Y295" s="43">
        <v>15654866</v>
      </c>
      <c r="Z295" s="28">
        <v>6189134</v>
      </c>
      <c r="AA295" s="14">
        <v>0</v>
      </c>
      <c r="AB295" s="28">
        <v>0</v>
      </c>
      <c r="AC295" s="28">
        <v>21844000</v>
      </c>
      <c r="AD295" s="14">
        <v>120</v>
      </c>
    </row>
    <row r="296" spans="2:30" x14ac:dyDescent="0.25">
      <c r="B296" s="14">
        <v>2022</v>
      </c>
      <c r="C296">
        <v>220576</v>
      </c>
      <c r="D296" s="14" t="s">
        <v>3</v>
      </c>
      <c r="E296" s="14" t="s">
        <v>660</v>
      </c>
      <c r="F296" s="14" t="s">
        <v>61</v>
      </c>
      <c r="G296" s="14" t="s">
        <v>62</v>
      </c>
      <c r="H296" s="14" t="s">
        <v>540</v>
      </c>
      <c r="I296" s="14" t="s">
        <v>2</v>
      </c>
      <c r="J296" s="14" t="s">
        <v>161</v>
      </c>
      <c r="K296" s="14">
        <v>29109437</v>
      </c>
      <c r="L296" s="14" t="s">
        <v>130</v>
      </c>
      <c r="M296" s="14" t="s">
        <v>63</v>
      </c>
      <c r="N296" t="s">
        <v>55</v>
      </c>
      <c r="O296" s="1">
        <v>44908</v>
      </c>
      <c r="P296" s="14" t="s">
        <v>212</v>
      </c>
      <c r="Q296" s="14" t="s">
        <v>287</v>
      </c>
      <c r="R296" s="1">
        <v>44816</v>
      </c>
      <c r="S296" s="1">
        <v>44817</v>
      </c>
      <c r="T296" s="14">
        <v>120</v>
      </c>
      <c r="U296" s="1">
        <v>44985</v>
      </c>
      <c r="V296" s="14">
        <v>21844000</v>
      </c>
      <c r="W296" s="14">
        <f>$U296-Contratos[[#This Row],[Fecha de Inicio]]</f>
        <v>168</v>
      </c>
      <c r="X296" s="14">
        <f>ROUND((($D$5-Contratos[[#This Row],[Fecha de Inicio]])/(Contratos[[#This Row],[Fecha Finalizacion Programada]]-Contratos[[#This Row],[Fecha de Inicio]])*100),2)</f>
        <v>64.88</v>
      </c>
      <c r="Y296" s="43">
        <v>14198600</v>
      </c>
      <c r="Z296" s="28">
        <v>15836900</v>
      </c>
      <c r="AA296" s="14">
        <v>1</v>
      </c>
      <c r="AB296" s="28">
        <v>8191500</v>
      </c>
      <c r="AC296" s="28">
        <v>30035500</v>
      </c>
      <c r="AD296" s="14">
        <v>165</v>
      </c>
    </row>
    <row r="297" spans="2:30" x14ac:dyDescent="0.25">
      <c r="B297" s="14">
        <v>2022</v>
      </c>
      <c r="C297">
        <v>220575</v>
      </c>
      <c r="D297" s="14" t="s">
        <v>3</v>
      </c>
      <c r="E297" s="14" t="s">
        <v>660</v>
      </c>
      <c r="F297" s="14" t="s">
        <v>61</v>
      </c>
      <c r="G297" s="14" t="s">
        <v>62</v>
      </c>
      <c r="H297" s="14" t="s">
        <v>540</v>
      </c>
      <c r="I297" s="14" t="s">
        <v>2</v>
      </c>
      <c r="J297" s="14" t="s">
        <v>161</v>
      </c>
      <c r="K297" s="14">
        <v>1018424019</v>
      </c>
      <c r="L297" s="14" t="s">
        <v>70</v>
      </c>
      <c r="M297" s="14" t="s">
        <v>63</v>
      </c>
      <c r="N297" t="s">
        <v>55</v>
      </c>
      <c r="O297" s="1">
        <v>44908</v>
      </c>
      <c r="P297" s="14" t="s">
        <v>212</v>
      </c>
      <c r="Q297" s="14" t="s">
        <v>287</v>
      </c>
      <c r="R297" s="1">
        <v>44816</v>
      </c>
      <c r="S297" s="1">
        <v>44817</v>
      </c>
      <c r="T297" s="14">
        <v>120</v>
      </c>
      <c r="U297" s="1">
        <v>44985</v>
      </c>
      <c r="V297" s="14">
        <v>21844000</v>
      </c>
      <c r="W297" s="14">
        <f>$U297-Contratos[[#This Row],[Fecha de Inicio]]</f>
        <v>168</v>
      </c>
      <c r="X297" s="14">
        <f>ROUND((($D$5-Contratos[[#This Row],[Fecha de Inicio]])/(Contratos[[#This Row],[Fecha Finalizacion Programada]]-Contratos[[#This Row],[Fecha de Inicio]])*100),2)</f>
        <v>64.88</v>
      </c>
      <c r="Y297" s="43">
        <v>14198600</v>
      </c>
      <c r="Z297" s="28">
        <v>15836900</v>
      </c>
      <c r="AA297" s="14">
        <v>1</v>
      </c>
      <c r="AB297" s="28">
        <v>8191500</v>
      </c>
      <c r="AC297" s="28">
        <v>30035500</v>
      </c>
      <c r="AD297" s="14">
        <v>165</v>
      </c>
    </row>
    <row r="298" spans="2:30" x14ac:dyDescent="0.25">
      <c r="B298" s="14">
        <v>2022</v>
      </c>
      <c r="C298">
        <v>220623</v>
      </c>
      <c r="D298" s="14" t="s">
        <v>3</v>
      </c>
      <c r="E298" s="14" t="s">
        <v>668</v>
      </c>
      <c r="F298" s="14" t="s">
        <v>61</v>
      </c>
      <c r="G298" s="14" t="s">
        <v>62</v>
      </c>
      <c r="H298" s="14" t="s">
        <v>540</v>
      </c>
      <c r="I298" s="14" t="s">
        <v>2</v>
      </c>
      <c r="J298" s="14" t="s">
        <v>161</v>
      </c>
      <c r="K298" s="14">
        <v>33223348</v>
      </c>
      <c r="L298" s="14" t="s">
        <v>67</v>
      </c>
      <c r="M298" s="14" t="s">
        <v>63</v>
      </c>
      <c r="N298" t="s">
        <v>55</v>
      </c>
      <c r="O298" s="1">
        <v>44908</v>
      </c>
      <c r="P298" s="14" t="s">
        <v>212</v>
      </c>
      <c r="Q298" s="14" t="s">
        <v>287</v>
      </c>
      <c r="R298" s="1">
        <v>44826</v>
      </c>
      <c r="S298" s="1">
        <v>44827</v>
      </c>
      <c r="T298" s="14">
        <v>120</v>
      </c>
      <c r="U298" s="1">
        <v>44949</v>
      </c>
      <c r="V298" s="14">
        <v>21844000</v>
      </c>
      <c r="W298" s="14">
        <f>$U298-Contratos[[#This Row],[Fecha de Inicio]]</f>
        <v>122</v>
      </c>
      <c r="X298" s="14">
        <f>ROUND((($D$5-Contratos[[#This Row],[Fecha de Inicio]])/(Contratos[[#This Row],[Fecha Finalizacion Programada]]-Contratos[[#This Row],[Fecha de Inicio]])*100),2)</f>
        <v>81.150000000000006</v>
      </c>
      <c r="Y298" s="43">
        <v>12378266</v>
      </c>
      <c r="Z298" s="28">
        <v>9465734</v>
      </c>
      <c r="AA298" s="14">
        <v>0</v>
      </c>
      <c r="AB298" s="28">
        <v>0</v>
      </c>
      <c r="AC298" s="28">
        <v>21844000</v>
      </c>
      <c r="AD298" s="14">
        <v>120</v>
      </c>
    </row>
    <row r="299" spans="2:30" x14ac:dyDescent="0.25">
      <c r="B299" s="14">
        <v>2022</v>
      </c>
      <c r="C299">
        <v>220622</v>
      </c>
      <c r="D299" s="14" t="s">
        <v>3</v>
      </c>
      <c r="E299" s="14" t="s">
        <v>668</v>
      </c>
      <c r="F299" s="14" t="s">
        <v>61</v>
      </c>
      <c r="G299" s="14" t="s">
        <v>62</v>
      </c>
      <c r="H299" s="14" t="s">
        <v>540</v>
      </c>
      <c r="I299" s="14" t="s">
        <v>2</v>
      </c>
      <c r="J299" s="14" t="s">
        <v>161</v>
      </c>
      <c r="K299" s="14">
        <v>36066378</v>
      </c>
      <c r="L299" s="14" t="s">
        <v>68</v>
      </c>
      <c r="M299" s="14" t="s">
        <v>63</v>
      </c>
      <c r="N299" t="s">
        <v>55</v>
      </c>
      <c r="O299" s="1">
        <v>44908</v>
      </c>
      <c r="P299" s="14" t="s">
        <v>212</v>
      </c>
      <c r="Q299" s="14" t="s">
        <v>287</v>
      </c>
      <c r="R299" s="1">
        <v>44826</v>
      </c>
      <c r="S299" s="1">
        <v>44827</v>
      </c>
      <c r="T299" s="14">
        <v>120</v>
      </c>
      <c r="U299" s="1">
        <v>44949</v>
      </c>
      <c r="V299" s="14">
        <v>21844000</v>
      </c>
      <c r="W299" s="14">
        <f>$U299-Contratos[[#This Row],[Fecha de Inicio]]</f>
        <v>122</v>
      </c>
      <c r="X299" s="14">
        <f>ROUND((($D$5-Contratos[[#This Row],[Fecha de Inicio]])/(Contratos[[#This Row],[Fecha Finalizacion Programada]]-Contratos[[#This Row],[Fecha de Inicio]])*100),2)</f>
        <v>81.150000000000006</v>
      </c>
      <c r="Y299" s="43">
        <v>12378266</v>
      </c>
      <c r="Z299" s="28">
        <v>9465734</v>
      </c>
      <c r="AA299" s="14">
        <v>0</v>
      </c>
      <c r="AB299" s="28">
        <v>0</v>
      </c>
      <c r="AC299" s="28">
        <v>21844000</v>
      </c>
      <c r="AD299" s="14">
        <v>120</v>
      </c>
    </row>
    <row r="300" spans="2:30" x14ac:dyDescent="0.25">
      <c r="B300" s="14">
        <v>2022</v>
      </c>
      <c r="C300">
        <v>220625</v>
      </c>
      <c r="D300" s="14" t="s">
        <v>3</v>
      </c>
      <c r="E300" s="14" t="s">
        <v>668</v>
      </c>
      <c r="F300" s="14" t="s">
        <v>61</v>
      </c>
      <c r="G300" s="14" t="s">
        <v>62</v>
      </c>
      <c r="H300" s="14" t="s">
        <v>540</v>
      </c>
      <c r="I300" s="14" t="s">
        <v>2</v>
      </c>
      <c r="J300" s="14" t="s">
        <v>161</v>
      </c>
      <c r="K300" s="14">
        <v>52622600</v>
      </c>
      <c r="L300" s="14" t="s">
        <v>689</v>
      </c>
      <c r="M300" s="14" t="s">
        <v>63</v>
      </c>
      <c r="N300" t="s">
        <v>55</v>
      </c>
      <c r="O300" s="1">
        <v>44908</v>
      </c>
      <c r="P300" s="14" t="s">
        <v>212</v>
      </c>
      <c r="Q300" s="14" t="s">
        <v>287</v>
      </c>
      <c r="R300" s="1">
        <v>44826</v>
      </c>
      <c r="S300" s="1">
        <v>44827</v>
      </c>
      <c r="T300" s="14">
        <v>120</v>
      </c>
      <c r="U300" s="1">
        <v>44949</v>
      </c>
      <c r="V300" s="14">
        <v>21844000</v>
      </c>
      <c r="W300" s="14">
        <f>$U300-Contratos[[#This Row],[Fecha de Inicio]]</f>
        <v>122</v>
      </c>
      <c r="X300" s="14">
        <f>ROUND((($D$5-Contratos[[#This Row],[Fecha de Inicio]])/(Contratos[[#This Row],[Fecha Finalizacion Programada]]-Contratos[[#This Row],[Fecha de Inicio]])*100),2)</f>
        <v>81.150000000000006</v>
      </c>
      <c r="Y300" s="43">
        <v>12378266</v>
      </c>
      <c r="Z300" s="28">
        <v>9465734</v>
      </c>
      <c r="AA300" s="14">
        <v>0</v>
      </c>
      <c r="AB300" s="28">
        <v>0</v>
      </c>
      <c r="AC300" s="28">
        <v>21844000</v>
      </c>
      <c r="AD300" s="14">
        <v>120</v>
      </c>
    </row>
    <row r="301" spans="2:30" x14ac:dyDescent="0.25">
      <c r="B301" s="14">
        <v>2022</v>
      </c>
      <c r="C301">
        <v>220624</v>
      </c>
      <c r="D301" s="14" t="s">
        <v>3</v>
      </c>
      <c r="E301" s="14" t="s">
        <v>668</v>
      </c>
      <c r="F301" s="14" t="s">
        <v>61</v>
      </c>
      <c r="G301" s="14" t="s">
        <v>62</v>
      </c>
      <c r="H301" s="14" t="s">
        <v>540</v>
      </c>
      <c r="I301" s="14" t="s">
        <v>2</v>
      </c>
      <c r="J301" s="14" t="s">
        <v>161</v>
      </c>
      <c r="K301" s="14">
        <v>80072113</v>
      </c>
      <c r="L301" s="14" t="s">
        <v>533</v>
      </c>
      <c r="M301" s="14" t="s">
        <v>63</v>
      </c>
      <c r="N301" t="s">
        <v>55</v>
      </c>
      <c r="O301" s="1">
        <v>44908</v>
      </c>
      <c r="P301" s="14" t="s">
        <v>212</v>
      </c>
      <c r="Q301" s="14" t="s">
        <v>287</v>
      </c>
      <c r="R301" s="1">
        <v>44826</v>
      </c>
      <c r="S301" s="1">
        <v>44827</v>
      </c>
      <c r="T301" s="14">
        <v>120</v>
      </c>
      <c r="U301" s="1">
        <v>44949</v>
      </c>
      <c r="V301" s="14">
        <v>21844000</v>
      </c>
      <c r="W301" s="14">
        <f>$U301-Contratos[[#This Row],[Fecha de Inicio]]</f>
        <v>122</v>
      </c>
      <c r="X301" s="14">
        <f>ROUND((($D$5-Contratos[[#This Row],[Fecha de Inicio]])/(Contratos[[#This Row],[Fecha Finalizacion Programada]]-Contratos[[#This Row],[Fecha de Inicio]])*100),2)</f>
        <v>81.150000000000006</v>
      </c>
      <c r="Y301" s="43">
        <v>12378266</v>
      </c>
      <c r="Z301" s="28">
        <v>9465734</v>
      </c>
      <c r="AA301" s="14">
        <v>0</v>
      </c>
      <c r="AB301" s="28">
        <v>0</v>
      </c>
      <c r="AC301" s="28">
        <v>21844000</v>
      </c>
      <c r="AD301" s="14">
        <v>120</v>
      </c>
    </row>
    <row r="302" spans="2:30" x14ac:dyDescent="0.25">
      <c r="B302" s="14">
        <v>2022</v>
      </c>
      <c r="C302">
        <v>220630</v>
      </c>
      <c r="D302" s="14" t="s">
        <v>3</v>
      </c>
      <c r="E302" s="14" t="s">
        <v>669</v>
      </c>
      <c r="F302" s="14" t="s">
        <v>61</v>
      </c>
      <c r="G302" s="14" t="s">
        <v>62</v>
      </c>
      <c r="H302" s="14" t="s">
        <v>540</v>
      </c>
      <c r="I302" s="14" t="s">
        <v>2</v>
      </c>
      <c r="J302" s="14" t="s">
        <v>140</v>
      </c>
      <c r="K302" s="14">
        <v>25165112</v>
      </c>
      <c r="L302" s="14" t="s">
        <v>309</v>
      </c>
      <c r="M302" s="14" t="s">
        <v>113</v>
      </c>
      <c r="N302" t="s">
        <v>55</v>
      </c>
      <c r="O302" s="1">
        <v>44908</v>
      </c>
      <c r="P302" s="14" t="s">
        <v>323</v>
      </c>
      <c r="Q302" s="14" t="s">
        <v>323</v>
      </c>
      <c r="R302" s="1">
        <v>44830</v>
      </c>
      <c r="S302" s="1">
        <v>44832</v>
      </c>
      <c r="T302" s="14">
        <v>108</v>
      </c>
      <c r="U302" s="1">
        <v>44926</v>
      </c>
      <c r="V302" s="14">
        <v>19659600</v>
      </c>
      <c r="W302" s="14">
        <f>$U302-Contratos[[#This Row],[Fecha de Inicio]]</f>
        <v>94</v>
      </c>
      <c r="X302" s="14">
        <f>ROUND((($D$5-Contratos[[#This Row],[Fecha de Inicio]])/(Contratos[[#This Row],[Fecha Finalizacion Programada]]-Contratos[[#This Row],[Fecha de Inicio]])*100),2)</f>
        <v>100</v>
      </c>
      <c r="Y302" s="43">
        <v>11468100</v>
      </c>
      <c r="Z302" s="28">
        <v>8191500</v>
      </c>
      <c r="AA302" s="14">
        <v>0</v>
      </c>
      <c r="AB302" s="28">
        <v>0</v>
      </c>
      <c r="AC302" s="28">
        <v>19659600</v>
      </c>
      <c r="AD302" s="14">
        <v>108</v>
      </c>
    </row>
    <row r="303" spans="2:30" x14ac:dyDescent="0.25">
      <c r="B303" s="14">
        <v>2022</v>
      </c>
      <c r="C303">
        <v>220808</v>
      </c>
      <c r="D303" s="14" t="s">
        <v>3</v>
      </c>
      <c r="E303" s="14" t="s">
        <v>1126</v>
      </c>
      <c r="F303" s="14" t="s">
        <v>40</v>
      </c>
      <c r="G303" s="14" t="s">
        <v>41</v>
      </c>
      <c r="H303" s="14" t="s">
        <v>542</v>
      </c>
      <c r="I303" s="14" t="s">
        <v>2</v>
      </c>
      <c r="J303" s="14" t="s">
        <v>778</v>
      </c>
      <c r="K303" s="14">
        <v>860524654</v>
      </c>
      <c r="L303" s="14" t="s">
        <v>183</v>
      </c>
      <c r="M303" s="14" t="s">
        <v>119</v>
      </c>
      <c r="N303" t="s">
        <v>55</v>
      </c>
      <c r="O303" s="1">
        <v>44908</v>
      </c>
      <c r="P303" s="14" t="s">
        <v>321</v>
      </c>
      <c r="Q303" s="14" t="s">
        <v>322</v>
      </c>
      <c r="R303" s="1">
        <v>44865</v>
      </c>
      <c r="S303" s="1">
        <v>44875</v>
      </c>
      <c r="T303" s="14">
        <v>360</v>
      </c>
      <c r="U303" s="1">
        <v>45239</v>
      </c>
      <c r="V303" s="14">
        <v>48045746</v>
      </c>
      <c r="W303" s="14">
        <f>$U303-Contratos[[#This Row],[Fecha de Inicio]]</f>
        <v>364</v>
      </c>
      <c r="X303" s="14">
        <f>ROUND((($D$5-Contratos[[#This Row],[Fecha de Inicio]])/(Contratos[[#This Row],[Fecha Finalizacion Programada]]-Contratos[[#This Row],[Fecha de Inicio]])*100),2)</f>
        <v>14.01</v>
      </c>
      <c r="Y303" s="43">
        <v>0</v>
      </c>
      <c r="Z303" s="28">
        <v>48045746</v>
      </c>
      <c r="AA303" s="14">
        <v>0</v>
      </c>
      <c r="AB303" s="28">
        <v>0</v>
      </c>
      <c r="AC303" s="28">
        <v>48045746</v>
      </c>
      <c r="AD303" s="14">
        <v>360</v>
      </c>
    </row>
    <row r="304" spans="2:30" x14ac:dyDescent="0.25">
      <c r="B304" s="14">
        <v>2022</v>
      </c>
      <c r="C304">
        <v>220610</v>
      </c>
      <c r="D304" s="14" t="s">
        <v>3</v>
      </c>
      <c r="E304" s="14" t="s">
        <v>667</v>
      </c>
      <c r="F304" s="14" t="s">
        <v>38</v>
      </c>
      <c r="G304" s="14" t="s">
        <v>41</v>
      </c>
      <c r="H304" s="14" t="s">
        <v>542</v>
      </c>
      <c r="I304" s="14" t="s">
        <v>2</v>
      </c>
      <c r="J304" s="14" t="s">
        <v>405</v>
      </c>
      <c r="K304" s="14">
        <v>860002184</v>
      </c>
      <c r="L304" s="14" t="s">
        <v>184</v>
      </c>
      <c r="M304" s="14" t="s">
        <v>119</v>
      </c>
      <c r="N304" t="s">
        <v>55</v>
      </c>
      <c r="O304" s="1">
        <v>44910</v>
      </c>
      <c r="P304" s="14" t="s">
        <v>321</v>
      </c>
      <c r="Q304" s="14" t="s">
        <v>322</v>
      </c>
      <c r="R304" s="1">
        <v>44825</v>
      </c>
      <c r="S304" s="1">
        <v>44825</v>
      </c>
      <c r="T304" s="14">
        <v>547</v>
      </c>
      <c r="U304" s="1">
        <v>45372</v>
      </c>
      <c r="V304" s="14">
        <v>2166835217</v>
      </c>
      <c r="W304" s="14">
        <f>$U304-Contratos[[#This Row],[Fecha de Inicio]]</f>
        <v>547</v>
      </c>
      <c r="X304" s="14">
        <f>ROUND((($D$5-Contratos[[#This Row],[Fecha de Inicio]])/(Contratos[[#This Row],[Fecha Finalizacion Programada]]-Contratos[[#This Row],[Fecha de Inicio]])*100),2)</f>
        <v>18.46</v>
      </c>
      <c r="Y304" s="43">
        <v>2166835217</v>
      </c>
      <c r="Z304" s="28">
        <v>0</v>
      </c>
      <c r="AA304" s="14">
        <v>0</v>
      </c>
      <c r="AB304" s="28">
        <v>0</v>
      </c>
      <c r="AC304" s="28">
        <v>2166835217</v>
      </c>
      <c r="AD304" s="14">
        <v>547</v>
      </c>
    </row>
    <row r="305" spans="2:30" x14ac:dyDescent="0.25">
      <c r="B305" s="14">
        <v>2022</v>
      </c>
      <c r="C305">
        <v>220414</v>
      </c>
      <c r="D305" s="14" t="s">
        <v>3</v>
      </c>
      <c r="E305" s="14" t="s">
        <v>634</v>
      </c>
      <c r="F305" s="14" t="s">
        <v>33</v>
      </c>
      <c r="G305" s="14" t="s">
        <v>330</v>
      </c>
      <c r="H305" s="14" t="s">
        <v>542</v>
      </c>
      <c r="I305" s="14">
        <v>0</v>
      </c>
      <c r="J305" s="14" t="s">
        <v>331</v>
      </c>
      <c r="K305" s="14">
        <v>800018165</v>
      </c>
      <c r="L305" s="14" t="s">
        <v>332</v>
      </c>
      <c r="M305" s="14" t="s">
        <v>119</v>
      </c>
      <c r="N305" t="s">
        <v>55</v>
      </c>
      <c r="O305" s="1">
        <v>44908</v>
      </c>
      <c r="P305" s="14" t="s">
        <v>321</v>
      </c>
      <c r="Q305" s="14" t="s">
        <v>322</v>
      </c>
      <c r="R305" s="1">
        <v>44743</v>
      </c>
      <c r="S305" s="1">
        <v>44749</v>
      </c>
      <c r="T305" s="14">
        <v>420</v>
      </c>
      <c r="U305" s="1">
        <v>45176</v>
      </c>
      <c r="V305" s="14">
        <v>0</v>
      </c>
      <c r="W305" s="14">
        <f>$U305-Contratos[[#This Row],[Fecha de Inicio]]</f>
        <v>427</v>
      </c>
      <c r="X305" s="14">
        <f>ROUND((($D$5-Contratos[[#This Row],[Fecha de Inicio]])/(Contratos[[#This Row],[Fecha Finalizacion Programada]]-Contratos[[#This Row],[Fecha de Inicio]])*100),2)</f>
        <v>41.45</v>
      </c>
      <c r="Y305" s="43">
        <v>0</v>
      </c>
      <c r="Z305" s="28">
        <v>0</v>
      </c>
      <c r="AA305" s="14">
        <v>0</v>
      </c>
      <c r="AB305" s="28">
        <v>0</v>
      </c>
      <c r="AC305" s="28">
        <v>0</v>
      </c>
      <c r="AD305" s="14">
        <v>420</v>
      </c>
    </row>
    <row r="306" spans="2:30" x14ac:dyDescent="0.25">
      <c r="B306" s="14">
        <v>2022</v>
      </c>
      <c r="C306">
        <v>220399</v>
      </c>
      <c r="D306" s="14" t="s">
        <v>3</v>
      </c>
      <c r="E306" s="14" t="s">
        <v>629</v>
      </c>
      <c r="F306" s="14" t="s">
        <v>38</v>
      </c>
      <c r="G306" s="14" t="s">
        <v>32</v>
      </c>
      <c r="H306" s="14" t="s">
        <v>542</v>
      </c>
      <c r="I306" s="14" t="s">
        <v>2</v>
      </c>
      <c r="J306" s="14" t="s">
        <v>333</v>
      </c>
      <c r="K306" s="14">
        <v>860066946</v>
      </c>
      <c r="L306" s="14" t="s">
        <v>334</v>
      </c>
      <c r="M306" s="14" t="s">
        <v>119</v>
      </c>
      <c r="N306" t="s">
        <v>55</v>
      </c>
      <c r="O306" s="1">
        <v>44908</v>
      </c>
      <c r="P306" s="14" t="s">
        <v>321</v>
      </c>
      <c r="Q306" s="14" t="s">
        <v>322</v>
      </c>
      <c r="R306" s="1">
        <v>44722</v>
      </c>
      <c r="S306" s="1">
        <v>44727</v>
      </c>
      <c r="T306" s="14">
        <v>525</v>
      </c>
      <c r="U306" s="1">
        <v>45260</v>
      </c>
      <c r="V306" s="14">
        <v>4537388359</v>
      </c>
      <c r="W306" s="14">
        <f>$U306-Contratos[[#This Row],[Fecha de Inicio]]</f>
        <v>533</v>
      </c>
      <c r="X306" s="14">
        <f>ROUND((($D$5-Contratos[[#This Row],[Fecha de Inicio]])/(Contratos[[#This Row],[Fecha Finalizacion Programada]]-Contratos[[#This Row],[Fecha de Inicio]])*100),2)</f>
        <v>37.340000000000003</v>
      </c>
      <c r="Y306" s="43">
        <v>937717236</v>
      </c>
      <c r="Z306" s="28">
        <v>3599671123</v>
      </c>
      <c r="AA306" s="14">
        <v>0</v>
      </c>
      <c r="AB306" s="28">
        <v>0</v>
      </c>
      <c r="AC306" s="28">
        <v>4537388359</v>
      </c>
      <c r="AD306" s="14">
        <v>525</v>
      </c>
    </row>
    <row r="307" spans="2:30" x14ac:dyDescent="0.25">
      <c r="B307" s="14">
        <v>2022</v>
      </c>
      <c r="C307">
        <v>220590</v>
      </c>
      <c r="D307" s="14" t="s">
        <v>3</v>
      </c>
      <c r="E307" s="14" t="s">
        <v>664</v>
      </c>
      <c r="F307" s="14" t="s">
        <v>61</v>
      </c>
      <c r="G307" s="14" t="s">
        <v>62</v>
      </c>
      <c r="H307" s="14" t="s">
        <v>548</v>
      </c>
      <c r="I307" s="14" t="s">
        <v>2</v>
      </c>
      <c r="J307" s="14" t="s">
        <v>484</v>
      </c>
      <c r="K307" s="14">
        <v>1033809255</v>
      </c>
      <c r="L307" s="14" t="s">
        <v>526</v>
      </c>
      <c r="M307" s="14" t="s">
        <v>64</v>
      </c>
      <c r="N307" t="s">
        <v>55</v>
      </c>
      <c r="O307" s="1">
        <v>44908</v>
      </c>
      <c r="P307" s="14" t="s">
        <v>820</v>
      </c>
      <c r="Q307" s="14" t="s">
        <v>882</v>
      </c>
      <c r="R307" s="1">
        <v>44823</v>
      </c>
      <c r="S307" s="1">
        <v>44825</v>
      </c>
      <c r="T307" s="14">
        <v>116</v>
      </c>
      <c r="U307" s="1">
        <v>44985</v>
      </c>
      <c r="V307" s="14">
        <v>13193067</v>
      </c>
      <c r="W307" s="14">
        <f>$U307-Contratos[[#This Row],[Fecha de Inicio]]</f>
        <v>160</v>
      </c>
      <c r="X307" s="14">
        <f>ROUND((($D$5-Contratos[[#This Row],[Fecha de Inicio]])/(Contratos[[#This Row],[Fecha Finalizacion Programada]]-Contratos[[#This Row],[Fecha de Inicio]])*100),2)</f>
        <v>63.13</v>
      </c>
      <c r="Y307" s="43">
        <v>11373333</v>
      </c>
      <c r="Z307" s="28">
        <v>1819734</v>
      </c>
      <c r="AA307" s="14">
        <v>1</v>
      </c>
      <c r="AB307" s="28">
        <v>4776800</v>
      </c>
      <c r="AC307" s="28">
        <v>17969867</v>
      </c>
      <c r="AD307" s="14">
        <v>158</v>
      </c>
    </row>
    <row r="308" spans="2:30" x14ac:dyDescent="0.25">
      <c r="B308" s="14">
        <v>2022</v>
      </c>
      <c r="C308">
        <v>220587</v>
      </c>
      <c r="D308" s="14" t="s">
        <v>3</v>
      </c>
      <c r="E308" s="14" t="s">
        <v>663</v>
      </c>
      <c r="F308" s="14" t="s">
        <v>61</v>
      </c>
      <c r="G308" s="14" t="s">
        <v>62</v>
      </c>
      <c r="H308" s="14" t="s">
        <v>620</v>
      </c>
      <c r="I308" s="14" t="s">
        <v>2</v>
      </c>
      <c r="J308" s="14" t="s">
        <v>421</v>
      </c>
      <c r="K308" s="14">
        <v>79616900</v>
      </c>
      <c r="L308" s="14" t="s">
        <v>422</v>
      </c>
      <c r="M308" s="14" t="s">
        <v>420</v>
      </c>
      <c r="N308" t="s">
        <v>55</v>
      </c>
      <c r="O308" s="1">
        <v>44908</v>
      </c>
      <c r="P308" s="14" t="s">
        <v>393</v>
      </c>
      <c r="Q308" s="14" t="s">
        <v>991</v>
      </c>
      <c r="R308" s="1">
        <v>44820</v>
      </c>
      <c r="S308" s="1">
        <v>44825</v>
      </c>
      <c r="T308" s="14">
        <v>150</v>
      </c>
      <c r="U308" s="1">
        <v>44926</v>
      </c>
      <c r="V308" s="14">
        <v>32565000</v>
      </c>
      <c r="W308" s="14">
        <f>$U308-Contratos[[#This Row],[Fecha de Inicio]]</f>
        <v>101</v>
      </c>
      <c r="X308" s="14">
        <f>ROUND((($D$5-Contratos[[#This Row],[Fecha de Inicio]])/(Contratos[[#This Row],[Fecha Finalizacion Programada]]-Contratos[[#This Row],[Fecha de Inicio]])*100),2)</f>
        <v>100</v>
      </c>
      <c r="Y308" s="43">
        <v>15197000</v>
      </c>
      <c r="Z308" s="28">
        <v>17368000</v>
      </c>
      <c r="AA308" s="14">
        <v>0</v>
      </c>
      <c r="AB308" s="28">
        <v>0</v>
      </c>
      <c r="AC308" s="28">
        <v>32565000</v>
      </c>
      <c r="AD308" s="14">
        <v>150</v>
      </c>
    </row>
    <row r="309" spans="2:30" x14ac:dyDescent="0.25">
      <c r="B309" s="14">
        <v>2022</v>
      </c>
      <c r="C309">
        <v>220591</v>
      </c>
      <c r="D309" s="14" t="s">
        <v>3</v>
      </c>
      <c r="E309" s="14" t="s">
        <v>664</v>
      </c>
      <c r="F309" s="14" t="s">
        <v>61</v>
      </c>
      <c r="G309" s="14" t="s">
        <v>62</v>
      </c>
      <c r="H309" s="14" t="s">
        <v>548</v>
      </c>
      <c r="I309" s="14" t="s">
        <v>2</v>
      </c>
      <c r="J309" s="14" t="s">
        <v>484</v>
      </c>
      <c r="K309" s="14">
        <v>1014255083</v>
      </c>
      <c r="L309" s="14" t="s">
        <v>483</v>
      </c>
      <c r="M309" s="14" t="s">
        <v>64</v>
      </c>
      <c r="N309" t="s">
        <v>55</v>
      </c>
      <c r="O309" s="1">
        <v>44917</v>
      </c>
      <c r="P309" s="14" t="s">
        <v>820</v>
      </c>
      <c r="Q309" s="14" t="s">
        <v>882</v>
      </c>
      <c r="R309" s="1">
        <v>44823</v>
      </c>
      <c r="S309" s="1">
        <v>44824</v>
      </c>
      <c r="T309" s="14">
        <v>116</v>
      </c>
      <c r="U309" s="1">
        <v>44984</v>
      </c>
      <c r="V309" s="14">
        <v>13193067</v>
      </c>
      <c r="W309" s="14">
        <f>$U309-Contratos[[#This Row],[Fecha de Inicio]]</f>
        <v>160</v>
      </c>
      <c r="X309" s="14">
        <f>ROUND((($D$5-Contratos[[#This Row],[Fecha de Inicio]])/(Contratos[[#This Row],[Fecha Finalizacion Programada]]-Contratos[[#This Row],[Fecha de Inicio]])*100),2)</f>
        <v>63.75</v>
      </c>
      <c r="Y309" s="43">
        <v>11487067</v>
      </c>
      <c r="Z309" s="28">
        <v>1706000</v>
      </c>
      <c r="AA309" s="14">
        <v>1</v>
      </c>
      <c r="AB309" s="28">
        <v>4776800</v>
      </c>
      <c r="AC309" s="28">
        <v>17969867</v>
      </c>
      <c r="AD309" s="14">
        <v>158</v>
      </c>
    </row>
    <row r="310" spans="2:30" x14ac:dyDescent="0.25">
      <c r="B310" s="14">
        <v>2022</v>
      </c>
      <c r="C310">
        <v>220572</v>
      </c>
      <c r="D310" s="14" t="s">
        <v>3</v>
      </c>
      <c r="E310" s="14" t="s">
        <v>658</v>
      </c>
      <c r="F310" s="14" t="s">
        <v>61</v>
      </c>
      <c r="G310" s="14" t="s">
        <v>62</v>
      </c>
      <c r="H310" s="14" t="s">
        <v>659</v>
      </c>
      <c r="I310" s="14" t="s">
        <v>2</v>
      </c>
      <c r="J310" s="14" t="s">
        <v>423</v>
      </c>
      <c r="K310" s="14">
        <v>52478358</v>
      </c>
      <c r="L310" s="14" t="s">
        <v>425</v>
      </c>
      <c r="M310" s="14" t="s">
        <v>63</v>
      </c>
      <c r="N310" t="s">
        <v>55</v>
      </c>
      <c r="O310" s="1">
        <v>44918</v>
      </c>
      <c r="P310" s="14" t="s">
        <v>858</v>
      </c>
      <c r="Q310" s="14" t="s">
        <v>992</v>
      </c>
      <c r="R310" s="1">
        <v>44812</v>
      </c>
      <c r="S310" s="1">
        <v>44816</v>
      </c>
      <c r="T310" s="14">
        <v>150</v>
      </c>
      <c r="U310" s="1">
        <v>44926</v>
      </c>
      <c r="V310" s="14">
        <v>32565000</v>
      </c>
      <c r="W310" s="14">
        <f>$U310-Contratos[[#This Row],[Fecha de Inicio]]</f>
        <v>110</v>
      </c>
      <c r="X310" s="14">
        <f>ROUND((($D$5-Contratos[[#This Row],[Fecha de Inicio]])/(Contratos[[#This Row],[Fecha Finalizacion Programada]]-Contratos[[#This Row],[Fecha de Inicio]])*100),2)</f>
        <v>100</v>
      </c>
      <c r="Y310" s="43">
        <v>17150900</v>
      </c>
      <c r="Z310" s="28">
        <v>15414100</v>
      </c>
      <c r="AA310" s="14">
        <v>0</v>
      </c>
      <c r="AB310" s="28">
        <v>0</v>
      </c>
      <c r="AC310" s="28">
        <v>32565000</v>
      </c>
      <c r="AD310" s="14">
        <v>150</v>
      </c>
    </row>
    <row r="311" spans="2:30" x14ac:dyDescent="0.25">
      <c r="B311" s="14">
        <v>2022</v>
      </c>
      <c r="C311">
        <v>220196</v>
      </c>
      <c r="D311" s="14" t="s">
        <v>3</v>
      </c>
      <c r="E311" s="14" t="s">
        <v>599</v>
      </c>
      <c r="F311" s="14" t="s">
        <v>61</v>
      </c>
      <c r="G311" s="14" t="s">
        <v>62</v>
      </c>
      <c r="H311" s="14" t="s">
        <v>556</v>
      </c>
      <c r="I311" s="14" t="s">
        <v>2</v>
      </c>
      <c r="J311" s="14" t="s">
        <v>305</v>
      </c>
      <c r="K311" s="14">
        <v>65631935</v>
      </c>
      <c r="L311" s="14" t="s">
        <v>137</v>
      </c>
      <c r="M311" s="14" t="s">
        <v>424</v>
      </c>
      <c r="N311" t="s">
        <v>55</v>
      </c>
      <c r="O311" s="1">
        <v>44909</v>
      </c>
      <c r="P311" s="14" t="s">
        <v>393</v>
      </c>
      <c r="Q311" s="14" t="s">
        <v>394</v>
      </c>
      <c r="R311" s="1">
        <v>44580</v>
      </c>
      <c r="S311" s="1">
        <v>44593</v>
      </c>
      <c r="T311" s="14">
        <v>330</v>
      </c>
      <c r="U311" s="1">
        <v>44926</v>
      </c>
      <c r="V311" s="14">
        <v>101845667</v>
      </c>
      <c r="W311" s="14">
        <f>$U311-Contratos[[#This Row],[Fecha de Inicio]]</f>
        <v>333</v>
      </c>
      <c r="X311" s="14">
        <f>ROUND((($D$5-Contratos[[#This Row],[Fecha de Inicio]])/(Contratos[[#This Row],[Fecha Finalizacion Programada]]-Contratos[[#This Row],[Fecha de Inicio]])*100),2)</f>
        <v>100</v>
      </c>
      <c r="Y311" s="43">
        <v>92586970</v>
      </c>
      <c r="Z311" s="28">
        <v>9258697</v>
      </c>
      <c r="AA311" s="14">
        <v>0</v>
      </c>
      <c r="AB311" s="28">
        <v>0</v>
      </c>
      <c r="AC311" s="28">
        <v>101845667</v>
      </c>
      <c r="AD311" s="14">
        <v>330</v>
      </c>
    </row>
    <row r="312" spans="2:30" x14ac:dyDescent="0.25">
      <c r="B312" s="14">
        <v>2022</v>
      </c>
      <c r="C312">
        <v>220459</v>
      </c>
      <c r="D312" s="14" t="s">
        <v>3</v>
      </c>
      <c r="E312" s="14" t="s">
        <v>646</v>
      </c>
      <c r="F312" s="14" t="s">
        <v>61</v>
      </c>
      <c r="G312" s="14" t="s">
        <v>62</v>
      </c>
      <c r="H312" s="14" t="s">
        <v>556</v>
      </c>
      <c r="I312" s="14" t="s">
        <v>2</v>
      </c>
      <c r="J312" s="14" t="s">
        <v>395</v>
      </c>
      <c r="K312" s="14">
        <v>39781099</v>
      </c>
      <c r="L312" s="14" t="s">
        <v>396</v>
      </c>
      <c r="M312" s="14" t="s">
        <v>424</v>
      </c>
      <c r="N312" t="s">
        <v>55</v>
      </c>
      <c r="O312" s="1">
        <v>44909</v>
      </c>
      <c r="P312" s="14" t="s">
        <v>859</v>
      </c>
      <c r="Q312" s="14" t="s">
        <v>993</v>
      </c>
      <c r="R312" s="1">
        <v>44784</v>
      </c>
      <c r="S312" s="1">
        <v>44789</v>
      </c>
      <c r="T312" s="14">
        <v>135</v>
      </c>
      <c r="U312" s="1">
        <v>44926</v>
      </c>
      <c r="V312" s="14">
        <v>41664137</v>
      </c>
      <c r="W312" s="14">
        <f>$U312-Contratos[[#This Row],[Fecha de Inicio]]</f>
        <v>137</v>
      </c>
      <c r="X312" s="14">
        <f>ROUND((($D$5-Contratos[[#This Row],[Fecha de Inicio]])/(Contratos[[#This Row],[Fecha Finalizacion Programada]]-Contratos[[#This Row],[Fecha de Inicio]])*100),2)</f>
        <v>100</v>
      </c>
      <c r="Y312" s="43">
        <v>32405440</v>
      </c>
      <c r="Z312" s="28">
        <v>9258697</v>
      </c>
      <c r="AA312" s="14">
        <v>0</v>
      </c>
      <c r="AB312" s="28">
        <v>0</v>
      </c>
      <c r="AC312" s="28">
        <v>41664137</v>
      </c>
      <c r="AD312" s="14">
        <v>135</v>
      </c>
    </row>
    <row r="313" spans="2:30" x14ac:dyDescent="0.25">
      <c r="B313" s="14">
        <v>2022</v>
      </c>
      <c r="C313">
        <v>220176</v>
      </c>
      <c r="D313" s="14" t="s">
        <v>3</v>
      </c>
      <c r="E313" s="14" t="s">
        <v>596</v>
      </c>
      <c r="F313" s="14" t="s">
        <v>61</v>
      </c>
      <c r="G313" s="14" t="s">
        <v>62</v>
      </c>
      <c r="H313" s="14" t="s">
        <v>556</v>
      </c>
      <c r="I313" s="14" t="s">
        <v>2</v>
      </c>
      <c r="J313" s="14" t="s">
        <v>307</v>
      </c>
      <c r="K313" s="14">
        <v>53072668</v>
      </c>
      <c r="L313" s="14" t="s">
        <v>308</v>
      </c>
      <c r="M313" s="14" t="s">
        <v>304</v>
      </c>
      <c r="N313" t="s">
        <v>55</v>
      </c>
      <c r="O313" s="1">
        <v>44909</v>
      </c>
      <c r="P313" s="14" t="s">
        <v>860</v>
      </c>
      <c r="Q313" s="14" t="s">
        <v>993</v>
      </c>
      <c r="R313" s="1">
        <v>44579</v>
      </c>
      <c r="S313" s="1">
        <v>44593</v>
      </c>
      <c r="T313" s="14">
        <v>330</v>
      </c>
      <c r="U313" s="1">
        <v>44926</v>
      </c>
      <c r="V313" s="14">
        <v>168396382</v>
      </c>
      <c r="W313" s="14">
        <f>$U313-Contratos[[#This Row],[Fecha de Inicio]]</f>
        <v>333</v>
      </c>
      <c r="X313" s="14">
        <f>ROUND((($D$5-Contratos[[#This Row],[Fecha de Inicio]])/(Contratos[[#This Row],[Fecha Finalizacion Programada]]-Contratos[[#This Row],[Fecha de Inicio]])*100),2)</f>
        <v>100</v>
      </c>
      <c r="Y313" s="43">
        <v>153177619</v>
      </c>
      <c r="Z313" s="28">
        <v>15218763</v>
      </c>
      <c r="AA313" s="14">
        <v>0</v>
      </c>
      <c r="AB313" s="28">
        <v>0</v>
      </c>
      <c r="AC313" s="28">
        <v>168396382</v>
      </c>
      <c r="AD313" s="14">
        <v>330</v>
      </c>
    </row>
    <row r="314" spans="2:30" x14ac:dyDescent="0.25">
      <c r="B314" s="14">
        <v>2022</v>
      </c>
      <c r="C314">
        <v>220283</v>
      </c>
      <c r="D314" s="14" t="s">
        <v>3</v>
      </c>
      <c r="E314" s="14" t="s">
        <v>613</v>
      </c>
      <c r="F314" s="14" t="s">
        <v>61</v>
      </c>
      <c r="G314" s="14" t="s">
        <v>62</v>
      </c>
      <c r="H314" s="14" t="s">
        <v>577</v>
      </c>
      <c r="I314" s="14" t="s">
        <v>2</v>
      </c>
      <c r="J314" s="14" t="s">
        <v>289</v>
      </c>
      <c r="K314" s="14">
        <v>1031150439</v>
      </c>
      <c r="L314" s="14" t="s">
        <v>240</v>
      </c>
      <c r="M314" s="14" t="s">
        <v>230</v>
      </c>
      <c r="N314" t="s">
        <v>55</v>
      </c>
      <c r="O314" s="1">
        <v>44909</v>
      </c>
      <c r="P314" s="14" t="s">
        <v>861</v>
      </c>
      <c r="Q314" s="14" t="s">
        <v>319</v>
      </c>
      <c r="R314" s="1">
        <v>44587</v>
      </c>
      <c r="S314" s="1">
        <v>44593</v>
      </c>
      <c r="T314" s="14">
        <v>195</v>
      </c>
      <c r="U314" s="1">
        <v>44887</v>
      </c>
      <c r="V314" s="14">
        <v>30238000</v>
      </c>
      <c r="W314" s="14">
        <f>$U314-Contratos[[#This Row],[Fecha de Inicio]]</f>
        <v>294</v>
      </c>
      <c r="X314" s="55">
        <f>ROUND(((Contratos[[#This Row],[Fecha Finalizacion Programada]]-Contratos[[#This Row],[Fecha de Inicio]])/(Contratos[[#This Row],[Fecha Finalizacion Programada]]-Contratos[[#This Row],[Fecha de Inicio]])*100),2)</f>
        <v>100</v>
      </c>
      <c r="Y314" s="43">
        <v>45124400</v>
      </c>
      <c r="Z314" s="28">
        <v>0</v>
      </c>
      <c r="AA314" s="14">
        <v>1</v>
      </c>
      <c r="AB314" s="28">
        <v>14886400</v>
      </c>
      <c r="AC314" s="28">
        <v>45124400</v>
      </c>
      <c r="AD314" s="14">
        <v>291</v>
      </c>
    </row>
    <row r="315" spans="2:30" x14ac:dyDescent="0.25">
      <c r="B315" s="14">
        <v>2022</v>
      </c>
      <c r="C315">
        <v>220278</v>
      </c>
      <c r="D315" s="14" t="s">
        <v>3</v>
      </c>
      <c r="E315" s="14" t="s">
        <v>610</v>
      </c>
      <c r="F315" s="14" t="s">
        <v>61</v>
      </c>
      <c r="G315" s="14" t="s">
        <v>62</v>
      </c>
      <c r="H315" s="14" t="s">
        <v>577</v>
      </c>
      <c r="I315" s="14" t="s">
        <v>2</v>
      </c>
      <c r="J315" s="14" t="s">
        <v>288</v>
      </c>
      <c r="K315" s="14">
        <v>1118545389</v>
      </c>
      <c r="L315" s="14" t="s">
        <v>241</v>
      </c>
      <c r="M315" s="14" t="s">
        <v>230</v>
      </c>
      <c r="N315" t="s">
        <v>55</v>
      </c>
      <c r="O315" s="1">
        <v>44909</v>
      </c>
      <c r="P315" s="14" t="s">
        <v>862</v>
      </c>
      <c r="Q315" s="14" t="s">
        <v>319</v>
      </c>
      <c r="R315" s="1">
        <v>44587</v>
      </c>
      <c r="S315" s="1">
        <v>44593</v>
      </c>
      <c r="T315" s="14">
        <v>195</v>
      </c>
      <c r="U315" s="1">
        <v>44888</v>
      </c>
      <c r="V315" s="14">
        <v>46871500</v>
      </c>
      <c r="W315" s="14">
        <f>$U315-Contratos[[#This Row],[Fecha de Inicio]]</f>
        <v>295</v>
      </c>
      <c r="X315" s="55">
        <f>ROUND(((Contratos[[#This Row],[Fecha Finalizacion Programada]]-Contratos[[#This Row],[Fecha de Inicio]])/(Contratos[[#This Row],[Fecha Finalizacion Programada]]-Contratos[[#This Row],[Fecha de Inicio]])*100),2)</f>
        <v>100</v>
      </c>
      <c r="Y315" s="43">
        <v>70187067</v>
      </c>
      <c r="Z315" s="28">
        <v>0</v>
      </c>
      <c r="AA315" s="14">
        <v>1</v>
      </c>
      <c r="AB315" s="28">
        <v>23315567</v>
      </c>
      <c r="AC315" s="28">
        <v>70187067</v>
      </c>
      <c r="AD315" s="14">
        <v>292</v>
      </c>
    </row>
    <row r="316" spans="2:30" x14ac:dyDescent="0.25">
      <c r="B316" s="14">
        <v>2022</v>
      </c>
      <c r="C316">
        <v>220313</v>
      </c>
      <c r="D316" s="14" t="s">
        <v>3</v>
      </c>
      <c r="E316" s="14" t="s">
        <v>621</v>
      </c>
      <c r="F316" s="14" t="s">
        <v>61</v>
      </c>
      <c r="G316" s="14" t="s">
        <v>62</v>
      </c>
      <c r="H316" s="14" t="s">
        <v>577</v>
      </c>
      <c r="I316" s="14" t="s">
        <v>2</v>
      </c>
      <c r="J316" s="14" t="s">
        <v>297</v>
      </c>
      <c r="K316" s="14">
        <v>88142842</v>
      </c>
      <c r="L316" s="14" t="s">
        <v>298</v>
      </c>
      <c r="M316" s="14" t="s">
        <v>230</v>
      </c>
      <c r="N316" t="s">
        <v>55</v>
      </c>
      <c r="O316" s="1">
        <v>44909</v>
      </c>
      <c r="P316" s="14" t="s">
        <v>863</v>
      </c>
      <c r="Q316" s="14" t="s">
        <v>319</v>
      </c>
      <c r="R316" s="1">
        <v>44588</v>
      </c>
      <c r="S316" s="1">
        <v>44594</v>
      </c>
      <c r="T316" s="14">
        <v>225</v>
      </c>
      <c r="U316" s="1">
        <v>44934</v>
      </c>
      <c r="V316" s="14">
        <v>62798625</v>
      </c>
      <c r="W316" s="14">
        <f>$U316-Contratos[[#This Row],[Fecha de Inicio]]</f>
        <v>340</v>
      </c>
      <c r="X316" s="14">
        <f>ROUND((($D$5-Contratos[[#This Row],[Fecha de Inicio]])/(Contratos[[#This Row],[Fecha Finalizacion Programada]]-Contratos[[#This Row],[Fecha de Inicio]])*100),2)</f>
        <v>97.65</v>
      </c>
      <c r="Y316" s="43">
        <v>83452395</v>
      </c>
      <c r="Z316" s="28">
        <v>10605990</v>
      </c>
      <c r="AA316" s="14">
        <v>1</v>
      </c>
      <c r="AB316" s="28">
        <v>31259760</v>
      </c>
      <c r="AC316" s="28">
        <v>94058385</v>
      </c>
      <c r="AD316" s="14">
        <v>337</v>
      </c>
    </row>
    <row r="317" spans="2:30" x14ac:dyDescent="0.25">
      <c r="B317" s="14">
        <v>2022</v>
      </c>
      <c r="C317">
        <v>220679</v>
      </c>
      <c r="D317" s="14" t="s">
        <v>3</v>
      </c>
      <c r="E317" s="14" t="s">
        <v>739</v>
      </c>
      <c r="F317" s="14" t="s">
        <v>61</v>
      </c>
      <c r="G317" s="14" t="s">
        <v>62</v>
      </c>
      <c r="H317" s="14" t="s">
        <v>577</v>
      </c>
      <c r="I317" s="14" t="s">
        <v>2</v>
      </c>
      <c r="J317" s="14" t="s">
        <v>690</v>
      </c>
      <c r="K317" s="14">
        <v>19424321</v>
      </c>
      <c r="L317" s="14" t="s">
        <v>691</v>
      </c>
      <c r="M317" s="14" t="s">
        <v>230</v>
      </c>
      <c r="N317" t="s">
        <v>55</v>
      </c>
      <c r="O317" s="1">
        <v>44909</v>
      </c>
      <c r="P317" s="14" t="s">
        <v>863</v>
      </c>
      <c r="Q317" s="14" t="s">
        <v>319</v>
      </c>
      <c r="R317" s="1">
        <v>44838</v>
      </c>
      <c r="S317" s="1">
        <v>44840</v>
      </c>
      <c r="T317" s="14">
        <v>120</v>
      </c>
      <c r="U317" s="1">
        <v>44963</v>
      </c>
      <c r="V317" s="14">
        <v>26360000</v>
      </c>
      <c r="W317" s="14">
        <f>$U317-Contratos[[#This Row],[Fecha de Inicio]]</f>
        <v>123</v>
      </c>
      <c r="X317" s="14">
        <f>ROUND((($D$5-Contratos[[#This Row],[Fecha de Inicio]])/(Contratos[[#This Row],[Fecha Finalizacion Programada]]-Contratos[[#This Row],[Fecha de Inicio]])*100),2)</f>
        <v>69.92</v>
      </c>
      <c r="Y317" s="43">
        <v>12081667</v>
      </c>
      <c r="Z317" s="28">
        <v>14278333</v>
      </c>
      <c r="AA317" s="14">
        <v>0</v>
      </c>
      <c r="AB317" s="28">
        <v>0</v>
      </c>
      <c r="AC317" s="28">
        <v>26360000</v>
      </c>
      <c r="AD317" s="14">
        <v>120</v>
      </c>
    </row>
    <row r="318" spans="2:30" x14ac:dyDescent="0.25">
      <c r="B318" s="14">
        <v>2022</v>
      </c>
      <c r="C318">
        <v>220738</v>
      </c>
      <c r="D318" s="14" t="s">
        <v>3</v>
      </c>
      <c r="E318" s="14" t="s">
        <v>738</v>
      </c>
      <c r="F318" s="14" t="s">
        <v>61</v>
      </c>
      <c r="G318" s="14" t="s">
        <v>62</v>
      </c>
      <c r="H318" s="14" t="s">
        <v>577</v>
      </c>
      <c r="I318" s="14" t="s">
        <v>2</v>
      </c>
      <c r="J318" s="14" t="s">
        <v>697</v>
      </c>
      <c r="K318" s="14">
        <v>52201042</v>
      </c>
      <c r="L318" s="14" t="s">
        <v>698</v>
      </c>
      <c r="M318" s="14" t="s">
        <v>230</v>
      </c>
      <c r="N318" t="s">
        <v>55</v>
      </c>
      <c r="O318" s="1">
        <v>44909</v>
      </c>
      <c r="P318" s="14" t="s">
        <v>863</v>
      </c>
      <c r="Q318" s="14" t="s">
        <v>319</v>
      </c>
      <c r="R318" s="1">
        <v>44845</v>
      </c>
      <c r="S318" s="1">
        <v>44852</v>
      </c>
      <c r="T318" s="14">
        <v>90</v>
      </c>
      <c r="U318" s="1">
        <v>44944</v>
      </c>
      <c r="V318" s="14">
        <v>11787000</v>
      </c>
      <c r="W318" s="14">
        <f>$U318-Contratos[[#This Row],[Fecha de Inicio]]</f>
        <v>92</v>
      </c>
      <c r="X318" s="14">
        <f>ROUND((($D$5-Contratos[[#This Row],[Fecha de Inicio]])/(Contratos[[#This Row],[Fecha Finalizacion Programada]]-Contratos[[#This Row],[Fecha de Inicio]])*100),2)</f>
        <v>80.430000000000007</v>
      </c>
      <c r="Y318" s="43">
        <v>5631567</v>
      </c>
      <c r="Z318" s="28">
        <v>6155433</v>
      </c>
      <c r="AA318" s="14">
        <v>0</v>
      </c>
      <c r="AB318" s="28">
        <v>0</v>
      </c>
      <c r="AC318" s="28">
        <v>11787000</v>
      </c>
      <c r="AD318" s="14">
        <v>90</v>
      </c>
    </row>
    <row r="319" spans="2:30" x14ac:dyDescent="0.25">
      <c r="B319" s="14">
        <v>2022</v>
      </c>
      <c r="C319">
        <v>220300</v>
      </c>
      <c r="D319" s="14" t="s">
        <v>3</v>
      </c>
      <c r="E319" s="14" t="s">
        <v>618</v>
      </c>
      <c r="F319" s="14" t="s">
        <v>61</v>
      </c>
      <c r="G319" s="14" t="s">
        <v>62</v>
      </c>
      <c r="H319" s="14" t="s">
        <v>619</v>
      </c>
      <c r="I319" s="14" t="s">
        <v>2</v>
      </c>
      <c r="J319" s="14" t="s">
        <v>299</v>
      </c>
      <c r="K319" s="14">
        <v>52966918</v>
      </c>
      <c r="L319" s="14" t="s">
        <v>300</v>
      </c>
      <c r="M319" s="14" t="s">
        <v>63</v>
      </c>
      <c r="N319" t="s">
        <v>55</v>
      </c>
      <c r="O319" s="1">
        <v>44909</v>
      </c>
      <c r="P319" s="14" t="s">
        <v>864</v>
      </c>
      <c r="Q319" s="14" t="s">
        <v>994</v>
      </c>
      <c r="R319" s="1">
        <v>44587</v>
      </c>
      <c r="S319" s="1">
        <v>44596</v>
      </c>
      <c r="T319" s="14">
        <v>345</v>
      </c>
      <c r="U319" s="1">
        <v>44945</v>
      </c>
      <c r="V319" s="14">
        <v>94438000</v>
      </c>
      <c r="W319" s="14">
        <f>$U319-Contratos[[#This Row],[Fecha de Inicio]]</f>
        <v>349</v>
      </c>
      <c r="X319" s="14">
        <f>ROUND((($D$5-Contratos[[#This Row],[Fecha de Inicio]])/(Contratos[[#This Row],[Fecha Finalizacion Programada]]-Contratos[[#This Row],[Fecha de Inicio]])*100),2)</f>
        <v>94.56</v>
      </c>
      <c r="Y319" s="43">
        <v>85678533</v>
      </c>
      <c r="Z319" s="28">
        <v>8759467</v>
      </c>
      <c r="AA319" s="14">
        <v>0</v>
      </c>
      <c r="AB319" s="28">
        <v>0</v>
      </c>
      <c r="AC319" s="28">
        <v>94438000</v>
      </c>
      <c r="AD319" s="14">
        <v>345</v>
      </c>
    </row>
    <row r="320" spans="2:30" x14ac:dyDescent="0.25">
      <c r="B320" s="14">
        <v>2022</v>
      </c>
      <c r="C320">
        <v>220123</v>
      </c>
      <c r="D320" s="14" t="s">
        <v>3</v>
      </c>
      <c r="E320" s="14" t="s">
        <v>584</v>
      </c>
      <c r="F320" s="14" t="s">
        <v>61</v>
      </c>
      <c r="G320" s="14" t="s">
        <v>62</v>
      </c>
      <c r="H320" s="14" t="s">
        <v>585</v>
      </c>
      <c r="I320" s="14" t="s">
        <v>2</v>
      </c>
      <c r="J320" s="14" t="s">
        <v>306</v>
      </c>
      <c r="K320" s="14">
        <v>79597935</v>
      </c>
      <c r="L320" s="14" t="s">
        <v>135</v>
      </c>
      <c r="M320" s="14" t="s">
        <v>424</v>
      </c>
      <c r="N320" t="s">
        <v>55</v>
      </c>
      <c r="O320" s="1">
        <v>44909</v>
      </c>
      <c r="P320" s="14" t="s">
        <v>393</v>
      </c>
      <c r="Q320" s="14" t="s">
        <v>394</v>
      </c>
      <c r="R320" s="1">
        <v>44575</v>
      </c>
      <c r="S320" s="1">
        <v>44593</v>
      </c>
      <c r="T320" s="14">
        <v>300</v>
      </c>
      <c r="U320" s="1">
        <v>44956</v>
      </c>
      <c r="V320" s="14">
        <v>92230000</v>
      </c>
      <c r="W320" s="14">
        <f>$U320-Contratos[[#This Row],[Fecha de Inicio]]</f>
        <v>363</v>
      </c>
      <c r="X320" s="14">
        <f>ROUND((($D$5-Contratos[[#This Row],[Fecha de Inicio]])/(Contratos[[#This Row],[Fecha Finalizacion Programada]]-Contratos[[#This Row],[Fecha de Inicio]])*100),2)</f>
        <v>91.74</v>
      </c>
      <c r="Y320" s="43">
        <v>92230000</v>
      </c>
      <c r="Z320" s="28">
        <v>18446000</v>
      </c>
      <c r="AA320" s="14">
        <v>1</v>
      </c>
      <c r="AB320" s="28">
        <v>18446000</v>
      </c>
      <c r="AC320" s="28">
        <v>110676000</v>
      </c>
      <c r="AD320" s="14">
        <v>360</v>
      </c>
    </row>
    <row r="321" spans="2:30" x14ac:dyDescent="0.25">
      <c r="B321" s="14">
        <v>2022</v>
      </c>
      <c r="C321">
        <v>220534</v>
      </c>
      <c r="D321" s="14" t="s">
        <v>3</v>
      </c>
      <c r="E321" s="14" t="s">
        <v>652</v>
      </c>
      <c r="F321" s="14" t="s">
        <v>0</v>
      </c>
      <c r="G321" s="14" t="s">
        <v>32</v>
      </c>
      <c r="H321" s="14" t="s">
        <v>544</v>
      </c>
      <c r="I321" s="14" t="s">
        <v>2</v>
      </c>
      <c r="J321" s="14" t="s">
        <v>402</v>
      </c>
      <c r="K321" s="14">
        <v>800103052</v>
      </c>
      <c r="L321" s="14" t="s">
        <v>111</v>
      </c>
      <c r="M321" s="14" t="s">
        <v>112</v>
      </c>
      <c r="N321" t="s">
        <v>55</v>
      </c>
      <c r="O321" s="1">
        <v>44910</v>
      </c>
      <c r="P321" s="14" t="s">
        <v>865</v>
      </c>
      <c r="Q321" s="14" t="s">
        <v>403</v>
      </c>
      <c r="R321" s="1">
        <v>44803</v>
      </c>
      <c r="S321" s="1">
        <v>44805</v>
      </c>
      <c r="T321" s="14">
        <v>120</v>
      </c>
      <c r="U321" s="1">
        <v>44926</v>
      </c>
      <c r="V321" s="14">
        <v>1360383674</v>
      </c>
      <c r="W321" s="14">
        <f>$U321-Contratos[[#This Row],[Fecha de Inicio]]</f>
        <v>121</v>
      </c>
      <c r="X321" s="14">
        <f>ROUND((($D$5-Contratos[[#This Row],[Fecha de Inicio]])/(Contratos[[#This Row],[Fecha Finalizacion Programada]]-Contratos[[#This Row],[Fecha de Inicio]])*100),2)</f>
        <v>100</v>
      </c>
      <c r="Y321" s="43">
        <v>548743592</v>
      </c>
      <c r="Z321" s="28">
        <v>811640082</v>
      </c>
      <c r="AA321" s="14">
        <v>0</v>
      </c>
      <c r="AB321" s="28">
        <v>0</v>
      </c>
      <c r="AC321" s="28">
        <v>1360383674</v>
      </c>
      <c r="AD321" s="14">
        <v>120</v>
      </c>
    </row>
    <row r="322" spans="2:30" x14ac:dyDescent="0.25">
      <c r="B322" s="14">
        <v>2022</v>
      </c>
      <c r="C322">
        <v>220714</v>
      </c>
      <c r="D322" s="14" t="s">
        <v>3</v>
      </c>
      <c r="E322" s="46" t="s">
        <v>1134</v>
      </c>
      <c r="F322" s="14" t="s">
        <v>0</v>
      </c>
      <c r="G322" s="14" t="s">
        <v>32</v>
      </c>
      <c r="H322" s="14" t="s">
        <v>544</v>
      </c>
      <c r="I322" s="14" t="s">
        <v>2</v>
      </c>
      <c r="J322" s="14" t="s">
        <v>780</v>
      </c>
      <c r="K322" s="14">
        <v>900320612</v>
      </c>
      <c r="L322" s="14" t="s">
        <v>812</v>
      </c>
      <c r="M322" s="14" t="s">
        <v>112</v>
      </c>
      <c r="N322" t="s">
        <v>55</v>
      </c>
      <c r="O322" s="1">
        <v>44912</v>
      </c>
      <c r="P322" s="14" t="s">
        <v>866</v>
      </c>
      <c r="Q322" s="14" t="s">
        <v>995</v>
      </c>
      <c r="R322" s="1">
        <v>44840</v>
      </c>
      <c r="S322" s="1">
        <v>44848</v>
      </c>
      <c r="T322" s="14">
        <v>360</v>
      </c>
      <c r="U322" s="1">
        <v>45212</v>
      </c>
      <c r="V322" s="14">
        <v>3253171449</v>
      </c>
      <c r="W322" s="14">
        <f>$U322-Contratos[[#This Row],[Fecha de Inicio]]</f>
        <v>364</v>
      </c>
      <c r="X322" s="14">
        <f>ROUND((($D$5-Contratos[[#This Row],[Fecha de Inicio]])/(Contratos[[#This Row],[Fecha Finalizacion Programada]]-Contratos[[#This Row],[Fecha de Inicio]])*100),2)</f>
        <v>21.43</v>
      </c>
      <c r="Y322" s="43">
        <v>542195242</v>
      </c>
      <c r="Z322" s="28">
        <v>2710976207</v>
      </c>
      <c r="AA322" s="14">
        <v>0</v>
      </c>
      <c r="AB322" s="28">
        <v>0</v>
      </c>
      <c r="AC322" s="28">
        <v>3253171449</v>
      </c>
      <c r="AD322" s="14">
        <v>360</v>
      </c>
    </row>
    <row r="323" spans="2:30" x14ac:dyDescent="0.25">
      <c r="B323" s="14">
        <v>2022</v>
      </c>
      <c r="C323">
        <v>220290</v>
      </c>
      <c r="D323" s="14" t="s">
        <v>3</v>
      </c>
      <c r="E323" s="14" t="s">
        <v>615</v>
      </c>
      <c r="F323" s="14" t="s">
        <v>61</v>
      </c>
      <c r="G323" s="14" t="s">
        <v>62</v>
      </c>
      <c r="H323" s="14" t="s">
        <v>543</v>
      </c>
      <c r="I323" s="14" t="s">
        <v>2</v>
      </c>
      <c r="J323" s="14" t="s">
        <v>238</v>
      </c>
      <c r="K323" s="14">
        <v>80133008</v>
      </c>
      <c r="L323" s="14" t="s">
        <v>239</v>
      </c>
      <c r="M323" s="14" t="s">
        <v>189</v>
      </c>
      <c r="N323" t="s">
        <v>55</v>
      </c>
      <c r="O323" s="1">
        <v>44910</v>
      </c>
      <c r="P323" s="14" t="s">
        <v>324</v>
      </c>
      <c r="Q323" s="14" t="s">
        <v>996</v>
      </c>
      <c r="R323" s="1">
        <v>44587</v>
      </c>
      <c r="S323" s="1">
        <v>44588</v>
      </c>
      <c r="T323" s="14">
        <v>330</v>
      </c>
      <c r="U323" s="1">
        <v>44922</v>
      </c>
      <c r="V323" s="14">
        <v>88550000</v>
      </c>
      <c r="W323" s="14">
        <f>$U323-Contratos[[#This Row],[Fecha de Inicio]]</f>
        <v>334</v>
      </c>
      <c r="X323" s="55">
        <f>ROUND(((Contratos[[#This Row],[Fecha Finalizacion Programada]]-Contratos[[#This Row],[Fecha de Inicio]])/(Contratos[[#This Row],[Fecha Finalizacion Programada]]-Contratos[[#This Row],[Fecha de Inicio]])*100),2)</f>
        <v>100</v>
      </c>
      <c r="Y323" s="43">
        <v>81573333</v>
      </c>
      <c r="Z323" s="28">
        <v>6976667</v>
      </c>
      <c r="AA323" s="14">
        <v>0</v>
      </c>
      <c r="AB323" s="28">
        <v>0</v>
      </c>
      <c r="AC323" s="28">
        <v>88550000</v>
      </c>
      <c r="AD323" s="14">
        <v>330</v>
      </c>
    </row>
    <row r="324" spans="2:30" x14ac:dyDescent="0.25">
      <c r="B324" s="14">
        <v>2022</v>
      </c>
      <c r="C324">
        <v>220023</v>
      </c>
      <c r="D324" s="14" t="s">
        <v>3</v>
      </c>
      <c r="E324" s="14" t="s">
        <v>564</v>
      </c>
      <c r="F324" s="14" t="s">
        <v>61</v>
      </c>
      <c r="G324" s="14" t="s">
        <v>62</v>
      </c>
      <c r="H324" s="14" t="s">
        <v>543</v>
      </c>
      <c r="I324" s="14" t="s">
        <v>2</v>
      </c>
      <c r="J324" s="14" t="s">
        <v>187</v>
      </c>
      <c r="K324" s="14">
        <v>1013671287</v>
      </c>
      <c r="L324" s="14" t="s">
        <v>188</v>
      </c>
      <c r="M324" s="14" t="s">
        <v>189</v>
      </c>
      <c r="N324" t="s">
        <v>55</v>
      </c>
      <c r="O324" s="1">
        <v>44910</v>
      </c>
      <c r="P324" s="14" t="s">
        <v>324</v>
      </c>
      <c r="Q324" s="14" t="s">
        <v>997</v>
      </c>
      <c r="R324" s="1">
        <v>44574</v>
      </c>
      <c r="S324" s="1">
        <v>44586</v>
      </c>
      <c r="T324" s="14">
        <v>330</v>
      </c>
      <c r="U324" s="1">
        <v>44920</v>
      </c>
      <c r="V324" s="14">
        <v>47762000</v>
      </c>
      <c r="W324" s="14">
        <f>$U324-Contratos[[#This Row],[Fecha de Inicio]]</f>
        <v>334</v>
      </c>
      <c r="X324" s="55">
        <f>ROUND(((Contratos[[#This Row],[Fecha Finalizacion Programada]]-Contratos[[#This Row],[Fecha de Inicio]])/(Contratos[[#This Row],[Fecha Finalizacion Programada]]-Contratos[[#This Row],[Fecha de Inicio]])*100),2)</f>
        <v>100</v>
      </c>
      <c r="Y324" s="43">
        <v>44288400</v>
      </c>
      <c r="Z324" s="28">
        <v>3473600</v>
      </c>
      <c r="AA324" s="14">
        <v>0</v>
      </c>
      <c r="AB324" s="28">
        <v>0</v>
      </c>
      <c r="AC324" s="28">
        <v>47762000</v>
      </c>
      <c r="AD324" s="14">
        <v>330</v>
      </c>
    </row>
    <row r="325" spans="2:30" x14ac:dyDescent="0.25">
      <c r="B325" s="14">
        <v>2022</v>
      </c>
      <c r="C325">
        <v>220261</v>
      </c>
      <c r="D325" s="14" t="s">
        <v>3</v>
      </c>
      <c r="E325" s="14" t="s">
        <v>604</v>
      </c>
      <c r="F325" s="14" t="s">
        <v>61</v>
      </c>
      <c r="G325" s="14" t="s">
        <v>62</v>
      </c>
      <c r="H325" s="14" t="s">
        <v>543</v>
      </c>
      <c r="I325" s="14" t="s">
        <v>2</v>
      </c>
      <c r="J325" s="14" t="s">
        <v>282</v>
      </c>
      <c r="K325" s="14">
        <v>1022370269</v>
      </c>
      <c r="L325" s="14" t="s">
        <v>283</v>
      </c>
      <c r="M325" s="14" t="s">
        <v>108</v>
      </c>
      <c r="N325" t="s">
        <v>55</v>
      </c>
      <c r="O325" s="1">
        <v>44910</v>
      </c>
      <c r="P325" s="14" t="s">
        <v>352</v>
      </c>
      <c r="Q325" s="14" t="s">
        <v>998</v>
      </c>
      <c r="R325" s="1">
        <v>44582</v>
      </c>
      <c r="S325" s="1">
        <v>44599</v>
      </c>
      <c r="T325" s="14">
        <v>300</v>
      </c>
      <c r="U325" s="1">
        <v>44925</v>
      </c>
      <c r="V325" s="14">
        <v>40320000</v>
      </c>
      <c r="W325" s="14">
        <f>$U325-Contratos[[#This Row],[Fecha de Inicio]]</f>
        <v>326</v>
      </c>
      <c r="X325" s="55">
        <f>ROUND(((Contratos[[#This Row],[Fecha Finalizacion Programada]]-Contratos[[#This Row],[Fecha de Inicio]])/(Contratos[[#This Row],[Fecha Finalizacion Programada]]-Contratos[[#This Row],[Fecha de Inicio]])*100),2)</f>
        <v>100</v>
      </c>
      <c r="Y325" s="43">
        <v>39513600</v>
      </c>
      <c r="Z325" s="28">
        <v>3897600</v>
      </c>
      <c r="AA325" s="14">
        <v>1</v>
      </c>
      <c r="AB325" s="28">
        <v>3091200</v>
      </c>
      <c r="AC325" s="28">
        <v>43411200</v>
      </c>
      <c r="AD325" s="14">
        <v>323</v>
      </c>
    </row>
    <row r="326" spans="2:30" x14ac:dyDescent="0.25">
      <c r="B326" s="14">
        <v>2022</v>
      </c>
      <c r="C326">
        <v>220053</v>
      </c>
      <c r="D326" s="14" t="s">
        <v>3</v>
      </c>
      <c r="E326" s="14" t="s">
        <v>571</v>
      </c>
      <c r="F326" s="14" t="s">
        <v>61</v>
      </c>
      <c r="G326" s="14" t="s">
        <v>62</v>
      </c>
      <c r="H326" s="14" t="s">
        <v>543</v>
      </c>
      <c r="I326" s="14" t="s">
        <v>2</v>
      </c>
      <c r="J326" s="14" t="s">
        <v>167</v>
      </c>
      <c r="K326" s="14">
        <v>1085280087</v>
      </c>
      <c r="L326" s="14" t="s">
        <v>168</v>
      </c>
      <c r="M326" s="14" t="s">
        <v>108</v>
      </c>
      <c r="N326" t="s">
        <v>55</v>
      </c>
      <c r="O326" s="1">
        <v>44910</v>
      </c>
      <c r="P326" s="14" t="s">
        <v>327</v>
      </c>
      <c r="Q326" s="14" t="s">
        <v>999</v>
      </c>
      <c r="R326" s="1">
        <v>44573</v>
      </c>
      <c r="S326" s="1">
        <v>44580</v>
      </c>
      <c r="T326" s="14">
        <v>330</v>
      </c>
      <c r="U326" s="1">
        <v>44914</v>
      </c>
      <c r="V326" s="14">
        <v>66528000</v>
      </c>
      <c r="W326" s="14">
        <f>$U326-Contratos[[#This Row],[Fecha de Inicio]]</f>
        <v>334</v>
      </c>
      <c r="X326" s="55">
        <f>ROUND(((Contratos[[#This Row],[Fecha Finalizacion Programada]]-Contratos[[#This Row],[Fecha de Inicio]])/(Contratos[[#This Row],[Fecha Finalizacion Programada]]-Contratos[[#This Row],[Fecha de Inicio]])*100),2)</f>
        <v>100</v>
      </c>
      <c r="Y326" s="43">
        <v>62697600</v>
      </c>
      <c r="Z326" s="28">
        <v>3830400</v>
      </c>
      <c r="AA326" s="14">
        <v>0</v>
      </c>
      <c r="AB326" s="28">
        <v>0</v>
      </c>
      <c r="AC326" s="28">
        <v>66528000</v>
      </c>
      <c r="AD326" s="14">
        <v>330</v>
      </c>
    </row>
    <row r="327" spans="2:30" x14ac:dyDescent="0.25">
      <c r="B327" s="14">
        <v>2022</v>
      </c>
      <c r="C327">
        <v>220170</v>
      </c>
      <c r="D327" s="14" t="s">
        <v>3</v>
      </c>
      <c r="E327" s="14" t="s">
        <v>594</v>
      </c>
      <c r="F327" s="14" t="s">
        <v>61</v>
      </c>
      <c r="G327" s="14" t="s">
        <v>62</v>
      </c>
      <c r="H327" s="14" t="s">
        <v>543</v>
      </c>
      <c r="I327" s="14" t="s">
        <v>2</v>
      </c>
      <c r="J327" s="14" t="s">
        <v>190</v>
      </c>
      <c r="K327" s="14">
        <v>80165898</v>
      </c>
      <c r="L327" s="14" t="s">
        <v>191</v>
      </c>
      <c r="M327" s="14" t="s">
        <v>192</v>
      </c>
      <c r="N327" t="s">
        <v>55</v>
      </c>
      <c r="O327" s="1">
        <v>44910</v>
      </c>
      <c r="P327" s="14" t="s">
        <v>352</v>
      </c>
      <c r="Q327" s="14" t="s">
        <v>1000</v>
      </c>
      <c r="R327" s="1">
        <v>44578</v>
      </c>
      <c r="S327" s="1">
        <v>44582</v>
      </c>
      <c r="T327" s="14">
        <v>330</v>
      </c>
      <c r="U327" s="1">
        <v>44916</v>
      </c>
      <c r="V327" s="14">
        <v>80168000</v>
      </c>
      <c r="W327" s="14">
        <f>$U327-Contratos[[#This Row],[Fecha de Inicio]]</f>
        <v>334</v>
      </c>
      <c r="X327" s="55">
        <f>ROUND(((Contratos[[#This Row],[Fecha Finalizacion Programada]]-Contratos[[#This Row],[Fecha de Inicio]])/(Contratos[[#This Row],[Fecha Finalizacion Programada]]-Contratos[[#This Row],[Fecha de Inicio]])*100),2)</f>
        <v>100</v>
      </c>
      <c r="Y327" s="43">
        <v>75309333</v>
      </c>
      <c r="Z327" s="28">
        <v>4858667</v>
      </c>
      <c r="AA327" s="14">
        <v>0</v>
      </c>
      <c r="AB327" s="28">
        <v>0</v>
      </c>
      <c r="AC327" s="28">
        <v>80168000</v>
      </c>
      <c r="AD327" s="14">
        <v>330</v>
      </c>
    </row>
    <row r="328" spans="2:30" x14ac:dyDescent="0.25">
      <c r="B328" s="14">
        <v>2022</v>
      </c>
      <c r="C328">
        <v>220209</v>
      </c>
      <c r="D328" s="14" t="s">
        <v>3</v>
      </c>
      <c r="E328" s="14" t="s">
        <v>590</v>
      </c>
      <c r="F328" s="14" t="s">
        <v>61</v>
      </c>
      <c r="G328" s="14" t="s">
        <v>62</v>
      </c>
      <c r="H328" s="14" t="s">
        <v>539</v>
      </c>
      <c r="I328" s="14" t="s">
        <v>2</v>
      </c>
      <c r="J328" s="14" t="s">
        <v>271</v>
      </c>
      <c r="K328" s="14">
        <v>1010168970</v>
      </c>
      <c r="L328" s="14" t="s">
        <v>813</v>
      </c>
      <c r="M328" s="14" t="s">
        <v>273</v>
      </c>
      <c r="N328" t="s">
        <v>55</v>
      </c>
      <c r="O328" s="1">
        <v>44912</v>
      </c>
      <c r="P328" s="14" t="s">
        <v>280</v>
      </c>
      <c r="Q328" s="14" t="s">
        <v>281</v>
      </c>
      <c r="R328" s="1">
        <v>44580</v>
      </c>
      <c r="S328" s="1">
        <v>44581</v>
      </c>
      <c r="T328" s="14">
        <v>180</v>
      </c>
      <c r="U328" s="1">
        <v>44761</v>
      </c>
      <c r="V328" s="14">
        <v>47328000</v>
      </c>
      <c r="W328" s="14">
        <f>$U328-Contratos[[#This Row],[Fecha de Inicio]]</f>
        <v>180</v>
      </c>
      <c r="X328" s="14">
        <f>ROUND(((Contratos[[#This Row],[Fecha Finalizacion Programada]]-Contratos[[#This Row],[Fecha de Inicio]])/(Contratos[[#This Row],[Fecha Finalizacion Programada]]-Contratos[[#This Row],[Fecha de Inicio]])*100),2)</f>
        <v>100</v>
      </c>
      <c r="Y328" s="43">
        <v>34444266</v>
      </c>
      <c r="Z328" s="28">
        <v>12883734</v>
      </c>
      <c r="AA328" s="14">
        <v>0</v>
      </c>
      <c r="AB328" s="28">
        <v>0</v>
      </c>
      <c r="AC328" s="28">
        <v>47328000</v>
      </c>
      <c r="AD328" s="14">
        <v>180</v>
      </c>
    </row>
    <row r="329" spans="2:30" x14ac:dyDescent="0.25">
      <c r="B329" s="14">
        <v>2022</v>
      </c>
      <c r="C329">
        <v>220724</v>
      </c>
      <c r="D329" s="14" t="s">
        <v>3</v>
      </c>
      <c r="E329" s="14" t="s">
        <v>735</v>
      </c>
      <c r="F329" s="14" t="s">
        <v>61</v>
      </c>
      <c r="G329" s="14" t="s">
        <v>62</v>
      </c>
      <c r="H329" s="14" t="s">
        <v>539</v>
      </c>
      <c r="I329" s="14" t="s">
        <v>2</v>
      </c>
      <c r="J329" s="14" t="s">
        <v>708</v>
      </c>
      <c r="K329" s="14">
        <v>1030566525</v>
      </c>
      <c r="L329" s="14" t="s">
        <v>277</v>
      </c>
      <c r="M329" s="14" t="s">
        <v>273</v>
      </c>
      <c r="N329" t="s">
        <v>55</v>
      </c>
      <c r="O329" s="1">
        <v>44913</v>
      </c>
      <c r="P329" s="14" t="s">
        <v>280</v>
      </c>
      <c r="Q329" s="14" t="s">
        <v>281</v>
      </c>
      <c r="R329" s="1">
        <v>44844</v>
      </c>
      <c r="S329" s="1">
        <v>44854</v>
      </c>
      <c r="T329" s="14">
        <v>90</v>
      </c>
      <c r="U329" s="1">
        <v>44946</v>
      </c>
      <c r="V329" s="14">
        <v>11943000</v>
      </c>
      <c r="W329" s="14">
        <f>$U329-Contratos[[#This Row],[Fecha de Inicio]]</f>
        <v>92</v>
      </c>
      <c r="X329" s="14">
        <f>ROUND((($D$5-Contratos[[#This Row],[Fecha de Inicio]])/(Contratos[[#This Row],[Fecha Finalizacion Programada]]-Contratos[[#This Row],[Fecha de Inicio]])*100),2)</f>
        <v>78.260000000000005</v>
      </c>
      <c r="Y329" s="43">
        <v>9421700</v>
      </c>
      <c r="Z329" s="28">
        <v>2521300</v>
      </c>
      <c r="AA329" s="14">
        <v>0</v>
      </c>
      <c r="AB329" s="28">
        <v>0</v>
      </c>
      <c r="AC329" s="28">
        <v>11943000</v>
      </c>
      <c r="AD329" s="14">
        <v>90</v>
      </c>
    </row>
    <row r="330" spans="2:30" x14ac:dyDescent="0.25">
      <c r="B330" s="14">
        <v>2022</v>
      </c>
      <c r="C330">
        <v>220209</v>
      </c>
      <c r="D330" s="14" t="s">
        <v>3</v>
      </c>
      <c r="E330" s="14" t="s">
        <v>590</v>
      </c>
      <c r="F330" s="14" t="s">
        <v>61</v>
      </c>
      <c r="G330" s="14" t="s">
        <v>62</v>
      </c>
      <c r="H330" s="14" t="s">
        <v>539</v>
      </c>
      <c r="I330" s="14" t="s">
        <v>2</v>
      </c>
      <c r="J330" s="14" t="s">
        <v>271</v>
      </c>
      <c r="K330" s="14">
        <v>1010168970</v>
      </c>
      <c r="L330" s="14" t="s">
        <v>813</v>
      </c>
      <c r="M330" s="14" t="s">
        <v>273</v>
      </c>
      <c r="N330" t="s">
        <v>55</v>
      </c>
      <c r="O330" s="1">
        <v>44912</v>
      </c>
      <c r="P330" s="14" t="s">
        <v>280</v>
      </c>
      <c r="Q330" s="14" t="s">
        <v>281</v>
      </c>
      <c r="R330" s="1">
        <v>44580</v>
      </c>
      <c r="S330" s="1">
        <v>44581</v>
      </c>
      <c r="T330" s="14">
        <v>180</v>
      </c>
      <c r="U330" s="1">
        <v>44761</v>
      </c>
      <c r="V330" s="14">
        <v>47328000</v>
      </c>
      <c r="W330" s="14">
        <f>$U330-Contratos[[#This Row],[Fecha de Inicio]]</f>
        <v>180</v>
      </c>
      <c r="X330" s="14">
        <f>ROUND(((Contratos[[#This Row],[Fecha Finalizacion Programada]]-Contratos[[#This Row],[Fecha de Inicio]])/(Contratos[[#This Row],[Fecha Finalizacion Programada]]-Contratos[[#This Row],[Fecha de Inicio]])*100),2)</f>
        <v>100</v>
      </c>
      <c r="Y330" s="43">
        <v>42332266</v>
      </c>
      <c r="Z330" s="28">
        <v>4995734</v>
      </c>
      <c r="AA330" s="14">
        <v>0</v>
      </c>
      <c r="AB330" s="28">
        <v>0</v>
      </c>
      <c r="AC330" s="28">
        <v>47328000</v>
      </c>
      <c r="AD330" s="14">
        <v>180</v>
      </c>
    </row>
    <row r="331" spans="2:30" x14ac:dyDescent="0.25">
      <c r="B331" s="14">
        <v>2022</v>
      </c>
      <c r="C331">
        <v>220209</v>
      </c>
      <c r="D331" s="14" t="s">
        <v>3</v>
      </c>
      <c r="E331" s="14" t="s">
        <v>590</v>
      </c>
      <c r="F331" s="14" t="s">
        <v>61</v>
      </c>
      <c r="G331" s="14" t="s">
        <v>62</v>
      </c>
      <c r="H331" s="14" t="s">
        <v>539</v>
      </c>
      <c r="I331" s="14" t="s">
        <v>2</v>
      </c>
      <c r="J331" s="14" t="s">
        <v>271</v>
      </c>
      <c r="K331" s="14">
        <v>1010168970</v>
      </c>
      <c r="L331" s="14" t="s">
        <v>813</v>
      </c>
      <c r="M331" s="14" t="s">
        <v>273</v>
      </c>
      <c r="N331" t="s">
        <v>55</v>
      </c>
      <c r="O331" s="1">
        <v>44913</v>
      </c>
      <c r="P331" s="14" t="s">
        <v>280</v>
      </c>
      <c r="Q331" s="14" t="s">
        <v>281</v>
      </c>
      <c r="R331" s="1">
        <v>44580</v>
      </c>
      <c r="S331" s="1">
        <v>44581</v>
      </c>
      <c r="T331" s="14">
        <v>180</v>
      </c>
      <c r="U331" s="1">
        <v>44761</v>
      </c>
      <c r="V331" s="14">
        <v>47328000</v>
      </c>
      <c r="W331" s="14">
        <f>$U331-Contratos[[#This Row],[Fecha de Inicio]]</f>
        <v>180</v>
      </c>
      <c r="X331" s="14">
        <f>ROUND(((Contratos[[#This Row],[Fecha Finalizacion Programada]]-Contratos[[#This Row],[Fecha de Inicio]])/(Contratos[[#This Row],[Fecha Finalizacion Programada]]-Contratos[[#This Row],[Fecha de Inicio]])*100),2)</f>
        <v>100</v>
      </c>
      <c r="Y331" s="43">
        <v>47328000</v>
      </c>
      <c r="Z331" s="28">
        <v>0</v>
      </c>
      <c r="AA331" s="14">
        <v>0</v>
      </c>
      <c r="AB331" s="28">
        <v>0</v>
      </c>
      <c r="AC331" s="28">
        <v>47328000</v>
      </c>
      <c r="AD331" s="14">
        <v>180</v>
      </c>
    </row>
    <row r="332" spans="2:30" x14ac:dyDescent="0.25">
      <c r="B332" s="14">
        <v>2022</v>
      </c>
      <c r="C332">
        <v>220580</v>
      </c>
      <c r="D332" s="14" t="s">
        <v>3</v>
      </c>
      <c r="E332" s="14" t="s">
        <v>662</v>
      </c>
      <c r="F332" s="14" t="s">
        <v>61</v>
      </c>
      <c r="G332" s="14" t="s">
        <v>62</v>
      </c>
      <c r="H332" s="14" t="s">
        <v>539</v>
      </c>
      <c r="I332" s="14" t="s">
        <v>2</v>
      </c>
      <c r="J332" s="14" t="s">
        <v>451</v>
      </c>
      <c r="K332" s="14">
        <v>1014257850</v>
      </c>
      <c r="L332" s="14" t="s">
        <v>284</v>
      </c>
      <c r="M332" s="14" t="s">
        <v>273</v>
      </c>
      <c r="N332" t="s">
        <v>55</v>
      </c>
      <c r="O332" s="1">
        <v>44913</v>
      </c>
      <c r="P332" s="14" t="s">
        <v>280</v>
      </c>
      <c r="Q332" s="14" t="s">
        <v>281</v>
      </c>
      <c r="R332" s="1">
        <v>44823</v>
      </c>
      <c r="S332" s="1">
        <v>44824</v>
      </c>
      <c r="T332" s="14">
        <v>120</v>
      </c>
      <c r="U332" s="1">
        <v>44945</v>
      </c>
      <c r="V332" s="14">
        <v>12540000</v>
      </c>
      <c r="W332" s="14">
        <f>$U332-Contratos[[#This Row],[Fecha de Inicio]]</f>
        <v>121</v>
      </c>
      <c r="X332" s="14">
        <f>ROUND((($D$5-Contratos[[#This Row],[Fecha de Inicio]])/(Contratos[[#This Row],[Fecha Finalizacion Programada]]-Contratos[[#This Row],[Fecha de Inicio]])*100),2)</f>
        <v>84.3</v>
      </c>
      <c r="Y332" s="43">
        <v>7419500</v>
      </c>
      <c r="Z332" s="28">
        <v>5120500</v>
      </c>
      <c r="AA332" s="14">
        <v>0</v>
      </c>
      <c r="AB332" s="28">
        <v>0</v>
      </c>
      <c r="AC332" s="28">
        <v>12540000</v>
      </c>
      <c r="AD332" s="14">
        <v>120</v>
      </c>
    </row>
    <row r="333" spans="2:30" x14ac:dyDescent="0.25">
      <c r="B333" s="14">
        <v>2022</v>
      </c>
      <c r="C333">
        <v>220134</v>
      </c>
      <c r="D333" s="14" t="s">
        <v>3</v>
      </c>
      <c r="E333" s="14" t="s">
        <v>588</v>
      </c>
      <c r="F333" s="14" t="s">
        <v>61</v>
      </c>
      <c r="G333" s="14" t="s">
        <v>62</v>
      </c>
      <c r="H333" s="14" t="s">
        <v>546</v>
      </c>
      <c r="I333" s="14" t="s">
        <v>2</v>
      </c>
      <c r="J333" s="14" t="s">
        <v>158</v>
      </c>
      <c r="K333" s="14">
        <v>52886873</v>
      </c>
      <c r="L333" s="14" t="s">
        <v>159</v>
      </c>
      <c r="M333" s="14" t="s">
        <v>160</v>
      </c>
      <c r="N333" t="s">
        <v>55</v>
      </c>
      <c r="O333" s="1">
        <v>44917</v>
      </c>
      <c r="P333" s="14" t="s">
        <v>867</v>
      </c>
      <c r="Q333" s="14" t="s">
        <v>867</v>
      </c>
      <c r="R333" s="1">
        <v>44575</v>
      </c>
      <c r="S333" s="1">
        <v>44582</v>
      </c>
      <c r="T333" s="14">
        <v>330</v>
      </c>
      <c r="U333" s="1">
        <v>44916</v>
      </c>
      <c r="V333" s="14">
        <v>61402000</v>
      </c>
      <c r="W333" s="14">
        <f>$U333-Contratos[[#This Row],[Fecha de Inicio]]</f>
        <v>334</v>
      </c>
      <c r="X333" s="55">
        <f>ROUND(((Contratos[[#This Row],[Fecha Finalizacion Programada]]-Contratos[[#This Row],[Fecha de Inicio]])/(Contratos[[#This Row],[Fecha Finalizacion Programada]]-Contratos[[#This Row],[Fecha de Inicio]])*100),2)</f>
        <v>100</v>
      </c>
      <c r="Y333" s="43">
        <v>61402000</v>
      </c>
      <c r="Z333" s="28">
        <v>0</v>
      </c>
      <c r="AA333" s="14">
        <v>0</v>
      </c>
      <c r="AB333" s="28">
        <v>0</v>
      </c>
      <c r="AC333" s="28">
        <v>61402000</v>
      </c>
      <c r="AD333" s="14">
        <v>330</v>
      </c>
    </row>
    <row r="334" spans="2:30" x14ac:dyDescent="0.25">
      <c r="B334" s="14">
        <v>2022</v>
      </c>
      <c r="C334">
        <v>220284</v>
      </c>
      <c r="D334" s="14" t="s">
        <v>3</v>
      </c>
      <c r="E334" s="14" t="s">
        <v>614</v>
      </c>
      <c r="F334" s="14" t="s">
        <v>61</v>
      </c>
      <c r="G334" s="14" t="s">
        <v>62</v>
      </c>
      <c r="H334" s="14" t="s">
        <v>552</v>
      </c>
      <c r="I334" s="14" t="s">
        <v>2</v>
      </c>
      <c r="J334" s="14" t="s">
        <v>155</v>
      </c>
      <c r="K334" s="14">
        <v>85270105</v>
      </c>
      <c r="L334" s="14" t="s">
        <v>156</v>
      </c>
      <c r="M334" s="14" t="s">
        <v>157</v>
      </c>
      <c r="N334" t="s">
        <v>55</v>
      </c>
      <c r="O334" s="1">
        <v>44917</v>
      </c>
      <c r="P334" s="14" t="s">
        <v>868</v>
      </c>
      <c r="Q334" s="14" t="s">
        <v>868</v>
      </c>
      <c r="R334" s="1">
        <v>44586</v>
      </c>
      <c r="S334" s="1">
        <v>44589</v>
      </c>
      <c r="T334" s="14">
        <v>330</v>
      </c>
      <c r="U334" s="1">
        <v>44923</v>
      </c>
      <c r="V334" s="14">
        <v>61402000</v>
      </c>
      <c r="W334" s="14">
        <f>$U334-Contratos[[#This Row],[Fecha de Inicio]]</f>
        <v>334</v>
      </c>
      <c r="X334" s="55">
        <f>ROUND(((Contratos[[#This Row],[Fecha Finalizacion Programada]]-Contratos[[#This Row],[Fecha de Inicio]])/(Contratos[[#This Row],[Fecha Finalizacion Programada]]-Contratos[[#This Row],[Fecha de Inicio]])*100),2)</f>
        <v>100</v>
      </c>
      <c r="Y334" s="43">
        <v>61402000</v>
      </c>
      <c r="Z334" s="28">
        <v>0</v>
      </c>
      <c r="AA334" s="14">
        <v>0</v>
      </c>
      <c r="AB334" s="28">
        <v>0</v>
      </c>
      <c r="AC334" s="28">
        <v>61402000</v>
      </c>
      <c r="AD334" s="14">
        <v>330</v>
      </c>
    </row>
    <row r="335" spans="2:30" x14ac:dyDescent="0.25">
      <c r="B335" s="14">
        <v>2022</v>
      </c>
      <c r="C335">
        <v>220100</v>
      </c>
      <c r="D335" s="14" t="s">
        <v>3</v>
      </c>
      <c r="E335" s="14" t="s">
        <v>1119</v>
      </c>
      <c r="F335" s="14" t="s">
        <v>61</v>
      </c>
      <c r="G335" s="14" t="s">
        <v>62</v>
      </c>
      <c r="H335" s="14" t="s">
        <v>540</v>
      </c>
      <c r="I335" s="14" t="s">
        <v>2</v>
      </c>
      <c r="J335" s="14" t="s">
        <v>771</v>
      </c>
      <c r="K335" s="14">
        <v>79621614</v>
      </c>
      <c r="L335" s="14" t="s">
        <v>802</v>
      </c>
      <c r="M335" s="14" t="s">
        <v>93</v>
      </c>
      <c r="N335" t="s">
        <v>55</v>
      </c>
      <c r="O335" s="1">
        <v>44923</v>
      </c>
      <c r="P335" s="14" t="s">
        <v>854</v>
      </c>
      <c r="Q335" s="14" t="s">
        <v>985</v>
      </c>
      <c r="R335" s="1">
        <v>44575</v>
      </c>
      <c r="S335" s="1">
        <v>44586</v>
      </c>
      <c r="T335" s="14">
        <v>330</v>
      </c>
      <c r="U335" s="1">
        <v>44920</v>
      </c>
      <c r="V335" s="14">
        <v>71643000</v>
      </c>
      <c r="W335" s="14">
        <f>$U335-Contratos[[#This Row],[Fecha de Inicio]]</f>
        <v>334</v>
      </c>
      <c r="X335" s="14">
        <f>ROUND(((Contratos[[#This Row],[Fecha Finalizacion Programada]]-Contratos[[#This Row],[Fecha de Inicio]])/(Contratos[[#This Row],[Fecha Finalizacion Programada]]-Contratos[[#This Row],[Fecha de Inicio]])*100),2)</f>
        <v>100</v>
      </c>
      <c r="Y335" s="43">
        <v>71643000</v>
      </c>
      <c r="Z335" s="28">
        <v>0</v>
      </c>
      <c r="AA335" s="14">
        <v>0</v>
      </c>
      <c r="AB335" s="28">
        <v>0</v>
      </c>
      <c r="AC335" s="28">
        <v>71643000</v>
      </c>
      <c r="AD335" s="14">
        <v>330</v>
      </c>
    </row>
    <row r="336" spans="2:30" x14ac:dyDescent="0.25">
      <c r="B336" s="14">
        <v>2022</v>
      </c>
      <c r="C336">
        <v>220139</v>
      </c>
      <c r="D336" s="14" t="s">
        <v>3</v>
      </c>
      <c r="E336" s="14" t="s">
        <v>1119</v>
      </c>
      <c r="F336" s="14" t="s">
        <v>61</v>
      </c>
      <c r="G336" s="14" t="s">
        <v>62</v>
      </c>
      <c r="H336" s="14" t="s">
        <v>540</v>
      </c>
      <c r="I336" s="14" t="s">
        <v>2</v>
      </c>
      <c r="J336" s="14" t="s">
        <v>771</v>
      </c>
      <c r="K336" s="14">
        <v>52108302</v>
      </c>
      <c r="L336" s="14" t="s">
        <v>803</v>
      </c>
      <c r="M336" s="14" t="s">
        <v>93</v>
      </c>
      <c r="N336" t="s">
        <v>55</v>
      </c>
      <c r="O336" s="1">
        <v>44923</v>
      </c>
      <c r="P336" s="14" t="s">
        <v>854</v>
      </c>
      <c r="Q336" s="14" t="s">
        <v>985</v>
      </c>
      <c r="R336" s="1">
        <v>44575</v>
      </c>
      <c r="S336" s="1">
        <v>44586</v>
      </c>
      <c r="T336" s="14">
        <v>330</v>
      </c>
      <c r="U336" s="1">
        <v>44920</v>
      </c>
      <c r="V336" s="14">
        <v>71643000</v>
      </c>
      <c r="W336" s="14">
        <f>$U336-Contratos[[#This Row],[Fecha de Inicio]]</f>
        <v>334</v>
      </c>
      <c r="X336" s="14">
        <f>ROUND(((Contratos[[#This Row],[Fecha Finalizacion Programada]]-Contratos[[#This Row],[Fecha de Inicio]])/(Contratos[[#This Row],[Fecha Finalizacion Programada]]-Contratos[[#This Row],[Fecha de Inicio]])*100),2)</f>
        <v>100</v>
      </c>
      <c r="Y336" s="43">
        <v>71643000</v>
      </c>
      <c r="Z336" s="28">
        <v>0</v>
      </c>
      <c r="AA336" s="14">
        <v>0</v>
      </c>
      <c r="AB336" s="28">
        <v>0</v>
      </c>
      <c r="AC336" s="28">
        <v>71643000</v>
      </c>
      <c r="AD336" s="14">
        <v>330</v>
      </c>
    </row>
    <row r="337" spans="2:30" x14ac:dyDescent="0.25">
      <c r="B337" s="14">
        <v>2022</v>
      </c>
      <c r="C337">
        <v>220165</v>
      </c>
      <c r="D337" s="14" t="s">
        <v>3</v>
      </c>
      <c r="E337" s="14" t="s">
        <v>1118</v>
      </c>
      <c r="F337" s="14" t="s">
        <v>61</v>
      </c>
      <c r="G337" s="14" t="s">
        <v>69</v>
      </c>
      <c r="H337" s="14" t="s">
        <v>540</v>
      </c>
      <c r="I337" s="14" t="s">
        <v>2</v>
      </c>
      <c r="J337" s="14" t="s">
        <v>770</v>
      </c>
      <c r="K337" s="14">
        <v>52768046</v>
      </c>
      <c r="L337" s="14" t="s">
        <v>801</v>
      </c>
      <c r="M337" s="14" t="s">
        <v>93</v>
      </c>
      <c r="N337" t="s">
        <v>55</v>
      </c>
      <c r="O337" s="1">
        <v>44923</v>
      </c>
      <c r="P337" s="14" t="s">
        <v>854</v>
      </c>
      <c r="Q337" s="14" t="s">
        <v>985</v>
      </c>
      <c r="R337" s="1">
        <v>44580</v>
      </c>
      <c r="S337" s="1">
        <v>44588</v>
      </c>
      <c r="T337" s="14">
        <v>330</v>
      </c>
      <c r="U337" s="1">
        <v>44922</v>
      </c>
      <c r="V337" s="14">
        <v>27291000</v>
      </c>
      <c r="W337" s="14">
        <f>$U337-Contratos[[#This Row],[Fecha de Inicio]]</f>
        <v>334</v>
      </c>
      <c r="X337" s="14">
        <f>ROUND(((Contratos[[#This Row],[Fecha Finalizacion Programada]]-Contratos[[#This Row],[Fecha de Inicio]])/(Contratos[[#This Row],[Fecha Finalizacion Programada]]-Contratos[[#This Row],[Fecha de Inicio]])*100),2)</f>
        <v>100</v>
      </c>
      <c r="Y337" s="43">
        <v>27291000</v>
      </c>
      <c r="Z337" s="28">
        <v>0</v>
      </c>
      <c r="AA337" s="14">
        <v>0</v>
      </c>
      <c r="AB337" s="28">
        <v>0</v>
      </c>
      <c r="AC337" s="28">
        <v>27291000</v>
      </c>
      <c r="AD337" s="14">
        <v>330</v>
      </c>
    </row>
    <row r="338" spans="2:30" x14ac:dyDescent="0.25">
      <c r="B338" s="14">
        <v>2022</v>
      </c>
      <c r="C338">
        <v>220812</v>
      </c>
      <c r="D338" s="14" t="s">
        <v>3</v>
      </c>
      <c r="E338" s="14" t="s">
        <v>1120</v>
      </c>
      <c r="F338" s="14" t="s">
        <v>61</v>
      </c>
      <c r="G338" s="14" t="s">
        <v>69</v>
      </c>
      <c r="H338" s="14" t="s">
        <v>540</v>
      </c>
      <c r="I338" s="14" t="s">
        <v>2</v>
      </c>
      <c r="J338" s="14" t="s">
        <v>772</v>
      </c>
      <c r="K338" s="14">
        <v>1014300318</v>
      </c>
      <c r="L338" s="14" t="s">
        <v>804</v>
      </c>
      <c r="M338" s="14" t="s">
        <v>93</v>
      </c>
      <c r="N338" t="s">
        <v>55</v>
      </c>
      <c r="O338" s="1">
        <v>44923</v>
      </c>
      <c r="P338" s="14" t="s">
        <v>854</v>
      </c>
      <c r="Q338" s="14" t="s">
        <v>985</v>
      </c>
      <c r="R338" s="1">
        <v>44869</v>
      </c>
      <c r="S338" s="1">
        <v>44874</v>
      </c>
      <c r="T338" s="14">
        <v>120</v>
      </c>
      <c r="U338" s="1">
        <v>44994</v>
      </c>
      <c r="V338" s="14">
        <v>9924000</v>
      </c>
      <c r="W338" s="14">
        <f>$U338-Contratos[[#This Row],[Fecha de Inicio]]</f>
        <v>120</v>
      </c>
      <c r="X338" s="14">
        <f>ROUND((($D$5-Contratos[[#This Row],[Fecha de Inicio]])/(Contratos[[#This Row],[Fecha Finalizacion Programada]]-Contratos[[#This Row],[Fecha de Inicio]])*100),2)</f>
        <v>43.33</v>
      </c>
      <c r="Y338" s="43">
        <v>4300400</v>
      </c>
      <c r="Z338" s="28">
        <v>5623600</v>
      </c>
      <c r="AA338" s="14">
        <v>0</v>
      </c>
      <c r="AB338" s="28">
        <v>0</v>
      </c>
      <c r="AC338" s="28">
        <v>9924000</v>
      </c>
      <c r="AD338" s="14">
        <v>120</v>
      </c>
    </row>
    <row r="339" spans="2:30" x14ac:dyDescent="0.25">
      <c r="B339" s="14">
        <v>2022</v>
      </c>
      <c r="C339">
        <v>220372</v>
      </c>
      <c r="D339" s="14" t="s">
        <v>3</v>
      </c>
      <c r="E339" s="14" t="s">
        <v>1121</v>
      </c>
      <c r="F339" s="14" t="s">
        <v>40</v>
      </c>
      <c r="G339" s="14" t="s">
        <v>32</v>
      </c>
      <c r="H339" s="14" t="s">
        <v>540</v>
      </c>
      <c r="I339" s="14" t="s">
        <v>2</v>
      </c>
      <c r="J339" s="14" t="s">
        <v>773</v>
      </c>
      <c r="K339" s="14">
        <v>900170405</v>
      </c>
      <c r="L339" s="14" t="s">
        <v>805</v>
      </c>
      <c r="M339" s="14" t="s">
        <v>131</v>
      </c>
      <c r="N339" t="s">
        <v>55</v>
      </c>
      <c r="O339" s="1">
        <v>44919</v>
      </c>
      <c r="P339" s="14" t="s">
        <v>854</v>
      </c>
      <c r="Q339" s="14" t="s">
        <v>985</v>
      </c>
      <c r="R339" s="1">
        <v>44659</v>
      </c>
      <c r="S339" s="1">
        <v>44683</v>
      </c>
      <c r="T339" s="14">
        <v>270</v>
      </c>
      <c r="U339" s="1">
        <v>44959</v>
      </c>
      <c r="V339" s="14">
        <v>69823093</v>
      </c>
      <c r="W339" s="14">
        <f>$U339-Contratos[[#This Row],[Fecha de Inicio]]</f>
        <v>276</v>
      </c>
      <c r="X339" s="14">
        <f>ROUND((($D$5-Contratos[[#This Row],[Fecha de Inicio]])/(Contratos[[#This Row],[Fecha Finalizacion Programada]]-Contratos[[#This Row],[Fecha de Inicio]])*100),2)</f>
        <v>88.04</v>
      </c>
      <c r="Y339" s="43">
        <v>29300900</v>
      </c>
      <c r="Z339" s="28">
        <v>40522193</v>
      </c>
      <c r="AA339" s="14">
        <v>0</v>
      </c>
      <c r="AB339" s="28">
        <v>0</v>
      </c>
      <c r="AC339" s="28">
        <v>69823093</v>
      </c>
      <c r="AD339" s="14">
        <v>270</v>
      </c>
    </row>
    <row r="340" spans="2:30" x14ac:dyDescent="0.25">
      <c r="B340" s="14">
        <v>2022</v>
      </c>
      <c r="C340">
        <v>220023</v>
      </c>
      <c r="D340" s="14" t="s">
        <v>3</v>
      </c>
      <c r="E340" s="14" t="s">
        <v>564</v>
      </c>
      <c r="F340" s="14" t="s">
        <v>61</v>
      </c>
      <c r="G340" s="14" t="s">
        <v>62</v>
      </c>
      <c r="H340" s="14" t="s">
        <v>543</v>
      </c>
      <c r="I340" s="14" t="s">
        <v>2</v>
      </c>
      <c r="J340" s="14" t="s">
        <v>187</v>
      </c>
      <c r="K340" s="14">
        <v>1013671287</v>
      </c>
      <c r="L340" s="14" t="s">
        <v>188</v>
      </c>
      <c r="M340" s="14" t="s">
        <v>189</v>
      </c>
      <c r="N340" t="s">
        <v>55</v>
      </c>
      <c r="O340" s="1">
        <v>44921</v>
      </c>
      <c r="P340" s="14" t="s">
        <v>324</v>
      </c>
      <c r="Q340" s="14" t="s">
        <v>1001</v>
      </c>
      <c r="R340" s="1">
        <v>44574</v>
      </c>
      <c r="S340" s="1">
        <v>44586</v>
      </c>
      <c r="T340" s="14">
        <v>330</v>
      </c>
      <c r="U340" s="1">
        <v>44920</v>
      </c>
      <c r="V340" s="14">
        <v>47762000</v>
      </c>
      <c r="W340" s="14">
        <f>$U340-Contratos[[#This Row],[Fecha de Inicio]]</f>
        <v>334</v>
      </c>
      <c r="X340" s="55">
        <f>ROUND(((Contratos[[#This Row],[Fecha Finalizacion Programada]]-Contratos[[#This Row],[Fecha de Inicio]])/(Contratos[[#This Row],[Fecha Finalizacion Programada]]-Contratos[[#This Row],[Fecha de Inicio]])*100),2)</f>
        <v>100</v>
      </c>
      <c r="Y340" s="43">
        <v>47762000</v>
      </c>
      <c r="Z340" s="28">
        <v>0</v>
      </c>
      <c r="AA340" s="14">
        <v>0</v>
      </c>
      <c r="AB340" s="28">
        <v>0</v>
      </c>
      <c r="AC340" s="28">
        <v>47762000</v>
      </c>
      <c r="AD340" s="14">
        <v>330</v>
      </c>
    </row>
    <row r="341" spans="2:30" x14ac:dyDescent="0.25">
      <c r="B341" s="14">
        <v>2022</v>
      </c>
      <c r="C341">
        <v>220290</v>
      </c>
      <c r="D341" s="14" t="s">
        <v>3</v>
      </c>
      <c r="E341" s="14" t="s">
        <v>615</v>
      </c>
      <c r="F341" s="14" t="s">
        <v>61</v>
      </c>
      <c r="G341" s="14" t="s">
        <v>62</v>
      </c>
      <c r="H341" s="14" t="s">
        <v>543</v>
      </c>
      <c r="I341" s="14" t="s">
        <v>2</v>
      </c>
      <c r="J341" s="14" t="s">
        <v>238</v>
      </c>
      <c r="K341" s="14">
        <v>80133008</v>
      </c>
      <c r="L341" s="14" t="s">
        <v>239</v>
      </c>
      <c r="M341" s="14" t="s">
        <v>189</v>
      </c>
      <c r="N341" t="s">
        <v>55</v>
      </c>
      <c r="O341" s="1">
        <v>44924</v>
      </c>
      <c r="P341" s="14" t="s">
        <v>324</v>
      </c>
      <c r="Q341" s="14" t="s">
        <v>1002</v>
      </c>
      <c r="R341" s="1">
        <v>44587</v>
      </c>
      <c r="S341" s="1">
        <v>44588</v>
      </c>
      <c r="T341" s="14">
        <v>330</v>
      </c>
      <c r="U341" s="1">
        <v>44922</v>
      </c>
      <c r="V341" s="14">
        <v>88550000</v>
      </c>
      <c r="W341" s="14">
        <f>$U341-Contratos[[#This Row],[Fecha de Inicio]]</f>
        <v>334</v>
      </c>
      <c r="X341" s="55">
        <f>ROUND(((Contratos[[#This Row],[Fecha Finalizacion Programada]]-Contratos[[#This Row],[Fecha de Inicio]])/(Contratos[[#This Row],[Fecha Finalizacion Programada]]-Contratos[[#This Row],[Fecha de Inicio]])*100),2)</f>
        <v>100</v>
      </c>
      <c r="Y341" s="43">
        <v>88550000</v>
      </c>
      <c r="Z341" s="28">
        <v>0</v>
      </c>
      <c r="AA341" s="14">
        <v>0</v>
      </c>
      <c r="AB341" s="28">
        <v>0</v>
      </c>
      <c r="AC341" s="28">
        <v>88550000</v>
      </c>
      <c r="AD341" s="14">
        <v>330</v>
      </c>
    </row>
    <row r="342" spans="2:30" x14ac:dyDescent="0.25">
      <c r="B342" s="14">
        <v>2022</v>
      </c>
      <c r="C342">
        <v>220468</v>
      </c>
      <c r="D342" s="14" t="s">
        <v>3</v>
      </c>
      <c r="E342" s="14" t="s">
        <v>648</v>
      </c>
      <c r="F342" s="14" t="s">
        <v>61</v>
      </c>
      <c r="G342" s="14" t="s">
        <v>69</v>
      </c>
      <c r="H342" s="14" t="s">
        <v>556</v>
      </c>
      <c r="I342" s="14" t="s">
        <v>2</v>
      </c>
      <c r="J342" s="14" t="s">
        <v>28</v>
      </c>
      <c r="K342" s="14">
        <v>1015441978</v>
      </c>
      <c r="L342" s="14" t="s">
        <v>349</v>
      </c>
      <c r="M342" s="14" t="s">
        <v>63</v>
      </c>
      <c r="N342" t="s">
        <v>55</v>
      </c>
      <c r="O342" s="1">
        <v>44922</v>
      </c>
      <c r="P342" s="14" t="s">
        <v>375</v>
      </c>
      <c r="Q342" s="14" t="s">
        <v>1003</v>
      </c>
      <c r="R342" s="1">
        <v>44785</v>
      </c>
      <c r="S342" s="1">
        <v>44791</v>
      </c>
      <c r="T342" s="14">
        <v>150</v>
      </c>
      <c r="U342" s="1">
        <v>44926</v>
      </c>
      <c r="V342" s="14">
        <v>6980000</v>
      </c>
      <c r="W342" s="14">
        <f>$U342-Contratos[[#This Row],[Fecha de Inicio]]</f>
        <v>135</v>
      </c>
      <c r="X342" s="14">
        <f>ROUND((($D$5-Contratos[[#This Row],[Fecha de Inicio]])/(Contratos[[#This Row],[Fecha Finalizacion Programada]]-Contratos[[#This Row],[Fecha de Inicio]])*100),2)</f>
        <v>100</v>
      </c>
      <c r="Y342" s="43">
        <v>1396000</v>
      </c>
      <c r="Z342" s="28">
        <v>5584000</v>
      </c>
      <c r="AA342" s="14">
        <v>0</v>
      </c>
      <c r="AB342" s="28">
        <v>0</v>
      </c>
      <c r="AC342" s="28">
        <v>6980000</v>
      </c>
      <c r="AD342" s="14">
        <v>150</v>
      </c>
    </row>
    <row r="343" spans="2:30" x14ac:dyDescent="0.25">
      <c r="B343" s="14">
        <v>2022</v>
      </c>
      <c r="C343">
        <v>220465</v>
      </c>
      <c r="D343" s="14" t="s">
        <v>3</v>
      </c>
      <c r="E343" s="14" t="s">
        <v>648</v>
      </c>
      <c r="F343" s="14" t="s">
        <v>61</v>
      </c>
      <c r="G343" s="14" t="s">
        <v>69</v>
      </c>
      <c r="H343" s="14" t="s">
        <v>556</v>
      </c>
      <c r="I343" s="14" t="s">
        <v>2</v>
      </c>
      <c r="J343" s="14" t="s">
        <v>28</v>
      </c>
      <c r="K343" s="14">
        <v>1000154383</v>
      </c>
      <c r="L343" s="14" t="s">
        <v>350</v>
      </c>
      <c r="M343" s="14" t="s">
        <v>63</v>
      </c>
      <c r="N343" t="s">
        <v>55</v>
      </c>
      <c r="O343" s="1">
        <v>44922</v>
      </c>
      <c r="P343" s="14" t="s">
        <v>375</v>
      </c>
      <c r="Q343" s="14" t="s">
        <v>1004</v>
      </c>
      <c r="R343" s="1">
        <v>44785</v>
      </c>
      <c r="S343" s="1">
        <v>44791</v>
      </c>
      <c r="T343" s="14">
        <v>150</v>
      </c>
      <c r="U343" s="1">
        <v>44926</v>
      </c>
      <c r="V343" s="14">
        <v>6980000</v>
      </c>
      <c r="W343" s="14">
        <f>$U343-Contratos[[#This Row],[Fecha de Inicio]]</f>
        <v>135</v>
      </c>
      <c r="X343" s="14">
        <f>ROUND((($D$5-Contratos[[#This Row],[Fecha de Inicio]])/(Contratos[[#This Row],[Fecha Finalizacion Programada]]-Contratos[[#This Row],[Fecha de Inicio]])*100),2)</f>
        <v>100</v>
      </c>
      <c r="Y343" s="43">
        <v>1396000</v>
      </c>
      <c r="Z343" s="28">
        <v>5584000</v>
      </c>
      <c r="AA343" s="14">
        <v>0</v>
      </c>
      <c r="AB343" s="28">
        <v>0</v>
      </c>
      <c r="AC343" s="28">
        <v>6980000</v>
      </c>
      <c r="AD343" s="14">
        <v>150</v>
      </c>
    </row>
    <row r="344" spans="2:30" x14ac:dyDescent="0.25">
      <c r="B344" s="14">
        <v>2022</v>
      </c>
      <c r="C344">
        <v>220472</v>
      </c>
      <c r="D344" s="14" t="s">
        <v>3</v>
      </c>
      <c r="E344" s="14" t="s">
        <v>648</v>
      </c>
      <c r="F344" s="14" t="s">
        <v>61</v>
      </c>
      <c r="G344" s="14" t="s">
        <v>69</v>
      </c>
      <c r="H344" s="14" t="s">
        <v>556</v>
      </c>
      <c r="I344" s="14" t="s">
        <v>2</v>
      </c>
      <c r="J344" s="14" t="s">
        <v>28</v>
      </c>
      <c r="K344" s="14">
        <v>1032458437</v>
      </c>
      <c r="L344" s="14" t="s">
        <v>351</v>
      </c>
      <c r="M344" s="14" t="s">
        <v>63</v>
      </c>
      <c r="N344" t="s">
        <v>55</v>
      </c>
      <c r="O344" s="1">
        <v>44922</v>
      </c>
      <c r="P344" s="14" t="s">
        <v>375</v>
      </c>
      <c r="Q344" s="14" t="s">
        <v>1005</v>
      </c>
      <c r="R344" s="1">
        <v>44785</v>
      </c>
      <c r="S344" s="1">
        <v>44791</v>
      </c>
      <c r="T344" s="14">
        <v>150</v>
      </c>
      <c r="U344" s="1">
        <v>44926</v>
      </c>
      <c r="V344" s="14">
        <v>6980000</v>
      </c>
      <c r="W344" s="14">
        <f>$U344-Contratos[[#This Row],[Fecha de Inicio]]</f>
        <v>135</v>
      </c>
      <c r="X344" s="14">
        <f>ROUND((($D$5-Contratos[[#This Row],[Fecha de Inicio]])/(Contratos[[#This Row],[Fecha Finalizacion Programada]]-Contratos[[#This Row],[Fecha de Inicio]])*100),2)</f>
        <v>100</v>
      </c>
      <c r="Y344" s="43">
        <v>1396000</v>
      </c>
      <c r="Z344" s="28">
        <v>5584000</v>
      </c>
      <c r="AA344" s="14">
        <v>0</v>
      </c>
      <c r="AB344" s="28">
        <v>0</v>
      </c>
      <c r="AC344" s="28">
        <v>6980000</v>
      </c>
      <c r="AD344" s="14">
        <v>150</v>
      </c>
    </row>
    <row r="345" spans="2:30" x14ac:dyDescent="0.25">
      <c r="B345" s="14">
        <v>2022</v>
      </c>
      <c r="C345">
        <v>220464</v>
      </c>
      <c r="D345" s="14" t="s">
        <v>3</v>
      </c>
      <c r="E345" s="14" t="s">
        <v>648</v>
      </c>
      <c r="F345" s="14" t="s">
        <v>61</v>
      </c>
      <c r="G345" s="14" t="s">
        <v>69</v>
      </c>
      <c r="H345" s="14" t="s">
        <v>556</v>
      </c>
      <c r="I345" s="14" t="s">
        <v>2</v>
      </c>
      <c r="J345" s="14" t="s">
        <v>28</v>
      </c>
      <c r="K345" s="14">
        <v>1192724861</v>
      </c>
      <c r="L345" s="14" t="s">
        <v>353</v>
      </c>
      <c r="M345" s="14" t="s">
        <v>63</v>
      </c>
      <c r="N345" t="s">
        <v>55</v>
      </c>
      <c r="O345" s="1">
        <v>44922</v>
      </c>
      <c r="P345" s="14" t="s">
        <v>375</v>
      </c>
      <c r="Q345" s="14" t="s">
        <v>1006</v>
      </c>
      <c r="R345" s="1">
        <v>44785</v>
      </c>
      <c r="S345" s="1">
        <v>44792</v>
      </c>
      <c r="T345" s="14">
        <v>150</v>
      </c>
      <c r="U345" s="1">
        <v>44926</v>
      </c>
      <c r="V345" s="14">
        <v>6980000</v>
      </c>
      <c r="W345" s="14">
        <f>$U345-Contratos[[#This Row],[Fecha de Inicio]]</f>
        <v>134</v>
      </c>
      <c r="X345" s="14">
        <f>ROUND((($D$5-Contratos[[#This Row],[Fecha de Inicio]])/(Contratos[[#This Row],[Fecha Finalizacion Programada]]-Contratos[[#This Row],[Fecha de Inicio]])*100),2)</f>
        <v>100</v>
      </c>
      <c r="Y345" s="43">
        <v>1396000</v>
      </c>
      <c r="Z345" s="28">
        <v>5584000</v>
      </c>
      <c r="AA345" s="14">
        <v>0</v>
      </c>
      <c r="AB345" s="28">
        <v>0</v>
      </c>
      <c r="AC345" s="28">
        <v>6980000</v>
      </c>
      <c r="AD345" s="14">
        <v>150</v>
      </c>
    </row>
    <row r="346" spans="2:30" x14ac:dyDescent="0.25">
      <c r="B346" s="14">
        <v>2022</v>
      </c>
      <c r="C346">
        <v>220470</v>
      </c>
      <c r="D346" s="14" t="s">
        <v>3</v>
      </c>
      <c r="E346" s="14" t="s">
        <v>648</v>
      </c>
      <c r="F346" s="14" t="s">
        <v>61</v>
      </c>
      <c r="G346" s="14" t="s">
        <v>69</v>
      </c>
      <c r="H346" s="14" t="s">
        <v>556</v>
      </c>
      <c r="I346" s="14" t="s">
        <v>2</v>
      </c>
      <c r="J346" s="14" t="s">
        <v>28</v>
      </c>
      <c r="K346" s="14">
        <v>1013593069</v>
      </c>
      <c r="L346" s="14" t="s">
        <v>354</v>
      </c>
      <c r="M346" s="14" t="s">
        <v>63</v>
      </c>
      <c r="N346" t="s">
        <v>55</v>
      </c>
      <c r="O346" s="1">
        <v>44922</v>
      </c>
      <c r="P346" s="14" t="s">
        <v>375</v>
      </c>
      <c r="Q346" s="14" t="s">
        <v>1007</v>
      </c>
      <c r="R346" s="1">
        <v>44785</v>
      </c>
      <c r="S346" s="1">
        <v>44792</v>
      </c>
      <c r="T346" s="14">
        <v>150</v>
      </c>
      <c r="U346" s="1">
        <v>44926</v>
      </c>
      <c r="V346" s="14">
        <v>6980000</v>
      </c>
      <c r="W346" s="14">
        <f>$U346-Contratos[[#This Row],[Fecha de Inicio]]</f>
        <v>134</v>
      </c>
      <c r="X346" s="14">
        <f>ROUND((($D$5-Contratos[[#This Row],[Fecha de Inicio]])/(Contratos[[#This Row],[Fecha Finalizacion Programada]]-Contratos[[#This Row],[Fecha de Inicio]])*100),2)</f>
        <v>100</v>
      </c>
      <c r="Y346" s="43">
        <v>1396000</v>
      </c>
      <c r="Z346" s="28">
        <v>5584000</v>
      </c>
      <c r="AA346" s="14">
        <v>0</v>
      </c>
      <c r="AB346" s="28">
        <v>0</v>
      </c>
      <c r="AC346" s="28">
        <v>6980000</v>
      </c>
      <c r="AD346" s="14">
        <v>150</v>
      </c>
    </row>
    <row r="347" spans="2:30" x14ac:dyDescent="0.25">
      <c r="B347" s="14">
        <v>2022</v>
      </c>
      <c r="C347">
        <v>220467</v>
      </c>
      <c r="D347" s="14" t="s">
        <v>3</v>
      </c>
      <c r="E347" s="14" t="s">
        <v>648</v>
      </c>
      <c r="F347" s="14" t="s">
        <v>61</v>
      </c>
      <c r="G347" s="14" t="s">
        <v>69</v>
      </c>
      <c r="H347" s="14" t="s">
        <v>556</v>
      </c>
      <c r="I347" s="14" t="s">
        <v>2</v>
      </c>
      <c r="J347" s="14" t="s">
        <v>28</v>
      </c>
      <c r="K347" s="14">
        <v>53006728</v>
      </c>
      <c r="L347" s="14" t="s">
        <v>355</v>
      </c>
      <c r="M347" s="14" t="s">
        <v>63</v>
      </c>
      <c r="N347" t="s">
        <v>55</v>
      </c>
      <c r="O347" s="1">
        <v>44922</v>
      </c>
      <c r="P347" s="14" t="s">
        <v>375</v>
      </c>
      <c r="Q347" s="14" t="s">
        <v>1008</v>
      </c>
      <c r="R347" s="1">
        <v>44785</v>
      </c>
      <c r="S347" s="1">
        <v>44792</v>
      </c>
      <c r="T347" s="14">
        <v>150</v>
      </c>
      <c r="U347" s="1">
        <v>44926</v>
      </c>
      <c r="V347" s="14">
        <v>6980000</v>
      </c>
      <c r="W347" s="14">
        <f>$U347-Contratos[[#This Row],[Fecha de Inicio]]</f>
        <v>134</v>
      </c>
      <c r="X347" s="14">
        <f>ROUND((($D$5-Contratos[[#This Row],[Fecha de Inicio]])/(Contratos[[#This Row],[Fecha Finalizacion Programada]]-Contratos[[#This Row],[Fecha de Inicio]])*100),2)</f>
        <v>100</v>
      </c>
      <c r="Y347" s="43">
        <v>1396000</v>
      </c>
      <c r="Z347" s="28">
        <v>5584000</v>
      </c>
      <c r="AA347" s="14">
        <v>0</v>
      </c>
      <c r="AB347" s="28">
        <v>0</v>
      </c>
      <c r="AC347" s="28">
        <v>6980000</v>
      </c>
      <c r="AD347" s="14">
        <v>150</v>
      </c>
    </row>
    <row r="348" spans="2:30" x14ac:dyDescent="0.25">
      <c r="B348" s="14">
        <v>2022</v>
      </c>
      <c r="C348">
        <v>220466</v>
      </c>
      <c r="D348" s="14" t="s">
        <v>3</v>
      </c>
      <c r="E348" s="14" t="s">
        <v>648</v>
      </c>
      <c r="F348" s="14" t="s">
        <v>61</v>
      </c>
      <c r="G348" s="14" t="s">
        <v>69</v>
      </c>
      <c r="H348" s="14" t="s">
        <v>556</v>
      </c>
      <c r="I348" s="14" t="s">
        <v>2</v>
      </c>
      <c r="J348" s="14" t="s">
        <v>28</v>
      </c>
      <c r="K348" s="14">
        <v>1003711366</v>
      </c>
      <c r="L348" s="14" t="s">
        <v>356</v>
      </c>
      <c r="M348" s="14" t="s">
        <v>63</v>
      </c>
      <c r="N348" t="s">
        <v>55</v>
      </c>
      <c r="O348" s="1">
        <v>44922</v>
      </c>
      <c r="P348" s="14" t="s">
        <v>375</v>
      </c>
      <c r="Q348" s="14" t="s">
        <v>1009</v>
      </c>
      <c r="R348" s="1">
        <v>44785</v>
      </c>
      <c r="S348" s="1">
        <v>44792</v>
      </c>
      <c r="T348" s="14">
        <v>150</v>
      </c>
      <c r="U348" s="1">
        <v>44926</v>
      </c>
      <c r="V348" s="14">
        <v>6980000</v>
      </c>
      <c r="W348" s="14">
        <f>$U348-Contratos[[#This Row],[Fecha de Inicio]]</f>
        <v>134</v>
      </c>
      <c r="X348" s="14">
        <f>ROUND((($D$5-Contratos[[#This Row],[Fecha de Inicio]])/(Contratos[[#This Row],[Fecha Finalizacion Programada]]-Contratos[[#This Row],[Fecha de Inicio]])*100),2)</f>
        <v>100</v>
      </c>
      <c r="Y348" s="43">
        <v>1396000</v>
      </c>
      <c r="Z348" s="28">
        <v>5584000</v>
      </c>
      <c r="AA348" s="14">
        <v>0</v>
      </c>
      <c r="AB348" s="28">
        <v>0</v>
      </c>
      <c r="AC348" s="28">
        <v>6980000</v>
      </c>
      <c r="AD348" s="14">
        <v>150</v>
      </c>
    </row>
    <row r="349" spans="2:30" x14ac:dyDescent="0.25">
      <c r="B349" s="14">
        <v>2022</v>
      </c>
      <c r="C349">
        <v>220474</v>
      </c>
      <c r="D349" s="14" t="s">
        <v>3</v>
      </c>
      <c r="E349" s="14" t="s">
        <v>648</v>
      </c>
      <c r="F349" s="14" t="s">
        <v>61</v>
      </c>
      <c r="G349" s="14" t="s">
        <v>69</v>
      </c>
      <c r="H349" s="14" t="s">
        <v>556</v>
      </c>
      <c r="I349" s="14" t="s">
        <v>2</v>
      </c>
      <c r="J349" s="14" t="s">
        <v>28</v>
      </c>
      <c r="K349" s="14">
        <v>1001057926</v>
      </c>
      <c r="L349" s="14" t="s">
        <v>357</v>
      </c>
      <c r="M349" s="14" t="s">
        <v>63</v>
      </c>
      <c r="N349" t="s">
        <v>55</v>
      </c>
      <c r="O349" s="1">
        <v>44922</v>
      </c>
      <c r="P349" s="14" t="s">
        <v>375</v>
      </c>
      <c r="Q349" s="14" t="s">
        <v>1010</v>
      </c>
      <c r="R349" s="1">
        <v>44789</v>
      </c>
      <c r="S349" s="1">
        <v>44792</v>
      </c>
      <c r="T349" s="14">
        <v>150</v>
      </c>
      <c r="U349" s="1">
        <v>44926</v>
      </c>
      <c r="V349" s="14">
        <v>6980000</v>
      </c>
      <c r="W349" s="14">
        <f>$U349-Contratos[[#This Row],[Fecha de Inicio]]</f>
        <v>134</v>
      </c>
      <c r="X349" s="14">
        <f>ROUND((($D$5-Contratos[[#This Row],[Fecha de Inicio]])/(Contratos[[#This Row],[Fecha Finalizacion Programada]]-Contratos[[#This Row],[Fecha de Inicio]])*100),2)</f>
        <v>100</v>
      </c>
      <c r="Y349" s="43">
        <v>1396000</v>
      </c>
      <c r="Z349" s="28">
        <v>5584000</v>
      </c>
      <c r="AA349" s="14">
        <v>0</v>
      </c>
      <c r="AB349" s="28">
        <v>0</v>
      </c>
      <c r="AC349" s="28">
        <v>6980000</v>
      </c>
      <c r="AD349" s="14">
        <v>150</v>
      </c>
    </row>
    <row r="350" spans="2:30" x14ac:dyDescent="0.25">
      <c r="B350" s="14">
        <v>2022</v>
      </c>
      <c r="C350">
        <v>220469</v>
      </c>
      <c r="D350" s="14" t="s">
        <v>3</v>
      </c>
      <c r="E350" s="14" t="s">
        <v>648</v>
      </c>
      <c r="F350" s="14" t="s">
        <v>61</v>
      </c>
      <c r="G350" s="14" t="s">
        <v>69</v>
      </c>
      <c r="H350" s="14" t="s">
        <v>556</v>
      </c>
      <c r="I350" s="14" t="s">
        <v>2</v>
      </c>
      <c r="J350" s="14" t="s">
        <v>28</v>
      </c>
      <c r="K350" s="14">
        <v>1010224290</v>
      </c>
      <c r="L350" s="14" t="s">
        <v>358</v>
      </c>
      <c r="M350" s="14" t="s">
        <v>63</v>
      </c>
      <c r="N350" t="s">
        <v>55</v>
      </c>
      <c r="O350" s="1">
        <v>44922</v>
      </c>
      <c r="P350" s="14" t="s">
        <v>375</v>
      </c>
      <c r="Q350" s="14" t="s">
        <v>1011</v>
      </c>
      <c r="R350" s="1">
        <v>44785</v>
      </c>
      <c r="S350" s="1">
        <v>44792</v>
      </c>
      <c r="T350" s="14">
        <v>150</v>
      </c>
      <c r="U350" s="1">
        <v>44926</v>
      </c>
      <c r="V350" s="14">
        <v>6980000</v>
      </c>
      <c r="W350" s="14">
        <f>$U350-Contratos[[#This Row],[Fecha de Inicio]]</f>
        <v>134</v>
      </c>
      <c r="X350" s="14">
        <f>ROUND((($D$5-Contratos[[#This Row],[Fecha de Inicio]])/(Contratos[[#This Row],[Fecha Finalizacion Programada]]-Contratos[[#This Row],[Fecha de Inicio]])*100),2)</f>
        <v>100</v>
      </c>
      <c r="Y350" s="43">
        <v>1396000</v>
      </c>
      <c r="Z350" s="28">
        <v>5584000</v>
      </c>
      <c r="AA350" s="14">
        <v>0</v>
      </c>
      <c r="AB350" s="28">
        <v>0</v>
      </c>
      <c r="AC350" s="28">
        <v>6980000</v>
      </c>
      <c r="AD350" s="14">
        <v>150</v>
      </c>
    </row>
    <row r="351" spans="2:30" x14ac:dyDescent="0.25">
      <c r="B351" s="14">
        <v>2022</v>
      </c>
      <c r="C351">
        <v>220473</v>
      </c>
      <c r="D351" s="14" t="s">
        <v>3</v>
      </c>
      <c r="E351" s="14" t="s">
        <v>648</v>
      </c>
      <c r="F351" s="14" t="s">
        <v>61</v>
      </c>
      <c r="G351" s="14" t="s">
        <v>69</v>
      </c>
      <c r="H351" s="14" t="s">
        <v>556</v>
      </c>
      <c r="I351" s="14" t="s">
        <v>2</v>
      </c>
      <c r="J351" s="14" t="s">
        <v>28</v>
      </c>
      <c r="K351" s="14">
        <v>79730994</v>
      </c>
      <c r="L351" s="14" t="s">
        <v>359</v>
      </c>
      <c r="M351" s="14" t="s">
        <v>63</v>
      </c>
      <c r="N351" t="s">
        <v>55</v>
      </c>
      <c r="O351" s="1">
        <v>44922</v>
      </c>
      <c r="P351" s="14" t="s">
        <v>375</v>
      </c>
      <c r="Q351" s="14" t="s">
        <v>1012</v>
      </c>
      <c r="R351" s="1">
        <v>44789</v>
      </c>
      <c r="S351" s="1">
        <v>44792</v>
      </c>
      <c r="T351" s="14">
        <v>150</v>
      </c>
      <c r="U351" s="1">
        <v>44926</v>
      </c>
      <c r="V351" s="14">
        <v>6980000</v>
      </c>
      <c r="W351" s="14">
        <f>$U351-Contratos[[#This Row],[Fecha de Inicio]]</f>
        <v>134</v>
      </c>
      <c r="X351" s="14">
        <f>ROUND((($D$5-Contratos[[#This Row],[Fecha de Inicio]])/(Contratos[[#This Row],[Fecha Finalizacion Programada]]-Contratos[[#This Row],[Fecha de Inicio]])*100),2)</f>
        <v>100</v>
      </c>
      <c r="Y351" s="43">
        <v>1396000</v>
      </c>
      <c r="Z351" s="28">
        <v>5584000</v>
      </c>
      <c r="AA351" s="14">
        <v>0</v>
      </c>
      <c r="AB351" s="28">
        <v>0</v>
      </c>
      <c r="AC351" s="28">
        <v>6980000</v>
      </c>
      <c r="AD351" s="14">
        <v>150</v>
      </c>
    </row>
    <row r="352" spans="2:30" x14ac:dyDescent="0.25">
      <c r="B352" s="14">
        <v>2022</v>
      </c>
      <c r="C352">
        <v>220480</v>
      </c>
      <c r="D352" s="14" t="s">
        <v>3</v>
      </c>
      <c r="E352" s="14" t="s">
        <v>648</v>
      </c>
      <c r="F352" s="14" t="s">
        <v>61</v>
      </c>
      <c r="G352" s="14" t="s">
        <v>69</v>
      </c>
      <c r="H352" s="14" t="s">
        <v>556</v>
      </c>
      <c r="I352" s="14" t="s">
        <v>2</v>
      </c>
      <c r="J352" s="14" t="s">
        <v>28</v>
      </c>
      <c r="K352" s="14">
        <v>1000004062</v>
      </c>
      <c r="L352" s="14" t="s">
        <v>360</v>
      </c>
      <c r="M352" s="14" t="s">
        <v>63</v>
      </c>
      <c r="N352" t="s">
        <v>55</v>
      </c>
      <c r="O352" s="1">
        <v>44922</v>
      </c>
      <c r="P352" s="14" t="s">
        <v>375</v>
      </c>
      <c r="Q352" s="14" t="s">
        <v>1013</v>
      </c>
      <c r="R352" s="1">
        <v>44790</v>
      </c>
      <c r="S352" s="1">
        <v>44795</v>
      </c>
      <c r="T352" s="14">
        <v>150</v>
      </c>
      <c r="U352" s="1">
        <v>44926</v>
      </c>
      <c r="V352" s="14">
        <v>6980000</v>
      </c>
      <c r="W352" s="14">
        <f>$U352-Contratos[[#This Row],[Fecha de Inicio]]</f>
        <v>131</v>
      </c>
      <c r="X352" s="14">
        <f>ROUND((($D$5-Contratos[[#This Row],[Fecha de Inicio]])/(Contratos[[#This Row],[Fecha Finalizacion Programada]]-Contratos[[#This Row],[Fecha de Inicio]])*100),2)</f>
        <v>100</v>
      </c>
      <c r="Y352" s="43">
        <v>1396000</v>
      </c>
      <c r="Z352" s="28">
        <v>5584000</v>
      </c>
      <c r="AA352" s="14">
        <v>0</v>
      </c>
      <c r="AB352" s="28">
        <v>0</v>
      </c>
      <c r="AC352" s="28">
        <v>6980000</v>
      </c>
      <c r="AD352" s="14">
        <v>150</v>
      </c>
    </row>
    <row r="353" spans="2:30" x14ac:dyDescent="0.25">
      <c r="B353" s="14">
        <v>2022</v>
      </c>
      <c r="C353">
        <v>220478</v>
      </c>
      <c r="D353" s="14" t="s">
        <v>3</v>
      </c>
      <c r="E353" s="14" t="s">
        <v>648</v>
      </c>
      <c r="F353" s="14" t="s">
        <v>61</v>
      </c>
      <c r="G353" s="14" t="s">
        <v>69</v>
      </c>
      <c r="H353" s="14" t="s">
        <v>556</v>
      </c>
      <c r="I353" s="14" t="s">
        <v>2</v>
      </c>
      <c r="J353" s="14" t="s">
        <v>28</v>
      </c>
      <c r="K353" s="14">
        <v>79900503</v>
      </c>
      <c r="L353" s="14" t="s">
        <v>361</v>
      </c>
      <c r="M353" s="14" t="s">
        <v>63</v>
      </c>
      <c r="N353" t="s">
        <v>55</v>
      </c>
      <c r="O353" s="1">
        <v>44922</v>
      </c>
      <c r="P353" s="14" t="s">
        <v>375</v>
      </c>
      <c r="Q353" s="14" t="s">
        <v>1014</v>
      </c>
      <c r="R353" s="1">
        <v>44789</v>
      </c>
      <c r="S353" s="1">
        <v>44795</v>
      </c>
      <c r="T353" s="14">
        <v>150</v>
      </c>
      <c r="U353" s="1">
        <v>44926</v>
      </c>
      <c r="V353" s="14">
        <v>6980000</v>
      </c>
      <c r="W353" s="14">
        <f>$U353-Contratos[[#This Row],[Fecha de Inicio]]</f>
        <v>131</v>
      </c>
      <c r="X353" s="14">
        <f>ROUND((($D$5-Contratos[[#This Row],[Fecha de Inicio]])/(Contratos[[#This Row],[Fecha Finalizacion Programada]]-Contratos[[#This Row],[Fecha de Inicio]])*100),2)</f>
        <v>100</v>
      </c>
      <c r="Y353" s="43">
        <v>1396000</v>
      </c>
      <c r="Z353" s="28">
        <v>5584000</v>
      </c>
      <c r="AA353" s="14">
        <v>0</v>
      </c>
      <c r="AB353" s="28">
        <v>0</v>
      </c>
      <c r="AC353" s="28">
        <v>6980000</v>
      </c>
      <c r="AD353" s="14">
        <v>150</v>
      </c>
    </row>
    <row r="354" spans="2:30" x14ac:dyDescent="0.25">
      <c r="B354" s="14">
        <v>2022</v>
      </c>
      <c r="C354">
        <v>220425</v>
      </c>
      <c r="D354" s="14" t="s">
        <v>3</v>
      </c>
      <c r="E354" s="14" t="s">
        <v>1108</v>
      </c>
      <c r="F354" s="14" t="s">
        <v>36</v>
      </c>
      <c r="G354" s="14" t="s">
        <v>32</v>
      </c>
      <c r="H354" s="14" t="s">
        <v>619</v>
      </c>
      <c r="I354" s="14" t="s">
        <v>2</v>
      </c>
      <c r="J354" s="14" t="s">
        <v>755</v>
      </c>
      <c r="K354" s="14">
        <v>830020062</v>
      </c>
      <c r="L354" s="14" t="s">
        <v>786</v>
      </c>
      <c r="M354" s="14" t="s">
        <v>1095</v>
      </c>
      <c r="N354" t="s">
        <v>55</v>
      </c>
      <c r="O354" s="1">
        <v>44922</v>
      </c>
      <c r="P354" s="14" t="s">
        <v>869</v>
      </c>
      <c r="Q354" s="14" t="s">
        <v>1015</v>
      </c>
      <c r="R354" s="1">
        <v>44754</v>
      </c>
      <c r="S354" s="1">
        <v>44764</v>
      </c>
      <c r="T354" s="14">
        <v>240</v>
      </c>
      <c r="U354" s="1">
        <v>45007</v>
      </c>
      <c r="V354" s="14">
        <v>25940000</v>
      </c>
      <c r="W354" s="14">
        <f>$U354-Contratos[[#This Row],[Fecha de Inicio]]</f>
        <v>243</v>
      </c>
      <c r="X354" s="14">
        <f>ROUND((($D$5-Contratos[[#This Row],[Fecha de Inicio]])/(Contratos[[#This Row],[Fecha Finalizacion Programada]]-Contratos[[#This Row],[Fecha de Inicio]])*100),2)</f>
        <v>66.67</v>
      </c>
      <c r="Y354" s="43">
        <v>16903525</v>
      </c>
      <c r="Z354" s="28">
        <v>9036475</v>
      </c>
      <c r="AA354" s="14">
        <v>0</v>
      </c>
      <c r="AB354" s="28">
        <v>0</v>
      </c>
      <c r="AC354" s="28">
        <v>25940000</v>
      </c>
      <c r="AD354" s="14">
        <v>240</v>
      </c>
    </row>
    <row r="355" spans="2:30" x14ac:dyDescent="0.25">
      <c r="B355" s="14">
        <v>2022</v>
      </c>
      <c r="C355">
        <v>220477</v>
      </c>
      <c r="D355" s="14" t="s">
        <v>3</v>
      </c>
      <c r="E355" s="14" t="s">
        <v>648</v>
      </c>
      <c r="F355" s="14" t="s">
        <v>61</v>
      </c>
      <c r="G355" s="14" t="s">
        <v>69</v>
      </c>
      <c r="H355" s="14" t="s">
        <v>556</v>
      </c>
      <c r="I355" s="14" t="s">
        <v>2</v>
      </c>
      <c r="J355" s="14" t="s">
        <v>28</v>
      </c>
      <c r="K355" s="14">
        <v>1000709154</v>
      </c>
      <c r="L355" s="14" t="s">
        <v>362</v>
      </c>
      <c r="M355" s="14" t="s">
        <v>63</v>
      </c>
      <c r="N355" t="s">
        <v>55</v>
      </c>
      <c r="O355" s="1">
        <v>44922</v>
      </c>
      <c r="P355" s="14" t="s">
        <v>375</v>
      </c>
      <c r="Q355" s="14" t="s">
        <v>1016</v>
      </c>
      <c r="R355" s="1">
        <v>44789</v>
      </c>
      <c r="S355" s="1">
        <v>44795</v>
      </c>
      <c r="T355" s="14">
        <v>150</v>
      </c>
      <c r="U355" s="1">
        <v>44926</v>
      </c>
      <c r="V355" s="14">
        <v>6980000</v>
      </c>
      <c r="W355" s="14">
        <f>$U355-Contratos[[#This Row],[Fecha de Inicio]]</f>
        <v>131</v>
      </c>
      <c r="X355" s="14">
        <f>ROUND((($D$5-Contratos[[#This Row],[Fecha de Inicio]])/(Contratos[[#This Row],[Fecha Finalizacion Programada]]-Contratos[[#This Row],[Fecha de Inicio]])*100),2)</f>
        <v>100</v>
      </c>
      <c r="Y355" s="43">
        <v>1396000</v>
      </c>
      <c r="Z355" s="28">
        <v>5584000</v>
      </c>
      <c r="AA355" s="14">
        <v>0</v>
      </c>
      <c r="AB355" s="28">
        <v>0</v>
      </c>
      <c r="AC355" s="28">
        <v>6980000</v>
      </c>
      <c r="AD355" s="14">
        <v>150</v>
      </c>
    </row>
    <row r="356" spans="2:30" x14ac:dyDescent="0.25">
      <c r="B356" s="14">
        <v>2022</v>
      </c>
      <c r="C356">
        <v>220481</v>
      </c>
      <c r="D356" s="14" t="s">
        <v>3</v>
      </c>
      <c r="E356" s="14" t="s">
        <v>648</v>
      </c>
      <c r="F356" s="14" t="s">
        <v>61</v>
      </c>
      <c r="G356" s="14" t="s">
        <v>69</v>
      </c>
      <c r="H356" s="14" t="s">
        <v>556</v>
      </c>
      <c r="I356" s="14" t="s">
        <v>2</v>
      </c>
      <c r="J356" s="14" t="s">
        <v>28</v>
      </c>
      <c r="K356" s="14">
        <v>52864739</v>
      </c>
      <c r="L356" s="14" t="s">
        <v>363</v>
      </c>
      <c r="M356" s="14" t="s">
        <v>63</v>
      </c>
      <c r="N356" t="s">
        <v>55</v>
      </c>
      <c r="O356" s="1">
        <v>44922</v>
      </c>
      <c r="P356" s="14" t="s">
        <v>375</v>
      </c>
      <c r="Q356" s="14" t="s">
        <v>1017</v>
      </c>
      <c r="R356" s="1">
        <v>44789</v>
      </c>
      <c r="S356" s="1">
        <v>44795</v>
      </c>
      <c r="T356" s="14">
        <v>150</v>
      </c>
      <c r="U356" s="1">
        <v>44926</v>
      </c>
      <c r="V356" s="14">
        <v>6980000</v>
      </c>
      <c r="W356" s="14">
        <f>$U356-Contratos[[#This Row],[Fecha de Inicio]]</f>
        <v>131</v>
      </c>
      <c r="X356" s="14">
        <f>ROUND((($D$5-Contratos[[#This Row],[Fecha de Inicio]])/(Contratos[[#This Row],[Fecha Finalizacion Programada]]-Contratos[[#This Row],[Fecha de Inicio]])*100),2)</f>
        <v>100</v>
      </c>
      <c r="Y356" s="43">
        <v>1396000</v>
      </c>
      <c r="Z356" s="28">
        <v>5584000</v>
      </c>
      <c r="AA356" s="14">
        <v>0</v>
      </c>
      <c r="AB356" s="28">
        <v>0</v>
      </c>
      <c r="AC356" s="28">
        <v>6980000</v>
      </c>
      <c r="AD356" s="14">
        <v>150</v>
      </c>
    </row>
    <row r="357" spans="2:30" x14ac:dyDescent="0.25">
      <c r="B357" s="14">
        <v>2022</v>
      </c>
      <c r="C357">
        <v>220482</v>
      </c>
      <c r="D357" s="14" t="s">
        <v>3</v>
      </c>
      <c r="E357" s="14" t="s">
        <v>648</v>
      </c>
      <c r="F357" s="14" t="s">
        <v>61</v>
      </c>
      <c r="G357" s="14" t="s">
        <v>69</v>
      </c>
      <c r="H357" s="14" t="s">
        <v>556</v>
      </c>
      <c r="I357" s="14" t="s">
        <v>2</v>
      </c>
      <c r="J357" s="14" t="s">
        <v>28</v>
      </c>
      <c r="K357" s="14">
        <v>1000460747</v>
      </c>
      <c r="L357" s="14" t="s">
        <v>364</v>
      </c>
      <c r="M357" s="14" t="s">
        <v>63</v>
      </c>
      <c r="N357" t="s">
        <v>55</v>
      </c>
      <c r="O357" s="1">
        <v>44922</v>
      </c>
      <c r="P357" s="14" t="s">
        <v>375</v>
      </c>
      <c r="Q357" s="14" t="s">
        <v>1018</v>
      </c>
      <c r="R357" s="1">
        <v>44789</v>
      </c>
      <c r="S357" s="1">
        <v>44795</v>
      </c>
      <c r="T357" s="14">
        <v>150</v>
      </c>
      <c r="U357" s="1">
        <v>44926</v>
      </c>
      <c r="V357" s="14">
        <v>6980000</v>
      </c>
      <c r="W357" s="14">
        <f>$U357-Contratos[[#This Row],[Fecha de Inicio]]</f>
        <v>131</v>
      </c>
      <c r="X357" s="14">
        <f>ROUND((($D$5-Contratos[[#This Row],[Fecha de Inicio]])/(Contratos[[#This Row],[Fecha Finalizacion Programada]]-Contratos[[#This Row],[Fecha de Inicio]])*100),2)</f>
        <v>100</v>
      </c>
      <c r="Y357" s="43">
        <v>1396000</v>
      </c>
      <c r="Z357" s="28">
        <v>5584000</v>
      </c>
      <c r="AA357" s="14">
        <v>0</v>
      </c>
      <c r="AB357" s="28">
        <v>0</v>
      </c>
      <c r="AC357" s="28">
        <v>6980000</v>
      </c>
      <c r="AD357" s="14">
        <v>150</v>
      </c>
    </row>
    <row r="358" spans="2:30" x14ac:dyDescent="0.25">
      <c r="B358" s="14">
        <v>2022</v>
      </c>
      <c r="C358">
        <v>220483</v>
      </c>
      <c r="D358" s="14" t="s">
        <v>3</v>
      </c>
      <c r="E358" s="14" t="s">
        <v>648</v>
      </c>
      <c r="F358" s="14" t="s">
        <v>61</v>
      </c>
      <c r="G358" s="14" t="s">
        <v>69</v>
      </c>
      <c r="H358" s="14" t="s">
        <v>556</v>
      </c>
      <c r="I358" s="14" t="s">
        <v>2</v>
      </c>
      <c r="J358" s="14" t="s">
        <v>28</v>
      </c>
      <c r="K358" s="14">
        <v>80154271</v>
      </c>
      <c r="L358" s="14" t="s">
        <v>365</v>
      </c>
      <c r="M358" s="14" t="s">
        <v>63</v>
      </c>
      <c r="N358" t="s">
        <v>55</v>
      </c>
      <c r="O358" s="1">
        <v>44922</v>
      </c>
      <c r="P358" s="14" t="s">
        <v>375</v>
      </c>
      <c r="Q358" s="14" t="s">
        <v>1019</v>
      </c>
      <c r="R358" s="1">
        <v>44789</v>
      </c>
      <c r="S358" s="1">
        <v>44795</v>
      </c>
      <c r="T358" s="14">
        <v>150</v>
      </c>
      <c r="U358" s="1">
        <v>44926</v>
      </c>
      <c r="V358" s="14">
        <v>6980000</v>
      </c>
      <c r="W358" s="14">
        <f>$U358-Contratos[[#This Row],[Fecha de Inicio]]</f>
        <v>131</v>
      </c>
      <c r="X358" s="14">
        <f>ROUND((($D$5-Contratos[[#This Row],[Fecha de Inicio]])/(Contratos[[#This Row],[Fecha Finalizacion Programada]]-Contratos[[#This Row],[Fecha de Inicio]])*100),2)</f>
        <v>100</v>
      </c>
      <c r="Y358" s="43">
        <v>1396000</v>
      </c>
      <c r="Z358" s="28">
        <v>5584000</v>
      </c>
      <c r="AA358" s="14">
        <v>0</v>
      </c>
      <c r="AB358" s="28">
        <v>0</v>
      </c>
      <c r="AC358" s="28">
        <v>6980000</v>
      </c>
      <c r="AD358" s="14">
        <v>150</v>
      </c>
    </row>
    <row r="359" spans="2:30" x14ac:dyDescent="0.25">
      <c r="B359" s="14">
        <v>2022</v>
      </c>
      <c r="C359">
        <v>220486</v>
      </c>
      <c r="D359" s="14" t="s">
        <v>3</v>
      </c>
      <c r="E359" s="14" t="s">
        <v>648</v>
      </c>
      <c r="F359" s="14" t="s">
        <v>61</v>
      </c>
      <c r="G359" s="14" t="s">
        <v>69</v>
      </c>
      <c r="H359" s="14" t="s">
        <v>556</v>
      </c>
      <c r="I359" s="14" t="s">
        <v>2</v>
      </c>
      <c r="J359" s="14" t="s">
        <v>28</v>
      </c>
      <c r="K359" s="14">
        <v>52366083</v>
      </c>
      <c r="L359" s="14" t="s">
        <v>366</v>
      </c>
      <c r="M359" s="14" t="s">
        <v>63</v>
      </c>
      <c r="N359" t="s">
        <v>55</v>
      </c>
      <c r="O359" s="1">
        <v>44922</v>
      </c>
      <c r="P359" s="14" t="s">
        <v>376</v>
      </c>
      <c r="Q359" s="14" t="s">
        <v>1020</v>
      </c>
      <c r="R359" s="1">
        <v>44789</v>
      </c>
      <c r="S359" s="1">
        <v>44795</v>
      </c>
      <c r="T359" s="14">
        <v>150</v>
      </c>
      <c r="U359" s="1">
        <v>44926</v>
      </c>
      <c r="V359" s="14">
        <v>6980000</v>
      </c>
      <c r="W359" s="14">
        <f>$U359-Contratos[[#This Row],[Fecha de Inicio]]</f>
        <v>131</v>
      </c>
      <c r="X359" s="14">
        <f>ROUND((($D$5-Contratos[[#This Row],[Fecha de Inicio]])/(Contratos[[#This Row],[Fecha Finalizacion Programada]]-Contratos[[#This Row],[Fecha de Inicio]])*100),2)</f>
        <v>100</v>
      </c>
      <c r="Y359" s="43">
        <v>1396000</v>
      </c>
      <c r="Z359" s="28">
        <v>5584000</v>
      </c>
      <c r="AA359" s="14">
        <v>0</v>
      </c>
      <c r="AB359" s="28">
        <v>0</v>
      </c>
      <c r="AC359" s="28">
        <v>6980000</v>
      </c>
      <c r="AD359" s="14">
        <v>150</v>
      </c>
    </row>
    <row r="360" spans="2:30" x14ac:dyDescent="0.25">
      <c r="B360" s="14">
        <v>2022</v>
      </c>
      <c r="C360">
        <v>220485</v>
      </c>
      <c r="D360" s="14" t="s">
        <v>3</v>
      </c>
      <c r="E360" s="14" t="s">
        <v>648</v>
      </c>
      <c r="F360" s="14" t="s">
        <v>61</v>
      </c>
      <c r="G360" s="14" t="s">
        <v>69</v>
      </c>
      <c r="H360" s="14" t="s">
        <v>556</v>
      </c>
      <c r="I360" s="14" t="s">
        <v>2</v>
      </c>
      <c r="J360" s="14" t="s">
        <v>28</v>
      </c>
      <c r="K360" s="14">
        <v>51685122</v>
      </c>
      <c r="L360" s="14" t="s">
        <v>367</v>
      </c>
      <c r="M360" s="14" t="s">
        <v>63</v>
      </c>
      <c r="N360" t="s">
        <v>55</v>
      </c>
      <c r="O360" s="1">
        <v>44922</v>
      </c>
      <c r="P360" s="14" t="s">
        <v>375</v>
      </c>
      <c r="Q360" s="14" t="s">
        <v>1021</v>
      </c>
      <c r="R360" s="1">
        <v>44790</v>
      </c>
      <c r="S360" s="1">
        <v>44795</v>
      </c>
      <c r="T360" s="14">
        <v>150</v>
      </c>
      <c r="U360" s="1">
        <v>44926</v>
      </c>
      <c r="V360" s="14">
        <v>6980000</v>
      </c>
      <c r="W360" s="14">
        <f>$U360-Contratos[[#This Row],[Fecha de Inicio]]</f>
        <v>131</v>
      </c>
      <c r="X360" s="14">
        <f>ROUND((($D$5-Contratos[[#This Row],[Fecha de Inicio]])/(Contratos[[#This Row],[Fecha Finalizacion Programada]]-Contratos[[#This Row],[Fecha de Inicio]])*100),2)</f>
        <v>100</v>
      </c>
      <c r="Y360" s="43">
        <v>1396000</v>
      </c>
      <c r="Z360" s="28">
        <v>5584000</v>
      </c>
      <c r="AA360" s="14">
        <v>0</v>
      </c>
      <c r="AB360" s="28">
        <v>0</v>
      </c>
      <c r="AC360" s="28">
        <v>6980000</v>
      </c>
      <c r="AD360" s="14">
        <v>150</v>
      </c>
    </row>
    <row r="361" spans="2:30" x14ac:dyDescent="0.25">
      <c r="B361" s="14">
        <v>2022</v>
      </c>
      <c r="C361">
        <v>220479</v>
      </c>
      <c r="D361" s="14" t="s">
        <v>3</v>
      </c>
      <c r="E361" s="14" t="s">
        <v>648</v>
      </c>
      <c r="F361" s="14" t="s">
        <v>61</v>
      </c>
      <c r="G361" s="14" t="s">
        <v>69</v>
      </c>
      <c r="H361" s="14" t="s">
        <v>556</v>
      </c>
      <c r="I361" s="14" t="s">
        <v>2</v>
      </c>
      <c r="J361" s="14" t="s">
        <v>28</v>
      </c>
      <c r="K361" s="14">
        <v>1014284612</v>
      </c>
      <c r="L361" s="14" t="s">
        <v>368</v>
      </c>
      <c r="M361" s="14" t="s">
        <v>63</v>
      </c>
      <c r="N361" t="s">
        <v>55</v>
      </c>
      <c r="O361" s="1">
        <v>44922</v>
      </c>
      <c r="P361" s="14" t="s">
        <v>375</v>
      </c>
      <c r="Q361" s="14" t="s">
        <v>1022</v>
      </c>
      <c r="R361" s="1">
        <v>44791</v>
      </c>
      <c r="S361" s="1">
        <v>44795</v>
      </c>
      <c r="T361" s="14">
        <v>150</v>
      </c>
      <c r="U361" s="1">
        <v>44926</v>
      </c>
      <c r="V361" s="14">
        <v>6980000</v>
      </c>
      <c r="W361" s="14">
        <f>$U361-Contratos[[#This Row],[Fecha de Inicio]]</f>
        <v>131</v>
      </c>
      <c r="X361" s="14">
        <f>ROUND((($D$5-Contratos[[#This Row],[Fecha de Inicio]])/(Contratos[[#This Row],[Fecha Finalizacion Programada]]-Contratos[[#This Row],[Fecha de Inicio]])*100),2)</f>
        <v>100</v>
      </c>
      <c r="Y361" s="43">
        <v>1396000</v>
      </c>
      <c r="Z361" s="28">
        <v>5584000</v>
      </c>
      <c r="AA361" s="14">
        <v>0</v>
      </c>
      <c r="AB361" s="28">
        <v>0</v>
      </c>
      <c r="AC361" s="28">
        <v>6980000</v>
      </c>
      <c r="AD361" s="14">
        <v>150</v>
      </c>
    </row>
    <row r="362" spans="2:30" x14ac:dyDescent="0.25">
      <c r="B362" s="14">
        <v>2022</v>
      </c>
      <c r="C362">
        <v>220500</v>
      </c>
      <c r="D362" s="14" t="s">
        <v>3</v>
      </c>
      <c r="E362" s="14" t="s">
        <v>648</v>
      </c>
      <c r="F362" s="14" t="s">
        <v>61</v>
      </c>
      <c r="G362" s="14" t="s">
        <v>69</v>
      </c>
      <c r="H362" s="14" t="s">
        <v>556</v>
      </c>
      <c r="I362" s="14" t="s">
        <v>2</v>
      </c>
      <c r="J362" s="14" t="s">
        <v>28</v>
      </c>
      <c r="K362" s="14">
        <v>53132127</v>
      </c>
      <c r="L362" s="14" t="s">
        <v>369</v>
      </c>
      <c r="M362" s="14" t="s">
        <v>63</v>
      </c>
      <c r="N362" t="s">
        <v>55</v>
      </c>
      <c r="O362" s="1">
        <v>44922</v>
      </c>
      <c r="P362" s="14" t="s">
        <v>375</v>
      </c>
      <c r="Q362" s="14" t="s">
        <v>1023</v>
      </c>
      <c r="R362" s="1">
        <v>44792</v>
      </c>
      <c r="S362" s="1">
        <v>44795</v>
      </c>
      <c r="T362" s="14">
        <v>150</v>
      </c>
      <c r="U362" s="1">
        <v>44926</v>
      </c>
      <c r="V362" s="14">
        <v>6980000</v>
      </c>
      <c r="W362" s="14">
        <f>$U362-Contratos[[#This Row],[Fecha de Inicio]]</f>
        <v>131</v>
      </c>
      <c r="X362" s="14">
        <f>ROUND((($D$5-Contratos[[#This Row],[Fecha de Inicio]])/(Contratos[[#This Row],[Fecha Finalizacion Programada]]-Contratos[[#This Row],[Fecha de Inicio]])*100),2)</f>
        <v>100</v>
      </c>
      <c r="Y362" s="43">
        <v>1396000</v>
      </c>
      <c r="Z362" s="28">
        <v>5584000</v>
      </c>
      <c r="AA362" s="14">
        <v>0</v>
      </c>
      <c r="AB362" s="28">
        <v>0</v>
      </c>
      <c r="AC362" s="28">
        <v>6980000</v>
      </c>
      <c r="AD362" s="14">
        <v>150</v>
      </c>
    </row>
    <row r="363" spans="2:30" x14ac:dyDescent="0.25">
      <c r="B363" s="14">
        <v>2022</v>
      </c>
      <c r="C363">
        <v>220484</v>
      </c>
      <c r="D363" s="14" t="s">
        <v>3</v>
      </c>
      <c r="E363" s="14" t="s">
        <v>648</v>
      </c>
      <c r="F363" s="14" t="s">
        <v>61</v>
      </c>
      <c r="G363" s="14" t="s">
        <v>69</v>
      </c>
      <c r="H363" s="14" t="s">
        <v>556</v>
      </c>
      <c r="I363" s="14" t="s">
        <v>2</v>
      </c>
      <c r="J363" s="14" t="s">
        <v>28</v>
      </c>
      <c r="K363" s="14">
        <v>79599001</v>
      </c>
      <c r="L363" s="14" t="s">
        <v>370</v>
      </c>
      <c r="M363" s="14" t="s">
        <v>63</v>
      </c>
      <c r="N363" t="s">
        <v>55</v>
      </c>
      <c r="O363" s="1">
        <v>44922</v>
      </c>
      <c r="P363" s="14" t="s">
        <v>375</v>
      </c>
      <c r="Q363" s="14" t="s">
        <v>1024</v>
      </c>
      <c r="R363" s="1">
        <v>44791</v>
      </c>
      <c r="S363" s="1">
        <v>44797</v>
      </c>
      <c r="T363" s="14">
        <v>150</v>
      </c>
      <c r="U363" s="1">
        <v>44926</v>
      </c>
      <c r="V363" s="14">
        <v>6980000</v>
      </c>
      <c r="W363" s="14">
        <f>$U363-Contratos[[#This Row],[Fecha de Inicio]]</f>
        <v>129</v>
      </c>
      <c r="X363" s="14">
        <f>ROUND((($D$5-Contratos[[#This Row],[Fecha de Inicio]])/(Contratos[[#This Row],[Fecha Finalizacion Programada]]-Contratos[[#This Row],[Fecha de Inicio]])*100),2)</f>
        <v>100</v>
      </c>
      <c r="Y363" s="43">
        <v>1396000</v>
      </c>
      <c r="Z363" s="28">
        <v>5584000</v>
      </c>
      <c r="AA363" s="14">
        <v>0</v>
      </c>
      <c r="AB363" s="28">
        <v>0</v>
      </c>
      <c r="AC363" s="28">
        <v>6980000</v>
      </c>
      <c r="AD363" s="14">
        <v>150</v>
      </c>
    </row>
    <row r="364" spans="2:30" x14ac:dyDescent="0.25">
      <c r="B364" s="14">
        <v>2022</v>
      </c>
      <c r="C364">
        <v>220501</v>
      </c>
      <c r="D364" s="14" t="s">
        <v>3</v>
      </c>
      <c r="E364" s="14" t="s">
        <v>648</v>
      </c>
      <c r="F364" s="14" t="s">
        <v>61</v>
      </c>
      <c r="G364" s="14" t="s">
        <v>69</v>
      </c>
      <c r="H364" s="14" t="s">
        <v>556</v>
      </c>
      <c r="I364" s="14" t="s">
        <v>2</v>
      </c>
      <c r="J364" s="14" t="s">
        <v>28</v>
      </c>
      <c r="K364" s="14">
        <v>1032485522</v>
      </c>
      <c r="L364" s="14" t="s">
        <v>371</v>
      </c>
      <c r="M364" s="14" t="s">
        <v>63</v>
      </c>
      <c r="N364" t="s">
        <v>55</v>
      </c>
      <c r="O364" s="1">
        <v>44922</v>
      </c>
      <c r="P364" s="14" t="s">
        <v>375</v>
      </c>
      <c r="Q364" s="14" t="s">
        <v>1025</v>
      </c>
      <c r="R364" s="1">
        <v>44792</v>
      </c>
      <c r="S364" s="1">
        <v>44797</v>
      </c>
      <c r="T364" s="14">
        <v>150</v>
      </c>
      <c r="U364" s="1">
        <v>44926</v>
      </c>
      <c r="V364" s="14">
        <v>6980000</v>
      </c>
      <c r="W364" s="14">
        <f>$U364-Contratos[[#This Row],[Fecha de Inicio]]</f>
        <v>129</v>
      </c>
      <c r="X364" s="14">
        <f>ROUND((($D$5-Contratos[[#This Row],[Fecha de Inicio]])/(Contratos[[#This Row],[Fecha Finalizacion Programada]]-Contratos[[#This Row],[Fecha de Inicio]])*100),2)</f>
        <v>100</v>
      </c>
      <c r="Y364" s="43">
        <v>1396000</v>
      </c>
      <c r="Z364" s="28">
        <v>5584000</v>
      </c>
      <c r="AA364" s="14">
        <v>0</v>
      </c>
      <c r="AB364" s="28">
        <v>0</v>
      </c>
      <c r="AC364" s="28">
        <v>6980000</v>
      </c>
      <c r="AD364" s="14">
        <v>150</v>
      </c>
    </row>
    <row r="365" spans="2:30" x14ac:dyDescent="0.25">
      <c r="B365" s="14">
        <v>2022</v>
      </c>
      <c r="C365">
        <v>220497</v>
      </c>
      <c r="D365" s="14" t="s">
        <v>3</v>
      </c>
      <c r="E365" s="14" t="s">
        <v>648</v>
      </c>
      <c r="F365" s="14" t="s">
        <v>61</v>
      </c>
      <c r="G365" s="14" t="s">
        <v>69</v>
      </c>
      <c r="H365" s="14" t="s">
        <v>556</v>
      </c>
      <c r="I365" s="14" t="s">
        <v>2</v>
      </c>
      <c r="J365" s="14" t="s">
        <v>28</v>
      </c>
      <c r="K365" s="14">
        <v>39531811</v>
      </c>
      <c r="L365" s="14" t="s">
        <v>372</v>
      </c>
      <c r="M365" s="14" t="s">
        <v>63</v>
      </c>
      <c r="N365" t="s">
        <v>55</v>
      </c>
      <c r="O365" s="1">
        <v>44922</v>
      </c>
      <c r="P365" s="14" t="s">
        <v>375</v>
      </c>
      <c r="Q365" s="14" t="s">
        <v>1026</v>
      </c>
      <c r="R365" s="1">
        <v>44792</v>
      </c>
      <c r="S365" s="1">
        <v>44797</v>
      </c>
      <c r="T365" s="14">
        <v>150</v>
      </c>
      <c r="U365" s="1">
        <v>44926</v>
      </c>
      <c r="V365" s="14">
        <v>6980000</v>
      </c>
      <c r="W365" s="14">
        <f>$U365-Contratos[[#This Row],[Fecha de Inicio]]</f>
        <v>129</v>
      </c>
      <c r="X365" s="14">
        <f>ROUND((($D$5-Contratos[[#This Row],[Fecha de Inicio]])/(Contratos[[#This Row],[Fecha Finalizacion Programada]]-Contratos[[#This Row],[Fecha de Inicio]])*100),2)</f>
        <v>100</v>
      </c>
      <c r="Y365" s="43">
        <v>1396000</v>
      </c>
      <c r="Z365" s="28">
        <v>5584000</v>
      </c>
      <c r="AA365" s="14">
        <v>0</v>
      </c>
      <c r="AB365" s="28">
        <v>0</v>
      </c>
      <c r="AC365" s="28">
        <v>6980000</v>
      </c>
      <c r="AD365" s="14">
        <v>150</v>
      </c>
    </row>
    <row r="366" spans="2:30" x14ac:dyDescent="0.25">
      <c r="B366" s="14">
        <v>2022</v>
      </c>
      <c r="C366">
        <v>220487</v>
      </c>
      <c r="D366" s="14" t="s">
        <v>3</v>
      </c>
      <c r="E366" s="14" t="s">
        <v>648</v>
      </c>
      <c r="F366" s="14" t="s">
        <v>61</v>
      </c>
      <c r="G366" s="14" t="s">
        <v>69</v>
      </c>
      <c r="H366" s="14" t="s">
        <v>556</v>
      </c>
      <c r="I366" s="14" t="s">
        <v>2</v>
      </c>
      <c r="J366" s="14" t="s">
        <v>28</v>
      </c>
      <c r="K366" s="14">
        <v>1015444811</v>
      </c>
      <c r="L366" s="14" t="s">
        <v>373</v>
      </c>
      <c r="M366" s="14" t="s">
        <v>63</v>
      </c>
      <c r="N366" t="s">
        <v>55</v>
      </c>
      <c r="O366" s="1">
        <v>44922</v>
      </c>
      <c r="P366" s="14" t="s">
        <v>375</v>
      </c>
      <c r="Q366" s="14" t="s">
        <v>1027</v>
      </c>
      <c r="R366" s="1">
        <v>44790</v>
      </c>
      <c r="S366" s="1">
        <v>44797</v>
      </c>
      <c r="T366" s="14">
        <v>150</v>
      </c>
      <c r="U366" s="1">
        <v>44926</v>
      </c>
      <c r="V366" s="14">
        <v>6980000</v>
      </c>
      <c r="W366" s="14">
        <f>$U366-Contratos[[#This Row],[Fecha de Inicio]]</f>
        <v>129</v>
      </c>
      <c r="X366" s="14">
        <f>ROUND((($D$5-Contratos[[#This Row],[Fecha de Inicio]])/(Contratos[[#This Row],[Fecha Finalizacion Programada]]-Contratos[[#This Row],[Fecha de Inicio]])*100),2)</f>
        <v>100</v>
      </c>
      <c r="Y366" s="43">
        <v>1396000</v>
      </c>
      <c r="Z366" s="28">
        <v>5584000</v>
      </c>
      <c r="AA366" s="14">
        <v>0</v>
      </c>
      <c r="AB366" s="28">
        <v>0</v>
      </c>
      <c r="AC366" s="28">
        <v>6980000</v>
      </c>
      <c r="AD366" s="14">
        <v>150</v>
      </c>
    </row>
    <row r="367" spans="2:30" x14ac:dyDescent="0.25">
      <c r="B367" s="14">
        <v>2022</v>
      </c>
      <c r="C367">
        <v>220493</v>
      </c>
      <c r="D367" s="14" t="s">
        <v>3</v>
      </c>
      <c r="E367" s="14" t="s">
        <v>648</v>
      </c>
      <c r="F367" s="14" t="s">
        <v>61</v>
      </c>
      <c r="G367" s="14" t="s">
        <v>69</v>
      </c>
      <c r="H367" s="14" t="s">
        <v>556</v>
      </c>
      <c r="I367" s="14" t="s">
        <v>2</v>
      </c>
      <c r="J367" s="14" t="s">
        <v>28</v>
      </c>
      <c r="K367" s="14">
        <v>1012331968</v>
      </c>
      <c r="L367" s="14" t="s">
        <v>374</v>
      </c>
      <c r="M367" s="14" t="s">
        <v>63</v>
      </c>
      <c r="N367" t="s">
        <v>55</v>
      </c>
      <c r="O367" s="1">
        <v>44922</v>
      </c>
      <c r="P367" s="14" t="s">
        <v>375</v>
      </c>
      <c r="Q367" s="14" t="s">
        <v>1028</v>
      </c>
      <c r="R367" s="1">
        <v>44789</v>
      </c>
      <c r="S367" s="1">
        <v>44797</v>
      </c>
      <c r="T367" s="14">
        <v>150</v>
      </c>
      <c r="U367" s="1">
        <v>44926</v>
      </c>
      <c r="V367" s="14">
        <v>6980000</v>
      </c>
      <c r="W367" s="14">
        <f>$U367-Contratos[[#This Row],[Fecha de Inicio]]</f>
        <v>129</v>
      </c>
      <c r="X367" s="14">
        <f>ROUND((($D$5-Contratos[[#This Row],[Fecha de Inicio]])/(Contratos[[#This Row],[Fecha Finalizacion Programada]]-Contratos[[#This Row],[Fecha de Inicio]])*100),2)</f>
        <v>100</v>
      </c>
      <c r="Y367" s="43">
        <v>1396000</v>
      </c>
      <c r="Z367" s="28">
        <v>5584000</v>
      </c>
      <c r="AA367" s="14">
        <v>0</v>
      </c>
      <c r="AB367" s="28">
        <v>0</v>
      </c>
      <c r="AC367" s="28">
        <v>6980000</v>
      </c>
      <c r="AD367" s="14">
        <v>150</v>
      </c>
    </row>
    <row r="368" spans="2:30" x14ac:dyDescent="0.25">
      <c r="B368" s="14">
        <v>2022</v>
      </c>
      <c r="C368">
        <v>220498</v>
      </c>
      <c r="D368" s="14" t="s">
        <v>3</v>
      </c>
      <c r="E368" s="14" t="s">
        <v>648</v>
      </c>
      <c r="F368" s="14" t="s">
        <v>61</v>
      </c>
      <c r="G368" s="14" t="s">
        <v>69</v>
      </c>
      <c r="H368" s="14" t="s">
        <v>556</v>
      </c>
      <c r="I368" s="14" t="s">
        <v>2</v>
      </c>
      <c r="J368" s="14" t="s">
        <v>28</v>
      </c>
      <c r="K368" s="14">
        <v>1014976097</v>
      </c>
      <c r="L368" s="14" t="s">
        <v>377</v>
      </c>
      <c r="M368" s="14" t="s">
        <v>63</v>
      </c>
      <c r="N368" t="s">
        <v>55</v>
      </c>
      <c r="O368" s="1">
        <v>44922</v>
      </c>
      <c r="P368" s="14" t="s">
        <v>375</v>
      </c>
      <c r="Q368" s="14" t="s">
        <v>1029</v>
      </c>
      <c r="R368" s="1">
        <v>44795</v>
      </c>
      <c r="S368" s="1">
        <v>44798</v>
      </c>
      <c r="T368" s="14">
        <v>150</v>
      </c>
      <c r="U368" s="1">
        <v>44926</v>
      </c>
      <c r="V368" s="14">
        <v>6980000</v>
      </c>
      <c r="W368" s="14">
        <f>$U368-Contratos[[#This Row],[Fecha de Inicio]]</f>
        <v>128</v>
      </c>
      <c r="X368" s="14">
        <f>ROUND((($D$5-Contratos[[#This Row],[Fecha de Inicio]])/(Contratos[[#This Row],[Fecha Finalizacion Programada]]-Contratos[[#This Row],[Fecha de Inicio]])*100),2)</f>
        <v>100</v>
      </c>
      <c r="Y368" s="43">
        <v>1396000</v>
      </c>
      <c r="Z368" s="28">
        <v>5584000</v>
      </c>
      <c r="AA368" s="14">
        <v>0</v>
      </c>
      <c r="AB368" s="28">
        <v>0</v>
      </c>
      <c r="AC368" s="28">
        <v>6980000</v>
      </c>
      <c r="AD368" s="14">
        <v>150</v>
      </c>
    </row>
    <row r="369" spans="2:30" x14ac:dyDescent="0.25">
      <c r="B369" s="14">
        <v>2022</v>
      </c>
      <c r="C369">
        <v>220488</v>
      </c>
      <c r="D369" s="14" t="s">
        <v>3</v>
      </c>
      <c r="E369" s="14" t="s">
        <v>648</v>
      </c>
      <c r="F369" s="14" t="s">
        <v>61</v>
      </c>
      <c r="G369" s="14" t="s">
        <v>69</v>
      </c>
      <c r="H369" s="14" t="s">
        <v>556</v>
      </c>
      <c r="I369" s="14" t="s">
        <v>2</v>
      </c>
      <c r="J369" s="14" t="s">
        <v>28</v>
      </c>
      <c r="K369" s="14">
        <v>1020834081</v>
      </c>
      <c r="L369" s="14" t="s">
        <v>378</v>
      </c>
      <c r="M369" s="14" t="s">
        <v>63</v>
      </c>
      <c r="N369" t="s">
        <v>55</v>
      </c>
      <c r="O369" s="1">
        <v>44922</v>
      </c>
      <c r="P369" s="14" t="s">
        <v>376</v>
      </c>
      <c r="Q369" s="14" t="s">
        <v>1030</v>
      </c>
      <c r="R369" s="1">
        <v>44790</v>
      </c>
      <c r="S369" s="1">
        <v>44798</v>
      </c>
      <c r="T369" s="14">
        <v>150</v>
      </c>
      <c r="U369" s="1">
        <v>44926</v>
      </c>
      <c r="V369" s="14">
        <v>6980000</v>
      </c>
      <c r="W369" s="14">
        <f>$U369-Contratos[[#This Row],[Fecha de Inicio]]</f>
        <v>128</v>
      </c>
      <c r="X369" s="14">
        <f>ROUND((($D$5-Contratos[[#This Row],[Fecha de Inicio]])/(Contratos[[#This Row],[Fecha Finalizacion Programada]]-Contratos[[#This Row],[Fecha de Inicio]])*100),2)</f>
        <v>100</v>
      </c>
      <c r="Y369" s="43">
        <v>1396000</v>
      </c>
      <c r="Z369" s="28">
        <v>5584000</v>
      </c>
      <c r="AA369" s="14">
        <v>0</v>
      </c>
      <c r="AB369" s="28">
        <v>0</v>
      </c>
      <c r="AC369" s="28">
        <v>6980000</v>
      </c>
      <c r="AD369" s="14">
        <v>150</v>
      </c>
    </row>
    <row r="370" spans="2:30" x14ac:dyDescent="0.25">
      <c r="B370" s="14">
        <v>2022</v>
      </c>
      <c r="C370">
        <v>220494</v>
      </c>
      <c r="D370" s="14" t="s">
        <v>3</v>
      </c>
      <c r="E370" s="14" t="s">
        <v>648</v>
      </c>
      <c r="F370" s="14" t="s">
        <v>61</v>
      </c>
      <c r="G370" s="14" t="s">
        <v>69</v>
      </c>
      <c r="H370" s="14" t="s">
        <v>556</v>
      </c>
      <c r="I370" s="14" t="s">
        <v>2</v>
      </c>
      <c r="J370" s="14" t="s">
        <v>28</v>
      </c>
      <c r="K370" s="14">
        <v>1023010954</v>
      </c>
      <c r="L370" s="14" t="s">
        <v>379</v>
      </c>
      <c r="M370" s="14" t="s">
        <v>63</v>
      </c>
      <c r="N370" t="s">
        <v>55</v>
      </c>
      <c r="O370" s="1">
        <v>44922</v>
      </c>
      <c r="P370" s="14" t="s">
        <v>375</v>
      </c>
      <c r="Q370" s="14" t="s">
        <v>1022</v>
      </c>
      <c r="R370" s="1">
        <v>44790</v>
      </c>
      <c r="S370" s="1">
        <v>44798</v>
      </c>
      <c r="T370" s="14">
        <v>150</v>
      </c>
      <c r="U370" s="1">
        <v>44926</v>
      </c>
      <c r="V370" s="14">
        <v>6980000</v>
      </c>
      <c r="W370" s="14">
        <f>$U370-Contratos[[#This Row],[Fecha de Inicio]]</f>
        <v>128</v>
      </c>
      <c r="X370" s="14">
        <f>ROUND((($D$5-Contratos[[#This Row],[Fecha de Inicio]])/(Contratos[[#This Row],[Fecha Finalizacion Programada]]-Contratos[[#This Row],[Fecha de Inicio]])*100),2)</f>
        <v>100</v>
      </c>
      <c r="Y370" s="43">
        <v>1396000</v>
      </c>
      <c r="Z370" s="28">
        <v>5584000</v>
      </c>
      <c r="AA370" s="14">
        <v>0</v>
      </c>
      <c r="AB370" s="28">
        <v>0</v>
      </c>
      <c r="AC370" s="28">
        <v>6980000</v>
      </c>
      <c r="AD370" s="14">
        <v>150</v>
      </c>
    </row>
    <row r="371" spans="2:30" x14ac:dyDescent="0.25">
      <c r="B371" s="14">
        <v>2022</v>
      </c>
      <c r="C371">
        <v>220516</v>
      </c>
      <c r="D371" s="14" t="s">
        <v>3</v>
      </c>
      <c r="E371" s="14" t="s">
        <v>648</v>
      </c>
      <c r="F371" s="14" t="s">
        <v>61</v>
      </c>
      <c r="G371" s="14" t="s">
        <v>69</v>
      </c>
      <c r="H371" s="14" t="s">
        <v>556</v>
      </c>
      <c r="I371" s="14" t="s">
        <v>2</v>
      </c>
      <c r="J371" s="14" t="s">
        <v>28</v>
      </c>
      <c r="K371" s="14">
        <v>1033777730</v>
      </c>
      <c r="L371" s="14" t="s">
        <v>380</v>
      </c>
      <c r="M371" s="14" t="s">
        <v>63</v>
      </c>
      <c r="N371" t="s">
        <v>55</v>
      </c>
      <c r="O371" s="1">
        <v>44922</v>
      </c>
      <c r="P371" s="14" t="s">
        <v>375</v>
      </c>
      <c r="Q371" s="14" t="s">
        <v>1031</v>
      </c>
      <c r="R371" s="1">
        <v>44796</v>
      </c>
      <c r="S371" s="1">
        <v>44798</v>
      </c>
      <c r="T371" s="14">
        <v>150</v>
      </c>
      <c r="U371" s="1">
        <v>44926</v>
      </c>
      <c r="V371" s="14">
        <v>6980000</v>
      </c>
      <c r="W371" s="14">
        <f>$U371-Contratos[[#This Row],[Fecha de Inicio]]</f>
        <v>128</v>
      </c>
      <c r="X371" s="14">
        <f>ROUND((($D$5-Contratos[[#This Row],[Fecha de Inicio]])/(Contratos[[#This Row],[Fecha Finalizacion Programada]]-Contratos[[#This Row],[Fecha de Inicio]])*100),2)</f>
        <v>100</v>
      </c>
      <c r="Y371" s="43">
        <v>1396000</v>
      </c>
      <c r="Z371" s="28">
        <v>5584000</v>
      </c>
      <c r="AA371" s="14">
        <v>0</v>
      </c>
      <c r="AB371" s="28">
        <v>0</v>
      </c>
      <c r="AC371" s="28">
        <v>6980000</v>
      </c>
      <c r="AD371" s="14">
        <v>150</v>
      </c>
    </row>
    <row r="372" spans="2:30" x14ac:dyDescent="0.25">
      <c r="B372" s="14">
        <v>2022</v>
      </c>
      <c r="C372">
        <v>220504</v>
      </c>
      <c r="D372" s="14" t="s">
        <v>3</v>
      </c>
      <c r="E372" s="14" t="s">
        <v>648</v>
      </c>
      <c r="F372" s="14" t="s">
        <v>61</v>
      </c>
      <c r="G372" s="14" t="s">
        <v>69</v>
      </c>
      <c r="H372" s="14" t="s">
        <v>556</v>
      </c>
      <c r="I372" s="14" t="s">
        <v>2</v>
      </c>
      <c r="J372" s="14" t="s">
        <v>28</v>
      </c>
      <c r="K372" s="14">
        <v>1022440774</v>
      </c>
      <c r="L372" s="14" t="s">
        <v>381</v>
      </c>
      <c r="M372" s="14" t="s">
        <v>63</v>
      </c>
      <c r="N372" t="s">
        <v>55</v>
      </c>
      <c r="O372" s="1">
        <v>44922</v>
      </c>
      <c r="P372" s="14" t="s">
        <v>375</v>
      </c>
      <c r="Q372" s="14" t="s">
        <v>1032</v>
      </c>
      <c r="R372" s="1">
        <v>44795</v>
      </c>
      <c r="S372" s="1">
        <v>44798</v>
      </c>
      <c r="T372" s="14">
        <v>150</v>
      </c>
      <c r="U372" s="1">
        <v>44926</v>
      </c>
      <c r="V372" s="14">
        <v>6980000</v>
      </c>
      <c r="W372" s="14">
        <f>$U372-Contratos[[#This Row],[Fecha de Inicio]]</f>
        <v>128</v>
      </c>
      <c r="X372" s="14">
        <f>ROUND((($D$5-Contratos[[#This Row],[Fecha de Inicio]])/(Contratos[[#This Row],[Fecha Finalizacion Programada]]-Contratos[[#This Row],[Fecha de Inicio]])*100),2)</f>
        <v>100</v>
      </c>
      <c r="Y372" s="43">
        <v>1396000</v>
      </c>
      <c r="Z372" s="28">
        <v>5584000</v>
      </c>
      <c r="AA372" s="14">
        <v>0</v>
      </c>
      <c r="AB372" s="28">
        <v>0</v>
      </c>
      <c r="AC372" s="28">
        <v>6980000</v>
      </c>
      <c r="AD372" s="14">
        <v>150</v>
      </c>
    </row>
    <row r="373" spans="2:30" x14ac:dyDescent="0.25">
      <c r="B373" s="14">
        <v>2022</v>
      </c>
      <c r="C373">
        <v>220521</v>
      </c>
      <c r="D373" s="14" t="s">
        <v>3</v>
      </c>
      <c r="E373" s="14" t="s">
        <v>648</v>
      </c>
      <c r="F373" s="14" t="s">
        <v>61</v>
      </c>
      <c r="G373" s="14" t="s">
        <v>69</v>
      </c>
      <c r="H373" s="14" t="s">
        <v>556</v>
      </c>
      <c r="I373" s="14" t="s">
        <v>2</v>
      </c>
      <c r="J373" s="14" t="s">
        <v>28</v>
      </c>
      <c r="K373" s="14">
        <v>1000724787</v>
      </c>
      <c r="L373" s="14" t="s">
        <v>382</v>
      </c>
      <c r="M373" s="14" t="s">
        <v>63</v>
      </c>
      <c r="N373" t="s">
        <v>55</v>
      </c>
      <c r="O373" s="1">
        <v>44922</v>
      </c>
      <c r="P373" s="14" t="s">
        <v>375</v>
      </c>
      <c r="Q373" s="14" t="s">
        <v>1033</v>
      </c>
      <c r="R373" s="1">
        <v>44796</v>
      </c>
      <c r="S373" s="1">
        <v>44798</v>
      </c>
      <c r="T373" s="14">
        <v>150</v>
      </c>
      <c r="U373" s="1">
        <v>44926</v>
      </c>
      <c r="V373" s="14">
        <v>6980000</v>
      </c>
      <c r="W373" s="14">
        <f>$U373-Contratos[[#This Row],[Fecha de Inicio]]</f>
        <v>128</v>
      </c>
      <c r="X373" s="14">
        <f>ROUND((($D$5-Contratos[[#This Row],[Fecha de Inicio]])/(Contratos[[#This Row],[Fecha Finalizacion Programada]]-Contratos[[#This Row],[Fecha de Inicio]])*100),2)</f>
        <v>100</v>
      </c>
      <c r="Y373" s="43">
        <v>1396000</v>
      </c>
      <c r="Z373" s="28">
        <v>5584000</v>
      </c>
      <c r="AA373" s="14">
        <v>0</v>
      </c>
      <c r="AB373" s="28">
        <v>0</v>
      </c>
      <c r="AC373" s="28">
        <v>6980000</v>
      </c>
      <c r="AD373" s="14">
        <v>150</v>
      </c>
    </row>
    <row r="374" spans="2:30" x14ac:dyDescent="0.25">
      <c r="B374" s="14">
        <v>2022</v>
      </c>
      <c r="C374">
        <v>220476</v>
      </c>
      <c r="D374" s="14" t="s">
        <v>3</v>
      </c>
      <c r="E374" s="14" t="s">
        <v>648</v>
      </c>
      <c r="F374" s="14" t="s">
        <v>61</v>
      </c>
      <c r="G374" s="14" t="s">
        <v>69</v>
      </c>
      <c r="H374" s="14" t="s">
        <v>556</v>
      </c>
      <c r="I374" s="14" t="s">
        <v>2</v>
      </c>
      <c r="J374" s="14" t="s">
        <v>28</v>
      </c>
      <c r="K374" s="14">
        <v>1000860620</v>
      </c>
      <c r="L374" s="14" t="s">
        <v>384</v>
      </c>
      <c r="M374" s="14" t="s">
        <v>63</v>
      </c>
      <c r="N374" t="s">
        <v>55</v>
      </c>
      <c r="O374" s="1">
        <v>44922</v>
      </c>
      <c r="P374" s="14" t="s">
        <v>375</v>
      </c>
      <c r="Q374" s="14" t="s">
        <v>1034</v>
      </c>
      <c r="R374" s="1">
        <v>44789</v>
      </c>
      <c r="S374" s="1">
        <v>44799</v>
      </c>
      <c r="T374" s="14">
        <v>150</v>
      </c>
      <c r="U374" s="1">
        <v>44926</v>
      </c>
      <c r="V374" s="14">
        <v>6980000</v>
      </c>
      <c r="W374" s="14">
        <f>$U374-Contratos[[#This Row],[Fecha de Inicio]]</f>
        <v>127</v>
      </c>
      <c r="X374" s="14">
        <f>ROUND((($D$5-Contratos[[#This Row],[Fecha de Inicio]])/(Contratos[[#This Row],[Fecha Finalizacion Programada]]-Contratos[[#This Row],[Fecha de Inicio]])*100),2)</f>
        <v>100</v>
      </c>
      <c r="Y374" s="43">
        <v>1396000</v>
      </c>
      <c r="Z374" s="28">
        <v>5584000</v>
      </c>
      <c r="AA374" s="14">
        <v>0</v>
      </c>
      <c r="AB374" s="28">
        <v>0</v>
      </c>
      <c r="AC374" s="28">
        <v>6980000</v>
      </c>
      <c r="AD374" s="14">
        <v>150</v>
      </c>
    </row>
    <row r="375" spans="2:30" x14ac:dyDescent="0.25">
      <c r="B375" s="14">
        <v>2022</v>
      </c>
      <c r="C375">
        <v>220518</v>
      </c>
      <c r="D375" s="14" t="s">
        <v>3</v>
      </c>
      <c r="E375" s="14" t="s">
        <v>648</v>
      </c>
      <c r="F375" s="14" t="s">
        <v>61</v>
      </c>
      <c r="G375" s="14" t="s">
        <v>69</v>
      </c>
      <c r="H375" s="14" t="s">
        <v>556</v>
      </c>
      <c r="I375" s="14" t="s">
        <v>2</v>
      </c>
      <c r="J375" s="14" t="s">
        <v>28</v>
      </c>
      <c r="K375" s="14">
        <v>1000384481</v>
      </c>
      <c r="L375" s="14" t="s">
        <v>386</v>
      </c>
      <c r="M375" s="14" t="s">
        <v>63</v>
      </c>
      <c r="N375" t="s">
        <v>55</v>
      </c>
      <c r="O375" s="1">
        <v>44922</v>
      </c>
      <c r="P375" s="14" t="s">
        <v>375</v>
      </c>
      <c r="Q375" s="14" t="s">
        <v>1035</v>
      </c>
      <c r="R375" s="1">
        <v>44796</v>
      </c>
      <c r="S375" s="1">
        <v>44799</v>
      </c>
      <c r="T375" s="14">
        <v>150</v>
      </c>
      <c r="U375" s="1">
        <v>44926</v>
      </c>
      <c r="V375" s="14">
        <v>6980000</v>
      </c>
      <c r="W375" s="14">
        <f>$U375-Contratos[[#This Row],[Fecha de Inicio]]</f>
        <v>127</v>
      </c>
      <c r="X375" s="14">
        <f>ROUND((($D$5-Contratos[[#This Row],[Fecha de Inicio]])/(Contratos[[#This Row],[Fecha Finalizacion Programada]]-Contratos[[#This Row],[Fecha de Inicio]])*100),2)</f>
        <v>100</v>
      </c>
      <c r="Y375" s="43">
        <v>1396000</v>
      </c>
      <c r="Z375" s="28">
        <v>5584000</v>
      </c>
      <c r="AA375" s="14">
        <v>0</v>
      </c>
      <c r="AB375" s="28">
        <v>0</v>
      </c>
      <c r="AC375" s="28">
        <v>6980000</v>
      </c>
      <c r="AD375" s="14">
        <v>150</v>
      </c>
    </row>
    <row r="376" spans="2:30" x14ac:dyDescent="0.25">
      <c r="B376" s="14">
        <v>2022</v>
      </c>
      <c r="C376">
        <v>220517</v>
      </c>
      <c r="D376" s="14" t="s">
        <v>3</v>
      </c>
      <c r="E376" s="14" t="s">
        <v>648</v>
      </c>
      <c r="F376" s="14" t="s">
        <v>61</v>
      </c>
      <c r="G376" s="14" t="s">
        <v>69</v>
      </c>
      <c r="H376" s="14" t="s">
        <v>556</v>
      </c>
      <c r="I376" s="14" t="s">
        <v>2</v>
      </c>
      <c r="J376" s="14" t="s">
        <v>28</v>
      </c>
      <c r="K376" s="14">
        <v>1000776188</v>
      </c>
      <c r="L376" s="14" t="s">
        <v>387</v>
      </c>
      <c r="M376" s="14" t="s">
        <v>63</v>
      </c>
      <c r="N376" t="s">
        <v>55</v>
      </c>
      <c r="O376" s="1">
        <v>44922</v>
      </c>
      <c r="P376" s="14" t="s">
        <v>375</v>
      </c>
      <c r="Q376" s="14" t="s">
        <v>1036</v>
      </c>
      <c r="R376" s="1">
        <v>44797</v>
      </c>
      <c r="S376" s="1">
        <v>44799</v>
      </c>
      <c r="T376" s="14">
        <v>150</v>
      </c>
      <c r="U376" s="1">
        <v>44926</v>
      </c>
      <c r="V376" s="14">
        <v>6980000</v>
      </c>
      <c r="W376" s="14">
        <f>$U376-Contratos[[#This Row],[Fecha de Inicio]]</f>
        <v>127</v>
      </c>
      <c r="X376" s="14">
        <f>ROUND((($D$5-Contratos[[#This Row],[Fecha de Inicio]])/(Contratos[[#This Row],[Fecha Finalizacion Programada]]-Contratos[[#This Row],[Fecha de Inicio]])*100),2)</f>
        <v>100</v>
      </c>
      <c r="Y376" s="43">
        <v>1396000</v>
      </c>
      <c r="Z376" s="28">
        <v>5584000</v>
      </c>
      <c r="AA376" s="14">
        <v>0</v>
      </c>
      <c r="AB376" s="28">
        <v>0</v>
      </c>
      <c r="AC376" s="28">
        <v>6980000</v>
      </c>
      <c r="AD376" s="14">
        <v>150</v>
      </c>
    </row>
    <row r="377" spans="2:30" x14ac:dyDescent="0.25">
      <c r="B377" s="14">
        <v>2022</v>
      </c>
      <c r="C377">
        <v>220509</v>
      </c>
      <c r="D377" s="14" t="s">
        <v>3</v>
      </c>
      <c r="E377" s="14" t="s">
        <v>648</v>
      </c>
      <c r="F377" s="14" t="s">
        <v>61</v>
      </c>
      <c r="G377" s="14" t="s">
        <v>69</v>
      </c>
      <c r="H377" s="14" t="s">
        <v>556</v>
      </c>
      <c r="I377" s="14" t="s">
        <v>2</v>
      </c>
      <c r="J377" s="14" t="s">
        <v>28</v>
      </c>
      <c r="K377" s="14">
        <v>1014265287</v>
      </c>
      <c r="L377" s="14" t="s">
        <v>388</v>
      </c>
      <c r="M377" s="14" t="s">
        <v>63</v>
      </c>
      <c r="N377" t="s">
        <v>55</v>
      </c>
      <c r="O377" s="1">
        <v>44922</v>
      </c>
      <c r="P377" s="14" t="s">
        <v>375</v>
      </c>
      <c r="Q377" s="14" t="s">
        <v>1037</v>
      </c>
      <c r="R377" s="1">
        <v>44795</v>
      </c>
      <c r="S377" s="1">
        <v>44799</v>
      </c>
      <c r="T377" s="14">
        <v>150</v>
      </c>
      <c r="U377" s="1">
        <v>44926</v>
      </c>
      <c r="V377" s="14">
        <v>6980000</v>
      </c>
      <c r="W377" s="14">
        <f>$U377-Contratos[[#This Row],[Fecha de Inicio]]</f>
        <v>127</v>
      </c>
      <c r="X377" s="14">
        <f>ROUND((($D$5-Contratos[[#This Row],[Fecha de Inicio]])/(Contratos[[#This Row],[Fecha Finalizacion Programada]]-Contratos[[#This Row],[Fecha de Inicio]])*100),2)</f>
        <v>100</v>
      </c>
      <c r="Y377" s="43">
        <v>1396000</v>
      </c>
      <c r="Z377" s="28">
        <v>5584000</v>
      </c>
      <c r="AA377" s="14">
        <v>0</v>
      </c>
      <c r="AB377" s="28">
        <v>0</v>
      </c>
      <c r="AC377" s="28">
        <v>6980000</v>
      </c>
      <c r="AD377" s="14">
        <v>150</v>
      </c>
    </row>
    <row r="378" spans="2:30" x14ac:dyDescent="0.25">
      <c r="B378" s="14">
        <v>2022</v>
      </c>
      <c r="C378">
        <v>220507</v>
      </c>
      <c r="D378" s="14" t="s">
        <v>3</v>
      </c>
      <c r="E378" s="14" t="s">
        <v>648</v>
      </c>
      <c r="F378" s="14" t="s">
        <v>61</v>
      </c>
      <c r="G378" s="14" t="s">
        <v>69</v>
      </c>
      <c r="H378" s="14" t="s">
        <v>556</v>
      </c>
      <c r="I378" s="14" t="s">
        <v>2</v>
      </c>
      <c r="J378" s="14" t="s">
        <v>28</v>
      </c>
      <c r="K378" s="14">
        <v>40327739</v>
      </c>
      <c r="L378" s="14" t="s">
        <v>389</v>
      </c>
      <c r="M378" s="14" t="s">
        <v>63</v>
      </c>
      <c r="N378" t="s">
        <v>55</v>
      </c>
      <c r="O378" s="1">
        <v>44922</v>
      </c>
      <c r="P378" s="14" t="s">
        <v>375</v>
      </c>
      <c r="Q378" s="14" t="s">
        <v>1038</v>
      </c>
      <c r="R378" s="1">
        <v>44796</v>
      </c>
      <c r="S378" s="1">
        <v>44799</v>
      </c>
      <c r="T378" s="14">
        <v>150</v>
      </c>
      <c r="U378" s="1">
        <v>44926</v>
      </c>
      <c r="V378" s="14">
        <v>6980000</v>
      </c>
      <c r="W378" s="14">
        <f>$U378-Contratos[[#This Row],[Fecha de Inicio]]</f>
        <v>127</v>
      </c>
      <c r="X378" s="14">
        <f>ROUND((($D$5-Contratos[[#This Row],[Fecha de Inicio]])/(Contratos[[#This Row],[Fecha Finalizacion Programada]]-Contratos[[#This Row],[Fecha de Inicio]])*100),2)</f>
        <v>100</v>
      </c>
      <c r="Y378" s="43">
        <v>1396000</v>
      </c>
      <c r="Z378" s="28">
        <v>5584000</v>
      </c>
      <c r="AA378" s="14">
        <v>0</v>
      </c>
      <c r="AB378" s="28">
        <v>0</v>
      </c>
      <c r="AC378" s="28">
        <v>6980000</v>
      </c>
      <c r="AD378" s="14">
        <v>150</v>
      </c>
    </row>
    <row r="379" spans="2:30" x14ac:dyDescent="0.25">
      <c r="B379" s="14">
        <v>2022</v>
      </c>
      <c r="C379">
        <v>220503</v>
      </c>
      <c r="D379" s="14" t="s">
        <v>3</v>
      </c>
      <c r="E379" s="14" t="s">
        <v>648</v>
      </c>
      <c r="F379" s="14" t="s">
        <v>61</v>
      </c>
      <c r="G379" s="14" t="s">
        <v>69</v>
      </c>
      <c r="H379" s="14" t="s">
        <v>556</v>
      </c>
      <c r="I379" s="14" t="s">
        <v>2</v>
      </c>
      <c r="J379" s="14" t="s">
        <v>28</v>
      </c>
      <c r="K379" s="14">
        <v>1032496851</v>
      </c>
      <c r="L379" s="14" t="s">
        <v>391</v>
      </c>
      <c r="M379" s="14" t="s">
        <v>63</v>
      </c>
      <c r="N379" t="s">
        <v>55</v>
      </c>
      <c r="O379" s="1">
        <v>44922</v>
      </c>
      <c r="P379" s="14" t="s">
        <v>375</v>
      </c>
      <c r="Q379" s="14" t="s">
        <v>1039</v>
      </c>
      <c r="R379" s="1">
        <v>44795</v>
      </c>
      <c r="S379" s="1">
        <v>44802</v>
      </c>
      <c r="T379" s="14">
        <v>150</v>
      </c>
      <c r="U379" s="1">
        <v>44926</v>
      </c>
      <c r="V379" s="14">
        <v>6980000</v>
      </c>
      <c r="W379" s="14">
        <f>$U379-Contratos[[#This Row],[Fecha de Inicio]]</f>
        <v>124</v>
      </c>
      <c r="X379" s="14">
        <f>ROUND((($D$5-Contratos[[#This Row],[Fecha de Inicio]])/(Contratos[[#This Row],[Fecha Finalizacion Programada]]-Contratos[[#This Row],[Fecha de Inicio]])*100),2)</f>
        <v>100</v>
      </c>
      <c r="Y379" s="43">
        <v>1396000</v>
      </c>
      <c r="Z379" s="28">
        <v>5584000</v>
      </c>
      <c r="AA379" s="14">
        <v>0</v>
      </c>
      <c r="AB379" s="28">
        <v>0</v>
      </c>
      <c r="AC379" s="28">
        <v>6980000</v>
      </c>
      <c r="AD379" s="14">
        <v>150</v>
      </c>
    </row>
    <row r="380" spans="2:30" x14ac:dyDescent="0.25">
      <c r="B380" s="14">
        <v>2022</v>
      </c>
      <c r="C380">
        <v>220508</v>
      </c>
      <c r="D380" s="14" t="s">
        <v>3</v>
      </c>
      <c r="E380" s="14" t="s">
        <v>648</v>
      </c>
      <c r="F380" s="14" t="s">
        <v>61</v>
      </c>
      <c r="G380" s="14" t="s">
        <v>69</v>
      </c>
      <c r="H380" s="14" t="s">
        <v>556</v>
      </c>
      <c r="I380" s="14" t="s">
        <v>2</v>
      </c>
      <c r="J380" s="14" t="s">
        <v>28</v>
      </c>
      <c r="K380" s="14">
        <v>1000860621</v>
      </c>
      <c r="L380" s="14" t="s">
        <v>392</v>
      </c>
      <c r="M380" s="14" t="s">
        <v>63</v>
      </c>
      <c r="N380" t="s">
        <v>55</v>
      </c>
      <c r="O380" s="1">
        <v>44922</v>
      </c>
      <c r="P380" s="14" t="s">
        <v>375</v>
      </c>
      <c r="Q380" s="14" t="s">
        <v>1040</v>
      </c>
      <c r="R380" s="1">
        <v>44795</v>
      </c>
      <c r="S380" s="1">
        <v>44802</v>
      </c>
      <c r="T380" s="14">
        <v>150</v>
      </c>
      <c r="U380" s="1">
        <v>44926</v>
      </c>
      <c r="V380" s="14">
        <v>6980000</v>
      </c>
      <c r="W380" s="14">
        <f>$U380-Contratos[[#This Row],[Fecha de Inicio]]</f>
        <v>124</v>
      </c>
      <c r="X380" s="14">
        <f>ROUND((($D$5-Contratos[[#This Row],[Fecha de Inicio]])/(Contratos[[#This Row],[Fecha Finalizacion Programada]]-Contratos[[#This Row],[Fecha de Inicio]])*100),2)</f>
        <v>100</v>
      </c>
      <c r="Y380" s="43">
        <v>1396000</v>
      </c>
      <c r="Z380" s="28">
        <v>5584000</v>
      </c>
      <c r="AA380" s="14">
        <v>0</v>
      </c>
      <c r="AB380" s="28">
        <v>0</v>
      </c>
      <c r="AC380" s="28">
        <v>6980000</v>
      </c>
      <c r="AD380" s="14">
        <v>150</v>
      </c>
    </row>
    <row r="381" spans="2:30" x14ac:dyDescent="0.25">
      <c r="B381" s="14">
        <v>2022</v>
      </c>
      <c r="C381">
        <v>220513</v>
      </c>
      <c r="D381" s="14" t="s">
        <v>3</v>
      </c>
      <c r="E381" s="14" t="s">
        <v>648</v>
      </c>
      <c r="F381" s="14" t="s">
        <v>61</v>
      </c>
      <c r="G381" s="14" t="s">
        <v>69</v>
      </c>
      <c r="H381" s="14" t="s">
        <v>556</v>
      </c>
      <c r="I381" s="14" t="s">
        <v>2</v>
      </c>
      <c r="J381" s="14" t="s">
        <v>28</v>
      </c>
      <c r="K381" s="14">
        <v>1023973407</v>
      </c>
      <c r="L381" s="14" t="s">
        <v>413</v>
      </c>
      <c r="M381" s="14" t="s">
        <v>63</v>
      </c>
      <c r="N381" t="s">
        <v>55</v>
      </c>
      <c r="O381" s="1">
        <v>44922</v>
      </c>
      <c r="P381" s="14" t="s">
        <v>375</v>
      </c>
      <c r="Q381" s="14" t="s">
        <v>1041</v>
      </c>
      <c r="R381" s="1">
        <v>44802</v>
      </c>
      <c r="S381" s="1">
        <v>44805</v>
      </c>
      <c r="T381" s="14">
        <v>150</v>
      </c>
      <c r="U381" s="1">
        <v>44926</v>
      </c>
      <c r="V381" s="14">
        <v>6980000</v>
      </c>
      <c r="W381" s="14">
        <f>$U381-Contratos[[#This Row],[Fecha de Inicio]]</f>
        <v>121</v>
      </c>
      <c r="X381" s="14">
        <f>ROUND((($D$5-Contratos[[#This Row],[Fecha de Inicio]])/(Contratos[[#This Row],[Fecha Finalizacion Programada]]-Contratos[[#This Row],[Fecha de Inicio]])*100),2)</f>
        <v>100</v>
      </c>
      <c r="Y381" s="43">
        <v>1396000</v>
      </c>
      <c r="Z381" s="28">
        <v>5584000</v>
      </c>
      <c r="AA381" s="14">
        <v>0</v>
      </c>
      <c r="AB381" s="28">
        <v>0</v>
      </c>
      <c r="AC381" s="28">
        <v>6980000</v>
      </c>
      <c r="AD381" s="14">
        <v>150</v>
      </c>
    </row>
    <row r="382" spans="2:30" x14ac:dyDescent="0.25">
      <c r="B382" s="14">
        <v>2022</v>
      </c>
      <c r="C382">
        <v>220532</v>
      </c>
      <c r="D382" s="14" t="s">
        <v>3</v>
      </c>
      <c r="E382" s="14" t="s">
        <v>648</v>
      </c>
      <c r="F382" s="14" t="s">
        <v>61</v>
      </c>
      <c r="G382" s="14" t="s">
        <v>69</v>
      </c>
      <c r="H382" s="14" t="s">
        <v>556</v>
      </c>
      <c r="I382" s="14" t="s">
        <v>2</v>
      </c>
      <c r="J382" s="14" t="s">
        <v>28</v>
      </c>
      <c r="K382" s="14">
        <v>1001051116</v>
      </c>
      <c r="L382" s="14" t="s">
        <v>412</v>
      </c>
      <c r="M382" s="14" t="s">
        <v>63</v>
      </c>
      <c r="N382" t="s">
        <v>55</v>
      </c>
      <c r="O382" s="1">
        <v>44922</v>
      </c>
      <c r="P382" s="14" t="s">
        <v>375</v>
      </c>
      <c r="Q382" s="14" t="s">
        <v>1042</v>
      </c>
      <c r="R382" s="1">
        <v>44805</v>
      </c>
      <c r="S382" s="1">
        <v>44811</v>
      </c>
      <c r="T382" s="14">
        <v>150</v>
      </c>
      <c r="U382" s="1">
        <v>44926</v>
      </c>
      <c r="V382" s="14">
        <v>6980000</v>
      </c>
      <c r="W382" s="14">
        <f>$U382-Contratos[[#This Row],[Fecha de Inicio]]</f>
        <v>115</v>
      </c>
      <c r="X382" s="14">
        <f>ROUND((($D$5-Contratos[[#This Row],[Fecha de Inicio]])/(Contratos[[#This Row],[Fecha Finalizacion Programada]]-Contratos[[#This Row],[Fecha de Inicio]])*100),2)</f>
        <v>100</v>
      </c>
      <c r="Y382" s="43">
        <v>1396000</v>
      </c>
      <c r="Z382" s="28">
        <v>5584000</v>
      </c>
      <c r="AA382" s="14">
        <v>0</v>
      </c>
      <c r="AB382" s="28">
        <v>0</v>
      </c>
      <c r="AC382" s="28">
        <v>6980000</v>
      </c>
      <c r="AD382" s="14">
        <v>150</v>
      </c>
    </row>
    <row r="383" spans="2:30" x14ac:dyDescent="0.25">
      <c r="B383" s="14">
        <v>2022</v>
      </c>
      <c r="C383">
        <v>220537</v>
      </c>
      <c r="D383" s="14" t="s">
        <v>3</v>
      </c>
      <c r="E383" s="14" t="s">
        <v>648</v>
      </c>
      <c r="F383" s="14" t="s">
        <v>61</v>
      </c>
      <c r="G383" s="14" t="s">
        <v>69</v>
      </c>
      <c r="H383" s="14" t="s">
        <v>556</v>
      </c>
      <c r="I383" s="14" t="s">
        <v>2</v>
      </c>
      <c r="J383" s="14" t="s">
        <v>28</v>
      </c>
      <c r="K383" s="14">
        <v>52168553</v>
      </c>
      <c r="L383" s="14" t="s">
        <v>411</v>
      </c>
      <c r="M383" s="14" t="s">
        <v>63</v>
      </c>
      <c r="N383" t="s">
        <v>55</v>
      </c>
      <c r="O383" s="1">
        <v>44922</v>
      </c>
      <c r="P383" s="14" t="s">
        <v>375</v>
      </c>
      <c r="Q383" s="14" t="s">
        <v>1043</v>
      </c>
      <c r="R383" s="1">
        <v>44805</v>
      </c>
      <c r="S383" s="1">
        <v>44811</v>
      </c>
      <c r="T383" s="14">
        <v>150</v>
      </c>
      <c r="U383" s="1">
        <v>44926</v>
      </c>
      <c r="V383" s="14">
        <v>6980000</v>
      </c>
      <c r="W383" s="14">
        <f>$U383-Contratos[[#This Row],[Fecha de Inicio]]</f>
        <v>115</v>
      </c>
      <c r="X383" s="14">
        <f>ROUND((($D$5-Contratos[[#This Row],[Fecha de Inicio]])/(Contratos[[#This Row],[Fecha Finalizacion Programada]]-Contratos[[#This Row],[Fecha de Inicio]])*100),2)</f>
        <v>100</v>
      </c>
      <c r="Y383" s="43">
        <v>1396000</v>
      </c>
      <c r="Z383" s="28">
        <v>5584000</v>
      </c>
      <c r="AA383" s="14">
        <v>0</v>
      </c>
      <c r="AB383" s="28">
        <v>0</v>
      </c>
      <c r="AC383" s="28">
        <v>6980000</v>
      </c>
      <c r="AD383" s="14">
        <v>150</v>
      </c>
    </row>
    <row r="384" spans="2:30" x14ac:dyDescent="0.25">
      <c r="B384" s="14">
        <v>2022</v>
      </c>
      <c r="C384">
        <v>220533</v>
      </c>
      <c r="D384" s="14" t="s">
        <v>3</v>
      </c>
      <c r="E384" s="14" t="s">
        <v>648</v>
      </c>
      <c r="F384" s="14" t="s">
        <v>61</v>
      </c>
      <c r="G384" s="14" t="s">
        <v>69</v>
      </c>
      <c r="H384" s="14" t="s">
        <v>556</v>
      </c>
      <c r="I384" s="14" t="s">
        <v>2</v>
      </c>
      <c r="J384" s="14" t="s">
        <v>28</v>
      </c>
      <c r="K384" s="14">
        <v>1070708421</v>
      </c>
      <c r="L384" s="14" t="s">
        <v>410</v>
      </c>
      <c r="M384" s="14" t="s">
        <v>63</v>
      </c>
      <c r="N384" t="s">
        <v>55</v>
      </c>
      <c r="O384" s="1">
        <v>44922</v>
      </c>
      <c r="P384" s="14" t="s">
        <v>375</v>
      </c>
      <c r="Q384" s="14" t="s">
        <v>1044</v>
      </c>
      <c r="R384" s="1">
        <v>44805</v>
      </c>
      <c r="S384" s="1">
        <v>44811</v>
      </c>
      <c r="T384" s="14">
        <v>150</v>
      </c>
      <c r="U384" s="1">
        <v>44926</v>
      </c>
      <c r="V384" s="14">
        <v>6980000</v>
      </c>
      <c r="W384" s="14">
        <f>$U384-Contratos[[#This Row],[Fecha de Inicio]]</f>
        <v>115</v>
      </c>
      <c r="X384" s="14">
        <f>ROUND((($D$5-Contratos[[#This Row],[Fecha de Inicio]])/(Contratos[[#This Row],[Fecha Finalizacion Programada]]-Contratos[[#This Row],[Fecha de Inicio]])*100),2)</f>
        <v>100</v>
      </c>
      <c r="Y384" s="43">
        <v>1396000</v>
      </c>
      <c r="Z384" s="28">
        <v>5584000</v>
      </c>
      <c r="AA384" s="14">
        <v>0</v>
      </c>
      <c r="AB384" s="28">
        <v>0</v>
      </c>
      <c r="AC384" s="28">
        <v>6980000</v>
      </c>
      <c r="AD384" s="14">
        <v>150</v>
      </c>
    </row>
    <row r="385" spans="2:30" x14ac:dyDescent="0.25">
      <c r="B385" s="14">
        <v>2022</v>
      </c>
      <c r="C385">
        <v>220564</v>
      </c>
      <c r="D385" s="14" t="s">
        <v>3</v>
      </c>
      <c r="E385" s="14" t="s">
        <v>648</v>
      </c>
      <c r="F385" s="14" t="s">
        <v>61</v>
      </c>
      <c r="G385" s="14" t="s">
        <v>69</v>
      </c>
      <c r="H385" s="14" t="s">
        <v>556</v>
      </c>
      <c r="I385" s="14" t="s">
        <v>2</v>
      </c>
      <c r="J385" s="14" t="s">
        <v>28</v>
      </c>
      <c r="K385" s="14">
        <v>1024582829</v>
      </c>
      <c r="L385" s="14" t="s">
        <v>409</v>
      </c>
      <c r="M385" s="14" t="s">
        <v>63</v>
      </c>
      <c r="N385" t="s">
        <v>55</v>
      </c>
      <c r="O385" s="1">
        <v>44922</v>
      </c>
      <c r="P385" s="14" t="s">
        <v>375</v>
      </c>
      <c r="Q385" s="14" t="s">
        <v>1045</v>
      </c>
      <c r="R385" s="1">
        <v>44806</v>
      </c>
      <c r="S385" s="1">
        <v>44813</v>
      </c>
      <c r="T385" s="14">
        <v>150</v>
      </c>
      <c r="U385" s="1">
        <v>44926</v>
      </c>
      <c r="V385" s="14">
        <v>6980000</v>
      </c>
      <c r="W385" s="14">
        <f>$U385-Contratos[[#This Row],[Fecha de Inicio]]</f>
        <v>113</v>
      </c>
      <c r="X385" s="14">
        <f>ROUND((($D$5-Contratos[[#This Row],[Fecha de Inicio]])/(Contratos[[#This Row],[Fecha Finalizacion Programada]]-Contratos[[#This Row],[Fecha de Inicio]])*100),2)</f>
        <v>100</v>
      </c>
      <c r="Y385" s="43">
        <v>1396000</v>
      </c>
      <c r="Z385" s="28">
        <v>5584000</v>
      </c>
      <c r="AA385" s="14">
        <v>0</v>
      </c>
      <c r="AB385" s="28">
        <v>0</v>
      </c>
      <c r="AC385" s="28">
        <v>6980000</v>
      </c>
      <c r="AD385" s="14">
        <v>150</v>
      </c>
    </row>
    <row r="386" spans="2:30" x14ac:dyDescent="0.25">
      <c r="B386" s="14">
        <v>2022</v>
      </c>
      <c r="C386">
        <v>220536</v>
      </c>
      <c r="D386" s="14" t="s">
        <v>3</v>
      </c>
      <c r="E386" s="14" t="s">
        <v>648</v>
      </c>
      <c r="F386" s="14" t="s">
        <v>61</v>
      </c>
      <c r="G386" s="14" t="s">
        <v>69</v>
      </c>
      <c r="H386" s="14" t="s">
        <v>556</v>
      </c>
      <c r="I386" s="14" t="s">
        <v>2</v>
      </c>
      <c r="J386" s="14" t="s">
        <v>28</v>
      </c>
      <c r="K386" s="14">
        <v>1023033292</v>
      </c>
      <c r="L386" s="14" t="s">
        <v>407</v>
      </c>
      <c r="M386" s="14" t="s">
        <v>63</v>
      </c>
      <c r="N386" t="s">
        <v>55</v>
      </c>
      <c r="O386" s="1">
        <v>44922</v>
      </c>
      <c r="P386" s="14" t="s">
        <v>375</v>
      </c>
      <c r="Q386" s="14" t="s">
        <v>1046</v>
      </c>
      <c r="R386" s="1">
        <v>44805</v>
      </c>
      <c r="S386" s="1">
        <v>44818</v>
      </c>
      <c r="T386" s="14">
        <v>150</v>
      </c>
      <c r="U386" s="1">
        <v>44926</v>
      </c>
      <c r="V386" s="14">
        <v>6980000</v>
      </c>
      <c r="W386" s="14">
        <f>$U386-Contratos[[#This Row],[Fecha de Inicio]]</f>
        <v>108</v>
      </c>
      <c r="X386" s="14">
        <f>ROUND((($D$5-Contratos[[#This Row],[Fecha de Inicio]])/(Contratos[[#This Row],[Fecha Finalizacion Programada]]-Contratos[[#This Row],[Fecha de Inicio]])*100),2)</f>
        <v>100</v>
      </c>
      <c r="Y386" s="43">
        <v>1396000</v>
      </c>
      <c r="Z386" s="28">
        <v>5584000</v>
      </c>
      <c r="AA386" s="14">
        <v>0</v>
      </c>
      <c r="AB386" s="28">
        <v>0</v>
      </c>
      <c r="AC386" s="28">
        <v>6980000</v>
      </c>
      <c r="AD386" s="14">
        <v>150</v>
      </c>
    </row>
    <row r="387" spans="2:30" x14ac:dyDescent="0.25">
      <c r="B387" s="14">
        <v>2022</v>
      </c>
      <c r="C387">
        <v>220095</v>
      </c>
      <c r="D387" s="14" t="s">
        <v>3</v>
      </c>
      <c r="E387" s="14" t="s">
        <v>581</v>
      </c>
      <c r="F387" s="14" t="s">
        <v>61</v>
      </c>
      <c r="G387" s="14" t="s">
        <v>62</v>
      </c>
      <c r="H387" s="14" t="s">
        <v>556</v>
      </c>
      <c r="I387" s="14" t="s">
        <v>2</v>
      </c>
      <c r="J387" s="14" t="s">
        <v>30</v>
      </c>
      <c r="K387" s="14">
        <v>1140853902</v>
      </c>
      <c r="L387" s="14" t="s">
        <v>232</v>
      </c>
      <c r="M387" s="14" t="s">
        <v>63</v>
      </c>
      <c r="N387" t="s">
        <v>55</v>
      </c>
      <c r="O387" s="1">
        <v>44923</v>
      </c>
      <c r="P387" s="14" t="s">
        <v>375</v>
      </c>
      <c r="Q387" s="14" t="s">
        <v>1047</v>
      </c>
      <c r="R387" s="1">
        <v>44574</v>
      </c>
      <c r="S387" s="1">
        <v>44579</v>
      </c>
      <c r="T387" s="14">
        <v>345</v>
      </c>
      <c r="U387" s="1">
        <v>44926</v>
      </c>
      <c r="V387" s="14">
        <v>37455500</v>
      </c>
      <c r="W387" s="14">
        <f>$U387-Contratos[[#This Row],[Fecha de Inicio]]</f>
        <v>347</v>
      </c>
      <c r="X387" s="14">
        <f>ROUND((($D$5-Contratos[[#This Row],[Fecha de Inicio]])/(Contratos[[#This Row],[Fecha Finalizacion Programada]]-Contratos[[#This Row],[Fecha de Inicio]])*100),2)</f>
        <v>100</v>
      </c>
      <c r="Y387" s="43">
        <v>3257000</v>
      </c>
      <c r="Z387" s="28">
        <v>34198500</v>
      </c>
      <c r="AA387" s="14">
        <v>0</v>
      </c>
      <c r="AB387" s="28">
        <v>0</v>
      </c>
      <c r="AC387" s="28">
        <v>37455500</v>
      </c>
      <c r="AD387" s="14">
        <v>345</v>
      </c>
    </row>
    <row r="388" spans="2:30" x14ac:dyDescent="0.25">
      <c r="B388" s="14">
        <v>2022</v>
      </c>
      <c r="C388">
        <v>220136</v>
      </c>
      <c r="D388" s="14" t="s">
        <v>3</v>
      </c>
      <c r="E388" s="14" t="s">
        <v>589</v>
      </c>
      <c r="F388" s="14" t="s">
        <v>61</v>
      </c>
      <c r="G388" s="14" t="s">
        <v>62</v>
      </c>
      <c r="H388" s="14" t="s">
        <v>556</v>
      </c>
      <c r="I388" s="14" t="s">
        <v>2</v>
      </c>
      <c r="J388" s="14" t="s">
        <v>214</v>
      </c>
      <c r="K388" s="14">
        <v>80797720</v>
      </c>
      <c r="L388" s="14" t="s">
        <v>85</v>
      </c>
      <c r="M388" s="14" t="s">
        <v>63</v>
      </c>
      <c r="N388" t="s">
        <v>55</v>
      </c>
      <c r="O388" s="1">
        <v>44923</v>
      </c>
      <c r="P388" s="14" t="s">
        <v>375</v>
      </c>
      <c r="Q388" s="14" t="s">
        <v>1048</v>
      </c>
      <c r="R388" s="1">
        <v>44579</v>
      </c>
      <c r="S388" s="1">
        <v>44582</v>
      </c>
      <c r="T388" s="14">
        <v>345</v>
      </c>
      <c r="U388" s="1">
        <v>44926</v>
      </c>
      <c r="V388" s="14">
        <v>53498000</v>
      </c>
      <c r="W388" s="14">
        <f>$U388-Contratos[[#This Row],[Fecha de Inicio]]</f>
        <v>344</v>
      </c>
      <c r="X388" s="14">
        <f>ROUND((($D$5-Contratos[[#This Row],[Fecha de Inicio]])/(Contratos[[#This Row],[Fecha Finalizacion Programada]]-Contratos[[#This Row],[Fecha de Inicio]])*100),2)</f>
        <v>100</v>
      </c>
      <c r="Y388" s="43">
        <v>4652000</v>
      </c>
      <c r="Z388" s="28">
        <v>48846000</v>
      </c>
      <c r="AA388" s="14">
        <v>0</v>
      </c>
      <c r="AB388" s="28">
        <v>0</v>
      </c>
      <c r="AC388" s="28">
        <v>53498000</v>
      </c>
      <c r="AD388" s="14">
        <v>345</v>
      </c>
    </row>
    <row r="389" spans="2:30" x14ac:dyDescent="0.25">
      <c r="B389" s="14">
        <v>2022</v>
      </c>
      <c r="C389">
        <v>220150</v>
      </c>
      <c r="D389" s="14" t="s">
        <v>3</v>
      </c>
      <c r="E389" s="14" t="s">
        <v>591</v>
      </c>
      <c r="F389" s="14" t="s">
        <v>61</v>
      </c>
      <c r="G389" s="14" t="s">
        <v>62</v>
      </c>
      <c r="H389" s="14" t="s">
        <v>556</v>
      </c>
      <c r="I389" s="14" t="s">
        <v>2</v>
      </c>
      <c r="J389" s="14" t="s">
        <v>217</v>
      </c>
      <c r="K389" s="14">
        <v>1030619583</v>
      </c>
      <c r="L389" s="14" t="s">
        <v>233</v>
      </c>
      <c r="M389" s="14" t="s">
        <v>63</v>
      </c>
      <c r="N389" t="s">
        <v>55</v>
      </c>
      <c r="O389" s="1">
        <v>44923</v>
      </c>
      <c r="P389" s="14" t="s">
        <v>375</v>
      </c>
      <c r="Q389" s="14" t="s">
        <v>1049</v>
      </c>
      <c r="R389" s="1">
        <v>44575</v>
      </c>
      <c r="S389" s="1">
        <v>44588</v>
      </c>
      <c r="T389" s="14">
        <v>345</v>
      </c>
      <c r="U389" s="1">
        <v>44926</v>
      </c>
      <c r="V389" s="14">
        <v>55821000</v>
      </c>
      <c r="W389" s="14">
        <f>$U389-Contratos[[#This Row],[Fecha de Inicio]]</f>
        <v>338</v>
      </c>
      <c r="X389" s="14">
        <f>ROUND((($D$5-Contratos[[#This Row],[Fecha de Inicio]])/(Contratos[[#This Row],[Fecha Finalizacion Programada]]-Contratos[[#This Row],[Fecha de Inicio]])*100),2)</f>
        <v>100</v>
      </c>
      <c r="Y389" s="43">
        <v>4854000</v>
      </c>
      <c r="Z389" s="28">
        <v>50967000</v>
      </c>
      <c r="AA389" s="14">
        <v>0</v>
      </c>
      <c r="AB389" s="28">
        <v>0</v>
      </c>
      <c r="AC389" s="28">
        <v>55821000</v>
      </c>
      <c r="AD389" s="14">
        <v>345</v>
      </c>
    </row>
    <row r="390" spans="2:30" x14ac:dyDescent="0.25">
      <c r="B390" s="14">
        <v>2022</v>
      </c>
      <c r="C390">
        <v>220151</v>
      </c>
      <c r="D390" s="14" t="s">
        <v>3</v>
      </c>
      <c r="E390" s="14" t="s">
        <v>591</v>
      </c>
      <c r="F390" s="14" t="s">
        <v>61</v>
      </c>
      <c r="G390" s="14" t="s">
        <v>62</v>
      </c>
      <c r="H390" s="14" t="s">
        <v>556</v>
      </c>
      <c r="I390" s="14" t="s">
        <v>2</v>
      </c>
      <c r="J390" s="14" t="s">
        <v>217</v>
      </c>
      <c r="K390" s="14">
        <v>1013639076</v>
      </c>
      <c r="L390" s="14" t="s">
        <v>218</v>
      </c>
      <c r="M390" s="14" t="s">
        <v>63</v>
      </c>
      <c r="N390" t="s">
        <v>55</v>
      </c>
      <c r="O390" s="1">
        <v>44923</v>
      </c>
      <c r="P390" s="14" t="s">
        <v>375</v>
      </c>
      <c r="Q390" s="14" t="s">
        <v>1050</v>
      </c>
      <c r="R390" s="1">
        <v>44575</v>
      </c>
      <c r="S390" s="1">
        <v>44579</v>
      </c>
      <c r="T390" s="14">
        <v>345</v>
      </c>
      <c r="U390" s="1">
        <v>44926</v>
      </c>
      <c r="V390" s="14">
        <v>55821000</v>
      </c>
      <c r="W390" s="14">
        <f>$U390-Contratos[[#This Row],[Fecha de Inicio]]</f>
        <v>347</v>
      </c>
      <c r="X390" s="14">
        <f>ROUND((($D$5-Contratos[[#This Row],[Fecha de Inicio]])/(Contratos[[#This Row],[Fecha Finalizacion Programada]]-Contratos[[#This Row],[Fecha de Inicio]])*100),2)</f>
        <v>100</v>
      </c>
      <c r="Y390" s="43">
        <v>4854000</v>
      </c>
      <c r="Z390" s="28">
        <v>50967000</v>
      </c>
      <c r="AA390" s="14">
        <v>0</v>
      </c>
      <c r="AB390" s="28">
        <v>0</v>
      </c>
      <c r="AC390" s="28">
        <v>55821000</v>
      </c>
      <c r="AD390" s="14">
        <v>345</v>
      </c>
    </row>
    <row r="391" spans="2:30" x14ac:dyDescent="0.25">
      <c r="B391" s="14">
        <v>2022</v>
      </c>
      <c r="C391">
        <v>220506</v>
      </c>
      <c r="D391" s="14" t="s">
        <v>3</v>
      </c>
      <c r="E391" s="14" t="s">
        <v>648</v>
      </c>
      <c r="F391" s="14" t="s">
        <v>61</v>
      </c>
      <c r="G391" s="14" t="s">
        <v>69</v>
      </c>
      <c r="H391" s="14" t="s">
        <v>556</v>
      </c>
      <c r="I391" s="14" t="s">
        <v>2</v>
      </c>
      <c r="J391" s="14" t="s">
        <v>28</v>
      </c>
      <c r="K391" s="14">
        <v>1233499194</v>
      </c>
      <c r="L391" s="14" t="s">
        <v>46</v>
      </c>
      <c r="M391" s="14" t="s">
        <v>63</v>
      </c>
      <c r="N391" t="s">
        <v>55</v>
      </c>
      <c r="O391" s="1">
        <v>44923</v>
      </c>
      <c r="P391" s="14" t="s">
        <v>375</v>
      </c>
      <c r="Q391" s="14" t="s">
        <v>1051</v>
      </c>
      <c r="R391" s="1">
        <v>44792</v>
      </c>
      <c r="S391" s="1">
        <v>44798</v>
      </c>
      <c r="T391" s="14">
        <v>150</v>
      </c>
      <c r="U391" s="1">
        <v>44900</v>
      </c>
      <c r="V391" s="14">
        <v>6980000</v>
      </c>
      <c r="W391" s="14">
        <f>$U391-Contratos[[#This Row],[Fecha de Inicio]]</f>
        <v>102</v>
      </c>
      <c r="X391" s="55">
        <f>ROUND(((Contratos[[#This Row],[Fecha Finalizacion Programada]]-Contratos[[#This Row],[Fecha de Inicio]])/(Contratos[[#This Row],[Fecha Finalizacion Programada]]-Contratos[[#This Row],[Fecha de Inicio]])*100),2)</f>
        <v>100</v>
      </c>
      <c r="Y391" s="43">
        <v>232666</v>
      </c>
      <c r="Z391" s="28">
        <v>6747334</v>
      </c>
      <c r="AA391" s="14">
        <v>0</v>
      </c>
      <c r="AB391" s="28">
        <v>0</v>
      </c>
      <c r="AC391" s="28">
        <v>6980000</v>
      </c>
      <c r="AD391" s="14">
        <v>150</v>
      </c>
    </row>
    <row r="392" spans="2:30" x14ac:dyDescent="0.25">
      <c r="B392" s="14">
        <v>2022</v>
      </c>
      <c r="C392">
        <v>220252</v>
      </c>
      <c r="D392" s="14" t="s">
        <v>3</v>
      </c>
      <c r="E392" s="14" t="s">
        <v>591</v>
      </c>
      <c r="F392" s="14" t="s">
        <v>61</v>
      </c>
      <c r="G392" s="14" t="s">
        <v>62</v>
      </c>
      <c r="H392" s="14" t="s">
        <v>556</v>
      </c>
      <c r="I392" s="14" t="s">
        <v>2</v>
      </c>
      <c r="J392" s="14" t="s">
        <v>217</v>
      </c>
      <c r="K392" s="14">
        <v>1070958136</v>
      </c>
      <c r="L392" s="14" t="s">
        <v>452</v>
      </c>
      <c r="M392" s="14" t="s">
        <v>63</v>
      </c>
      <c r="N392" t="s">
        <v>55</v>
      </c>
      <c r="O392" s="1">
        <v>44923</v>
      </c>
      <c r="P392" s="14" t="s">
        <v>375</v>
      </c>
      <c r="Q392" s="14" t="s">
        <v>1052</v>
      </c>
      <c r="R392" s="1">
        <v>44582</v>
      </c>
      <c r="S392" s="1">
        <v>44588</v>
      </c>
      <c r="T392" s="14">
        <v>345</v>
      </c>
      <c r="U392" s="1">
        <v>44926</v>
      </c>
      <c r="V392" s="14">
        <v>55821000</v>
      </c>
      <c r="W392" s="14">
        <f>$U392-Contratos[[#This Row],[Fecha de Inicio]]</f>
        <v>338</v>
      </c>
      <c r="X392" s="14">
        <f>ROUND((($D$5-Contratos[[#This Row],[Fecha de Inicio]])/(Contratos[[#This Row],[Fecha Finalizacion Programada]]-Contratos[[#This Row],[Fecha de Inicio]])*100),2)</f>
        <v>100</v>
      </c>
      <c r="Y392" s="43">
        <v>4854000</v>
      </c>
      <c r="Z392" s="28">
        <v>50967000</v>
      </c>
      <c r="AA392" s="14">
        <v>0</v>
      </c>
      <c r="AB392" s="28">
        <v>0</v>
      </c>
      <c r="AC392" s="28">
        <v>55821000</v>
      </c>
      <c r="AD392" s="14">
        <v>345</v>
      </c>
    </row>
    <row r="393" spans="2:30" x14ac:dyDescent="0.25">
      <c r="B393" s="14">
        <v>2022</v>
      </c>
      <c r="C393">
        <v>220262</v>
      </c>
      <c r="D393" s="14" t="s">
        <v>3</v>
      </c>
      <c r="E393" s="14" t="s">
        <v>605</v>
      </c>
      <c r="F393" s="14" t="s">
        <v>61</v>
      </c>
      <c r="G393" s="14" t="s">
        <v>69</v>
      </c>
      <c r="H393" s="14" t="s">
        <v>556</v>
      </c>
      <c r="I393" s="14" t="s">
        <v>2</v>
      </c>
      <c r="J393" s="14" t="s">
        <v>223</v>
      </c>
      <c r="K393" s="14">
        <v>52935802</v>
      </c>
      <c r="L393" s="14" t="s">
        <v>224</v>
      </c>
      <c r="M393" s="14" t="s">
        <v>63</v>
      </c>
      <c r="N393" t="s">
        <v>55</v>
      </c>
      <c r="O393" s="1">
        <v>44923</v>
      </c>
      <c r="P393" s="14" t="s">
        <v>375</v>
      </c>
      <c r="Q393" s="14" t="s">
        <v>1053</v>
      </c>
      <c r="R393" s="1">
        <v>44582</v>
      </c>
      <c r="S393" s="1">
        <v>44588</v>
      </c>
      <c r="T393" s="14">
        <v>345</v>
      </c>
      <c r="U393" s="1">
        <v>44926</v>
      </c>
      <c r="V393" s="14">
        <v>26749000</v>
      </c>
      <c r="W393" s="14">
        <f>$U393-Contratos[[#This Row],[Fecha de Inicio]]</f>
        <v>338</v>
      </c>
      <c r="X393" s="14">
        <f>ROUND((($D$5-Contratos[[#This Row],[Fecha de Inicio]])/(Contratos[[#This Row],[Fecha Finalizacion Programada]]-Contratos[[#This Row],[Fecha de Inicio]])*100),2)</f>
        <v>100</v>
      </c>
      <c r="Y393" s="43">
        <v>2326000</v>
      </c>
      <c r="Z393" s="28">
        <v>24423000</v>
      </c>
      <c r="AA393" s="14">
        <v>0</v>
      </c>
      <c r="AB393" s="28">
        <v>0</v>
      </c>
      <c r="AC393" s="28">
        <v>26749000</v>
      </c>
      <c r="AD393" s="14">
        <v>345</v>
      </c>
    </row>
    <row r="394" spans="2:30" x14ac:dyDescent="0.25">
      <c r="B394" s="14">
        <v>2022</v>
      </c>
      <c r="C394">
        <v>220068</v>
      </c>
      <c r="D394" s="14" t="s">
        <v>3</v>
      </c>
      <c r="E394" s="14" t="s">
        <v>576</v>
      </c>
      <c r="F394" s="14" t="s">
        <v>61</v>
      </c>
      <c r="G394" s="14" t="s">
        <v>69</v>
      </c>
      <c r="H394" s="14" t="s">
        <v>556</v>
      </c>
      <c r="I394" s="14" t="s">
        <v>2</v>
      </c>
      <c r="J394" s="14" t="s">
        <v>195</v>
      </c>
      <c r="K394" s="14">
        <v>53102484</v>
      </c>
      <c r="L394" s="14" t="s">
        <v>89</v>
      </c>
      <c r="M394" s="14" t="s">
        <v>63</v>
      </c>
      <c r="N394" t="s">
        <v>55</v>
      </c>
      <c r="O394" s="1">
        <v>44923</v>
      </c>
      <c r="P394" s="14" t="s">
        <v>375</v>
      </c>
      <c r="Q394" s="14" t="s">
        <v>1054</v>
      </c>
      <c r="R394" s="1">
        <v>44573</v>
      </c>
      <c r="S394" s="1">
        <v>44575</v>
      </c>
      <c r="T394" s="14">
        <v>345</v>
      </c>
      <c r="U394" s="1">
        <v>44924</v>
      </c>
      <c r="V394" s="14">
        <v>26749000</v>
      </c>
      <c r="W394" s="14">
        <f>$U394-Contratos[[#This Row],[Fecha de Inicio]]</f>
        <v>349</v>
      </c>
      <c r="X394" s="55">
        <f>ROUND(((Contratos[[#This Row],[Fecha Finalizacion Programada]]-Contratos[[#This Row],[Fecha de Inicio]])/(Contratos[[#This Row],[Fecha Finalizacion Programada]]-Contratos[[#This Row],[Fecha de Inicio]])*100),2)</f>
        <v>100</v>
      </c>
      <c r="Y394" s="43">
        <v>2248466</v>
      </c>
      <c r="Z394" s="28">
        <v>24500534</v>
      </c>
      <c r="AA394" s="14">
        <v>0</v>
      </c>
      <c r="AB394" s="28">
        <v>0</v>
      </c>
      <c r="AC394" s="28">
        <v>26749000</v>
      </c>
      <c r="AD394" s="14">
        <v>345</v>
      </c>
    </row>
    <row r="395" spans="2:30" x14ac:dyDescent="0.25">
      <c r="B395" s="14">
        <v>2022</v>
      </c>
      <c r="C395">
        <v>220099</v>
      </c>
      <c r="D395" s="14" t="s">
        <v>3</v>
      </c>
      <c r="E395" s="14" t="s">
        <v>582</v>
      </c>
      <c r="F395" s="14" t="s">
        <v>61</v>
      </c>
      <c r="G395" s="14" t="s">
        <v>62</v>
      </c>
      <c r="H395" s="14" t="s">
        <v>556</v>
      </c>
      <c r="I395" s="14" t="s">
        <v>2</v>
      </c>
      <c r="J395" s="14" t="s">
        <v>227</v>
      </c>
      <c r="K395" s="14">
        <v>1032491919</v>
      </c>
      <c r="L395" s="14" t="s">
        <v>228</v>
      </c>
      <c r="M395" s="14" t="s">
        <v>63</v>
      </c>
      <c r="N395" t="s">
        <v>55</v>
      </c>
      <c r="O395" s="1">
        <v>44923</v>
      </c>
      <c r="P395" s="14" t="s">
        <v>375</v>
      </c>
      <c r="Q395" s="14" t="s">
        <v>1055</v>
      </c>
      <c r="R395" s="1">
        <v>44574</v>
      </c>
      <c r="S395" s="1">
        <v>44580</v>
      </c>
      <c r="T395" s="14">
        <v>345</v>
      </c>
      <c r="U395" s="1">
        <v>44926</v>
      </c>
      <c r="V395" s="14">
        <v>64193000</v>
      </c>
      <c r="W395" s="14">
        <f>$U395-Contratos[[#This Row],[Fecha de Inicio]]</f>
        <v>346</v>
      </c>
      <c r="X395" s="14">
        <f>ROUND((($D$5-Contratos[[#This Row],[Fecha de Inicio]])/(Contratos[[#This Row],[Fecha Finalizacion Programada]]-Contratos[[#This Row],[Fecha de Inicio]])*100),2)</f>
        <v>100</v>
      </c>
      <c r="Y395" s="43">
        <v>5582000</v>
      </c>
      <c r="Z395" s="28">
        <v>58611000</v>
      </c>
      <c r="AA395" s="14">
        <v>0</v>
      </c>
      <c r="AB395" s="28">
        <v>0</v>
      </c>
      <c r="AC395" s="28">
        <v>64193000</v>
      </c>
      <c r="AD395" s="14">
        <v>345</v>
      </c>
    </row>
    <row r="396" spans="2:30" x14ac:dyDescent="0.25">
      <c r="B396" s="14">
        <v>2022</v>
      </c>
      <c r="C396">
        <v>220269</v>
      </c>
      <c r="D396" s="14" t="s">
        <v>3</v>
      </c>
      <c r="E396" s="14" t="s">
        <v>603</v>
      </c>
      <c r="F396" s="14" t="s">
        <v>61</v>
      </c>
      <c r="G396" s="14" t="s">
        <v>69</v>
      </c>
      <c r="H396" s="14" t="s">
        <v>556</v>
      </c>
      <c r="I396" s="14" t="s">
        <v>2</v>
      </c>
      <c r="J396" s="14" t="s">
        <v>248</v>
      </c>
      <c r="K396" s="14">
        <v>1019090995</v>
      </c>
      <c r="L396" s="14" t="s">
        <v>83</v>
      </c>
      <c r="M396" s="14" t="s">
        <v>63</v>
      </c>
      <c r="N396" t="s">
        <v>55</v>
      </c>
      <c r="O396" s="1">
        <v>44923</v>
      </c>
      <c r="P396" s="14" t="s">
        <v>375</v>
      </c>
      <c r="Q396" s="14" t="s">
        <v>1056</v>
      </c>
      <c r="R396" s="1">
        <v>44582</v>
      </c>
      <c r="S396" s="1">
        <v>44586</v>
      </c>
      <c r="T396" s="14">
        <v>345</v>
      </c>
      <c r="U396" s="1">
        <v>44926</v>
      </c>
      <c r="V396" s="14">
        <v>37455500</v>
      </c>
      <c r="W396" s="14">
        <f>$U396-Contratos[[#This Row],[Fecha de Inicio]]</f>
        <v>340</v>
      </c>
      <c r="X396" s="14">
        <f>ROUND((($D$5-Contratos[[#This Row],[Fecha de Inicio]])/(Contratos[[#This Row],[Fecha Finalizacion Programada]]-Contratos[[#This Row],[Fecha de Inicio]])*100),2)</f>
        <v>100</v>
      </c>
      <c r="Y396" s="43">
        <v>3257000</v>
      </c>
      <c r="Z396" s="28">
        <v>34198500</v>
      </c>
      <c r="AA396" s="14">
        <v>0</v>
      </c>
      <c r="AB396" s="28">
        <v>0</v>
      </c>
      <c r="AC396" s="28">
        <v>37455500</v>
      </c>
      <c r="AD396" s="14">
        <v>345</v>
      </c>
    </row>
    <row r="397" spans="2:30" x14ac:dyDescent="0.25">
      <c r="B397" s="14">
        <v>2022</v>
      </c>
      <c r="C397">
        <v>220254</v>
      </c>
      <c r="D397" s="14" t="s">
        <v>3</v>
      </c>
      <c r="E397" s="14" t="s">
        <v>602</v>
      </c>
      <c r="F397" s="14" t="s">
        <v>61</v>
      </c>
      <c r="G397" s="14" t="s">
        <v>62</v>
      </c>
      <c r="H397" s="14" t="s">
        <v>556</v>
      </c>
      <c r="I397" s="14" t="s">
        <v>2</v>
      </c>
      <c r="J397" s="14" t="s">
        <v>222</v>
      </c>
      <c r="K397" s="14">
        <v>1026569883</v>
      </c>
      <c r="L397" s="14" t="s">
        <v>84</v>
      </c>
      <c r="M397" s="14" t="s">
        <v>63</v>
      </c>
      <c r="N397" t="s">
        <v>55</v>
      </c>
      <c r="O397" s="1">
        <v>44923</v>
      </c>
      <c r="P397" s="14" t="s">
        <v>375</v>
      </c>
      <c r="Q397" s="14" t="s">
        <v>1057</v>
      </c>
      <c r="R397" s="1">
        <v>44582</v>
      </c>
      <c r="S397" s="1">
        <v>44588</v>
      </c>
      <c r="T397" s="14">
        <v>345</v>
      </c>
      <c r="U397" s="1">
        <v>44926</v>
      </c>
      <c r="V397" s="14">
        <v>53498000</v>
      </c>
      <c r="W397" s="14">
        <f>$U397-Contratos[[#This Row],[Fecha de Inicio]]</f>
        <v>338</v>
      </c>
      <c r="X397" s="14">
        <f>ROUND((($D$5-Contratos[[#This Row],[Fecha de Inicio]])/(Contratos[[#This Row],[Fecha Finalizacion Programada]]-Contratos[[#This Row],[Fecha de Inicio]])*100),2)</f>
        <v>100</v>
      </c>
      <c r="Y397" s="43">
        <v>4652000</v>
      </c>
      <c r="Z397" s="28">
        <v>48846000</v>
      </c>
      <c r="AA397" s="14">
        <v>0</v>
      </c>
      <c r="AB397" s="28">
        <v>0</v>
      </c>
      <c r="AC397" s="28">
        <v>53498000</v>
      </c>
      <c r="AD397" s="14">
        <v>345</v>
      </c>
    </row>
    <row r="398" spans="2:30" x14ac:dyDescent="0.25">
      <c r="B398" s="14">
        <v>2022</v>
      </c>
      <c r="C398">
        <v>220281</v>
      </c>
      <c r="D398" s="14" t="s">
        <v>3</v>
      </c>
      <c r="E398" s="14" t="s">
        <v>612</v>
      </c>
      <c r="F398" s="14" t="s">
        <v>61</v>
      </c>
      <c r="G398" s="14" t="s">
        <v>62</v>
      </c>
      <c r="H398" s="14" t="s">
        <v>556</v>
      </c>
      <c r="I398" s="14" t="s">
        <v>2</v>
      </c>
      <c r="J398" s="14" t="s">
        <v>231</v>
      </c>
      <c r="K398" s="14">
        <v>1026578221</v>
      </c>
      <c r="L398" s="14" t="s">
        <v>81</v>
      </c>
      <c r="M398" s="14" t="s">
        <v>63</v>
      </c>
      <c r="N398" t="s">
        <v>55</v>
      </c>
      <c r="O398" s="1">
        <v>44923</v>
      </c>
      <c r="P398" s="14" t="s">
        <v>375</v>
      </c>
      <c r="Q398" s="14" t="s">
        <v>1058</v>
      </c>
      <c r="R398" s="1">
        <v>44586</v>
      </c>
      <c r="S398" s="1">
        <v>44589</v>
      </c>
      <c r="T398" s="14">
        <v>345</v>
      </c>
      <c r="U398" s="1">
        <v>44926</v>
      </c>
      <c r="V398" s="14">
        <v>53498000</v>
      </c>
      <c r="W398" s="14">
        <f>$U398-Contratos[[#This Row],[Fecha de Inicio]]</f>
        <v>337</v>
      </c>
      <c r="X398" s="14">
        <f>ROUND((($D$5-Contratos[[#This Row],[Fecha de Inicio]])/(Contratos[[#This Row],[Fecha Finalizacion Programada]]-Contratos[[#This Row],[Fecha de Inicio]])*100),2)</f>
        <v>100</v>
      </c>
      <c r="Y398" s="43">
        <v>4652000</v>
      </c>
      <c r="Z398" s="28">
        <v>48846000</v>
      </c>
      <c r="AA398" s="14">
        <v>0</v>
      </c>
      <c r="AB398" s="28">
        <v>0</v>
      </c>
      <c r="AC398" s="28">
        <v>53498000</v>
      </c>
      <c r="AD398" s="14">
        <v>345</v>
      </c>
    </row>
    <row r="399" spans="2:30" x14ac:dyDescent="0.25">
      <c r="B399" s="14">
        <v>2022</v>
      </c>
      <c r="C399">
        <v>220260</v>
      </c>
      <c r="D399" s="14" t="s">
        <v>3</v>
      </c>
      <c r="E399" s="14" t="s">
        <v>603</v>
      </c>
      <c r="F399" s="14" t="s">
        <v>61</v>
      </c>
      <c r="G399" s="14" t="s">
        <v>69</v>
      </c>
      <c r="H399" s="14" t="s">
        <v>556</v>
      </c>
      <c r="I399" s="14" t="s">
        <v>2</v>
      </c>
      <c r="J399" s="14" t="s">
        <v>248</v>
      </c>
      <c r="K399" s="14">
        <v>1026284535</v>
      </c>
      <c r="L399" s="14" t="s">
        <v>249</v>
      </c>
      <c r="M399" s="14" t="s">
        <v>63</v>
      </c>
      <c r="N399" t="s">
        <v>55</v>
      </c>
      <c r="O399" s="1">
        <v>44923</v>
      </c>
      <c r="P399" s="14" t="s">
        <v>375</v>
      </c>
      <c r="Q399" s="14" t="s">
        <v>1059</v>
      </c>
      <c r="R399" s="1">
        <v>44582</v>
      </c>
      <c r="S399" s="1">
        <v>44588</v>
      </c>
      <c r="T399" s="14">
        <v>345</v>
      </c>
      <c r="U399" s="1">
        <v>44926</v>
      </c>
      <c r="V399" s="14">
        <v>37455500</v>
      </c>
      <c r="W399" s="14">
        <f>$U399-Contratos[[#This Row],[Fecha de Inicio]]</f>
        <v>338</v>
      </c>
      <c r="X399" s="14">
        <f>ROUND((($D$5-Contratos[[#This Row],[Fecha de Inicio]])/(Contratos[[#This Row],[Fecha Finalizacion Programada]]-Contratos[[#This Row],[Fecha de Inicio]])*100),2)</f>
        <v>100</v>
      </c>
      <c r="Y399" s="43">
        <v>3257000</v>
      </c>
      <c r="Z399" s="28">
        <v>34198500</v>
      </c>
      <c r="AA399" s="14">
        <v>0</v>
      </c>
      <c r="AB399" s="28">
        <v>0</v>
      </c>
      <c r="AC399" s="28">
        <v>37455500</v>
      </c>
      <c r="AD399" s="14">
        <v>345</v>
      </c>
    </row>
    <row r="400" spans="2:30" x14ac:dyDescent="0.25">
      <c r="B400" s="14">
        <v>2022</v>
      </c>
      <c r="C400">
        <v>220159</v>
      </c>
      <c r="D400" s="14" t="s">
        <v>3</v>
      </c>
      <c r="E400" s="14" t="s">
        <v>592</v>
      </c>
      <c r="F400" s="14" t="s">
        <v>61</v>
      </c>
      <c r="G400" s="14" t="s">
        <v>62</v>
      </c>
      <c r="H400" s="14" t="s">
        <v>556</v>
      </c>
      <c r="I400" s="14" t="s">
        <v>2</v>
      </c>
      <c r="J400" s="14" t="s">
        <v>220</v>
      </c>
      <c r="K400" s="14">
        <v>52507299</v>
      </c>
      <c r="L400" s="14" t="s">
        <v>80</v>
      </c>
      <c r="M400" s="14" t="s">
        <v>63</v>
      </c>
      <c r="N400" t="s">
        <v>55</v>
      </c>
      <c r="O400" s="1">
        <v>44923</v>
      </c>
      <c r="P400" s="14" t="s">
        <v>375</v>
      </c>
      <c r="Q400" s="14" t="s">
        <v>1053</v>
      </c>
      <c r="R400" s="1">
        <v>44575</v>
      </c>
      <c r="S400" s="1">
        <v>44582</v>
      </c>
      <c r="T400" s="14">
        <v>345</v>
      </c>
      <c r="U400" s="1">
        <v>44926</v>
      </c>
      <c r="V400" s="14">
        <v>53498000</v>
      </c>
      <c r="W400" s="14">
        <f>$U400-Contratos[[#This Row],[Fecha de Inicio]]</f>
        <v>344</v>
      </c>
      <c r="X400" s="14">
        <f>ROUND((($D$5-Contratos[[#This Row],[Fecha de Inicio]])/(Contratos[[#This Row],[Fecha Finalizacion Programada]]-Contratos[[#This Row],[Fecha de Inicio]])*100),2)</f>
        <v>100</v>
      </c>
      <c r="Y400" s="43">
        <v>4652000</v>
      </c>
      <c r="Z400" s="28">
        <v>48846000</v>
      </c>
      <c r="AA400" s="14">
        <v>0</v>
      </c>
      <c r="AB400" s="28">
        <v>0</v>
      </c>
      <c r="AC400" s="28">
        <v>53498000</v>
      </c>
      <c r="AD400" s="14">
        <v>345</v>
      </c>
    </row>
    <row r="401" spans="2:30" x14ac:dyDescent="0.25">
      <c r="B401" s="14">
        <v>2022</v>
      </c>
      <c r="C401">
        <v>220131</v>
      </c>
      <c r="D401" s="14" t="s">
        <v>3</v>
      </c>
      <c r="E401" s="14" t="s">
        <v>587</v>
      </c>
      <c r="F401" s="14" t="s">
        <v>61</v>
      </c>
      <c r="G401" s="14" t="s">
        <v>62</v>
      </c>
      <c r="H401" s="14" t="s">
        <v>556</v>
      </c>
      <c r="I401" s="14" t="s">
        <v>2</v>
      </c>
      <c r="J401" s="14" t="s">
        <v>255</v>
      </c>
      <c r="K401" s="14">
        <v>52780049</v>
      </c>
      <c r="L401" s="14" t="s">
        <v>78</v>
      </c>
      <c r="M401" s="14" t="s">
        <v>63</v>
      </c>
      <c r="N401" t="s">
        <v>55</v>
      </c>
      <c r="O401" s="1">
        <v>44923</v>
      </c>
      <c r="P401" s="14" t="s">
        <v>375</v>
      </c>
      <c r="Q401" s="14" t="s">
        <v>1060</v>
      </c>
      <c r="R401" s="1">
        <v>44579</v>
      </c>
      <c r="S401" s="1">
        <v>44586</v>
      </c>
      <c r="T401" s="14">
        <v>345</v>
      </c>
      <c r="U401" s="1">
        <v>44926</v>
      </c>
      <c r="V401" s="14">
        <v>58615500</v>
      </c>
      <c r="W401" s="14">
        <f>$U401-Contratos[[#This Row],[Fecha de Inicio]]</f>
        <v>340</v>
      </c>
      <c r="X401" s="14">
        <f>ROUND((($D$5-Contratos[[#This Row],[Fecha de Inicio]])/(Contratos[[#This Row],[Fecha Finalizacion Programada]]-Contratos[[#This Row],[Fecha de Inicio]])*100),2)</f>
        <v>100</v>
      </c>
      <c r="Y401" s="43">
        <v>5097000</v>
      </c>
      <c r="Z401" s="28">
        <v>53518500</v>
      </c>
      <c r="AA401" s="14">
        <v>0</v>
      </c>
      <c r="AB401" s="28">
        <v>0</v>
      </c>
      <c r="AC401" s="28">
        <v>58615500</v>
      </c>
      <c r="AD401" s="14">
        <v>345</v>
      </c>
    </row>
    <row r="402" spans="2:30" x14ac:dyDescent="0.25">
      <c r="B402" s="14">
        <v>2022</v>
      </c>
      <c r="C402">
        <v>220160</v>
      </c>
      <c r="D402" s="14" t="s">
        <v>3</v>
      </c>
      <c r="E402" s="14" t="s">
        <v>592</v>
      </c>
      <c r="F402" s="14" t="s">
        <v>61</v>
      </c>
      <c r="G402" s="14" t="s">
        <v>62</v>
      </c>
      <c r="H402" s="14" t="s">
        <v>556</v>
      </c>
      <c r="I402" s="14" t="s">
        <v>2</v>
      </c>
      <c r="J402" s="14" t="s">
        <v>220</v>
      </c>
      <c r="K402" s="14">
        <v>52118972</v>
      </c>
      <c r="L402" s="14" t="s">
        <v>221</v>
      </c>
      <c r="M402" s="14" t="s">
        <v>63</v>
      </c>
      <c r="N402" t="s">
        <v>55</v>
      </c>
      <c r="O402" s="1">
        <v>44923</v>
      </c>
      <c r="P402" s="14" t="s">
        <v>375</v>
      </c>
      <c r="Q402" s="14" t="s">
        <v>1061</v>
      </c>
      <c r="R402" s="1">
        <v>44575</v>
      </c>
      <c r="S402" s="1">
        <v>44586</v>
      </c>
      <c r="T402" s="14">
        <v>345</v>
      </c>
      <c r="U402" s="1">
        <v>44926</v>
      </c>
      <c r="V402" s="14">
        <v>53498000</v>
      </c>
      <c r="W402" s="14">
        <f>$U402-Contratos[[#This Row],[Fecha de Inicio]]</f>
        <v>340</v>
      </c>
      <c r="X402" s="14">
        <f>ROUND((($D$5-Contratos[[#This Row],[Fecha de Inicio]])/(Contratos[[#This Row],[Fecha Finalizacion Programada]]-Contratos[[#This Row],[Fecha de Inicio]])*100),2)</f>
        <v>100</v>
      </c>
      <c r="Y402" s="43">
        <v>4652000</v>
      </c>
      <c r="Z402" s="28">
        <v>48846000</v>
      </c>
      <c r="AA402" s="14">
        <v>0</v>
      </c>
      <c r="AB402" s="28">
        <v>0</v>
      </c>
      <c r="AC402" s="28">
        <v>53498000</v>
      </c>
      <c r="AD402" s="14">
        <v>345</v>
      </c>
    </row>
    <row r="403" spans="2:30" x14ac:dyDescent="0.25">
      <c r="B403" s="14">
        <v>2022</v>
      </c>
      <c r="C403">
        <v>220071</v>
      </c>
      <c r="D403" s="14" t="s">
        <v>3</v>
      </c>
      <c r="E403" s="14" t="s">
        <v>576</v>
      </c>
      <c r="F403" s="14" t="s">
        <v>61</v>
      </c>
      <c r="G403" s="14" t="s">
        <v>69</v>
      </c>
      <c r="H403" s="14" t="s">
        <v>556</v>
      </c>
      <c r="I403" s="14" t="s">
        <v>2</v>
      </c>
      <c r="J403" s="14" t="s">
        <v>195</v>
      </c>
      <c r="K403" s="14">
        <v>1022979598</v>
      </c>
      <c r="L403" s="14" t="s">
        <v>92</v>
      </c>
      <c r="M403" s="14" t="s">
        <v>63</v>
      </c>
      <c r="N403" t="s">
        <v>55</v>
      </c>
      <c r="O403" s="1">
        <v>44923</v>
      </c>
      <c r="P403" s="14" t="s">
        <v>375</v>
      </c>
      <c r="Q403" s="14" t="s">
        <v>1062</v>
      </c>
      <c r="R403" s="1">
        <v>44573</v>
      </c>
      <c r="S403" s="1">
        <v>44575</v>
      </c>
      <c r="T403" s="14">
        <v>345</v>
      </c>
      <c r="U403" s="1">
        <v>44924</v>
      </c>
      <c r="V403" s="14">
        <v>26749000</v>
      </c>
      <c r="W403" s="14">
        <f>$U403-Contratos[[#This Row],[Fecha de Inicio]]</f>
        <v>349</v>
      </c>
      <c r="X403" s="55">
        <f>ROUND(((Contratos[[#This Row],[Fecha Finalizacion Programada]]-Contratos[[#This Row],[Fecha de Inicio]])/(Contratos[[#This Row],[Fecha Finalizacion Programada]]-Contratos[[#This Row],[Fecha de Inicio]])*100),2)</f>
        <v>100</v>
      </c>
      <c r="Y403" s="43">
        <v>2248466</v>
      </c>
      <c r="Z403" s="28">
        <v>24500534</v>
      </c>
      <c r="AA403" s="14">
        <v>0</v>
      </c>
      <c r="AB403" s="28">
        <v>0</v>
      </c>
      <c r="AC403" s="28">
        <v>26749000</v>
      </c>
      <c r="AD403" s="14">
        <v>345</v>
      </c>
    </row>
    <row r="404" spans="2:30" x14ac:dyDescent="0.25">
      <c r="B404" s="14">
        <v>2022</v>
      </c>
      <c r="C404">
        <v>220157</v>
      </c>
      <c r="D404" s="14" t="s">
        <v>3</v>
      </c>
      <c r="E404" s="14" t="s">
        <v>592</v>
      </c>
      <c r="F404" s="14" t="s">
        <v>61</v>
      </c>
      <c r="G404" s="14" t="s">
        <v>62</v>
      </c>
      <c r="H404" s="14" t="s">
        <v>556</v>
      </c>
      <c r="I404" s="14" t="s">
        <v>2</v>
      </c>
      <c r="J404" s="14" t="s">
        <v>220</v>
      </c>
      <c r="K404" s="14">
        <v>80010432</v>
      </c>
      <c r="L404" s="14" t="s">
        <v>102</v>
      </c>
      <c r="M404" s="14" t="s">
        <v>63</v>
      </c>
      <c r="N404" t="s">
        <v>55</v>
      </c>
      <c r="O404" s="1">
        <v>44923</v>
      </c>
      <c r="P404" s="14" t="s">
        <v>375</v>
      </c>
      <c r="Q404" s="14" t="s">
        <v>1053</v>
      </c>
      <c r="R404" s="1">
        <v>44575</v>
      </c>
      <c r="S404" s="1">
        <v>44586</v>
      </c>
      <c r="T404" s="14">
        <v>345</v>
      </c>
      <c r="U404" s="1">
        <v>44926</v>
      </c>
      <c r="V404" s="14">
        <v>53498000</v>
      </c>
      <c r="W404" s="14">
        <f>$U404-Contratos[[#This Row],[Fecha de Inicio]]</f>
        <v>340</v>
      </c>
      <c r="X404" s="14">
        <f>ROUND((($D$5-Contratos[[#This Row],[Fecha de Inicio]])/(Contratos[[#This Row],[Fecha Finalizacion Programada]]-Contratos[[#This Row],[Fecha de Inicio]])*100),2)</f>
        <v>100</v>
      </c>
      <c r="Y404" s="43">
        <v>4652000</v>
      </c>
      <c r="Z404" s="28">
        <v>48846000</v>
      </c>
      <c r="AA404" s="14">
        <v>0</v>
      </c>
      <c r="AB404" s="28">
        <v>0</v>
      </c>
      <c r="AC404" s="28">
        <v>53498000</v>
      </c>
      <c r="AD404" s="14">
        <v>345</v>
      </c>
    </row>
    <row r="405" spans="2:30" x14ac:dyDescent="0.25">
      <c r="B405" s="14">
        <v>2022</v>
      </c>
      <c r="C405">
        <v>220255</v>
      </c>
      <c r="D405" s="14" t="s">
        <v>3</v>
      </c>
      <c r="E405" s="14" t="s">
        <v>602</v>
      </c>
      <c r="F405" s="14" t="s">
        <v>61</v>
      </c>
      <c r="G405" s="14" t="s">
        <v>62</v>
      </c>
      <c r="H405" s="14" t="s">
        <v>556</v>
      </c>
      <c r="I405" s="14" t="s">
        <v>2</v>
      </c>
      <c r="J405" s="14" t="s">
        <v>222</v>
      </c>
      <c r="K405" s="14">
        <v>52107824</v>
      </c>
      <c r="L405" s="14" t="s">
        <v>87</v>
      </c>
      <c r="M405" s="14" t="s">
        <v>63</v>
      </c>
      <c r="N405" t="s">
        <v>55</v>
      </c>
      <c r="O405" s="1">
        <v>44923</v>
      </c>
      <c r="P405" s="14" t="s">
        <v>375</v>
      </c>
      <c r="Q405" s="14" t="s">
        <v>1063</v>
      </c>
      <c r="R405" s="1">
        <v>44582</v>
      </c>
      <c r="S405" s="1">
        <v>44586</v>
      </c>
      <c r="T405" s="14">
        <v>345</v>
      </c>
      <c r="U405" s="1">
        <v>44926</v>
      </c>
      <c r="V405" s="14">
        <v>53498000</v>
      </c>
      <c r="W405" s="14">
        <f>$U405-Contratos[[#This Row],[Fecha de Inicio]]</f>
        <v>340</v>
      </c>
      <c r="X405" s="14">
        <f>ROUND((($D$5-Contratos[[#This Row],[Fecha de Inicio]])/(Contratos[[#This Row],[Fecha Finalizacion Programada]]-Contratos[[#This Row],[Fecha de Inicio]])*100),2)</f>
        <v>100</v>
      </c>
      <c r="Y405" s="43">
        <v>4652000</v>
      </c>
      <c r="Z405" s="28">
        <v>48846000</v>
      </c>
      <c r="AA405" s="14">
        <v>0</v>
      </c>
      <c r="AB405" s="28">
        <v>0</v>
      </c>
      <c r="AC405" s="28">
        <v>53498000</v>
      </c>
      <c r="AD405" s="14">
        <v>345</v>
      </c>
    </row>
    <row r="406" spans="2:30" x14ac:dyDescent="0.25">
      <c r="B406" s="14">
        <v>2022</v>
      </c>
      <c r="C406">
        <v>220523</v>
      </c>
      <c r="D406" s="14" t="s">
        <v>3</v>
      </c>
      <c r="E406" s="14" t="s">
        <v>651</v>
      </c>
      <c r="F406" s="14" t="s">
        <v>61</v>
      </c>
      <c r="G406" s="14" t="s">
        <v>62</v>
      </c>
      <c r="H406" s="14" t="s">
        <v>556</v>
      </c>
      <c r="I406" s="14" t="s">
        <v>2</v>
      </c>
      <c r="J406" s="14" t="s">
        <v>404</v>
      </c>
      <c r="K406" s="14">
        <v>1010206491</v>
      </c>
      <c r="L406" s="14" t="s">
        <v>91</v>
      </c>
      <c r="M406" s="14" t="s">
        <v>63</v>
      </c>
      <c r="N406" t="s">
        <v>55</v>
      </c>
      <c r="O406" s="1">
        <v>44923</v>
      </c>
      <c r="P406" s="14" t="s">
        <v>375</v>
      </c>
      <c r="Q406" s="14" t="s">
        <v>1053</v>
      </c>
      <c r="R406" s="1">
        <v>44799</v>
      </c>
      <c r="S406" s="1">
        <v>44802</v>
      </c>
      <c r="T406" s="14">
        <v>150</v>
      </c>
      <c r="U406" s="1">
        <v>44926</v>
      </c>
      <c r="V406" s="14">
        <v>16285000</v>
      </c>
      <c r="W406" s="14">
        <f>$U406-Contratos[[#This Row],[Fecha de Inicio]]</f>
        <v>124</v>
      </c>
      <c r="X406" s="14">
        <f>ROUND((($D$5-Contratos[[#This Row],[Fecha de Inicio]])/(Contratos[[#This Row],[Fecha Finalizacion Programada]]-Contratos[[#This Row],[Fecha de Inicio]])*100),2)</f>
        <v>100</v>
      </c>
      <c r="Y406" s="43">
        <v>3257000</v>
      </c>
      <c r="Z406" s="28">
        <v>13028000</v>
      </c>
      <c r="AA406" s="14">
        <v>0</v>
      </c>
      <c r="AB406" s="28">
        <v>0</v>
      </c>
      <c r="AC406" s="28">
        <v>16285000</v>
      </c>
      <c r="AD406" s="14">
        <v>150</v>
      </c>
    </row>
    <row r="407" spans="2:30" x14ac:dyDescent="0.25">
      <c r="B407" s="14">
        <v>2022</v>
      </c>
      <c r="C407">
        <v>220069</v>
      </c>
      <c r="D407" s="14" t="s">
        <v>3</v>
      </c>
      <c r="E407" s="14" t="s">
        <v>576</v>
      </c>
      <c r="F407" s="14" t="s">
        <v>61</v>
      </c>
      <c r="G407" s="14" t="s">
        <v>69</v>
      </c>
      <c r="H407" s="14" t="s">
        <v>556</v>
      </c>
      <c r="I407" s="14" t="s">
        <v>2</v>
      </c>
      <c r="J407" s="14" t="s">
        <v>195</v>
      </c>
      <c r="K407" s="14">
        <v>1000602604</v>
      </c>
      <c r="L407" s="14" t="s">
        <v>90</v>
      </c>
      <c r="M407" s="14" t="s">
        <v>63</v>
      </c>
      <c r="N407" t="s">
        <v>55</v>
      </c>
      <c r="O407" s="1">
        <v>44923</v>
      </c>
      <c r="P407" s="14" t="s">
        <v>375</v>
      </c>
      <c r="Q407" s="14" t="s">
        <v>1064</v>
      </c>
      <c r="R407" s="1">
        <v>44573</v>
      </c>
      <c r="S407" s="1">
        <v>44575</v>
      </c>
      <c r="T407" s="14">
        <v>345</v>
      </c>
      <c r="U407" s="1">
        <v>44924</v>
      </c>
      <c r="V407" s="14">
        <v>26749000</v>
      </c>
      <c r="W407" s="14">
        <f>$U407-Contratos[[#This Row],[Fecha de Inicio]]</f>
        <v>349</v>
      </c>
      <c r="X407" s="55">
        <f>ROUND(((Contratos[[#This Row],[Fecha Finalizacion Programada]]-Contratos[[#This Row],[Fecha de Inicio]])/(Contratos[[#This Row],[Fecha Finalizacion Programada]]-Contratos[[#This Row],[Fecha de Inicio]])*100),2)</f>
        <v>100</v>
      </c>
      <c r="Y407" s="43">
        <v>2248466</v>
      </c>
      <c r="Z407" s="28">
        <v>24500534</v>
      </c>
      <c r="AA407" s="14">
        <v>0</v>
      </c>
      <c r="AB407" s="28">
        <v>0</v>
      </c>
      <c r="AC407" s="28">
        <v>26749000</v>
      </c>
      <c r="AD407" s="14">
        <v>345</v>
      </c>
    </row>
    <row r="408" spans="2:30" x14ac:dyDescent="0.25">
      <c r="B408" s="14">
        <v>2022</v>
      </c>
      <c r="C408">
        <v>220274</v>
      </c>
      <c r="D408" s="14" t="s">
        <v>3</v>
      </c>
      <c r="E408" s="14" t="s">
        <v>605</v>
      </c>
      <c r="F408" s="14" t="s">
        <v>61</v>
      </c>
      <c r="G408" s="14" t="s">
        <v>69</v>
      </c>
      <c r="H408" s="14" t="s">
        <v>556</v>
      </c>
      <c r="I408" s="14" t="s">
        <v>2</v>
      </c>
      <c r="J408" s="14" t="s">
        <v>223</v>
      </c>
      <c r="K408" s="14">
        <v>52384090</v>
      </c>
      <c r="L408" s="14" t="s">
        <v>86</v>
      </c>
      <c r="M408" s="14" t="s">
        <v>63</v>
      </c>
      <c r="N408" t="s">
        <v>55</v>
      </c>
      <c r="O408" s="1">
        <v>44923</v>
      </c>
      <c r="P408" s="14" t="s">
        <v>375</v>
      </c>
      <c r="Q408" s="14" t="s">
        <v>1053</v>
      </c>
      <c r="R408" s="1">
        <v>44582</v>
      </c>
      <c r="S408" s="1">
        <v>44587</v>
      </c>
      <c r="T408" s="14">
        <v>345</v>
      </c>
      <c r="U408" s="1">
        <v>44926</v>
      </c>
      <c r="V408" s="14">
        <v>26749000</v>
      </c>
      <c r="W408" s="14">
        <f>$U408-Contratos[[#This Row],[Fecha de Inicio]]</f>
        <v>339</v>
      </c>
      <c r="X408" s="14">
        <f>ROUND((($D$5-Contratos[[#This Row],[Fecha de Inicio]])/(Contratos[[#This Row],[Fecha Finalizacion Programada]]-Contratos[[#This Row],[Fecha de Inicio]])*100),2)</f>
        <v>100</v>
      </c>
      <c r="Y408" s="43">
        <v>2326000</v>
      </c>
      <c r="Z408" s="28">
        <v>24423000</v>
      </c>
      <c r="AA408" s="14">
        <v>0</v>
      </c>
      <c r="AB408" s="28">
        <v>0</v>
      </c>
      <c r="AC408" s="28">
        <v>26749000</v>
      </c>
      <c r="AD408" s="14">
        <v>345</v>
      </c>
    </row>
    <row r="409" spans="2:30" x14ac:dyDescent="0.25">
      <c r="B409" s="14">
        <v>2022</v>
      </c>
      <c r="C409">
        <v>220072</v>
      </c>
      <c r="D409" s="14" t="s">
        <v>3</v>
      </c>
      <c r="E409" s="14" t="s">
        <v>576</v>
      </c>
      <c r="F409" s="14" t="s">
        <v>61</v>
      </c>
      <c r="G409" s="14" t="s">
        <v>69</v>
      </c>
      <c r="H409" s="14" t="s">
        <v>556</v>
      </c>
      <c r="I409" s="14" t="s">
        <v>2</v>
      </c>
      <c r="J409" s="14" t="s">
        <v>195</v>
      </c>
      <c r="K409" s="14">
        <v>1032377265</v>
      </c>
      <c r="L409" s="14" t="s">
        <v>252</v>
      </c>
      <c r="M409" s="14" t="s">
        <v>63</v>
      </c>
      <c r="N409" t="s">
        <v>55</v>
      </c>
      <c r="O409" s="1">
        <v>44923</v>
      </c>
      <c r="P409" s="14" t="s">
        <v>375</v>
      </c>
      <c r="Q409" s="14" t="s">
        <v>1065</v>
      </c>
      <c r="R409" s="1">
        <v>44573</v>
      </c>
      <c r="S409" s="1">
        <v>44575</v>
      </c>
      <c r="T409" s="14">
        <v>345</v>
      </c>
      <c r="U409" s="1">
        <v>44924</v>
      </c>
      <c r="V409" s="14">
        <v>26749000</v>
      </c>
      <c r="W409" s="14">
        <f>$U409-Contratos[[#This Row],[Fecha de Inicio]]</f>
        <v>349</v>
      </c>
      <c r="X409" s="55">
        <f>ROUND(((Contratos[[#This Row],[Fecha Finalizacion Programada]]-Contratos[[#This Row],[Fecha de Inicio]])/(Contratos[[#This Row],[Fecha Finalizacion Programada]]-Contratos[[#This Row],[Fecha de Inicio]])*100),2)</f>
        <v>100</v>
      </c>
      <c r="Y409" s="43">
        <v>2248466</v>
      </c>
      <c r="Z409" s="28">
        <v>24500534</v>
      </c>
      <c r="AA409" s="14">
        <v>0</v>
      </c>
      <c r="AB409" s="28">
        <v>0</v>
      </c>
      <c r="AC409" s="28">
        <v>26749000</v>
      </c>
      <c r="AD409" s="14">
        <v>345</v>
      </c>
    </row>
    <row r="410" spans="2:30" x14ac:dyDescent="0.25">
      <c r="B410" s="14">
        <v>2022</v>
      </c>
      <c r="C410">
        <v>220510</v>
      </c>
      <c r="D410" s="14" t="s">
        <v>3</v>
      </c>
      <c r="E410" s="14" t="s">
        <v>650</v>
      </c>
      <c r="F410" s="14" t="s">
        <v>61</v>
      </c>
      <c r="G410" s="14" t="s">
        <v>62</v>
      </c>
      <c r="H410" s="14" t="s">
        <v>556</v>
      </c>
      <c r="I410" s="14" t="s">
        <v>2</v>
      </c>
      <c r="J410" s="14" t="s">
        <v>399</v>
      </c>
      <c r="K410" s="14">
        <v>1019088527</v>
      </c>
      <c r="L410" s="14" t="s">
        <v>82</v>
      </c>
      <c r="M410" s="14" t="s">
        <v>63</v>
      </c>
      <c r="N410" t="s">
        <v>55</v>
      </c>
      <c r="O410" s="1">
        <v>44923</v>
      </c>
      <c r="P410" s="14" t="s">
        <v>375</v>
      </c>
      <c r="Q410" s="14" t="s">
        <v>1066</v>
      </c>
      <c r="R410" s="1">
        <v>44795</v>
      </c>
      <c r="S410" s="1">
        <v>44796</v>
      </c>
      <c r="T410" s="14">
        <v>150</v>
      </c>
      <c r="U410" s="1">
        <v>44926</v>
      </c>
      <c r="V410" s="14">
        <v>16285000</v>
      </c>
      <c r="W410" s="14">
        <f>$U410-Contratos[[#This Row],[Fecha de Inicio]]</f>
        <v>130</v>
      </c>
      <c r="X410" s="14">
        <f>ROUND((($D$5-Contratos[[#This Row],[Fecha de Inicio]])/(Contratos[[#This Row],[Fecha Finalizacion Programada]]-Contratos[[#This Row],[Fecha de Inicio]])*100),2)</f>
        <v>100</v>
      </c>
      <c r="Y410" s="43">
        <v>3257000</v>
      </c>
      <c r="Z410" s="28">
        <v>13028000</v>
      </c>
      <c r="AA410" s="14">
        <v>0</v>
      </c>
      <c r="AB410" s="28">
        <v>0</v>
      </c>
      <c r="AC410" s="28">
        <v>16285000</v>
      </c>
      <c r="AD410" s="14">
        <v>150</v>
      </c>
    </row>
    <row r="411" spans="2:30" x14ac:dyDescent="0.25">
      <c r="B411" s="14">
        <v>2022</v>
      </c>
      <c r="C411">
        <v>220848</v>
      </c>
      <c r="D411" s="14" t="s">
        <v>3</v>
      </c>
      <c r="E411" s="14" t="s">
        <v>1127</v>
      </c>
      <c r="F411" s="14" t="s">
        <v>61</v>
      </c>
      <c r="G411" s="14" t="s">
        <v>62</v>
      </c>
      <c r="H411" s="14" t="s">
        <v>551</v>
      </c>
      <c r="I411" s="14" t="s">
        <v>2</v>
      </c>
      <c r="J411" s="14" t="s">
        <v>781</v>
      </c>
      <c r="K411" s="14">
        <v>1016056057</v>
      </c>
      <c r="L411" s="14" t="s">
        <v>110</v>
      </c>
      <c r="M411" s="14" t="s">
        <v>1100</v>
      </c>
      <c r="N411" t="s">
        <v>55</v>
      </c>
      <c r="O411" s="1">
        <v>44925</v>
      </c>
      <c r="P411" s="14" t="s">
        <v>336</v>
      </c>
      <c r="Q411" s="14" t="s">
        <v>714</v>
      </c>
      <c r="R411" s="1">
        <v>44901</v>
      </c>
      <c r="S411" s="1">
        <v>44902</v>
      </c>
      <c r="T411" s="14">
        <v>60</v>
      </c>
      <c r="U411" s="1">
        <v>44964</v>
      </c>
      <c r="V411" s="14">
        <v>6514000</v>
      </c>
      <c r="W411" s="14">
        <f>$U411-Contratos[[#This Row],[Fecha de Inicio]]</f>
        <v>62</v>
      </c>
      <c r="X411" s="14">
        <f>ROUND((($D$5-Contratos[[#This Row],[Fecha de Inicio]])/(Contratos[[#This Row],[Fecha Finalizacion Programada]]-Contratos[[#This Row],[Fecha de Inicio]])*100),2)</f>
        <v>38.71</v>
      </c>
      <c r="Y411" s="43">
        <v>2605600</v>
      </c>
      <c r="Z411" s="28">
        <v>3908400</v>
      </c>
      <c r="AA411" s="14">
        <v>0</v>
      </c>
      <c r="AB411" s="28">
        <v>0</v>
      </c>
      <c r="AC411" s="28">
        <v>6514000</v>
      </c>
      <c r="AD411" s="14">
        <v>60</v>
      </c>
    </row>
    <row r="412" spans="2:30" x14ac:dyDescent="0.25">
      <c r="B412" s="14">
        <v>2022</v>
      </c>
      <c r="C412">
        <v>220073</v>
      </c>
      <c r="D412" s="14" t="s">
        <v>3</v>
      </c>
      <c r="E412" s="14" t="s">
        <v>576</v>
      </c>
      <c r="F412" s="14" t="s">
        <v>61</v>
      </c>
      <c r="G412" s="14" t="s">
        <v>69</v>
      </c>
      <c r="H412" s="14" t="s">
        <v>556</v>
      </c>
      <c r="I412" s="14" t="s">
        <v>2</v>
      </c>
      <c r="J412" s="14" t="s">
        <v>195</v>
      </c>
      <c r="K412" s="14">
        <v>1069754612</v>
      </c>
      <c r="L412" s="14" t="s">
        <v>253</v>
      </c>
      <c r="M412" s="14" t="s">
        <v>63</v>
      </c>
      <c r="N412" t="s">
        <v>55</v>
      </c>
      <c r="O412" s="1">
        <v>44923</v>
      </c>
      <c r="P412" s="14" t="s">
        <v>375</v>
      </c>
      <c r="Q412" s="14" t="s">
        <v>1067</v>
      </c>
      <c r="R412" s="1">
        <v>44573</v>
      </c>
      <c r="S412" s="1">
        <v>44575</v>
      </c>
      <c r="T412" s="14">
        <v>345</v>
      </c>
      <c r="U412" s="1">
        <v>44924</v>
      </c>
      <c r="V412" s="14">
        <v>26749000</v>
      </c>
      <c r="W412" s="14">
        <f>$U412-Contratos[[#This Row],[Fecha de Inicio]]</f>
        <v>349</v>
      </c>
      <c r="X412" s="55">
        <f>ROUND(((Contratos[[#This Row],[Fecha Finalizacion Programada]]-Contratos[[#This Row],[Fecha de Inicio]])/(Contratos[[#This Row],[Fecha Finalizacion Programada]]-Contratos[[#This Row],[Fecha de Inicio]])*100),2)</f>
        <v>100</v>
      </c>
      <c r="Y412" s="43">
        <v>2248466</v>
      </c>
      <c r="Z412" s="28">
        <v>24500534</v>
      </c>
      <c r="AA412" s="14">
        <v>0</v>
      </c>
      <c r="AB412" s="28">
        <v>0</v>
      </c>
      <c r="AC412" s="28">
        <v>26749000</v>
      </c>
      <c r="AD412" s="14">
        <v>345</v>
      </c>
    </row>
    <row r="413" spans="2:30" x14ac:dyDescent="0.25">
      <c r="B413" s="14">
        <v>2022</v>
      </c>
      <c r="C413">
        <v>220158</v>
      </c>
      <c r="D413" s="14" t="s">
        <v>3</v>
      </c>
      <c r="E413" s="14" t="s">
        <v>592</v>
      </c>
      <c r="F413" s="14" t="s">
        <v>61</v>
      </c>
      <c r="G413" s="14" t="s">
        <v>62</v>
      </c>
      <c r="H413" s="14" t="s">
        <v>556</v>
      </c>
      <c r="I413" s="14" t="s">
        <v>2</v>
      </c>
      <c r="J413" s="14" t="s">
        <v>220</v>
      </c>
      <c r="K413" s="14">
        <v>20444897</v>
      </c>
      <c r="L413" s="14" t="s">
        <v>79</v>
      </c>
      <c r="M413" s="14" t="s">
        <v>63</v>
      </c>
      <c r="N413" t="s">
        <v>55</v>
      </c>
      <c r="O413" s="1">
        <v>44923</v>
      </c>
      <c r="P413" s="14" t="s">
        <v>375</v>
      </c>
      <c r="Q413" s="14" t="s">
        <v>1068</v>
      </c>
      <c r="R413" s="1">
        <v>44575</v>
      </c>
      <c r="S413" s="1">
        <v>44582</v>
      </c>
      <c r="T413" s="14">
        <v>345</v>
      </c>
      <c r="U413" s="1">
        <v>44926</v>
      </c>
      <c r="V413" s="14">
        <v>53498000</v>
      </c>
      <c r="W413" s="14">
        <f>$U413-Contratos[[#This Row],[Fecha de Inicio]]</f>
        <v>344</v>
      </c>
      <c r="X413" s="14">
        <f>ROUND((($D$5-Contratos[[#This Row],[Fecha de Inicio]])/(Contratos[[#This Row],[Fecha Finalizacion Programada]]-Contratos[[#This Row],[Fecha de Inicio]])*100),2)</f>
        <v>100</v>
      </c>
      <c r="Y413" s="43">
        <v>4652000</v>
      </c>
      <c r="Z413" s="28">
        <v>48846000</v>
      </c>
      <c r="AA413" s="14">
        <v>0</v>
      </c>
      <c r="AB413" s="28">
        <v>0</v>
      </c>
      <c r="AC413" s="28">
        <v>53498000</v>
      </c>
      <c r="AD413" s="14">
        <v>345</v>
      </c>
    </row>
    <row r="414" spans="2:30" x14ac:dyDescent="0.25">
      <c r="B414" s="14">
        <v>2022</v>
      </c>
      <c r="C414">
        <v>220256</v>
      </c>
      <c r="D414" s="14" t="s">
        <v>3</v>
      </c>
      <c r="E414" s="14" t="s">
        <v>602</v>
      </c>
      <c r="F414" s="14" t="s">
        <v>61</v>
      </c>
      <c r="G414" s="14" t="s">
        <v>62</v>
      </c>
      <c r="H414" s="14" t="s">
        <v>556</v>
      </c>
      <c r="I414" s="14" t="s">
        <v>2</v>
      </c>
      <c r="J414" s="14" t="s">
        <v>222</v>
      </c>
      <c r="K414" s="14">
        <v>1030614490</v>
      </c>
      <c r="L414" s="14" t="s">
        <v>88</v>
      </c>
      <c r="M414" s="14" t="s">
        <v>63</v>
      </c>
      <c r="N414" t="s">
        <v>55</v>
      </c>
      <c r="O414" s="1">
        <v>44923</v>
      </c>
      <c r="P414" s="14" t="s">
        <v>375</v>
      </c>
      <c r="Q414" s="14" t="s">
        <v>1069</v>
      </c>
      <c r="R414" s="1">
        <v>44582</v>
      </c>
      <c r="S414" s="1">
        <v>44586</v>
      </c>
      <c r="T414" s="14">
        <v>345</v>
      </c>
      <c r="U414" s="1">
        <v>44926</v>
      </c>
      <c r="V414" s="14">
        <v>53498000</v>
      </c>
      <c r="W414" s="14">
        <f>$U414-Contratos[[#This Row],[Fecha de Inicio]]</f>
        <v>340</v>
      </c>
      <c r="X414" s="14">
        <f>ROUND((($D$5-Contratos[[#This Row],[Fecha de Inicio]])/(Contratos[[#This Row],[Fecha Finalizacion Programada]]-Contratos[[#This Row],[Fecha de Inicio]])*100),2)</f>
        <v>100</v>
      </c>
      <c r="Y414" s="43">
        <v>4652000</v>
      </c>
      <c r="Z414" s="28">
        <v>48846000</v>
      </c>
      <c r="AA414" s="14">
        <v>0</v>
      </c>
      <c r="AB414" s="28">
        <v>0</v>
      </c>
      <c r="AC414" s="28">
        <v>53498000</v>
      </c>
      <c r="AD414" s="14">
        <v>345</v>
      </c>
    </row>
    <row r="415" spans="2:30" x14ac:dyDescent="0.25">
      <c r="B415" s="14">
        <v>2022</v>
      </c>
      <c r="C415">
        <v>220272</v>
      </c>
      <c r="D415" s="14" t="s">
        <v>3</v>
      </c>
      <c r="E415" s="14" t="s">
        <v>605</v>
      </c>
      <c r="F415" s="14" t="s">
        <v>61</v>
      </c>
      <c r="G415" s="14" t="s">
        <v>69</v>
      </c>
      <c r="H415" s="14" t="s">
        <v>556</v>
      </c>
      <c r="I415" s="14" t="s">
        <v>2</v>
      </c>
      <c r="J415" s="14" t="s">
        <v>250</v>
      </c>
      <c r="K415" s="14">
        <v>1024529516</v>
      </c>
      <c r="L415" s="14" t="s">
        <v>251</v>
      </c>
      <c r="M415" s="14" t="s">
        <v>63</v>
      </c>
      <c r="N415" t="s">
        <v>55</v>
      </c>
      <c r="O415" s="1">
        <v>44923</v>
      </c>
      <c r="P415" s="14" t="s">
        <v>375</v>
      </c>
      <c r="Q415" s="14" t="s">
        <v>1053</v>
      </c>
      <c r="R415" s="1">
        <v>44582</v>
      </c>
      <c r="S415" s="1">
        <v>44588</v>
      </c>
      <c r="T415" s="14">
        <v>345</v>
      </c>
      <c r="U415" s="1">
        <v>44926</v>
      </c>
      <c r="V415" s="14">
        <v>26749000</v>
      </c>
      <c r="W415" s="14">
        <f>$U415-Contratos[[#This Row],[Fecha de Inicio]]</f>
        <v>338</v>
      </c>
      <c r="X415" s="14">
        <f>ROUND((($D$5-Contratos[[#This Row],[Fecha de Inicio]])/(Contratos[[#This Row],[Fecha Finalizacion Programada]]-Contratos[[#This Row],[Fecha de Inicio]])*100),2)</f>
        <v>100</v>
      </c>
      <c r="Y415" s="43">
        <v>2326000</v>
      </c>
      <c r="Z415" s="28">
        <v>24423000</v>
      </c>
      <c r="AA415" s="14">
        <v>0</v>
      </c>
      <c r="AB415" s="28">
        <v>0</v>
      </c>
      <c r="AC415" s="28">
        <v>26749000</v>
      </c>
      <c r="AD415" s="14">
        <v>345</v>
      </c>
    </row>
    <row r="416" spans="2:30" x14ac:dyDescent="0.25">
      <c r="B416" s="14">
        <v>2022</v>
      </c>
      <c r="C416">
        <v>220012</v>
      </c>
      <c r="D416" s="14" t="s">
        <v>3</v>
      </c>
      <c r="E416" s="14" t="s">
        <v>558</v>
      </c>
      <c r="F416" s="14" t="s">
        <v>61</v>
      </c>
      <c r="G416" s="14" t="s">
        <v>62</v>
      </c>
      <c r="H416" s="14" t="s">
        <v>551</v>
      </c>
      <c r="I416" s="14" t="s">
        <v>2</v>
      </c>
      <c r="J416" s="14" t="s">
        <v>259</v>
      </c>
      <c r="K416" s="14">
        <v>33676280</v>
      </c>
      <c r="L416" s="14" t="s">
        <v>100</v>
      </c>
      <c r="M416" s="14" t="s">
        <v>101</v>
      </c>
      <c r="N416" t="s">
        <v>55</v>
      </c>
      <c r="O416" s="1">
        <v>44925</v>
      </c>
      <c r="P416" s="14" t="s">
        <v>711</v>
      </c>
      <c r="Q416" s="14" t="s">
        <v>715</v>
      </c>
      <c r="R416" s="1">
        <v>44572</v>
      </c>
      <c r="S416" s="1">
        <v>44579</v>
      </c>
      <c r="T416" s="14">
        <v>270</v>
      </c>
      <c r="U416" s="1">
        <v>44938</v>
      </c>
      <c r="V416" s="14">
        <v>60705000</v>
      </c>
      <c r="W416" s="14">
        <f>$U416-Contratos[[#This Row],[Fecha de Inicio]]</f>
        <v>359</v>
      </c>
      <c r="X416" s="14">
        <f>ROUND((($D$5-Contratos[[#This Row],[Fecha de Inicio]])/(Contratos[[#This Row],[Fecha Finalizacion Programada]]-Contratos[[#This Row],[Fecha de Inicio]])*100),2)</f>
        <v>96.66</v>
      </c>
      <c r="Y416" s="43">
        <v>77117833</v>
      </c>
      <c r="Z416" s="28">
        <v>2698000</v>
      </c>
      <c r="AA416" s="14">
        <v>1</v>
      </c>
      <c r="AB416" s="28">
        <v>19110833</v>
      </c>
      <c r="AC416" s="28">
        <v>79815833</v>
      </c>
      <c r="AD416" s="14">
        <v>355</v>
      </c>
    </row>
    <row r="417" spans="2:30" x14ac:dyDescent="0.25">
      <c r="B417" s="14">
        <v>2022</v>
      </c>
      <c r="C417">
        <v>220271</v>
      </c>
      <c r="D417" s="14" t="s">
        <v>3</v>
      </c>
      <c r="E417" s="14" t="s">
        <v>605</v>
      </c>
      <c r="F417" s="14" t="s">
        <v>61</v>
      </c>
      <c r="G417" s="14" t="s">
        <v>69</v>
      </c>
      <c r="H417" s="14" t="s">
        <v>556</v>
      </c>
      <c r="I417" s="14" t="s">
        <v>2</v>
      </c>
      <c r="J417" s="14" t="s">
        <v>223</v>
      </c>
      <c r="K417" s="14">
        <v>1032481287</v>
      </c>
      <c r="L417" s="14" t="s">
        <v>247</v>
      </c>
      <c r="M417" s="14" t="s">
        <v>63</v>
      </c>
      <c r="N417" t="s">
        <v>55</v>
      </c>
      <c r="O417" s="1">
        <v>44923</v>
      </c>
      <c r="P417" s="14" t="s">
        <v>375</v>
      </c>
      <c r="Q417" s="14" t="s">
        <v>1070</v>
      </c>
      <c r="R417" s="1">
        <v>44582</v>
      </c>
      <c r="S417" s="1">
        <v>44586</v>
      </c>
      <c r="T417" s="14">
        <v>345</v>
      </c>
      <c r="U417" s="1">
        <v>44926</v>
      </c>
      <c r="V417" s="14">
        <v>26749000</v>
      </c>
      <c r="W417" s="14">
        <f>$U417-Contratos[[#This Row],[Fecha de Inicio]]</f>
        <v>340</v>
      </c>
      <c r="X417" s="14">
        <f>ROUND((($D$5-Contratos[[#This Row],[Fecha de Inicio]])/(Contratos[[#This Row],[Fecha Finalizacion Programada]]-Contratos[[#This Row],[Fecha de Inicio]])*100),2)</f>
        <v>100</v>
      </c>
      <c r="Y417" s="43">
        <v>2326000</v>
      </c>
      <c r="Z417" s="28">
        <v>24423000</v>
      </c>
      <c r="AA417" s="14">
        <v>0</v>
      </c>
      <c r="AB417" s="28">
        <v>0</v>
      </c>
      <c r="AC417" s="28">
        <v>26749000</v>
      </c>
      <c r="AD417" s="14">
        <v>345</v>
      </c>
    </row>
    <row r="418" spans="2:30" x14ac:dyDescent="0.25">
      <c r="B418" s="14">
        <v>2022</v>
      </c>
      <c r="C418">
        <v>220074</v>
      </c>
      <c r="D418" s="14" t="s">
        <v>3</v>
      </c>
      <c r="E418" s="14" t="s">
        <v>576</v>
      </c>
      <c r="F418" s="14" t="s">
        <v>61</v>
      </c>
      <c r="G418" s="14" t="s">
        <v>69</v>
      </c>
      <c r="H418" s="14" t="s">
        <v>556</v>
      </c>
      <c r="I418" s="14" t="s">
        <v>2</v>
      </c>
      <c r="J418" s="14" t="s">
        <v>195</v>
      </c>
      <c r="K418" s="14">
        <v>1000969475</v>
      </c>
      <c r="L418" s="14" t="s">
        <v>254</v>
      </c>
      <c r="M418" s="14" t="s">
        <v>63</v>
      </c>
      <c r="N418" t="s">
        <v>55</v>
      </c>
      <c r="O418" s="1">
        <v>44923</v>
      </c>
      <c r="P418" s="14" t="s">
        <v>375</v>
      </c>
      <c r="Q418" s="14" t="s">
        <v>1071</v>
      </c>
      <c r="R418" s="1">
        <v>44573</v>
      </c>
      <c r="S418" s="1">
        <v>44574</v>
      </c>
      <c r="T418" s="14">
        <v>345</v>
      </c>
      <c r="U418" s="1">
        <v>44923</v>
      </c>
      <c r="V418" s="14">
        <v>26749000</v>
      </c>
      <c r="W418" s="14">
        <f>$U418-Contratos[[#This Row],[Fecha de Inicio]]</f>
        <v>349</v>
      </c>
      <c r="X418" s="55">
        <f>ROUND(((Contratos[[#This Row],[Fecha Finalizacion Programada]]-Contratos[[#This Row],[Fecha de Inicio]])/(Contratos[[#This Row],[Fecha Finalizacion Programada]]-Contratos[[#This Row],[Fecha de Inicio]])*100),2)</f>
        <v>100</v>
      </c>
      <c r="Y418" s="43">
        <v>2170933</v>
      </c>
      <c r="Z418" s="28">
        <v>24578067</v>
      </c>
      <c r="AA418" s="14">
        <v>0</v>
      </c>
      <c r="AB418" s="28">
        <v>0</v>
      </c>
      <c r="AC418" s="28">
        <v>26749000</v>
      </c>
      <c r="AD418" s="14">
        <v>345</v>
      </c>
    </row>
    <row r="419" spans="2:30" x14ac:dyDescent="0.25">
      <c r="B419" s="14">
        <v>2022</v>
      </c>
      <c r="C419">
        <v>220275</v>
      </c>
      <c r="D419" s="14" t="s">
        <v>3</v>
      </c>
      <c r="E419" s="14" t="s">
        <v>605</v>
      </c>
      <c r="F419" s="14" t="s">
        <v>61</v>
      </c>
      <c r="G419" s="14" t="s">
        <v>69</v>
      </c>
      <c r="H419" s="14" t="s">
        <v>556</v>
      </c>
      <c r="I419" s="14" t="s">
        <v>2</v>
      </c>
      <c r="J419" s="14" t="s">
        <v>223</v>
      </c>
      <c r="K419" s="14">
        <v>1024511535</v>
      </c>
      <c r="L419" s="14" t="s">
        <v>226</v>
      </c>
      <c r="M419" s="14" t="s">
        <v>63</v>
      </c>
      <c r="N419" t="s">
        <v>55</v>
      </c>
      <c r="O419" s="1">
        <v>44923</v>
      </c>
      <c r="P419" s="14" t="s">
        <v>375</v>
      </c>
      <c r="Q419" s="14" t="s">
        <v>1072</v>
      </c>
      <c r="R419" s="1">
        <v>44582</v>
      </c>
      <c r="S419" s="1">
        <v>44588</v>
      </c>
      <c r="T419" s="14">
        <v>345</v>
      </c>
      <c r="U419" s="1">
        <v>44926</v>
      </c>
      <c r="V419" s="14">
        <v>26749000</v>
      </c>
      <c r="W419" s="14">
        <f>$U419-Contratos[[#This Row],[Fecha de Inicio]]</f>
        <v>338</v>
      </c>
      <c r="X419" s="14">
        <f>ROUND((($D$5-Contratos[[#This Row],[Fecha de Inicio]])/(Contratos[[#This Row],[Fecha Finalizacion Programada]]-Contratos[[#This Row],[Fecha de Inicio]])*100),2)</f>
        <v>100</v>
      </c>
      <c r="Y419" s="43">
        <v>2326000</v>
      </c>
      <c r="Z419" s="28">
        <v>24423000</v>
      </c>
      <c r="AA419" s="14">
        <v>0</v>
      </c>
      <c r="AB419" s="28">
        <v>0</v>
      </c>
      <c r="AC419" s="28">
        <v>26749000</v>
      </c>
      <c r="AD419" s="14">
        <v>345</v>
      </c>
    </row>
    <row r="420" spans="2:30" x14ac:dyDescent="0.25">
      <c r="B420" s="14">
        <v>2022</v>
      </c>
      <c r="C420">
        <v>220094</v>
      </c>
      <c r="D420" s="14" t="s">
        <v>3</v>
      </c>
      <c r="E420" s="14" t="s">
        <v>581</v>
      </c>
      <c r="F420" s="14" t="s">
        <v>61</v>
      </c>
      <c r="G420" s="14" t="s">
        <v>62</v>
      </c>
      <c r="H420" s="14" t="s">
        <v>556</v>
      </c>
      <c r="I420" s="14" t="s">
        <v>2</v>
      </c>
      <c r="J420" s="14" t="s">
        <v>30</v>
      </c>
      <c r="K420" s="14">
        <v>1010245948</v>
      </c>
      <c r="L420" s="14" t="s">
        <v>48</v>
      </c>
      <c r="M420" s="14" t="s">
        <v>63</v>
      </c>
      <c r="N420" t="s">
        <v>55</v>
      </c>
      <c r="O420" s="1">
        <v>44923</v>
      </c>
      <c r="P420" s="14" t="s">
        <v>375</v>
      </c>
      <c r="Q420" s="14" t="s">
        <v>1073</v>
      </c>
      <c r="R420" s="1">
        <v>44574</v>
      </c>
      <c r="S420" s="1">
        <v>44579</v>
      </c>
      <c r="T420" s="14">
        <v>345</v>
      </c>
      <c r="U420" s="1">
        <v>44926</v>
      </c>
      <c r="V420" s="14">
        <v>37455500</v>
      </c>
      <c r="W420" s="14">
        <f>$U420-Contratos[[#This Row],[Fecha de Inicio]]</f>
        <v>347</v>
      </c>
      <c r="X420" s="14">
        <f>ROUND((($D$5-Contratos[[#This Row],[Fecha de Inicio]])/(Contratos[[#This Row],[Fecha Finalizacion Programada]]-Contratos[[#This Row],[Fecha de Inicio]])*100),2)</f>
        <v>100</v>
      </c>
      <c r="Y420" s="43">
        <v>3257000</v>
      </c>
      <c r="Z420" s="28">
        <v>34198500</v>
      </c>
      <c r="AA420" s="14">
        <v>0</v>
      </c>
      <c r="AB420" s="28">
        <v>0</v>
      </c>
      <c r="AC420" s="28">
        <v>37455500</v>
      </c>
      <c r="AD420" s="14">
        <v>345</v>
      </c>
    </row>
    <row r="421" spans="2:30" x14ac:dyDescent="0.25">
      <c r="B421" s="14">
        <v>2022</v>
      </c>
      <c r="C421">
        <v>220492</v>
      </c>
      <c r="D421" s="14" t="s">
        <v>3</v>
      </c>
      <c r="E421" s="14" t="s">
        <v>648</v>
      </c>
      <c r="F421" s="14" t="s">
        <v>61</v>
      </c>
      <c r="G421" s="14" t="s">
        <v>69</v>
      </c>
      <c r="H421" s="14" t="s">
        <v>556</v>
      </c>
      <c r="I421" s="14" t="s">
        <v>2</v>
      </c>
      <c r="J421" s="14" t="s">
        <v>28</v>
      </c>
      <c r="K421" s="14">
        <v>1010128754</v>
      </c>
      <c r="L421" s="14" t="s">
        <v>687</v>
      </c>
      <c r="M421" s="14" t="s">
        <v>63</v>
      </c>
      <c r="N421" t="s">
        <v>55</v>
      </c>
      <c r="O421" s="1">
        <v>44923</v>
      </c>
      <c r="P421" s="14" t="s">
        <v>375</v>
      </c>
      <c r="Q421" s="14" t="s">
        <v>1074</v>
      </c>
      <c r="R421" s="1">
        <v>44789</v>
      </c>
      <c r="S421" s="1">
        <v>44797</v>
      </c>
      <c r="T421" s="14">
        <v>150</v>
      </c>
      <c r="U421" s="1">
        <v>44926</v>
      </c>
      <c r="V421" s="14">
        <v>6980000</v>
      </c>
      <c r="W421" s="14">
        <f>$U421-Contratos[[#This Row],[Fecha de Inicio]]</f>
        <v>129</v>
      </c>
      <c r="X421" s="14">
        <f>ROUND((($D$5-Contratos[[#This Row],[Fecha de Inicio]])/(Contratos[[#This Row],[Fecha Finalizacion Programada]]-Contratos[[#This Row],[Fecha de Inicio]])*100),2)</f>
        <v>100</v>
      </c>
      <c r="Y421" s="43">
        <v>232666</v>
      </c>
      <c r="Z421" s="28">
        <v>6747334</v>
      </c>
      <c r="AA421" s="14">
        <v>0</v>
      </c>
      <c r="AB421" s="28">
        <v>0</v>
      </c>
      <c r="AC421" s="28">
        <v>6980000</v>
      </c>
      <c r="AD421" s="14">
        <v>150</v>
      </c>
    </row>
    <row r="422" spans="2:30" x14ac:dyDescent="0.25">
      <c r="B422" s="14">
        <v>2022</v>
      </c>
      <c r="C422">
        <v>220492</v>
      </c>
      <c r="D422" s="14" t="s">
        <v>3</v>
      </c>
      <c r="E422" s="14" t="s">
        <v>648</v>
      </c>
      <c r="F422" s="14" t="s">
        <v>61</v>
      </c>
      <c r="G422" s="14" t="s">
        <v>69</v>
      </c>
      <c r="H422" s="14" t="s">
        <v>556</v>
      </c>
      <c r="I422" s="14" t="s">
        <v>2</v>
      </c>
      <c r="J422" s="14" t="s">
        <v>28</v>
      </c>
      <c r="K422" s="14">
        <v>1010128754</v>
      </c>
      <c r="L422" s="14" t="s">
        <v>687</v>
      </c>
      <c r="M422" s="14" t="s">
        <v>63</v>
      </c>
      <c r="N422" t="s">
        <v>55</v>
      </c>
      <c r="O422" s="1">
        <v>44923</v>
      </c>
      <c r="P422" s="14" t="s">
        <v>375</v>
      </c>
      <c r="Q422" s="14" t="s">
        <v>1075</v>
      </c>
      <c r="R422" s="1">
        <v>44789</v>
      </c>
      <c r="S422" s="1">
        <v>44797</v>
      </c>
      <c r="T422" s="14">
        <v>150</v>
      </c>
      <c r="U422" s="1">
        <v>44926</v>
      </c>
      <c r="V422" s="14">
        <v>6980000</v>
      </c>
      <c r="W422" s="14">
        <f>$U422-Contratos[[#This Row],[Fecha de Inicio]]</f>
        <v>129</v>
      </c>
      <c r="X422" s="14">
        <f>ROUND((($D$5-Contratos[[#This Row],[Fecha de Inicio]])/(Contratos[[#This Row],[Fecha Finalizacion Programada]]-Contratos[[#This Row],[Fecha de Inicio]])*100),2)</f>
        <v>100</v>
      </c>
      <c r="Y422" s="43">
        <v>1023733</v>
      </c>
      <c r="Z422" s="28">
        <v>5956267</v>
      </c>
      <c r="AA422" s="14">
        <v>0</v>
      </c>
      <c r="AB422" s="28">
        <v>0</v>
      </c>
      <c r="AC422" s="28">
        <v>6980000</v>
      </c>
      <c r="AD422" s="14">
        <v>150</v>
      </c>
    </row>
    <row r="423" spans="2:30" x14ac:dyDescent="0.25">
      <c r="B423" s="14">
        <v>2022</v>
      </c>
      <c r="C423">
        <v>220014</v>
      </c>
      <c r="D423" s="14" t="s">
        <v>3</v>
      </c>
      <c r="E423" s="14" t="s">
        <v>558</v>
      </c>
      <c r="F423" s="14" t="s">
        <v>61</v>
      </c>
      <c r="G423" s="14" t="s">
        <v>62</v>
      </c>
      <c r="H423" s="14" t="s">
        <v>551</v>
      </c>
      <c r="I423" s="14" t="s">
        <v>2</v>
      </c>
      <c r="J423" s="14" t="s">
        <v>259</v>
      </c>
      <c r="K423" s="14">
        <v>1032456288</v>
      </c>
      <c r="L423" s="14" t="s">
        <v>103</v>
      </c>
      <c r="M423" s="14" t="s">
        <v>101</v>
      </c>
      <c r="N423" t="s">
        <v>55</v>
      </c>
      <c r="O423" s="1">
        <v>44925</v>
      </c>
      <c r="P423" s="14" t="s">
        <v>711</v>
      </c>
      <c r="Q423" s="14" t="s">
        <v>715</v>
      </c>
      <c r="R423" s="1">
        <v>44572</v>
      </c>
      <c r="S423" s="1">
        <v>44578</v>
      </c>
      <c r="T423" s="14">
        <v>270</v>
      </c>
      <c r="U423" s="1">
        <v>44947</v>
      </c>
      <c r="V423" s="14">
        <v>60705000</v>
      </c>
      <c r="W423" s="14">
        <f>$U423-Contratos[[#This Row],[Fecha de Inicio]]</f>
        <v>369</v>
      </c>
      <c r="X423" s="14">
        <f>ROUND((($D$5-Contratos[[#This Row],[Fecha de Inicio]])/(Contratos[[#This Row],[Fecha Finalizacion Programada]]-Contratos[[#This Row],[Fecha de Inicio]])*100),2)</f>
        <v>94.31</v>
      </c>
      <c r="Y423" s="43">
        <v>77342667</v>
      </c>
      <c r="Z423" s="28">
        <v>4496667</v>
      </c>
      <c r="AA423" s="14">
        <v>1</v>
      </c>
      <c r="AB423" s="28">
        <v>21134334</v>
      </c>
      <c r="AC423" s="28">
        <v>81839334</v>
      </c>
      <c r="AD423" s="14">
        <v>364</v>
      </c>
    </row>
    <row r="424" spans="2:30" x14ac:dyDescent="0.25">
      <c r="B424" s="14">
        <v>2022</v>
      </c>
      <c r="C424">
        <v>220277</v>
      </c>
      <c r="D424" s="14" t="s">
        <v>3</v>
      </c>
      <c r="E424" s="14" t="s">
        <v>609</v>
      </c>
      <c r="F424" s="14" t="s">
        <v>61</v>
      </c>
      <c r="G424" s="14" t="s">
        <v>62</v>
      </c>
      <c r="H424" s="14" t="s">
        <v>551</v>
      </c>
      <c r="I424" s="14" t="s">
        <v>2</v>
      </c>
      <c r="J424" s="14" t="s">
        <v>258</v>
      </c>
      <c r="K424" s="14">
        <v>1032444254</v>
      </c>
      <c r="L424" s="14" t="s">
        <v>109</v>
      </c>
      <c r="M424" s="14" t="s">
        <v>101</v>
      </c>
      <c r="N424" t="s">
        <v>55</v>
      </c>
      <c r="O424" s="1">
        <v>44925</v>
      </c>
      <c r="P424" s="14" t="s">
        <v>336</v>
      </c>
      <c r="Q424" s="14" t="s">
        <v>714</v>
      </c>
      <c r="R424" s="1">
        <v>44585</v>
      </c>
      <c r="S424" s="1">
        <v>44587</v>
      </c>
      <c r="T424" s="14">
        <v>330</v>
      </c>
      <c r="U424" s="1">
        <v>44952</v>
      </c>
      <c r="V424" s="14">
        <v>35827000</v>
      </c>
      <c r="W424" s="14">
        <f>$U424-Contratos[[#This Row],[Fecha de Inicio]]</f>
        <v>365</v>
      </c>
      <c r="X424" s="14">
        <f>ROUND((($D$5-Contratos[[#This Row],[Fecha de Inicio]])/(Contratos[[#This Row],[Fecha Finalizacion Programada]]-Contratos[[#This Row],[Fecha de Inicio]])*100),2)</f>
        <v>92.88</v>
      </c>
      <c r="Y424" s="43">
        <v>36369833</v>
      </c>
      <c r="Z424" s="28">
        <v>2714167</v>
      </c>
      <c r="AA424" s="14">
        <v>1</v>
      </c>
      <c r="AB424" s="28">
        <v>3257000</v>
      </c>
      <c r="AC424" s="28">
        <v>39084000</v>
      </c>
      <c r="AD424" s="14">
        <v>360</v>
      </c>
    </row>
    <row r="425" spans="2:30" x14ac:dyDescent="0.25">
      <c r="B425" s="14">
        <v>2022</v>
      </c>
      <c r="C425">
        <v>220013</v>
      </c>
      <c r="D425" s="14" t="s">
        <v>3</v>
      </c>
      <c r="E425" s="14" t="s">
        <v>558</v>
      </c>
      <c r="F425" s="14" t="s">
        <v>61</v>
      </c>
      <c r="G425" s="14" t="s">
        <v>62</v>
      </c>
      <c r="H425" s="14" t="s">
        <v>551</v>
      </c>
      <c r="I425" s="14" t="s">
        <v>2</v>
      </c>
      <c r="J425" s="14" t="s">
        <v>259</v>
      </c>
      <c r="K425" s="14">
        <v>1024530851</v>
      </c>
      <c r="L425" s="14" t="s">
        <v>104</v>
      </c>
      <c r="M425" s="14" t="s">
        <v>101</v>
      </c>
      <c r="N425" t="s">
        <v>55</v>
      </c>
      <c r="O425" s="1">
        <v>44925</v>
      </c>
      <c r="P425" s="14" t="s">
        <v>336</v>
      </c>
      <c r="Q425" s="14" t="s">
        <v>1076</v>
      </c>
      <c r="R425" s="1">
        <v>44572</v>
      </c>
      <c r="S425" s="1">
        <v>44578</v>
      </c>
      <c r="T425" s="14">
        <v>270</v>
      </c>
      <c r="U425" s="1">
        <v>44947</v>
      </c>
      <c r="V425" s="14">
        <v>60705000</v>
      </c>
      <c r="W425" s="14">
        <f>$U425-Contratos[[#This Row],[Fecha de Inicio]]</f>
        <v>369</v>
      </c>
      <c r="X425" s="14">
        <f>ROUND((($D$5-Contratos[[#This Row],[Fecha de Inicio]])/(Contratos[[#This Row],[Fecha Finalizacion Programada]]-Contratos[[#This Row],[Fecha de Inicio]])*100),2)</f>
        <v>94.31</v>
      </c>
      <c r="Y425" s="43">
        <v>77342667</v>
      </c>
      <c r="Z425" s="28">
        <v>4496667</v>
      </c>
      <c r="AA425" s="14">
        <v>1</v>
      </c>
      <c r="AB425" s="28">
        <v>21134334</v>
      </c>
      <c r="AC425" s="28">
        <v>81839334</v>
      </c>
      <c r="AD425" s="14">
        <v>364</v>
      </c>
    </row>
    <row r="426" spans="2:30" x14ac:dyDescent="0.25">
      <c r="B426" s="14">
        <v>2022</v>
      </c>
      <c r="C426">
        <v>220392</v>
      </c>
      <c r="D426" s="14" t="s">
        <v>3</v>
      </c>
      <c r="E426" s="14" t="s">
        <v>627</v>
      </c>
      <c r="F426" s="14" t="s">
        <v>40</v>
      </c>
      <c r="G426" s="14" t="s">
        <v>32</v>
      </c>
      <c r="H426" s="14" t="s">
        <v>542</v>
      </c>
      <c r="I426" s="14" t="s">
        <v>2</v>
      </c>
      <c r="J426" s="14" t="s">
        <v>347</v>
      </c>
      <c r="K426" s="14">
        <v>900753920</v>
      </c>
      <c r="L426" s="14" t="s">
        <v>132</v>
      </c>
      <c r="M426" s="14" t="s">
        <v>301</v>
      </c>
      <c r="N426" t="s">
        <v>55</v>
      </c>
      <c r="O426" s="1">
        <v>44924</v>
      </c>
      <c r="P426" s="14" t="s">
        <v>870</v>
      </c>
      <c r="Q426" s="14" t="s">
        <v>1077</v>
      </c>
      <c r="R426" s="1">
        <v>44718</v>
      </c>
      <c r="S426" s="1">
        <v>44733</v>
      </c>
      <c r="T426" s="14">
        <v>315</v>
      </c>
      <c r="U426" s="1">
        <v>45052</v>
      </c>
      <c r="V426" s="14">
        <v>7322000</v>
      </c>
      <c r="W426" s="14">
        <f>$U426-Contratos[[#This Row],[Fecha de Inicio]]</f>
        <v>319</v>
      </c>
      <c r="X426" s="14">
        <f>ROUND((($D$5-Contratos[[#This Row],[Fecha de Inicio]])/(Contratos[[#This Row],[Fecha Finalizacion Programada]]-Contratos[[#This Row],[Fecha de Inicio]])*100),2)</f>
        <v>60.5</v>
      </c>
      <c r="Y426" s="43">
        <v>5410312</v>
      </c>
      <c r="Z426" s="28">
        <v>1911688</v>
      </c>
      <c r="AA426" s="14">
        <v>0</v>
      </c>
      <c r="AB426" s="28">
        <v>0</v>
      </c>
      <c r="AC426" s="28">
        <v>7322000</v>
      </c>
      <c r="AD426" s="14">
        <v>315</v>
      </c>
    </row>
    <row r="427" spans="2:30" x14ac:dyDescent="0.25">
      <c r="B427" s="14">
        <v>2022</v>
      </c>
      <c r="C427">
        <v>220424</v>
      </c>
      <c r="D427" s="14" t="s">
        <v>3</v>
      </c>
      <c r="E427" s="14" t="s">
        <v>637</v>
      </c>
      <c r="F427" s="14" t="s">
        <v>40</v>
      </c>
      <c r="G427" s="14" t="s">
        <v>105</v>
      </c>
      <c r="H427" s="14" t="s">
        <v>541</v>
      </c>
      <c r="I427" s="14" t="s">
        <v>2</v>
      </c>
      <c r="J427" s="14" t="s">
        <v>414</v>
      </c>
      <c r="K427" s="14">
        <v>900446648</v>
      </c>
      <c r="L427" s="14" t="s">
        <v>415</v>
      </c>
      <c r="M427" s="14"/>
      <c r="N427" t="s">
        <v>55</v>
      </c>
      <c r="O427" s="1">
        <v>44915</v>
      </c>
      <c r="P427" s="14" t="s">
        <v>872</v>
      </c>
      <c r="Q427" s="14" t="s">
        <v>1079</v>
      </c>
      <c r="R427" s="1">
        <v>44754</v>
      </c>
      <c r="S427" s="1">
        <v>44819</v>
      </c>
      <c r="T427" s="14">
        <v>360</v>
      </c>
      <c r="U427" s="1">
        <v>45184</v>
      </c>
      <c r="V427" s="14">
        <v>35263008</v>
      </c>
      <c r="W427" s="14">
        <f>$U427-Contratos[[#This Row],[Fecha de Inicio]]</f>
        <v>365</v>
      </c>
      <c r="X427" s="14">
        <f>ROUND((($D$5-Contratos[[#This Row],[Fecha de Inicio]])/(Contratos[[#This Row],[Fecha Finalizacion Programada]]-Contratos[[#This Row],[Fecha de Inicio]])*100),2)</f>
        <v>29.32</v>
      </c>
      <c r="Y427" s="43">
        <v>10285044</v>
      </c>
      <c r="Z427" s="28">
        <v>24977964</v>
      </c>
      <c r="AA427" s="14">
        <v>0</v>
      </c>
      <c r="AB427" s="28">
        <v>0</v>
      </c>
      <c r="AC427" s="28">
        <v>35263008</v>
      </c>
      <c r="AD427" s="14">
        <v>360</v>
      </c>
    </row>
    <row r="428" spans="2:30" x14ac:dyDescent="0.25">
      <c r="B428" s="14">
        <v>2022</v>
      </c>
      <c r="C428">
        <v>220059</v>
      </c>
      <c r="D428" s="14" t="s">
        <v>3</v>
      </c>
      <c r="E428" s="14" t="s">
        <v>574</v>
      </c>
      <c r="F428" s="14" t="s">
        <v>61</v>
      </c>
      <c r="G428" s="14" t="s">
        <v>62</v>
      </c>
      <c r="H428" s="14" t="s">
        <v>569</v>
      </c>
      <c r="I428" s="14" t="s">
        <v>2</v>
      </c>
      <c r="J428" s="14" t="s">
        <v>286</v>
      </c>
      <c r="K428" s="14">
        <v>79797614</v>
      </c>
      <c r="L428" s="14" t="s">
        <v>116</v>
      </c>
      <c r="M428" s="14" t="s">
        <v>117</v>
      </c>
      <c r="N428" t="s">
        <v>55</v>
      </c>
      <c r="O428" s="1">
        <v>44909</v>
      </c>
      <c r="P428" s="14" t="s">
        <v>873</v>
      </c>
      <c r="Q428" s="14" t="s">
        <v>1080</v>
      </c>
      <c r="R428" s="1">
        <v>44573</v>
      </c>
      <c r="S428" s="1">
        <v>44593</v>
      </c>
      <c r="T428" s="14">
        <v>257</v>
      </c>
      <c r="U428" s="1">
        <v>44852</v>
      </c>
      <c r="V428" s="14">
        <v>41582600</v>
      </c>
      <c r="W428" s="14">
        <f>$U428-Contratos[[#This Row],[Fecha de Inicio]]</f>
        <v>259</v>
      </c>
      <c r="X428" s="55">
        <f>ROUND(((Contratos[[#This Row],[Fecha Finalizacion Programada]]-Contratos[[#This Row],[Fecha de Inicio]])/(Contratos[[#This Row],[Fecha Finalizacion Programada]]-Contratos[[#This Row],[Fecha de Inicio]])*100),2)</f>
        <v>100</v>
      </c>
      <c r="Y428" s="43">
        <v>41582598</v>
      </c>
      <c r="Z428" s="28">
        <v>2</v>
      </c>
      <c r="AA428" s="14">
        <v>0</v>
      </c>
      <c r="AB428" s="28">
        <v>0</v>
      </c>
      <c r="AC428" s="28">
        <v>41582600</v>
      </c>
      <c r="AD428" s="14">
        <v>257</v>
      </c>
    </row>
    <row r="429" spans="2:30" x14ac:dyDescent="0.25">
      <c r="B429" s="14">
        <v>2022</v>
      </c>
      <c r="C429">
        <v>220368</v>
      </c>
      <c r="D429" s="14" t="s">
        <v>3</v>
      </c>
      <c r="E429" s="14" t="s">
        <v>1128</v>
      </c>
      <c r="F429" s="14" t="s">
        <v>752</v>
      </c>
      <c r="G429" s="14" t="s">
        <v>32</v>
      </c>
      <c r="H429" s="14" t="s">
        <v>1130</v>
      </c>
      <c r="I429" s="14" t="s">
        <v>1131</v>
      </c>
      <c r="J429" s="14" t="s">
        <v>782</v>
      </c>
      <c r="K429" s="14">
        <v>800182091</v>
      </c>
      <c r="L429" s="14" t="s">
        <v>814</v>
      </c>
      <c r="M429" s="14" t="s">
        <v>1101</v>
      </c>
      <c r="N429" t="s">
        <v>55</v>
      </c>
      <c r="O429" s="1">
        <v>44896</v>
      </c>
      <c r="P429" s="14" t="s">
        <v>874</v>
      </c>
      <c r="Q429" s="14" t="s">
        <v>1081</v>
      </c>
      <c r="R429" s="1">
        <v>44642</v>
      </c>
      <c r="S429" s="1">
        <v>44643</v>
      </c>
      <c r="T429" s="14">
        <v>360</v>
      </c>
      <c r="U429" s="1">
        <v>45008</v>
      </c>
      <c r="V429" s="14">
        <v>818281523</v>
      </c>
      <c r="W429" s="14">
        <f>$U429-Contratos[[#This Row],[Fecha de Inicio]]</f>
        <v>365</v>
      </c>
      <c r="X429" s="14">
        <f>ROUND((($D$5-Contratos[[#This Row],[Fecha de Inicio]])/(Contratos[[#This Row],[Fecha Finalizacion Programada]]-Contratos[[#This Row],[Fecha de Inicio]])*100),2)</f>
        <v>77.53</v>
      </c>
      <c r="Y429" s="43">
        <v>350919207</v>
      </c>
      <c r="Z429" s="28">
        <v>467362316</v>
      </c>
      <c r="AA429" s="14">
        <v>0</v>
      </c>
      <c r="AB429" s="28">
        <v>0</v>
      </c>
      <c r="AC429" s="28">
        <v>818281523</v>
      </c>
      <c r="AD429" s="14">
        <v>360</v>
      </c>
    </row>
    <row r="430" spans="2:30" x14ac:dyDescent="0.25">
      <c r="B430" s="14">
        <v>2022</v>
      </c>
      <c r="C430">
        <v>220012</v>
      </c>
      <c r="D430" s="14" t="s">
        <v>3</v>
      </c>
      <c r="E430" s="14" t="s">
        <v>558</v>
      </c>
      <c r="F430" s="14" t="s">
        <v>61</v>
      </c>
      <c r="G430" s="14" t="s">
        <v>62</v>
      </c>
      <c r="H430" s="14" t="s">
        <v>551</v>
      </c>
      <c r="I430" s="14" t="s">
        <v>2</v>
      </c>
      <c r="J430" s="14" t="s">
        <v>259</v>
      </c>
      <c r="K430" s="14">
        <v>33676280</v>
      </c>
      <c r="L430" s="14" t="s">
        <v>100</v>
      </c>
      <c r="M430" s="14" t="s">
        <v>101</v>
      </c>
      <c r="N430" t="s">
        <v>55</v>
      </c>
      <c r="O430" s="1">
        <v>44897</v>
      </c>
      <c r="P430" s="14" t="s">
        <v>711</v>
      </c>
      <c r="Q430" s="14" t="s">
        <v>1083</v>
      </c>
      <c r="R430" s="1">
        <v>44572</v>
      </c>
      <c r="S430" s="1">
        <v>44579</v>
      </c>
      <c r="T430" s="14">
        <v>270</v>
      </c>
      <c r="U430" s="1">
        <v>44938</v>
      </c>
      <c r="V430" s="14">
        <v>60705000</v>
      </c>
      <c r="W430" s="14">
        <f>$U430-Contratos[[#This Row],[Fecha de Inicio]]</f>
        <v>359</v>
      </c>
      <c r="X430" s="14">
        <f>ROUND((($D$5-Contratos[[#This Row],[Fecha de Inicio]])/(Contratos[[#This Row],[Fecha Finalizacion Programada]]-Contratos[[#This Row],[Fecha de Inicio]])*100),2)</f>
        <v>96.66</v>
      </c>
      <c r="Y430" s="43">
        <v>70372833</v>
      </c>
      <c r="Z430" s="28">
        <v>9443000</v>
      </c>
      <c r="AA430" s="14">
        <v>1</v>
      </c>
      <c r="AB430" s="28">
        <v>19110833</v>
      </c>
      <c r="AC430" s="28">
        <v>79815833</v>
      </c>
      <c r="AD430" s="14">
        <v>355</v>
      </c>
    </row>
    <row r="431" spans="2:30" x14ac:dyDescent="0.25">
      <c r="B431" s="14">
        <v>2022</v>
      </c>
      <c r="C431">
        <v>220048</v>
      </c>
      <c r="D431" s="14" t="s">
        <v>3</v>
      </c>
      <c r="E431" s="14" t="s">
        <v>568</v>
      </c>
      <c r="F431" s="14" t="s">
        <v>61</v>
      </c>
      <c r="G431" s="14" t="s">
        <v>62</v>
      </c>
      <c r="H431" s="14" t="s">
        <v>551</v>
      </c>
      <c r="I431" s="14" t="s">
        <v>2</v>
      </c>
      <c r="J431" s="14" t="s">
        <v>258</v>
      </c>
      <c r="K431" s="14">
        <v>1016056057</v>
      </c>
      <c r="L431" s="14" t="s">
        <v>110</v>
      </c>
      <c r="M431" s="14" t="s">
        <v>101</v>
      </c>
      <c r="N431" t="s">
        <v>55</v>
      </c>
      <c r="O431" s="1">
        <v>44897</v>
      </c>
      <c r="P431" s="14" t="s">
        <v>336</v>
      </c>
      <c r="Q431" s="14" t="s">
        <v>904</v>
      </c>
      <c r="R431" s="1">
        <v>44578</v>
      </c>
      <c r="S431" s="1">
        <v>44580</v>
      </c>
      <c r="T431" s="14">
        <v>210</v>
      </c>
      <c r="U431" s="1">
        <v>44898</v>
      </c>
      <c r="V431" s="14">
        <v>22799000</v>
      </c>
      <c r="W431" s="14">
        <f>$U431-Contratos[[#This Row],[Fecha de Inicio]]</f>
        <v>318</v>
      </c>
      <c r="X431" s="55">
        <f>ROUND(((Contratos[[#This Row],[Fecha Finalizacion Programada]]-Contratos[[#This Row],[Fecha de Inicio]])/(Contratos[[#This Row],[Fecha Finalizacion Programada]]-Contratos[[#This Row],[Fecha de Inicio]])*100),2)</f>
        <v>100</v>
      </c>
      <c r="Y431" s="43">
        <v>33872800</v>
      </c>
      <c r="Z431" s="28">
        <v>325700</v>
      </c>
      <c r="AA431" s="14">
        <v>1</v>
      </c>
      <c r="AB431" s="28">
        <v>11399500</v>
      </c>
      <c r="AC431" s="28">
        <v>34198500</v>
      </c>
      <c r="AD431" s="14">
        <v>315</v>
      </c>
    </row>
    <row r="432" spans="2:30" x14ac:dyDescent="0.25">
      <c r="B432" s="14">
        <v>2022</v>
      </c>
      <c r="C432">
        <v>220277</v>
      </c>
      <c r="D432" s="14" t="s">
        <v>3</v>
      </c>
      <c r="E432" s="14" t="s">
        <v>609</v>
      </c>
      <c r="F432" s="14" t="s">
        <v>61</v>
      </c>
      <c r="G432" s="14" t="s">
        <v>62</v>
      </c>
      <c r="H432" s="14" t="s">
        <v>551</v>
      </c>
      <c r="I432" s="14" t="s">
        <v>2</v>
      </c>
      <c r="J432" s="14" t="s">
        <v>258</v>
      </c>
      <c r="K432" s="14">
        <v>1032444254</v>
      </c>
      <c r="L432" s="14" t="s">
        <v>109</v>
      </c>
      <c r="M432" s="14" t="s">
        <v>101</v>
      </c>
      <c r="N432" t="s">
        <v>55</v>
      </c>
      <c r="O432" s="1">
        <v>44897</v>
      </c>
      <c r="P432" s="14" t="s">
        <v>336</v>
      </c>
      <c r="Q432" s="14" t="s">
        <v>905</v>
      </c>
      <c r="R432" s="1">
        <v>44585</v>
      </c>
      <c r="S432" s="1">
        <v>44587</v>
      </c>
      <c r="T432" s="14">
        <v>330</v>
      </c>
      <c r="U432" s="1">
        <v>44952</v>
      </c>
      <c r="V432" s="14">
        <v>35827000</v>
      </c>
      <c r="W432" s="14">
        <f>$U432-Contratos[[#This Row],[Fecha de Inicio]]</f>
        <v>365</v>
      </c>
      <c r="X432" s="14">
        <f>ROUND((($D$5-Contratos[[#This Row],[Fecha de Inicio]])/(Contratos[[#This Row],[Fecha Finalizacion Programada]]-Contratos[[#This Row],[Fecha de Inicio]])*100),2)</f>
        <v>92.88</v>
      </c>
      <c r="Y432" s="43">
        <v>33112833</v>
      </c>
      <c r="Z432" s="28">
        <v>5971167</v>
      </c>
      <c r="AA432" s="14">
        <v>1</v>
      </c>
      <c r="AB432" s="28">
        <v>3257000</v>
      </c>
      <c r="AC432" s="28">
        <v>39084000</v>
      </c>
      <c r="AD432" s="14">
        <v>360</v>
      </c>
    </row>
    <row r="433" spans="2:30" x14ac:dyDescent="0.25">
      <c r="B433" s="14">
        <v>2022</v>
      </c>
      <c r="C433">
        <v>220069</v>
      </c>
      <c r="D433" s="14" t="s">
        <v>3</v>
      </c>
      <c r="E433" s="14" t="s">
        <v>576</v>
      </c>
      <c r="F433" s="14" t="s">
        <v>61</v>
      </c>
      <c r="G433" s="14" t="s">
        <v>69</v>
      </c>
      <c r="H433" s="14" t="s">
        <v>556</v>
      </c>
      <c r="I433" s="14" t="s">
        <v>2</v>
      </c>
      <c r="J433" s="14" t="s">
        <v>195</v>
      </c>
      <c r="K433" s="14">
        <v>1000602604</v>
      </c>
      <c r="L433" s="14" t="s">
        <v>90</v>
      </c>
      <c r="M433" s="14" t="s">
        <v>63</v>
      </c>
      <c r="N433" t="s">
        <v>55</v>
      </c>
      <c r="O433" s="1">
        <v>44900</v>
      </c>
      <c r="P433" s="14" t="s">
        <v>376</v>
      </c>
      <c r="Q433" s="14" t="s">
        <v>893</v>
      </c>
      <c r="R433" s="1">
        <v>44573</v>
      </c>
      <c r="S433" s="1">
        <v>44575</v>
      </c>
      <c r="T433" s="14">
        <v>345</v>
      </c>
      <c r="U433" s="1">
        <v>44924</v>
      </c>
      <c r="V433" s="14">
        <v>26749000</v>
      </c>
      <c r="W433" s="14">
        <f>$U433-Contratos[[#This Row],[Fecha de Inicio]]</f>
        <v>349</v>
      </c>
      <c r="X433" s="55">
        <f>ROUND(((Contratos[[#This Row],[Fecha Finalizacion Programada]]-Contratos[[#This Row],[Fecha de Inicio]])/(Contratos[[#This Row],[Fecha Finalizacion Programada]]-Contratos[[#This Row],[Fecha de Inicio]])*100),2)</f>
        <v>100</v>
      </c>
      <c r="Y433" s="43">
        <v>2326000</v>
      </c>
      <c r="Z433" s="28">
        <v>24423000</v>
      </c>
      <c r="AA433" s="14">
        <v>0</v>
      </c>
      <c r="AB433" s="28">
        <v>0</v>
      </c>
      <c r="AC433" s="28">
        <v>26749000</v>
      </c>
      <c r="AD433" s="14">
        <v>345</v>
      </c>
    </row>
    <row r="434" spans="2:30" x14ac:dyDescent="0.25">
      <c r="B434" s="14">
        <v>2022</v>
      </c>
      <c r="C434">
        <v>220073</v>
      </c>
      <c r="D434" s="14" t="s">
        <v>3</v>
      </c>
      <c r="E434" s="14" t="s">
        <v>576</v>
      </c>
      <c r="F434" s="14" t="s">
        <v>61</v>
      </c>
      <c r="G434" s="14" t="s">
        <v>69</v>
      </c>
      <c r="H434" s="14" t="s">
        <v>556</v>
      </c>
      <c r="I434" s="14" t="s">
        <v>2</v>
      </c>
      <c r="J434" s="14" t="s">
        <v>195</v>
      </c>
      <c r="K434" s="14">
        <v>1069754612</v>
      </c>
      <c r="L434" s="14" t="s">
        <v>253</v>
      </c>
      <c r="M434" s="14" t="s">
        <v>63</v>
      </c>
      <c r="N434" t="s">
        <v>55</v>
      </c>
      <c r="O434" s="1">
        <v>44900</v>
      </c>
      <c r="P434" s="14" t="s">
        <v>375</v>
      </c>
      <c r="Q434" s="14" t="s">
        <v>890</v>
      </c>
      <c r="R434" s="1">
        <v>44573</v>
      </c>
      <c r="S434" s="1">
        <v>44575</v>
      </c>
      <c r="T434" s="14">
        <v>345</v>
      </c>
      <c r="U434" s="1">
        <v>44924</v>
      </c>
      <c r="V434" s="14">
        <v>26749000</v>
      </c>
      <c r="W434" s="14">
        <f>$U434-Contratos[[#This Row],[Fecha de Inicio]]</f>
        <v>349</v>
      </c>
      <c r="X434" s="55">
        <f>ROUND(((Contratos[[#This Row],[Fecha Finalizacion Programada]]-Contratos[[#This Row],[Fecha de Inicio]])/(Contratos[[#This Row],[Fecha Finalizacion Programada]]-Contratos[[#This Row],[Fecha de Inicio]])*100),2)</f>
        <v>100</v>
      </c>
      <c r="Y434" s="43">
        <v>2326000</v>
      </c>
      <c r="Z434" s="28">
        <v>24423000</v>
      </c>
      <c r="AA434" s="14">
        <v>0</v>
      </c>
      <c r="AB434" s="28">
        <v>0</v>
      </c>
      <c r="AC434" s="28">
        <v>26749000</v>
      </c>
      <c r="AD434" s="14">
        <v>345</v>
      </c>
    </row>
    <row r="435" spans="2:30" x14ac:dyDescent="0.25">
      <c r="B435" s="14">
        <v>2022</v>
      </c>
      <c r="C435">
        <v>220013</v>
      </c>
      <c r="D435" s="14" t="s">
        <v>3</v>
      </c>
      <c r="E435" s="14" t="s">
        <v>558</v>
      </c>
      <c r="F435" s="14" t="s">
        <v>61</v>
      </c>
      <c r="G435" s="14" t="s">
        <v>62</v>
      </c>
      <c r="H435" s="14" t="s">
        <v>551</v>
      </c>
      <c r="I435" s="14" t="s">
        <v>2</v>
      </c>
      <c r="J435" s="14" t="s">
        <v>259</v>
      </c>
      <c r="K435" s="14">
        <v>1024530851</v>
      </c>
      <c r="L435" s="14" t="s">
        <v>104</v>
      </c>
      <c r="M435" s="14" t="s">
        <v>101</v>
      </c>
      <c r="N435" t="s">
        <v>55</v>
      </c>
      <c r="O435" s="1">
        <v>44897</v>
      </c>
      <c r="P435" s="14" t="s">
        <v>711</v>
      </c>
      <c r="Q435" s="14" t="s">
        <v>906</v>
      </c>
      <c r="R435" s="1">
        <v>44572</v>
      </c>
      <c r="S435" s="1">
        <v>44578</v>
      </c>
      <c r="T435" s="14">
        <v>270</v>
      </c>
      <c r="U435" s="1">
        <v>44947</v>
      </c>
      <c r="V435" s="14">
        <v>60705000</v>
      </c>
      <c r="W435" s="14">
        <f>$U435-Contratos[[#This Row],[Fecha de Inicio]]</f>
        <v>369</v>
      </c>
      <c r="X435" s="14">
        <f>ROUND((($D$5-Contratos[[#This Row],[Fecha de Inicio]])/(Contratos[[#This Row],[Fecha Finalizacion Programada]]-Contratos[[#This Row],[Fecha de Inicio]])*100),2)</f>
        <v>94.31</v>
      </c>
      <c r="Y435" s="43">
        <v>70597667</v>
      </c>
      <c r="Z435" s="28">
        <v>11241667</v>
      </c>
      <c r="AA435" s="14">
        <v>1</v>
      </c>
      <c r="AB435" s="28">
        <v>21134334</v>
      </c>
      <c r="AC435" s="28">
        <v>81839334</v>
      </c>
      <c r="AD435" s="14">
        <v>364</v>
      </c>
    </row>
    <row r="436" spans="2:30" x14ac:dyDescent="0.25">
      <c r="B436" s="14">
        <v>2022</v>
      </c>
      <c r="C436">
        <v>220469</v>
      </c>
      <c r="D436" s="14" t="s">
        <v>3</v>
      </c>
      <c r="E436" s="14" t="s">
        <v>648</v>
      </c>
      <c r="F436" s="14" t="s">
        <v>61</v>
      </c>
      <c r="G436" s="14" t="s">
        <v>69</v>
      </c>
      <c r="H436" s="14" t="s">
        <v>556</v>
      </c>
      <c r="I436" s="14" t="s">
        <v>2</v>
      </c>
      <c r="J436" s="14" t="s">
        <v>28</v>
      </c>
      <c r="K436" s="14">
        <v>1010224290</v>
      </c>
      <c r="L436" s="14" t="s">
        <v>358</v>
      </c>
      <c r="M436" s="14" t="s">
        <v>63</v>
      </c>
      <c r="N436" t="s">
        <v>55</v>
      </c>
      <c r="O436" s="1">
        <v>44900</v>
      </c>
      <c r="P436" s="14" t="s">
        <v>375</v>
      </c>
      <c r="Q436" s="14" t="s">
        <v>730</v>
      </c>
      <c r="R436" s="1">
        <v>44785</v>
      </c>
      <c r="S436" s="1">
        <v>44792</v>
      </c>
      <c r="T436" s="14">
        <v>150</v>
      </c>
      <c r="U436" s="1">
        <v>44926</v>
      </c>
      <c r="V436" s="14">
        <v>6980000</v>
      </c>
      <c r="W436" s="14">
        <f>$U436-Contratos[[#This Row],[Fecha de Inicio]]</f>
        <v>134</v>
      </c>
      <c r="X436" s="14">
        <f>ROUND((($D$5-Contratos[[#This Row],[Fecha de Inicio]])/(Contratos[[#This Row],[Fecha Finalizacion Programada]]-Contratos[[#This Row],[Fecha de Inicio]])*100),2)</f>
        <v>100</v>
      </c>
      <c r="Y436" s="43">
        <v>1396000</v>
      </c>
      <c r="Z436" s="28">
        <v>5584000</v>
      </c>
      <c r="AA436" s="14">
        <v>0</v>
      </c>
      <c r="AB436" s="28">
        <v>0</v>
      </c>
      <c r="AC436" s="28">
        <v>6980000</v>
      </c>
      <c r="AD436" s="14">
        <v>150</v>
      </c>
    </row>
    <row r="437" spans="2:30" x14ac:dyDescent="0.25">
      <c r="B437" s="14">
        <v>2022</v>
      </c>
      <c r="C437">
        <v>220473</v>
      </c>
      <c r="D437" s="14" t="s">
        <v>3</v>
      </c>
      <c r="E437" s="14" t="s">
        <v>648</v>
      </c>
      <c r="F437" s="14" t="s">
        <v>61</v>
      </c>
      <c r="G437" s="14" t="s">
        <v>69</v>
      </c>
      <c r="H437" s="14" t="s">
        <v>556</v>
      </c>
      <c r="I437" s="14" t="s">
        <v>2</v>
      </c>
      <c r="J437" s="14" t="s">
        <v>28</v>
      </c>
      <c r="K437" s="14">
        <v>79730994</v>
      </c>
      <c r="L437" s="14" t="s">
        <v>359</v>
      </c>
      <c r="M437" s="14" t="s">
        <v>63</v>
      </c>
      <c r="N437" t="s">
        <v>55</v>
      </c>
      <c r="O437" s="1">
        <v>44900</v>
      </c>
      <c r="P437" s="14" t="s">
        <v>375</v>
      </c>
      <c r="Q437" s="14" t="s">
        <v>1084</v>
      </c>
      <c r="R437" s="1">
        <v>44789</v>
      </c>
      <c r="S437" s="1">
        <v>44792</v>
      </c>
      <c r="T437" s="14">
        <v>150</v>
      </c>
      <c r="U437" s="1">
        <v>44926</v>
      </c>
      <c r="V437" s="14">
        <v>6980000</v>
      </c>
      <c r="W437" s="14">
        <f>$U437-Contratos[[#This Row],[Fecha de Inicio]]</f>
        <v>134</v>
      </c>
      <c r="X437" s="14">
        <f>ROUND((($D$5-Contratos[[#This Row],[Fecha de Inicio]])/(Contratos[[#This Row],[Fecha Finalizacion Programada]]-Contratos[[#This Row],[Fecha de Inicio]])*100),2)</f>
        <v>100</v>
      </c>
      <c r="Y437" s="43">
        <v>1396000</v>
      </c>
      <c r="Z437" s="28">
        <v>5584000</v>
      </c>
      <c r="AA437" s="14">
        <v>0</v>
      </c>
      <c r="AB437" s="28">
        <v>0</v>
      </c>
      <c r="AC437" s="28">
        <v>6980000</v>
      </c>
      <c r="AD437" s="14">
        <v>150</v>
      </c>
    </row>
    <row r="438" spans="2:30" x14ac:dyDescent="0.25">
      <c r="B438" s="14">
        <v>2022</v>
      </c>
      <c r="C438">
        <v>220480</v>
      </c>
      <c r="D438" s="14" t="s">
        <v>3</v>
      </c>
      <c r="E438" s="14" t="s">
        <v>648</v>
      </c>
      <c r="F438" s="14" t="s">
        <v>61</v>
      </c>
      <c r="G438" s="14" t="s">
        <v>69</v>
      </c>
      <c r="H438" s="14" t="s">
        <v>556</v>
      </c>
      <c r="I438" s="14" t="s">
        <v>2</v>
      </c>
      <c r="J438" s="14" t="s">
        <v>28</v>
      </c>
      <c r="K438" s="14">
        <v>1000004062</v>
      </c>
      <c r="L438" s="14" t="s">
        <v>360</v>
      </c>
      <c r="M438" s="14" t="s">
        <v>63</v>
      </c>
      <c r="N438" t="s">
        <v>55</v>
      </c>
      <c r="O438" s="1">
        <v>44900</v>
      </c>
      <c r="P438" s="14" t="s">
        <v>375</v>
      </c>
      <c r="Q438" s="14" t="s">
        <v>731</v>
      </c>
      <c r="R438" s="1">
        <v>44790</v>
      </c>
      <c r="S438" s="1">
        <v>44795</v>
      </c>
      <c r="T438" s="14">
        <v>150</v>
      </c>
      <c r="U438" s="1">
        <v>44926</v>
      </c>
      <c r="V438" s="14">
        <v>6980000</v>
      </c>
      <c r="W438" s="14">
        <f>$U438-Contratos[[#This Row],[Fecha de Inicio]]</f>
        <v>131</v>
      </c>
      <c r="X438" s="14">
        <f>ROUND((($D$5-Contratos[[#This Row],[Fecha de Inicio]])/(Contratos[[#This Row],[Fecha Finalizacion Programada]]-Contratos[[#This Row],[Fecha de Inicio]])*100),2)</f>
        <v>100</v>
      </c>
      <c r="Y438" s="43">
        <v>1396000</v>
      </c>
      <c r="Z438" s="28">
        <v>5584000</v>
      </c>
      <c r="AA438" s="14">
        <v>0</v>
      </c>
      <c r="AB438" s="28">
        <v>0</v>
      </c>
      <c r="AC438" s="28">
        <v>6980000</v>
      </c>
      <c r="AD438" s="14">
        <v>150</v>
      </c>
    </row>
    <row r="439" spans="2:30" x14ac:dyDescent="0.25">
      <c r="B439" s="14">
        <v>2022</v>
      </c>
      <c r="C439">
        <v>220271</v>
      </c>
      <c r="D439" s="14" t="s">
        <v>3</v>
      </c>
      <c r="E439" s="14" t="s">
        <v>605</v>
      </c>
      <c r="F439" s="14" t="s">
        <v>61</v>
      </c>
      <c r="G439" s="14" t="s">
        <v>69</v>
      </c>
      <c r="H439" s="14" t="s">
        <v>556</v>
      </c>
      <c r="I439" s="14" t="s">
        <v>2</v>
      </c>
      <c r="J439" s="14" t="s">
        <v>223</v>
      </c>
      <c r="K439" s="14">
        <v>1032481287</v>
      </c>
      <c r="L439" s="14" t="s">
        <v>247</v>
      </c>
      <c r="M439" s="14" t="s">
        <v>63</v>
      </c>
      <c r="N439" t="s">
        <v>55</v>
      </c>
      <c r="O439" s="1">
        <v>44900</v>
      </c>
      <c r="P439" s="14" t="s">
        <v>375</v>
      </c>
      <c r="Q439" s="14" t="s">
        <v>886</v>
      </c>
      <c r="R439" s="1">
        <v>44582</v>
      </c>
      <c r="S439" s="1">
        <v>44586</v>
      </c>
      <c r="T439" s="14">
        <v>345</v>
      </c>
      <c r="U439" s="1">
        <v>44926</v>
      </c>
      <c r="V439" s="14">
        <v>26749000</v>
      </c>
      <c r="W439" s="14">
        <f>$U439-Contratos[[#This Row],[Fecha de Inicio]]</f>
        <v>340</v>
      </c>
      <c r="X439" s="14">
        <f>ROUND((($D$5-Contratos[[#This Row],[Fecha de Inicio]])/(Contratos[[#This Row],[Fecha Finalizacion Programada]]-Contratos[[#This Row],[Fecha de Inicio]])*100),2)</f>
        <v>100</v>
      </c>
      <c r="Y439" s="43">
        <v>2326000</v>
      </c>
      <c r="Z439" s="28">
        <v>24423000</v>
      </c>
      <c r="AA439" s="14">
        <v>0</v>
      </c>
      <c r="AB439" s="28">
        <v>0</v>
      </c>
      <c r="AC439" s="28">
        <v>26749000</v>
      </c>
      <c r="AD439" s="14">
        <v>345</v>
      </c>
    </row>
    <row r="440" spans="2:30" x14ac:dyDescent="0.25">
      <c r="B440" s="14">
        <v>2022</v>
      </c>
      <c r="C440">
        <v>220485</v>
      </c>
      <c r="D440" s="14" t="s">
        <v>3</v>
      </c>
      <c r="E440" s="14" t="s">
        <v>648</v>
      </c>
      <c r="F440" s="14" t="s">
        <v>61</v>
      </c>
      <c r="G440" s="14" t="s">
        <v>69</v>
      </c>
      <c r="H440" s="14" t="s">
        <v>556</v>
      </c>
      <c r="I440" s="14" t="s">
        <v>2</v>
      </c>
      <c r="J440" s="14" t="s">
        <v>28</v>
      </c>
      <c r="K440" s="14">
        <v>51685122</v>
      </c>
      <c r="L440" s="14" t="s">
        <v>367</v>
      </c>
      <c r="M440" s="14" t="s">
        <v>63</v>
      </c>
      <c r="N440" t="s">
        <v>55</v>
      </c>
      <c r="O440" s="1">
        <v>44901</v>
      </c>
      <c r="P440" s="14" t="s">
        <v>375</v>
      </c>
      <c r="Q440" s="14" t="s">
        <v>1085</v>
      </c>
      <c r="R440" s="1">
        <v>44790</v>
      </c>
      <c r="S440" s="1">
        <v>44795</v>
      </c>
      <c r="T440" s="14">
        <v>150</v>
      </c>
      <c r="U440" s="1">
        <v>44926</v>
      </c>
      <c r="V440" s="14">
        <v>6980000</v>
      </c>
      <c r="W440" s="14">
        <f>$U440-Contratos[[#This Row],[Fecha de Inicio]]</f>
        <v>131</v>
      </c>
      <c r="X440" s="14">
        <f>ROUND((($D$5-Contratos[[#This Row],[Fecha de Inicio]])/(Contratos[[#This Row],[Fecha Finalizacion Programada]]-Contratos[[#This Row],[Fecha de Inicio]])*100),2)</f>
        <v>100</v>
      </c>
      <c r="Y440" s="43">
        <v>1396000</v>
      </c>
      <c r="Z440" s="28">
        <v>5584000</v>
      </c>
      <c r="AA440" s="14">
        <v>0</v>
      </c>
      <c r="AB440" s="28">
        <v>0</v>
      </c>
      <c r="AC440" s="28">
        <v>6980000</v>
      </c>
      <c r="AD440" s="14">
        <v>150</v>
      </c>
    </row>
    <row r="441" spans="2:30" x14ac:dyDescent="0.25">
      <c r="B441" s="14">
        <v>2022</v>
      </c>
      <c r="C441">
        <v>220484</v>
      </c>
      <c r="D441" s="14" t="s">
        <v>3</v>
      </c>
      <c r="E441" s="14" t="s">
        <v>648</v>
      </c>
      <c r="F441" s="14" t="s">
        <v>61</v>
      </c>
      <c r="G441" s="14" t="s">
        <v>69</v>
      </c>
      <c r="H441" s="14" t="s">
        <v>556</v>
      </c>
      <c r="I441" s="14" t="s">
        <v>2</v>
      </c>
      <c r="J441" s="14" t="s">
        <v>28</v>
      </c>
      <c r="K441" s="14">
        <v>79599001</v>
      </c>
      <c r="L441" s="14" t="s">
        <v>370</v>
      </c>
      <c r="M441" s="14" t="s">
        <v>63</v>
      </c>
      <c r="N441" t="s">
        <v>55</v>
      </c>
      <c r="O441" s="1">
        <v>44901</v>
      </c>
      <c r="P441" s="14" t="s">
        <v>375</v>
      </c>
      <c r="Q441" s="14" t="s">
        <v>1086</v>
      </c>
      <c r="R441" s="1">
        <v>44791</v>
      </c>
      <c r="S441" s="1">
        <v>44797</v>
      </c>
      <c r="T441" s="14">
        <v>150</v>
      </c>
      <c r="U441" s="1">
        <v>44926</v>
      </c>
      <c r="V441" s="14">
        <v>6980000</v>
      </c>
      <c r="W441" s="14">
        <f>$U441-Contratos[[#This Row],[Fecha de Inicio]]</f>
        <v>129</v>
      </c>
      <c r="X441" s="14">
        <f>ROUND((($D$5-Contratos[[#This Row],[Fecha de Inicio]])/(Contratos[[#This Row],[Fecha Finalizacion Programada]]-Contratos[[#This Row],[Fecha de Inicio]])*100),2)</f>
        <v>100</v>
      </c>
      <c r="Y441" s="43">
        <v>1396000</v>
      </c>
      <c r="Z441" s="28">
        <v>5584000</v>
      </c>
      <c r="AA441" s="14">
        <v>0</v>
      </c>
      <c r="AB441" s="28">
        <v>0</v>
      </c>
      <c r="AC441" s="28">
        <v>6980000</v>
      </c>
      <c r="AD441" s="14">
        <v>150</v>
      </c>
    </row>
    <row r="442" spans="2:30" x14ac:dyDescent="0.25">
      <c r="B442" s="14">
        <v>2022</v>
      </c>
      <c r="C442">
        <v>220014</v>
      </c>
      <c r="D442" s="14" t="s">
        <v>3</v>
      </c>
      <c r="E442" s="14" t="s">
        <v>558</v>
      </c>
      <c r="F442" s="14" t="s">
        <v>61</v>
      </c>
      <c r="G442" s="14" t="s">
        <v>62</v>
      </c>
      <c r="H442" s="14" t="s">
        <v>551</v>
      </c>
      <c r="I442" s="14" t="s">
        <v>2</v>
      </c>
      <c r="J442" s="14" t="s">
        <v>259</v>
      </c>
      <c r="K442" s="14">
        <v>1032456288</v>
      </c>
      <c r="L442" s="14" t="s">
        <v>103</v>
      </c>
      <c r="M442" s="14" t="s">
        <v>101</v>
      </c>
      <c r="N442" t="s">
        <v>55</v>
      </c>
      <c r="O442" s="1">
        <v>44897</v>
      </c>
      <c r="P442" s="14" t="s">
        <v>711</v>
      </c>
      <c r="Q442" s="14" t="s">
        <v>903</v>
      </c>
      <c r="R442" s="1">
        <v>44572</v>
      </c>
      <c r="S442" s="1">
        <v>44578</v>
      </c>
      <c r="T442" s="14">
        <v>270</v>
      </c>
      <c r="U442" s="1">
        <v>44947</v>
      </c>
      <c r="V442" s="14">
        <v>60705000</v>
      </c>
      <c r="W442" s="14">
        <f>$U442-Contratos[[#This Row],[Fecha de Inicio]]</f>
        <v>369</v>
      </c>
      <c r="X442" s="14">
        <f>ROUND((($D$5-Contratos[[#This Row],[Fecha de Inicio]])/(Contratos[[#This Row],[Fecha Finalizacion Programada]]-Contratos[[#This Row],[Fecha de Inicio]])*100),2)</f>
        <v>94.31</v>
      </c>
      <c r="Y442" s="43">
        <v>70597667</v>
      </c>
      <c r="Z442" s="28">
        <v>11241667</v>
      </c>
      <c r="AA442" s="14">
        <v>1</v>
      </c>
      <c r="AB442" s="28">
        <v>21134334</v>
      </c>
      <c r="AC442" s="28">
        <v>81839334</v>
      </c>
      <c r="AD442" s="14">
        <v>364</v>
      </c>
    </row>
    <row r="443" spans="2:30" x14ac:dyDescent="0.25">
      <c r="B443" s="14">
        <v>2022</v>
      </c>
      <c r="C443">
        <v>220004</v>
      </c>
      <c r="D443" s="14" t="s">
        <v>3</v>
      </c>
      <c r="E443" s="14" t="s">
        <v>553</v>
      </c>
      <c r="F443" s="14" t="s">
        <v>61</v>
      </c>
      <c r="G443" s="14" t="s">
        <v>69</v>
      </c>
      <c r="H443" s="14" t="s">
        <v>554</v>
      </c>
      <c r="I443" s="14" t="s">
        <v>2</v>
      </c>
      <c r="J443" s="14" t="s">
        <v>171</v>
      </c>
      <c r="K443" s="14">
        <v>1016105814</v>
      </c>
      <c r="L443" s="14" t="s">
        <v>75</v>
      </c>
      <c r="M443" s="14" t="s">
        <v>478</v>
      </c>
      <c r="N443" t="s">
        <v>55</v>
      </c>
      <c r="O443" s="1">
        <v>44897</v>
      </c>
      <c r="P443" s="14" t="s">
        <v>400</v>
      </c>
      <c r="Q443" s="14" t="s">
        <v>400</v>
      </c>
      <c r="R443" s="1">
        <v>44572</v>
      </c>
      <c r="S443" s="1">
        <v>44574</v>
      </c>
      <c r="T443" s="14">
        <v>270</v>
      </c>
      <c r="U443" s="1">
        <v>44942</v>
      </c>
      <c r="V443" s="14">
        <v>16597098</v>
      </c>
      <c r="W443" s="14">
        <f>$U443-Contratos[[#This Row],[Fecha de Inicio]]</f>
        <v>368</v>
      </c>
      <c r="X443" s="14">
        <f>ROUND((($D$5-Contratos[[#This Row],[Fecha de Inicio]])/(Contratos[[#This Row],[Fecha Finalizacion Programada]]-Contratos[[#This Row],[Fecha de Inicio]])*100),2)</f>
        <v>95.65</v>
      </c>
      <c r="Y443" s="43">
        <v>17703571</v>
      </c>
      <c r="Z443" s="28">
        <v>4610305</v>
      </c>
      <c r="AA443" s="14">
        <v>1</v>
      </c>
      <c r="AB443" s="28">
        <v>5716778</v>
      </c>
      <c r="AC443" s="28">
        <v>22313876</v>
      </c>
      <c r="AD443" s="14">
        <v>363</v>
      </c>
    </row>
    <row r="444" spans="2:30" x14ac:dyDescent="0.25">
      <c r="B444" s="14">
        <v>2022</v>
      </c>
      <c r="C444">
        <v>220001</v>
      </c>
      <c r="D444" s="14" t="s">
        <v>3</v>
      </c>
      <c r="E444" s="14" t="s">
        <v>553</v>
      </c>
      <c r="F444" s="14" t="s">
        <v>61</v>
      </c>
      <c r="G444" s="14" t="s">
        <v>69</v>
      </c>
      <c r="H444" s="14" t="s">
        <v>554</v>
      </c>
      <c r="I444" s="14" t="s">
        <v>2</v>
      </c>
      <c r="J444" s="14" t="s">
        <v>171</v>
      </c>
      <c r="K444" s="14">
        <v>1075685032</v>
      </c>
      <c r="L444" s="14" t="s">
        <v>76</v>
      </c>
      <c r="M444" s="14" t="s">
        <v>478</v>
      </c>
      <c r="N444" t="s">
        <v>55</v>
      </c>
      <c r="O444" s="1">
        <v>44897</v>
      </c>
      <c r="P444" s="14" t="s">
        <v>400</v>
      </c>
      <c r="Q444" s="14" t="s">
        <v>400</v>
      </c>
      <c r="R444" s="1">
        <v>44568</v>
      </c>
      <c r="S444" s="1">
        <v>44573</v>
      </c>
      <c r="T444" s="14">
        <v>270</v>
      </c>
      <c r="U444" s="1">
        <v>44942</v>
      </c>
      <c r="V444" s="14">
        <v>16597098</v>
      </c>
      <c r="W444" s="14">
        <f>$U444-Contratos[[#This Row],[Fecha de Inicio]]</f>
        <v>369</v>
      </c>
      <c r="X444" s="14">
        <f>ROUND((($D$5-Contratos[[#This Row],[Fecha de Inicio]])/(Contratos[[#This Row],[Fecha Finalizacion Programada]]-Contratos[[#This Row],[Fecha de Inicio]])*100),2)</f>
        <v>95.66</v>
      </c>
      <c r="Y444" s="43">
        <v>17765041</v>
      </c>
      <c r="Z444" s="28">
        <v>4610306</v>
      </c>
      <c r="AA444" s="14">
        <v>1</v>
      </c>
      <c r="AB444" s="28">
        <v>5778249</v>
      </c>
      <c r="AC444" s="28">
        <v>22375347</v>
      </c>
      <c r="AD444" s="14">
        <v>364</v>
      </c>
    </row>
    <row r="445" spans="2:30" x14ac:dyDescent="0.25">
      <c r="B445" s="14">
        <v>2022</v>
      </c>
      <c r="C445">
        <v>220003</v>
      </c>
      <c r="D445" s="14" t="s">
        <v>3</v>
      </c>
      <c r="E445" s="14" t="s">
        <v>553</v>
      </c>
      <c r="F445" s="14" t="s">
        <v>61</v>
      </c>
      <c r="G445" s="14" t="s">
        <v>69</v>
      </c>
      <c r="H445" s="14" t="s">
        <v>554</v>
      </c>
      <c r="I445" s="14" t="s">
        <v>2</v>
      </c>
      <c r="J445" s="14" t="s">
        <v>171</v>
      </c>
      <c r="K445" s="14">
        <v>1030641735</v>
      </c>
      <c r="L445" s="14" t="s">
        <v>74</v>
      </c>
      <c r="M445" s="14" t="s">
        <v>478</v>
      </c>
      <c r="N445" t="s">
        <v>55</v>
      </c>
      <c r="O445" s="1">
        <v>44897</v>
      </c>
      <c r="P445" s="14" t="s">
        <v>400</v>
      </c>
      <c r="Q445" s="14" t="s">
        <v>400</v>
      </c>
      <c r="R445" s="1">
        <v>44572</v>
      </c>
      <c r="S445" s="1">
        <v>44573</v>
      </c>
      <c r="T445" s="14">
        <v>270</v>
      </c>
      <c r="U445" s="1">
        <v>44942</v>
      </c>
      <c r="V445" s="14">
        <v>16597098</v>
      </c>
      <c r="W445" s="14">
        <f>$U445-Contratos[[#This Row],[Fecha de Inicio]]</f>
        <v>369</v>
      </c>
      <c r="X445" s="14">
        <f>ROUND((($D$5-Contratos[[#This Row],[Fecha de Inicio]])/(Contratos[[#This Row],[Fecha Finalizacion Programada]]-Contratos[[#This Row],[Fecha de Inicio]])*100),2)</f>
        <v>95.66</v>
      </c>
      <c r="Y445" s="43">
        <v>17765041</v>
      </c>
      <c r="Z445" s="28">
        <v>4610306</v>
      </c>
      <c r="AA445" s="14">
        <v>1</v>
      </c>
      <c r="AB445" s="28">
        <v>5778249</v>
      </c>
      <c r="AC445" s="28">
        <v>22375347</v>
      </c>
      <c r="AD445" s="14">
        <v>364</v>
      </c>
    </row>
    <row r="446" spans="2:30" x14ac:dyDescent="0.25">
      <c r="B446" s="14">
        <v>2022</v>
      </c>
      <c r="C446">
        <v>220237</v>
      </c>
      <c r="D446" s="14" t="s">
        <v>3</v>
      </c>
      <c r="E446" s="14" t="s">
        <v>600</v>
      </c>
      <c r="F446" s="14" t="s">
        <v>61</v>
      </c>
      <c r="G446" s="14" t="s">
        <v>62</v>
      </c>
      <c r="H446" s="14" t="s">
        <v>554</v>
      </c>
      <c r="I446" s="14" t="s">
        <v>2</v>
      </c>
      <c r="J446" s="14" t="s">
        <v>172</v>
      </c>
      <c r="K446" s="14">
        <v>1032417308</v>
      </c>
      <c r="L446" s="14" t="s">
        <v>77</v>
      </c>
      <c r="M446" s="14" t="s">
        <v>478</v>
      </c>
      <c r="N446" t="s">
        <v>55</v>
      </c>
      <c r="O446" s="1">
        <v>44897</v>
      </c>
      <c r="P446" s="14" t="s">
        <v>400</v>
      </c>
      <c r="Q446" s="14" t="s">
        <v>400</v>
      </c>
      <c r="R446" s="1">
        <v>44581</v>
      </c>
      <c r="S446" s="1">
        <v>44585</v>
      </c>
      <c r="T446" s="14">
        <v>330</v>
      </c>
      <c r="U446" s="1">
        <v>44942</v>
      </c>
      <c r="V446" s="14">
        <v>56958000</v>
      </c>
      <c r="W446" s="14">
        <f>$U446-Contratos[[#This Row],[Fecha de Inicio]]</f>
        <v>357</v>
      </c>
      <c r="X446" s="14">
        <f>ROUND((($D$5-Contratos[[#This Row],[Fecha de Inicio]])/(Contratos[[#This Row],[Fecha Finalizacion Programada]]-Contratos[[#This Row],[Fecha de Inicio]])*100),2)</f>
        <v>95.52</v>
      </c>
      <c r="Y446" s="43">
        <v>47810200</v>
      </c>
      <c r="Z446" s="28">
        <v>12945000</v>
      </c>
      <c r="AA446" s="14">
        <v>1</v>
      </c>
      <c r="AB446" s="28">
        <v>3797200</v>
      </c>
      <c r="AC446" s="28">
        <v>60755200</v>
      </c>
      <c r="AD446" s="14">
        <v>353</v>
      </c>
    </row>
    <row r="447" spans="2:30" x14ac:dyDescent="0.25">
      <c r="B447" s="14">
        <v>2022</v>
      </c>
      <c r="C447">
        <v>220096</v>
      </c>
      <c r="D447" s="14" t="s">
        <v>3</v>
      </c>
      <c r="E447" s="14" t="s">
        <v>575</v>
      </c>
      <c r="F447" s="14" t="s">
        <v>61</v>
      </c>
      <c r="G447" s="14" t="s">
        <v>62</v>
      </c>
      <c r="H447" s="14" t="s">
        <v>554</v>
      </c>
      <c r="I447" s="14" t="s">
        <v>2</v>
      </c>
      <c r="J447" s="14" t="s">
        <v>169</v>
      </c>
      <c r="K447" s="14">
        <v>55152038</v>
      </c>
      <c r="L447" s="14" t="s">
        <v>170</v>
      </c>
      <c r="M447" s="14" t="s">
        <v>478</v>
      </c>
      <c r="N447" t="s">
        <v>55</v>
      </c>
      <c r="O447" s="1">
        <v>44897</v>
      </c>
      <c r="P447" s="14" t="s">
        <v>400</v>
      </c>
      <c r="Q447" s="14" t="s">
        <v>400</v>
      </c>
      <c r="R447" s="1">
        <v>44574</v>
      </c>
      <c r="S447" s="1">
        <v>44586</v>
      </c>
      <c r="T447" s="14">
        <v>270</v>
      </c>
      <c r="U447" s="1">
        <v>44942</v>
      </c>
      <c r="V447" s="14">
        <v>36288000</v>
      </c>
      <c r="W447" s="14">
        <f>$U447-Contratos[[#This Row],[Fecha de Inicio]]</f>
        <v>356</v>
      </c>
      <c r="X447" s="14">
        <f>ROUND((($D$5-Contratos[[#This Row],[Fecha de Inicio]])/(Contratos[[#This Row],[Fecha Finalizacion Programada]]-Contratos[[#This Row],[Fecha de Inicio]])*100),2)</f>
        <v>95.51</v>
      </c>
      <c r="Y447" s="43">
        <v>37094400</v>
      </c>
      <c r="Z447" s="28">
        <v>10080000</v>
      </c>
      <c r="AA447" s="14">
        <v>1</v>
      </c>
      <c r="AB447" s="28">
        <v>10886400</v>
      </c>
      <c r="AC447" s="28">
        <v>47174400</v>
      </c>
      <c r="AD447" s="14">
        <v>352</v>
      </c>
    </row>
    <row r="448" spans="2:30" x14ac:dyDescent="0.25">
      <c r="B448" s="14">
        <v>2022</v>
      </c>
      <c r="C448">
        <v>220257</v>
      </c>
      <c r="D448" s="14" t="s">
        <v>3</v>
      </c>
      <c r="E448" s="14" t="s">
        <v>575</v>
      </c>
      <c r="F448" s="14" t="s">
        <v>61</v>
      </c>
      <c r="G448" s="14" t="s">
        <v>62</v>
      </c>
      <c r="H448" s="14" t="s">
        <v>554</v>
      </c>
      <c r="I448" s="14" t="s">
        <v>2</v>
      </c>
      <c r="J448" s="14" t="s">
        <v>169</v>
      </c>
      <c r="K448" s="14">
        <v>53118341</v>
      </c>
      <c r="L448" s="14" t="s">
        <v>177</v>
      </c>
      <c r="M448" s="14" t="s">
        <v>478</v>
      </c>
      <c r="N448" t="s">
        <v>55</v>
      </c>
      <c r="O448" s="1">
        <v>44897</v>
      </c>
      <c r="P448" s="14" t="s">
        <v>400</v>
      </c>
      <c r="Q448" s="14" t="s">
        <v>400</v>
      </c>
      <c r="R448" s="1">
        <v>44582</v>
      </c>
      <c r="S448" s="1">
        <v>44586</v>
      </c>
      <c r="T448" s="14">
        <v>270</v>
      </c>
      <c r="U448" s="1">
        <v>44942</v>
      </c>
      <c r="V448" s="14">
        <v>36288000</v>
      </c>
      <c r="W448" s="14">
        <f>$U448-Contratos[[#This Row],[Fecha de Inicio]]</f>
        <v>356</v>
      </c>
      <c r="X448" s="14">
        <f>ROUND((($D$5-Contratos[[#This Row],[Fecha de Inicio]])/(Contratos[[#This Row],[Fecha Finalizacion Programada]]-Contratos[[#This Row],[Fecha de Inicio]])*100),2)</f>
        <v>95.51</v>
      </c>
      <c r="Y448" s="43">
        <v>36288000</v>
      </c>
      <c r="Z448" s="28">
        <v>10886400</v>
      </c>
      <c r="AA448" s="14">
        <v>1</v>
      </c>
      <c r="AB448" s="28">
        <v>10886400</v>
      </c>
      <c r="AC448" s="28">
        <v>47174400</v>
      </c>
      <c r="AD448" s="14">
        <v>352</v>
      </c>
    </row>
    <row r="449" spans="2:30" x14ac:dyDescent="0.25">
      <c r="B449" s="14">
        <v>2022</v>
      </c>
      <c r="C449">
        <v>220066</v>
      </c>
      <c r="D449" s="14" t="s">
        <v>3</v>
      </c>
      <c r="E449" s="14" t="s">
        <v>575</v>
      </c>
      <c r="F449" s="14" t="s">
        <v>61</v>
      </c>
      <c r="G449" s="14" t="s">
        <v>62</v>
      </c>
      <c r="H449" s="14" t="s">
        <v>554</v>
      </c>
      <c r="I449" s="14" t="s">
        <v>2</v>
      </c>
      <c r="J449" s="14" t="s">
        <v>169</v>
      </c>
      <c r="K449" s="14">
        <v>52969428</v>
      </c>
      <c r="L449" s="14" t="s">
        <v>208</v>
      </c>
      <c r="M449" s="14" t="s">
        <v>478</v>
      </c>
      <c r="N449" t="s">
        <v>55</v>
      </c>
      <c r="O449" s="1">
        <v>44897</v>
      </c>
      <c r="P449" s="14" t="s">
        <v>400</v>
      </c>
      <c r="Q449" s="14" t="s">
        <v>400</v>
      </c>
      <c r="R449" s="1">
        <v>44573</v>
      </c>
      <c r="S449" s="1">
        <v>44586</v>
      </c>
      <c r="T449" s="14">
        <v>270</v>
      </c>
      <c r="U449" s="1">
        <v>44942</v>
      </c>
      <c r="V449" s="14">
        <v>36288000</v>
      </c>
      <c r="W449" s="14">
        <f>$U449-Contratos[[#This Row],[Fecha de Inicio]]</f>
        <v>356</v>
      </c>
      <c r="X449" s="14">
        <f>ROUND((($D$5-Contratos[[#This Row],[Fecha de Inicio]])/(Contratos[[#This Row],[Fecha Finalizacion Programada]]-Contratos[[#This Row],[Fecha de Inicio]])*100),2)</f>
        <v>95.51</v>
      </c>
      <c r="Y449" s="43">
        <v>37094400</v>
      </c>
      <c r="Z449" s="28">
        <v>10080000</v>
      </c>
      <c r="AA449" s="14">
        <v>1</v>
      </c>
      <c r="AB449" s="28">
        <v>10886400</v>
      </c>
      <c r="AC449" s="28">
        <v>47174400</v>
      </c>
      <c r="AD449" s="14">
        <v>352</v>
      </c>
    </row>
    <row r="450" spans="2:30" x14ac:dyDescent="0.25">
      <c r="B450" s="14">
        <v>2022</v>
      </c>
      <c r="C450">
        <v>220512</v>
      </c>
      <c r="D450" s="14" t="s">
        <v>3</v>
      </c>
      <c r="E450" s="14" t="s">
        <v>648</v>
      </c>
      <c r="F450" s="14" t="s">
        <v>61</v>
      </c>
      <c r="G450" s="14" t="s">
        <v>69</v>
      </c>
      <c r="H450" s="14" t="s">
        <v>556</v>
      </c>
      <c r="I450" s="14" t="s">
        <v>2</v>
      </c>
      <c r="J450" s="14" t="s">
        <v>28</v>
      </c>
      <c r="K450" s="14">
        <v>1012396268</v>
      </c>
      <c r="L450" s="14" t="s">
        <v>49</v>
      </c>
      <c r="M450" s="14" t="s">
        <v>63</v>
      </c>
      <c r="N450" t="s">
        <v>55</v>
      </c>
      <c r="O450" s="1">
        <v>44901</v>
      </c>
      <c r="P450" s="14" t="s">
        <v>375</v>
      </c>
      <c r="Q450" s="14" t="s">
        <v>1087</v>
      </c>
      <c r="R450" s="1">
        <v>44796</v>
      </c>
      <c r="S450" s="1">
        <v>44799</v>
      </c>
      <c r="T450" s="14">
        <v>150</v>
      </c>
      <c r="U450" s="1">
        <v>44889</v>
      </c>
      <c r="V450" s="14">
        <v>6980000</v>
      </c>
      <c r="W450" s="14">
        <f>$U450-Contratos[[#This Row],[Fecha de Inicio]]</f>
        <v>90</v>
      </c>
      <c r="X450" s="55">
        <f>ROUND(((Contratos[[#This Row],[Fecha Finalizacion Programada]]-Contratos[[#This Row],[Fecha de Inicio]])/(Contratos[[#This Row],[Fecha Finalizacion Programada]]-Contratos[[#This Row],[Fecha de Inicio]])*100),2)</f>
        <v>100</v>
      </c>
      <c r="Y450" s="43">
        <v>1116800</v>
      </c>
      <c r="Z450" s="28">
        <v>5863200</v>
      </c>
      <c r="AA450" s="14">
        <v>0</v>
      </c>
      <c r="AB450" s="28">
        <v>0</v>
      </c>
      <c r="AC450" s="28">
        <v>6980000</v>
      </c>
      <c r="AD450" s="14">
        <v>150</v>
      </c>
    </row>
    <row r="451" spans="2:30" x14ac:dyDescent="0.25">
      <c r="B451" s="14">
        <v>2022</v>
      </c>
      <c r="C451">
        <v>220002</v>
      </c>
      <c r="D451" s="14" t="s">
        <v>3</v>
      </c>
      <c r="E451" s="14" t="s">
        <v>553</v>
      </c>
      <c r="F451" s="14" t="s">
        <v>61</v>
      </c>
      <c r="G451" s="14" t="s">
        <v>69</v>
      </c>
      <c r="H451" s="14" t="s">
        <v>554</v>
      </c>
      <c r="I451" s="14" t="s">
        <v>2</v>
      </c>
      <c r="J451" s="14" t="s">
        <v>171</v>
      </c>
      <c r="K451" s="14">
        <v>1077874323</v>
      </c>
      <c r="L451" s="14" t="s">
        <v>207</v>
      </c>
      <c r="M451" s="14" t="s">
        <v>478</v>
      </c>
      <c r="N451" t="s">
        <v>55</v>
      </c>
      <c r="O451" s="1">
        <v>44897</v>
      </c>
      <c r="P451" s="14" t="s">
        <v>400</v>
      </c>
      <c r="Q451" s="14" t="s">
        <v>400</v>
      </c>
      <c r="R451" s="1">
        <v>44572</v>
      </c>
      <c r="S451" s="1">
        <v>44582</v>
      </c>
      <c r="T451" s="14">
        <v>270</v>
      </c>
      <c r="U451" s="1">
        <v>44942</v>
      </c>
      <c r="V451" s="14">
        <v>16597098</v>
      </c>
      <c r="W451" s="14">
        <f>$U451-Contratos[[#This Row],[Fecha de Inicio]]</f>
        <v>360</v>
      </c>
      <c r="X451" s="14">
        <f>ROUND((($D$5-Contratos[[#This Row],[Fecha de Inicio]])/(Contratos[[#This Row],[Fecha Finalizacion Programada]]-Contratos[[#This Row],[Fecha de Inicio]])*100),2)</f>
        <v>95.56</v>
      </c>
      <c r="Y451" s="43">
        <v>17211805</v>
      </c>
      <c r="Z451" s="28">
        <v>4610305</v>
      </c>
      <c r="AA451" s="14">
        <v>1</v>
      </c>
      <c r="AB451" s="28">
        <v>5225012</v>
      </c>
      <c r="AC451" s="28">
        <v>21822110</v>
      </c>
      <c r="AD451" s="14">
        <v>356</v>
      </c>
    </row>
    <row r="452" spans="2:30" x14ac:dyDescent="0.25">
      <c r="B452" s="14">
        <v>2022</v>
      </c>
      <c r="C452">
        <v>220097</v>
      </c>
      <c r="D452" s="14" t="s">
        <v>3</v>
      </c>
      <c r="E452" s="14" t="s">
        <v>575</v>
      </c>
      <c r="F452" s="14" t="s">
        <v>61</v>
      </c>
      <c r="G452" s="14" t="s">
        <v>62</v>
      </c>
      <c r="H452" s="14" t="s">
        <v>554</v>
      </c>
      <c r="I452" s="14" t="s">
        <v>2</v>
      </c>
      <c r="J452" s="14" t="s">
        <v>169</v>
      </c>
      <c r="K452" s="14">
        <v>80901106</v>
      </c>
      <c r="L452" s="14" t="s">
        <v>178</v>
      </c>
      <c r="M452" s="14" t="s">
        <v>478</v>
      </c>
      <c r="N452" t="s">
        <v>55</v>
      </c>
      <c r="O452" s="1">
        <v>44897</v>
      </c>
      <c r="P452" s="14" t="s">
        <v>400</v>
      </c>
      <c r="Q452" s="14" t="s">
        <v>400</v>
      </c>
      <c r="R452" s="1">
        <v>44574</v>
      </c>
      <c r="S452" s="1">
        <v>44581</v>
      </c>
      <c r="T452" s="14">
        <v>270</v>
      </c>
      <c r="U452" s="1">
        <v>44942</v>
      </c>
      <c r="V452" s="14">
        <v>36288000</v>
      </c>
      <c r="W452" s="14">
        <f>$U452-Contratos[[#This Row],[Fecha de Inicio]]</f>
        <v>361</v>
      </c>
      <c r="X452" s="14">
        <f>ROUND((($D$5-Contratos[[#This Row],[Fecha de Inicio]])/(Contratos[[#This Row],[Fecha Finalizacion Programada]]-Contratos[[#This Row],[Fecha de Inicio]])*100),2)</f>
        <v>95.57</v>
      </c>
      <c r="Y452" s="43">
        <v>37766400</v>
      </c>
      <c r="Z452" s="28">
        <v>10080000</v>
      </c>
      <c r="AA452" s="14">
        <v>1</v>
      </c>
      <c r="AB452" s="28">
        <v>11558400</v>
      </c>
      <c r="AC452" s="28">
        <v>47846400</v>
      </c>
      <c r="AD452" s="14">
        <v>357</v>
      </c>
    </row>
    <row r="453" spans="2:30" x14ac:dyDescent="0.25">
      <c r="B453" s="14">
        <v>2022</v>
      </c>
      <c r="C453">
        <v>220067</v>
      </c>
      <c r="D453" s="14" t="s">
        <v>3</v>
      </c>
      <c r="E453" s="14" t="s">
        <v>575</v>
      </c>
      <c r="F453" s="14" t="s">
        <v>61</v>
      </c>
      <c r="G453" s="14" t="s">
        <v>62</v>
      </c>
      <c r="H453" s="14" t="s">
        <v>554</v>
      </c>
      <c r="I453" s="14" t="s">
        <v>2</v>
      </c>
      <c r="J453" s="14" t="s">
        <v>169</v>
      </c>
      <c r="K453" s="14">
        <v>1024562261</v>
      </c>
      <c r="L453" s="14" t="s">
        <v>71</v>
      </c>
      <c r="M453" s="14" t="s">
        <v>478</v>
      </c>
      <c r="N453" t="s">
        <v>55</v>
      </c>
      <c r="O453" s="1">
        <v>44897</v>
      </c>
      <c r="P453" s="14" t="s">
        <v>400</v>
      </c>
      <c r="Q453" s="14" t="s">
        <v>400</v>
      </c>
      <c r="R453" s="1">
        <v>44573</v>
      </c>
      <c r="S453" s="1">
        <v>44581</v>
      </c>
      <c r="T453" s="14">
        <v>270</v>
      </c>
      <c r="U453" s="1">
        <v>44942</v>
      </c>
      <c r="V453" s="14">
        <v>36288000</v>
      </c>
      <c r="W453" s="14">
        <f>$U453-Contratos[[#This Row],[Fecha de Inicio]]</f>
        <v>361</v>
      </c>
      <c r="X453" s="14">
        <f>ROUND((($D$5-Contratos[[#This Row],[Fecha de Inicio]])/(Contratos[[#This Row],[Fecha Finalizacion Programada]]-Contratos[[#This Row],[Fecha de Inicio]])*100),2)</f>
        <v>95.57</v>
      </c>
      <c r="Y453" s="43">
        <v>37766400</v>
      </c>
      <c r="Z453" s="28">
        <v>10080000</v>
      </c>
      <c r="AA453" s="14">
        <v>1</v>
      </c>
      <c r="AB453" s="28">
        <v>11558400</v>
      </c>
      <c r="AC453" s="28">
        <v>47846400</v>
      </c>
      <c r="AD453" s="14">
        <v>357</v>
      </c>
    </row>
    <row r="454" spans="2:30" x14ac:dyDescent="0.25">
      <c r="B454" s="14">
        <v>2022</v>
      </c>
      <c r="C454">
        <v>220149</v>
      </c>
      <c r="D454" s="14" t="s">
        <v>3</v>
      </c>
      <c r="E454" s="14" t="s">
        <v>575</v>
      </c>
      <c r="F454" s="14" t="s">
        <v>61</v>
      </c>
      <c r="G454" s="14" t="s">
        <v>62</v>
      </c>
      <c r="H454" s="14" t="s">
        <v>554</v>
      </c>
      <c r="I454" s="14" t="s">
        <v>2</v>
      </c>
      <c r="J454" s="14" t="s">
        <v>169</v>
      </c>
      <c r="K454" s="14">
        <v>52888733</v>
      </c>
      <c r="L454" s="14" t="s">
        <v>205</v>
      </c>
      <c r="M454" s="14" t="s">
        <v>478</v>
      </c>
      <c r="N454" t="s">
        <v>55</v>
      </c>
      <c r="O454" s="1">
        <v>44897</v>
      </c>
      <c r="P454" s="14" t="s">
        <v>400</v>
      </c>
      <c r="Q454" s="14" t="s">
        <v>400</v>
      </c>
      <c r="R454" s="1">
        <v>44575</v>
      </c>
      <c r="S454" s="1">
        <v>44580</v>
      </c>
      <c r="T454" s="14">
        <v>270</v>
      </c>
      <c r="U454" s="1">
        <v>44942</v>
      </c>
      <c r="V454" s="14">
        <v>36288000</v>
      </c>
      <c r="W454" s="14">
        <f>$U454-Contratos[[#This Row],[Fecha de Inicio]]</f>
        <v>362</v>
      </c>
      <c r="X454" s="14">
        <f>ROUND((($D$5-Contratos[[#This Row],[Fecha de Inicio]])/(Contratos[[#This Row],[Fecha Finalizacion Programada]]-Contratos[[#This Row],[Fecha de Inicio]])*100),2)</f>
        <v>95.58</v>
      </c>
      <c r="Y454" s="43">
        <v>37900800</v>
      </c>
      <c r="Z454" s="28">
        <v>10080000</v>
      </c>
      <c r="AA454" s="14">
        <v>1</v>
      </c>
      <c r="AB454" s="28">
        <v>11692800</v>
      </c>
      <c r="AC454" s="28">
        <v>47980800</v>
      </c>
      <c r="AD454" s="14">
        <v>358</v>
      </c>
    </row>
    <row r="455" spans="2:30" x14ac:dyDescent="0.25">
      <c r="B455" s="14">
        <v>2022</v>
      </c>
      <c r="C455">
        <v>220124</v>
      </c>
      <c r="D455" s="14" t="s">
        <v>3</v>
      </c>
      <c r="E455" s="14" t="s">
        <v>575</v>
      </c>
      <c r="F455" s="14" t="s">
        <v>61</v>
      </c>
      <c r="G455" s="14" t="s">
        <v>62</v>
      </c>
      <c r="H455" s="14" t="s">
        <v>554</v>
      </c>
      <c r="I455" s="14" t="s">
        <v>2</v>
      </c>
      <c r="J455" s="14" t="s">
        <v>169</v>
      </c>
      <c r="K455" s="14">
        <v>53107185</v>
      </c>
      <c r="L455" s="14" t="s">
        <v>209</v>
      </c>
      <c r="M455" s="14" t="s">
        <v>478</v>
      </c>
      <c r="N455" t="s">
        <v>55</v>
      </c>
      <c r="O455" s="1">
        <v>44897</v>
      </c>
      <c r="P455" s="14" t="s">
        <v>400</v>
      </c>
      <c r="Q455" s="14" t="s">
        <v>400</v>
      </c>
      <c r="R455" s="1">
        <v>44575</v>
      </c>
      <c r="S455" s="1">
        <v>44580</v>
      </c>
      <c r="T455" s="14">
        <v>270</v>
      </c>
      <c r="U455" s="1">
        <v>44942</v>
      </c>
      <c r="V455" s="14">
        <v>36288000</v>
      </c>
      <c r="W455" s="14">
        <f>$U455-Contratos[[#This Row],[Fecha de Inicio]]</f>
        <v>362</v>
      </c>
      <c r="X455" s="14">
        <f>ROUND((($D$5-Contratos[[#This Row],[Fecha de Inicio]])/(Contratos[[#This Row],[Fecha Finalizacion Programada]]-Contratos[[#This Row],[Fecha de Inicio]])*100),2)</f>
        <v>95.58</v>
      </c>
      <c r="Y455" s="43">
        <v>37900800</v>
      </c>
      <c r="Z455" s="28">
        <v>10080000</v>
      </c>
      <c r="AA455" s="14">
        <v>1</v>
      </c>
      <c r="AB455" s="28">
        <v>11692800</v>
      </c>
      <c r="AC455" s="28">
        <v>47980800</v>
      </c>
      <c r="AD455" s="14">
        <v>358</v>
      </c>
    </row>
    <row r="456" spans="2:30" x14ac:dyDescent="0.25">
      <c r="B456" s="14">
        <v>2022</v>
      </c>
      <c r="C456">
        <v>220295</v>
      </c>
      <c r="D456" s="14" t="s">
        <v>3</v>
      </c>
      <c r="E456" s="14" t="s">
        <v>617</v>
      </c>
      <c r="F456" s="14" t="s">
        <v>61</v>
      </c>
      <c r="G456" s="14" t="s">
        <v>62</v>
      </c>
      <c r="H456" s="14" t="s">
        <v>583</v>
      </c>
      <c r="I456" s="14" t="s">
        <v>2</v>
      </c>
      <c r="J456" s="14" t="s">
        <v>441</v>
      </c>
      <c r="K456" s="14">
        <v>52131822</v>
      </c>
      <c r="L456" s="14" t="s">
        <v>815</v>
      </c>
      <c r="M456" s="14" t="s">
        <v>1102</v>
      </c>
      <c r="N456" t="s">
        <v>55</v>
      </c>
      <c r="O456" s="1">
        <v>44897</v>
      </c>
      <c r="P456" s="14" t="s">
        <v>875</v>
      </c>
      <c r="Q456" s="14" t="s">
        <v>1088</v>
      </c>
      <c r="R456" s="1">
        <v>44587</v>
      </c>
      <c r="S456" s="1">
        <v>44600</v>
      </c>
      <c r="T456" s="14">
        <v>180</v>
      </c>
      <c r="U456" s="1">
        <v>44873</v>
      </c>
      <c r="V456" s="14">
        <v>24192000</v>
      </c>
      <c r="W456" s="14">
        <f>$U456-Contratos[[#This Row],[Fecha de Inicio]]</f>
        <v>273</v>
      </c>
      <c r="X456" s="14">
        <f>ROUND(((Contratos[[#This Row],[Fecha Finalizacion Programada]]-Contratos[[#This Row],[Fecha de Inicio]])/(Contratos[[#This Row],[Fecha Finalizacion Programada]]-Contratos[[#This Row],[Fecha de Inicio]])*100),2)</f>
        <v>100</v>
      </c>
      <c r="Y456" s="43">
        <v>36288000</v>
      </c>
      <c r="Z456" s="28">
        <v>0</v>
      </c>
      <c r="AA456" s="14">
        <v>1</v>
      </c>
      <c r="AB456" s="28">
        <v>12096000</v>
      </c>
      <c r="AC456" s="28">
        <v>36288000</v>
      </c>
      <c r="AD456" s="14">
        <v>270</v>
      </c>
    </row>
    <row r="457" spans="2:30" x14ac:dyDescent="0.25">
      <c r="B457" s="14">
        <v>2022</v>
      </c>
      <c r="C457">
        <v>220064</v>
      </c>
      <c r="D457" s="14" t="s">
        <v>3</v>
      </c>
      <c r="E457" s="14" t="s">
        <v>575</v>
      </c>
      <c r="F457" s="14" t="s">
        <v>61</v>
      </c>
      <c r="G457" s="14" t="s">
        <v>62</v>
      </c>
      <c r="H457" s="14" t="s">
        <v>554</v>
      </c>
      <c r="I457" s="14" t="s">
        <v>2</v>
      </c>
      <c r="J457" s="14" t="s">
        <v>169</v>
      </c>
      <c r="K457" s="14">
        <v>79956926</v>
      </c>
      <c r="L457" s="14" t="s">
        <v>179</v>
      </c>
      <c r="M457" s="14" t="s">
        <v>478</v>
      </c>
      <c r="N457" t="s">
        <v>55</v>
      </c>
      <c r="O457" s="1">
        <v>44897</v>
      </c>
      <c r="P457" s="14" t="s">
        <v>400</v>
      </c>
      <c r="Q457" s="14" t="s">
        <v>400</v>
      </c>
      <c r="R457" s="1">
        <v>44573</v>
      </c>
      <c r="S457" s="1">
        <v>44578</v>
      </c>
      <c r="T457" s="14">
        <v>270</v>
      </c>
      <c r="U457" s="1">
        <v>44942</v>
      </c>
      <c r="V457" s="14">
        <v>36288000</v>
      </c>
      <c r="W457" s="14">
        <f>$U457-Contratos[[#This Row],[Fecha de Inicio]]</f>
        <v>364</v>
      </c>
      <c r="X457" s="14">
        <f>ROUND((($D$5-Contratos[[#This Row],[Fecha de Inicio]])/(Contratos[[#This Row],[Fecha Finalizacion Programada]]-Contratos[[#This Row],[Fecha de Inicio]])*100),2)</f>
        <v>95.6</v>
      </c>
      <c r="Y457" s="43">
        <v>38169600</v>
      </c>
      <c r="Z457" s="28">
        <v>10080000</v>
      </c>
      <c r="AA457" s="14">
        <v>1</v>
      </c>
      <c r="AB457" s="28">
        <v>11961600</v>
      </c>
      <c r="AC457" s="28">
        <v>48249600</v>
      </c>
      <c r="AD457" s="14">
        <v>360</v>
      </c>
    </row>
    <row r="458" spans="2:30" x14ac:dyDescent="0.25">
      <c r="B458" s="14">
        <v>2022</v>
      </c>
      <c r="C458">
        <v>220505</v>
      </c>
      <c r="D458" s="14" t="s">
        <v>3</v>
      </c>
      <c r="E458" s="14" t="s">
        <v>648</v>
      </c>
      <c r="F458" s="14" t="s">
        <v>61</v>
      </c>
      <c r="G458" s="14" t="s">
        <v>69</v>
      </c>
      <c r="H458" s="14" t="s">
        <v>556</v>
      </c>
      <c r="I458" s="14" t="s">
        <v>2</v>
      </c>
      <c r="J458" s="14" t="s">
        <v>28</v>
      </c>
      <c r="K458" s="14">
        <v>1065825606</v>
      </c>
      <c r="L458" s="14" t="s">
        <v>385</v>
      </c>
      <c r="M458" s="14" t="s">
        <v>63</v>
      </c>
      <c r="N458" t="s">
        <v>55</v>
      </c>
      <c r="O458" s="1">
        <v>44901</v>
      </c>
      <c r="P458" s="14" t="s">
        <v>375</v>
      </c>
      <c r="Q458" s="14" t="s">
        <v>921</v>
      </c>
      <c r="R458" s="1">
        <v>44792</v>
      </c>
      <c r="S458" s="1">
        <v>44799</v>
      </c>
      <c r="T458" s="14">
        <v>150</v>
      </c>
      <c r="U458" s="1">
        <v>44895</v>
      </c>
      <c r="V458" s="14">
        <v>6980000</v>
      </c>
      <c r="W458" s="14">
        <f>$U458-Contratos[[#This Row],[Fecha de Inicio]]</f>
        <v>96</v>
      </c>
      <c r="X458" s="55">
        <f>ROUND(((Contratos[[#This Row],[Fecha Finalizacion Programada]]-Contratos[[#This Row],[Fecha de Inicio]])/(Contratos[[#This Row],[Fecha Finalizacion Programada]]-Contratos[[#This Row],[Fecha de Inicio]])*100),2)</f>
        <v>100</v>
      </c>
      <c r="Y458" s="43">
        <v>1396000</v>
      </c>
      <c r="Z458" s="28">
        <v>5584000</v>
      </c>
      <c r="AA458" s="14">
        <v>0</v>
      </c>
      <c r="AB458" s="28">
        <v>0</v>
      </c>
      <c r="AC458" s="28">
        <v>6980000</v>
      </c>
      <c r="AD458" s="14">
        <v>150</v>
      </c>
    </row>
    <row r="459" spans="2:30" x14ac:dyDescent="0.25">
      <c r="B459" s="14">
        <v>2022</v>
      </c>
      <c r="C459">
        <v>220425</v>
      </c>
      <c r="D459" s="14" t="s">
        <v>3</v>
      </c>
      <c r="E459" s="14" t="s">
        <v>1108</v>
      </c>
      <c r="F459" s="14" t="s">
        <v>36</v>
      </c>
      <c r="G459" s="14" t="s">
        <v>32</v>
      </c>
      <c r="H459" s="14" t="s">
        <v>619</v>
      </c>
      <c r="I459" s="14" t="s">
        <v>2</v>
      </c>
      <c r="J459" s="14" t="s">
        <v>755</v>
      </c>
      <c r="K459" s="14">
        <v>830020062</v>
      </c>
      <c r="L459" s="14" t="s">
        <v>786</v>
      </c>
      <c r="M459" s="14" t="s">
        <v>1095</v>
      </c>
      <c r="N459" t="s">
        <v>55</v>
      </c>
      <c r="O459" s="1">
        <v>44897</v>
      </c>
      <c r="P459" s="14" t="s">
        <v>876</v>
      </c>
      <c r="Q459" s="14" t="s">
        <v>1089</v>
      </c>
      <c r="R459" s="1">
        <v>44754</v>
      </c>
      <c r="S459" s="1">
        <v>44764</v>
      </c>
      <c r="T459" s="14">
        <v>240</v>
      </c>
      <c r="U459" s="1">
        <v>45007</v>
      </c>
      <c r="V459" s="14">
        <v>25940000</v>
      </c>
      <c r="W459" s="14">
        <f>$U459-Contratos[[#This Row],[Fecha de Inicio]]</f>
        <v>243</v>
      </c>
      <c r="X459" s="14">
        <f>ROUND((($D$5-Contratos[[#This Row],[Fecha de Inicio]])/(Contratos[[#This Row],[Fecha Finalizacion Programada]]-Contratos[[#This Row],[Fecha de Inicio]])*100),2)</f>
        <v>66.67</v>
      </c>
      <c r="Y459" s="43">
        <v>14245738</v>
      </c>
      <c r="Z459" s="28">
        <v>11694262</v>
      </c>
      <c r="AA459" s="14">
        <v>0</v>
      </c>
      <c r="AB459" s="28">
        <v>0</v>
      </c>
      <c r="AC459" s="28">
        <v>25940000</v>
      </c>
      <c r="AD459" s="14">
        <v>240</v>
      </c>
    </row>
    <row r="460" spans="2:30" x14ac:dyDescent="0.25">
      <c r="B460" s="14">
        <v>2022</v>
      </c>
      <c r="C460">
        <v>220518</v>
      </c>
      <c r="D460" s="14" t="s">
        <v>3</v>
      </c>
      <c r="E460" s="14" t="s">
        <v>648</v>
      </c>
      <c r="F460" s="14" t="s">
        <v>61</v>
      </c>
      <c r="G460" s="14" t="s">
        <v>69</v>
      </c>
      <c r="H460" s="14" t="s">
        <v>556</v>
      </c>
      <c r="I460" s="14" t="s">
        <v>2</v>
      </c>
      <c r="J460" s="14" t="s">
        <v>28</v>
      </c>
      <c r="K460" s="14">
        <v>1000384481</v>
      </c>
      <c r="L460" s="14" t="s">
        <v>386</v>
      </c>
      <c r="M460" s="14" t="s">
        <v>63</v>
      </c>
      <c r="N460" t="s">
        <v>55</v>
      </c>
      <c r="O460" s="1">
        <v>44900</v>
      </c>
      <c r="P460" s="14" t="s">
        <v>375</v>
      </c>
      <c r="Q460" s="14" t="s">
        <v>930</v>
      </c>
      <c r="R460" s="1">
        <v>44796</v>
      </c>
      <c r="S460" s="1">
        <v>44799</v>
      </c>
      <c r="T460" s="14">
        <v>150</v>
      </c>
      <c r="U460" s="1">
        <v>44926</v>
      </c>
      <c r="V460" s="14">
        <v>6980000</v>
      </c>
      <c r="W460" s="14">
        <f>$U460-Contratos[[#This Row],[Fecha de Inicio]]</f>
        <v>127</v>
      </c>
      <c r="X460" s="14">
        <f>ROUND((($D$5-Contratos[[#This Row],[Fecha de Inicio]])/(Contratos[[#This Row],[Fecha Finalizacion Programada]]-Contratos[[#This Row],[Fecha de Inicio]])*100),2)</f>
        <v>100</v>
      </c>
      <c r="Y460" s="43">
        <v>1396000</v>
      </c>
      <c r="Z460" s="28">
        <v>5584000</v>
      </c>
      <c r="AA460" s="14">
        <v>0</v>
      </c>
      <c r="AB460" s="28">
        <v>0</v>
      </c>
      <c r="AC460" s="28">
        <v>6980000</v>
      </c>
      <c r="AD460" s="14">
        <v>150</v>
      </c>
    </row>
    <row r="461" spans="2:30" x14ac:dyDescent="0.25">
      <c r="B461" s="14">
        <v>2022</v>
      </c>
      <c r="C461">
        <v>220120</v>
      </c>
      <c r="D461" s="14" t="s">
        <v>3</v>
      </c>
      <c r="E461" s="14" t="s">
        <v>575</v>
      </c>
      <c r="F461" s="14" t="s">
        <v>61</v>
      </c>
      <c r="G461" s="14" t="s">
        <v>62</v>
      </c>
      <c r="H461" s="14" t="s">
        <v>554</v>
      </c>
      <c r="I461" s="14" t="s">
        <v>2</v>
      </c>
      <c r="J461" s="14" t="s">
        <v>169</v>
      </c>
      <c r="K461" s="14">
        <v>79402236</v>
      </c>
      <c r="L461" s="14" t="s">
        <v>204</v>
      </c>
      <c r="M461" s="14" t="s">
        <v>478</v>
      </c>
      <c r="N461" t="s">
        <v>55</v>
      </c>
      <c r="O461" s="1">
        <v>44897</v>
      </c>
      <c r="P461" s="14" t="s">
        <v>400</v>
      </c>
      <c r="Q461" s="14" t="s">
        <v>400</v>
      </c>
      <c r="R461" s="1">
        <v>44575</v>
      </c>
      <c r="S461" s="1">
        <v>44579</v>
      </c>
      <c r="T461" s="14">
        <v>270</v>
      </c>
      <c r="U461" s="1">
        <v>44942</v>
      </c>
      <c r="V461" s="14">
        <v>36288000</v>
      </c>
      <c r="W461" s="14">
        <f>$U461-Contratos[[#This Row],[Fecha de Inicio]]</f>
        <v>363</v>
      </c>
      <c r="X461" s="14">
        <f>ROUND((($D$5-Contratos[[#This Row],[Fecha de Inicio]])/(Contratos[[#This Row],[Fecha Finalizacion Programada]]-Contratos[[#This Row],[Fecha de Inicio]])*100),2)</f>
        <v>95.59</v>
      </c>
      <c r="Y461" s="43">
        <v>38035200</v>
      </c>
      <c r="Z461" s="28">
        <v>10080000</v>
      </c>
      <c r="AA461" s="14">
        <v>1</v>
      </c>
      <c r="AB461" s="28">
        <v>11827200</v>
      </c>
      <c r="AC461" s="28">
        <v>48115200</v>
      </c>
      <c r="AD461" s="14">
        <v>359</v>
      </c>
    </row>
    <row r="462" spans="2:30" x14ac:dyDescent="0.25">
      <c r="B462" s="14">
        <v>2022</v>
      </c>
      <c r="C462">
        <v>220122</v>
      </c>
      <c r="D462" s="14" t="s">
        <v>3</v>
      </c>
      <c r="E462" s="14" t="s">
        <v>575</v>
      </c>
      <c r="F462" s="14" t="s">
        <v>61</v>
      </c>
      <c r="G462" s="14" t="s">
        <v>62</v>
      </c>
      <c r="H462" s="14" t="s">
        <v>554</v>
      </c>
      <c r="I462" s="14" t="s">
        <v>2</v>
      </c>
      <c r="J462" s="14" t="s">
        <v>169</v>
      </c>
      <c r="K462" s="14">
        <v>38290994</v>
      </c>
      <c r="L462" s="14" t="s">
        <v>200</v>
      </c>
      <c r="M462" s="14" t="s">
        <v>478</v>
      </c>
      <c r="N462" t="s">
        <v>55</v>
      </c>
      <c r="O462" s="1">
        <v>44897</v>
      </c>
      <c r="P462" s="14" t="s">
        <v>400</v>
      </c>
      <c r="Q462" s="14" t="s">
        <v>400</v>
      </c>
      <c r="R462" s="1">
        <v>44575</v>
      </c>
      <c r="S462" s="1">
        <v>44579</v>
      </c>
      <c r="T462" s="14">
        <v>270</v>
      </c>
      <c r="U462" s="1">
        <v>44942</v>
      </c>
      <c r="V462" s="14">
        <v>36288000</v>
      </c>
      <c r="W462" s="14">
        <f>$U462-Contratos[[#This Row],[Fecha de Inicio]]</f>
        <v>363</v>
      </c>
      <c r="X462" s="14">
        <f>ROUND((($D$5-Contratos[[#This Row],[Fecha de Inicio]])/(Contratos[[#This Row],[Fecha Finalizacion Programada]]-Contratos[[#This Row],[Fecha de Inicio]])*100),2)</f>
        <v>95.59</v>
      </c>
      <c r="Y462" s="43">
        <v>38035200</v>
      </c>
      <c r="Z462" s="28">
        <v>10080000</v>
      </c>
      <c r="AA462" s="14">
        <v>1</v>
      </c>
      <c r="AB462" s="28">
        <v>11827200</v>
      </c>
      <c r="AC462" s="28">
        <v>48115200</v>
      </c>
      <c r="AD462" s="14">
        <v>359</v>
      </c>
    </row>
    <row r="463" spans="2:30" x14ac:dyDescent="0.25">
      <c r="B463" s="14">
        <v>2022</v>
      </c>
      <c r="C463">
        <v>220788</v>
      </c>
      <c r="D463" s="14" t="s">
        <v>3</v>
      </c>
      <c r="E463" s="14" t="s">
        <v>736</v>
      </c>
      <c r="F463" s="14" t="s">
        <v>61</v>
      </c>
      <c r="G463" s="14" t="s">
        <v>62</v>
      </c>
      <c r="H463" s="14" t="s">
        <v>539</v>
      </c>
      <c r="I463" s="14" t="s">
        <v>2</v>
      </c>
      <c r="J463" s="14" t="s">
        <v>271</v>
      </c>
      <c r="K463" s="14">
        <v>79615371</v>
      </c>
      <c r="L463" s="14" t="s">
        <v>279</v>
      </c>
      <c r="M463" s="14" t="s">
        <v>273</v>
      </c>
      <c r="N463" t="s">
        <v>55</v>
      </c>
      <c r="O463" s="1">
        <v>44901</v>
      </c>
      <c r="P463" s="14" t="s">
        <v>877</v>
      </c>
      <c r="Q463" s="14" t="s">
        <v>1090</v>
      </c>
      <c r="R463" s="1">
        <v>44854</v>
      </c>
      <c r="S463" s="1">
        <v>44855</v>
      </c>
      <c r="T463" s="14">
        <v>105</v>
      </c>
      <c r="U463" s="1">
        <v>44962</v>
      </c>
      <c r="V463" s="14">
        <v>27608000</v>
      </c>
      <c r="W463" s="14">
        <f>$U463-Contratos[[#This Row],[Fecha de Inicio]]</f>
        <v>107</v>
      </c>
      <c r="X463" s="14">
        <f>ROUND((($D$5-Contratos[[#This Row],[Fecha de Inicio]])/(Contratos[[#This Row],[Fecha Finalizacion Programada]]-Contratos[[#This Row],[Fecha de Inicio]])*100),2)</f>
        <v>66.36</v>
      </c>
      <c r="Y463" s="43">
        <v>10517133</v>
      </c>
      <c r="Z463" s="28">
        <v>17090867</v>
      </c>
      <c r="AA463" s="14">
        <v>0</v>
      </c>
      <c r="AB463" s="28">
        <v>0</v>
      </c>
      <c r="AC463" s="28">
        <v>27608000</v>
      </c>
      <c r="AD463" s="14">
        <v>105</v>
      </c>
    </row>
    <row r="464" spans="2:30" x14ac:dyDescent="0.25">
      <c r="B464" s="14">
        <v>2022</v>
      </c>
      <c r="C464">
        <v>220781</v>
      </c>
      <c r="D464" s="14" t="s">
        <v>3</v>
      </c>
      <c r="E464" s="14" t="s">
        <v>736</v>
      </c>
      <c r="F464" s="14" t="s">
        <v>61</v>
      </c>
      <c r="G464" s="14" t="s">
        <v>62</v>
      </c>
      <c r="H464" s="14" t="s">
        <v>539</v>
      </c>
      <c r="I464" s="14" t="s">
        <v>2</v>
      </c>
      <c r="J464" s="14" t="s">
        <v>271</v>
      </c>
      <c r="K464" s="14">
        <v>1110457483</v>
      </c>
      <c r="L464" s="14" t="s">
        <v>285</v>
      </c>
      <c r="M464" s="14" t="s">
        <v>273</v>
      </c>
      <c r="N464" t="s">
        <v>55</v>
      </c>
      <c r="O464" s="1">
        <v>44901</v>
      </c>
      <c r="P464" s="14" t="s">
        <v>877</v>
      </c>
      <c r="Q464" s="14" t="s">
        <v>1091</v>
      </c>
      <c r="R464" s="1">
        <v>44854</v>
      </c>
      <c r="S464" s="1">
        <v>44860</v>
      </c>
      <c r="T464" s="14">
        <v>105</v>
      </c>
      <c r="U464" s="1">
        <v>44967</v>
      </c>
      <c r="V464" s="14">
        <v>27608000</v>
      </c>
      <c r="W464" s="14">
        <f>$U464-Contratos[[#This Row],[Fecha de Inicio]]</f>
        <v>107</v>
      </c>
      <c r="X464" s="14">
        <f>ROUND((($D$5-Contratos[[#This Row],[Fecha de Inicio]])/(Contratos[[#This Row],[Fecha Finalizacion Programada]]-Contratos[[#This Row],[Fecha de Inicio]])*100),2)</f>
        <v>61.68</v>
      </c>
      <c r="Y464" s="43">
        <v>9728533</v>
      </c>
      <c r="Z464" s="28">
        <v>17879467</v>
      </c>
      <c r="AA464" s="14">
        <v>0</v>
      </c>
      <c r="AB464" s="28">
        <v>0</v>
      </c>
      <c r="AC464" s="28">
        <v>27608000</v>
      </c>
      <c r="AD464" s="14">
        <v>105</v>
      </c>
    </row>
    <row r="465" spans="2:30" x14ac:dyDescent="0.25">
      <c r="B465" s="14">
        <v>2022</v>
      </c>
      <c r="C465">
        <v>220147</v>
      </c>
      <c r="D465" s="14" t="s">
        <v>3</v>
      </c>
      <c r="E465" s="14" t="s">
        <v>575</v>
      </c>
      <c r="F465" s="14" t="s">
        <v>61</v>
      </c>
      <c r="G465" s="14" t="s">
        <v>62</v>
      </c>
      <c r="H465" s="14" t="s">
        <v>554</v>
      </c>
      <c r="I465" s="14" t="s">
        <v>2</v>
      </c>
      <c r="J465" s="14" t="s">
        <v>169</v>
      </c>
      <c r="K465" s="14">
        <v>1067810656</v>
      </c>
      <c r="L465" s="14" t="s">
        <v>199</v>
      </c>
      <c r="M465" s="14" t="s">
        <v>478</v>
      </c>
      <c r="N465" t="s">
        <v>55</v>
      </c>
      <c r="O465" s="1">
        <v>44900</v>
      </c>
      <c r="P465" s="14" t="s">
        <v>400</v>
      </c>
      <c r="Q465" s="14" t="s">
        <v>400</v>
      </c>
      <c r="R465" s="1">
        <v>44575</v>
      </c>
      <c r="S465" s="1">
        <v>44579</v>
      </c>
      <c r="T465" s="14">
        <v>270</v>
      </c>
      <c r="U465" s="1">
        <v>44942</v>
      </c>
      <c r="V465" s="14">
        <v>36288000</v>
      </c>
      <c r="W465" s="14">
        <f>$U465-Contratos[[#This Row],[Fecha de Inicio]]</f>
        <v>363</v>
      </c>
      <c r="X465" s="14">
        <f>ROUND((($D$5-Contratos[[#This Row],[Fecha de Inicio]])/(Contratos[[#This Row],[Fecha Finalizacion Programada]]-Contratos[[#This Row],[Fecha de Inicio]])*100),2)</f>
        <v>95.59</v>
      </c>
      <c r="Y465" s="43">
        <v>38035200</v>
      </c>
      <c r="Z465" s="28">
        <v>10080000</v>
      </c>
      <c r="AA465" s="14">
        <v>1</v>
      </c>
      <c r="AB465" s="28">
        <v>11827200</v>
      </c>
      <c r="AC465" s="28">
        <v>48115200</v>
      </c>
      <c r="AD465" s="14">
        <v>359</v>
      </c>
    </row>
    <row r="466" spans="2:30" x14ac:dyDescent="0.25">
      <c r="B466" s="14">
        <v>2022</v>
      </c>
      <c r="C466">
        <v>220126</v>
      </c>
      <c r="D466" s="14" t="s">
        <v>3</v>
      </c>
      <c r="E466" s="14" t="s">
        <v>575</v>
      </c>
      <c r="F466" s="14" t="s">
        <v>61</v>
      </c>
      <c r="G466" s="14" t="s">
        <v>62</v>
      </c>
      <c r="H466" s="14" t="s">
        <v>554</v>
      </c>
      <c r="I466" s="14" t="s">
        <v>2</v>
      </c>
      <c r="J466" s="14" t="s">
        <v>169</v>
      </c>
      <c r="K466" s="14">
        <v>1094933114</v>
      </c>
      <c r="L466" s="14" t="s">
        <v>688</v>
      </c>
      <c r="M466" s="14" t="s">
        <v>478</v>
      </c>
      <c r="N466" t="s">
        <v>55</v>
      </c>
      <c r="O466" s="1">
        <v>44900</v>
      </c>
      <c r="P466" s="14" t="s">
        <v>400</v>
      </c>
      <c r="Q466" s="14" t="s">
        <v>400</v>
      </c>
      <c r="R466" s="1">
        <v>44574</v>
      </c>
      <c r="S466" s="1">
        <v>44579</v>
      </c>
      <c r="T466" s="14">
        <v>270</v>
      </c>
      <c r="U466" s="1">
        <v>44942</v>
      </c>
      <c r="V466" s="14">
        <v>36288000</v>
      </c>
      <c r="W466" s="14">
        <f>$U466-Contratos[[#This Row],[Fecha de Inicio]]</f>
        <v>363</v>
      </c>
      <c r="X466" s="14">
        <f>ROUND((($D$5-Contratos[[#This Row],[Fecha de Inicio]])/(Contratos[[#This Row],[Fecha Finalizacion Programada]]-Contratos[[#This Row],[Fecha de Inicio]])*100),2)</f>
        <v>95.59</v>
      </c>
      <c r="Y466" s="43">
        <v>38035200</v>
      </c>
      <c r="Z466" s="28">
        <v>10080000</v>
      </c>
      <c r="AA466" s="14">
        <v>1</v>
      </c>
      <c r="AB466" s="28">
        <v>11827200</v>
      </c>
      <c r="AC466" s="28">
        <v>48115200</v>
      </c>
      <c r="AD466" s="14">
        <v>359</v>
      </c>
    </row>
    <row r="467" spans="2:30" x14ac:dyDescent="0.25">
      <c r="B467" s="14">
        <v>2022</v>
      </c>
      <c r="C467">
        <v>220121</v>
      </c>
      <c r="D467" s="14" t="s">
        <v>3</v>
      </c>
      <c r="E467" s="14" t="s">
        <v>575</v>
      </c>
      <c r="F467" s="14" t="s">
        <v>61</v>
      </c>
      <c r="G467" s="14" t="s">
        <v>62</v>
      </c>
      <c r="H467" s="14" t="s">
        <v>554</v>
      </c>
      <c r="I467" s="14" t="s">
        <v>2</v>
      </c>
      <c r="J467" s="14" t="s">
        <v>169</v>
      </c>
      <c r="K467" s="14">
        <v>1032359484</v>
      </c>
      <c r="L467" s="14" t="s">
        <v>72</v>
      </c>
      <c r="M467" s="14" t="s">
        <v>478</v>
      </c>
      <c r="N467" t="s">
        <v>55</v>
      </c>
      <c r="O467" s="1">
        <v>44900</v>
      </c>
      <c r="P467" s="14" t="s">
        <v>400</v>
      </c>
      <c r="Q467" s="14" t="s">
        <v>400</v>
      </c>
      <c r="R467" s="1">
        <v>44575</v>
      </c>
      <c r="S467" s="1">
        <v>44579</v>
      </c>
      <c r="T467" s="14">
        <v>270</v>
      </c>
      <c r="U467" s="1">
        <v>44942</v>
      </c>
      <c r="V467" s="14">
        <v>36288000</v>
      </c>
      <c r="W467" s="14">
        <f>$U467-Contratos[[#This Row],[Fecha de Inicio]]</f>
        <v>363</v>
      </c>
      <c r="X467" s="14">
        <f>ROUND((($D$5-Contratos[[#This Row],[Fecha de Inicio]])/(Contratos[[#This Row],[Fecha Finalizacion Programada]]-Contratos[[#This Row],[Fecha de Inicio]])*100),2)</f>
        <v>95.59</v>
      </c>
      <c r="Y467" s="43">
        <v>38035200</v>
      </c>
      <c r="Z467" s="28">
        <v>10080000</v>
      </c>
      <c r="AA467" s="14">
        <v>1</v>
      </c>
      <c r="AB467" s="28">
        <v>11827200</v>
      </c>
      <c r="AC467" s="28">
        <v>48115200</v>
      </c>
      <c r="AD467" s="14">
        <v>359</v>
      </c>
    </row>
    <row r="468" spans="2:30" x14ac:dyDescent="0.25">
      <c r="B468" s="14">
        <v>2022</v>
      </c>
      <c r="C468">
        <v>220065</v>
      </c>
      <c r="D468" s="14" t="s">
        <v>3</v>
      </c>
      <c r="E468" s="14" t="s">
        <v>575</v>
      </c>
      <c r="F468" s="14" t="s">
        <v>61</v>
      </c>
      <c r="G468" s="14" t="s">
        <v>62</v>
      </c>
      <c r="H468" s="14" t="s">
        <v>554</v>
      </c>
      <c r="I468" s="14" t="s">
        <v>2</v>
      </c>
      <c r="J468" s="14" t="s">
        <v>169</v>
      </c>
      <c r="K468" s="14">
        <v>1032443264</v>
      </c>
      <c r="L468" s="14" t="s">
        <v>73</v>
      </c>
      <c r="M468" s="14" t="s">
        <v>478</v>
      </c>
      <c r="N468" t="s">
        <v>55</v>
      </c>
      <c r="O468" s="1">
        <v>44900</v>
      </c>
      <c r="P468" s="14" t="s">
        <v>400</v>
      </c>
      <c r="Q468" s="14" t="s">
        <v>400</v>
      </c>
      <c r="R468" s="1">
        <v>44573</v>
      </c>
      <c r="S468" s="1">
        <v>44579</v>
      </c>
      <c r="T468" s="14">
        <v>270</v>
      </c>
      <c r="U468" s="1">
        <v>44942</v>
      </c>
      <c r="V468" s="14">
        <v>36288000</v>
      </c>
      <c r="W468" s="14">
        <f>$U468-Contratos[[#This Row],[Fecha de Inicio]]</f>
        <v>363</v>
      </c>
      <c r="X468" s="14">
        <f>ROUND((($D$5-Contratos[[#This Row],[Fecha de Inicio]])/(Contratos[[#This Row],[Fecha Finalizacion Programada]]-Contratos[[#This Row],[Fecha de Inicio]])*100),2)</f>
        <v>95.59</v>
      </c>
      <c r="Y468" s="43">
        <v>38035200</v>
      </c>
      <c r="Z468" s="28">
        <v>10080000</v>
      </c>
      <c r="AA468" s="14">
        <v>1</v>
      </c>
      <c r="AB468" s="28">
        <v>11827200</v>
      </c>
      <c r="AC468" s="28">
        <v>48115200</v>
      </c>
      <c r="AD468" s="14">
        <v>359</v>
      </c>
    </row>
    <row r="469" spans="2:30" x14ac:dyDescent="0.25">
      <c r="B469" s="14">
        <v>2022</v>
      </c>
      <c r="C469">
        <v>220677</v>
      </c>
      <c r="D469" s="14" t="s">
        <v>3</v>
      </c>
      <c r="E469" s="14" t="s">
        <v>1129</v>
      </c>
      <c r="F469" s="14" t="s">
        <v>61</v>
      </c>
      <c r="G469" s="14" t="s">
        <v>62</v>
      </c>
      <c r="H469" s="14" t="s">
        <v>645</v>
      </c>
      <c r="I469" s="14" t="s">
        <v>2</v>
      </c>
      <c r="J469" s="14" t="s">
        <v>783</v>
      </c>
      <c r="K469" s="14">
        <v>75108337</v>
      </c>
      <c r="L469" s="14" t="s">
        <v>816</v>
      </c>
      <c r="M469" s="14" t="s">
        <v>59</v>
      </c>
      <c r="N469" t="s">
        <v>55</v>
      </c>
      <c r="O469" s="1">
        <v>44904</v>
      </c>
      <c r="P469" s="14" t="s">
        <v>320</v>
      </c>
      <c r="Q469" s="14" t="s">
        <v>1092</v>
      </c>
      <c r="R469" s="1">
        <v>44837</v>
      </c>
      <c r="S469" s="1">
        <v>44844</v>
      </c>
      <c r="T469" s="14">
        <v>465</v>
      </c>
      <c r="U469" s="1">
        <v>45291</v>
      </c>
      <c r="V469" s="14">
        <v>295120000</v>
      </c>
      <c r="W469" s="14">
        <f>$U469-Contratos[[#This Row],[Fecha de Inicio]]</f>
        <v>447</v>
      </c>
      <c r="X469" s="14">
        <f>ROUND((($D$5-Contratos[[#This Row],[Fecha de Inicio]])/(Contratos[[#This Row],[Fecha Finalizacion Programada]]-Contratos[[#This Row],[Fecha de Inicio]])*100),2)</f>
        <v>18.34</v>
      </c>
      <c r="Y469" s="43">
        <v>32368000</v>
      </c>
      <c r="Z469" s="28">
        <v>262752000</v>
      </c>
      <c r="AA469" s="14">
        <v>0</v>
      </c>
      <c r="AB469" s="28">
        <v>0</v>
      </c>
      <c r="AC469" s="28">
        <v>295120000</v>
      </c>
      <c r="AD469" s="14">
        <v>465</v>
      </c>
    </row>
    <row r="470" spans="2:30" x14ac:dyDescent="0.25">
      <c r="B470" s="14">
        <v>2022</v>
      </c>
      <c r="C470">
        <v>220368</v>
      </c>
      <c r="D470" s="14" t="s">
        <v>3</v>
      </c>
      <c r="E470" s="14" t="s">
        <v>1128</v>
      </c>
      <c r="F470" s="14" t="s">
        <v>752</v>
      </c>
      <c r="G470" s="14" t="s">
        <v>32</v>
      </c>
      <c r="H470" s="14" t="s">
        <v>1130</v>
      </c>
      <c r="I470" s="14" t="s">
        <v>1131</v>
      </c>
      <c r="J470" s="14" t="s">
        <v>782</v>
      </c>
      <c r="K470" s="14">
        <v>800182091</v>
      </c>
      <c r="L470" s="14" t="s">
        <v>814</v>
      </c>
      <c r="M470" s="14" t="s">
        <v>1101</v>
      </c>
      <c r="N470" t="s">
        <v>55</v>
      </c>
      <c r="O470" s="1">
        <v>44910</v>
      </c>
      <c r="P470" s="14" t="s">
        <v>878</v>
      </c>
      <c r="Q470" s="14" t="s">
        <v>1093</v>
      </c>
      <c r="R470" s="1">
        <v>44642</v>
      </c>
      <c r="S470" s="1">
        <v>44643</v>
      </c>
      <c r="T470" s="14">
        <v>360</v>
      </c>
      <c r="U470" s="1">
        <v>45008</v>
      </c>
      <c r="V470" s="14">
        <v>818281523</v>
      </c>
      <c r="W470" s="14">
        <f>$U470-Contratos[[#This Row],[Fecha de Inicio]]</f>
        <v>365</v>
      </c>
      <c r="X470" s="14">
        <f>ROUND((($D$5-Contratos[[#This Row],[Fecha de Inicio]])/(Contratos[[#This Row],[Fecha Finalizacion Programada]]-Contratos[[#This Row],[Fecha de Inicio]])*100),2)</f>
        <v>77.53</v>
      </c>
      <c r="Y470" s="43">
        <v>349600321</v>
      </c>
      <c r="Z470" s="28">
        <v>468681202</v>
      </c>
      <c r="AA470" s="14">
        <v>0</v>
      </c>
      <c r="AB470" s="28">
        <v>0</v>
      </c>
      <c r="AC470" s="28">
        <v>818281523</v>
      </c>
      <c r="AD470" s="14">
        <v>360</v>
      </c>
    </row>
    <row r="471" spans="2:30" x14ac:dyDescent="0.25">
      <c r="B471" s="14">
        <v>2022</v>
      </c>
      <c r="C471">
        <v>220064</v>
      </c>
      <c r="D471" s="14" t="s">
        <v>3</v>
      </c>
      <c r="E471" s="14" t="s">
        <v>575</v>
      </c>
      <c r="F471" s="14" t="s">
        <v>61</v>
      </c>
      <c r="G471" s="14" t="s">
        <v>62</v>
      </c>
      <c r="H471" s="14" t="s">
        <v>554</v>
      </c>
      <c r="I471" s="14" t="s">
        <v>2</v>
      </c>
      <c r="J471" s="14" t="s">
        <v>169</v>
      </c>
      <c r="K471" s="14">
        <v>79956926</v>
      </c>
      <c r="L471" s="14" t="s">
        <v>179</v>
      </c>
      <c r="M471" s="14" t="s">
        <v>478</v>
      </c>
      <c r="N471" t="s">
        <v>55</v>
      </c>
      <c r="O471" s="1">
        <v>44916</v>
      </c>
      <c r="P471" s="14" t="s">
        <v>400</v>
      </c>
      <c r="Q471" s="14" t="s">
        <v>400</v>
      </c>
      <c r="R471" s="1">
        <v>44573</v>
      </c>
      <c r="S471" s="1">
        <v>44578</v>
      </c>
      <c r="T471" s="14">
        <v>270</v>
      </c>
      <c r="U471" s="1">
        <v>44942</v>
      </c>
      <c r="V471" s="14">
        <v>36288000</v>
      </c>
      <c r="W471" s="14">
        <f>$U471-Contratos[[#This Row],[Fecha de Inicio]]</f>
        <v>364</v>
      </c>
      <c r="X471" s="14">
        <f>ROUND((($D$5-Contratos[[#This Row],[Fecha de Inicio]])/(Contratos[[#This Row],[Fecha Finalizacion Programada]]-Contratos[[#This Row],[Fecha de Inicio]])*100),2)</f>
        <v>95.6</v>
      </c>
      <c r="Y471" s="43">
        <v>42201600</v>
      </c>
      <c r="Z471" s="28">
        <v>6048000</v>
      </c>
      <c r="AA471" s="14">
        <v>1</v>
      </c>
      <c r="AB471" s="28">
        <v>11961600</v>
      </c>
      <c r="AC471" s="28">
        <v>48249600</v>
      </c>
      <c r="AD471" s="14">
        <v>360</v>
      </c>
    </row>
    <row r="472" spans="2:30" x14ac:dyDescent="0.25">
      <c r="B472" s="14">
        <v>2022</v>
      </c>
      <c r="C472">
        <v>220120</v>
      </c>
      <c r="D472" s="14" t="s">
        <v>3</v>
      </c>
      <c r="E472" s="14" t="s">
        <v>575</v>
      </c>
      <c r="F472" s="14" t="s">
        <v>61</v>
      </c>
      <c r="G472" s="14" t="s">
        <v>62</v>
      </c>
      <c r="H472" s="14" t="s">
        <v>554</v>
      </c>
      <c r="I472" s="14" t="s">
        <v>2</v>
      </c>
      <c r="J472" s="14" t="s">
        <v>169</v>
      </c>
      <c r="K472" s="14">
        <v>79402236</v>
      </c>
      <c r="L472" s="14" t="s">
        <v>204</v>
      </c>
      <c r="M472" s="14" t="s">
        <v>478</v>
      </c>
      <c r="N472" t="s">
        <v>55</v>
      </c>
      <c r="O472" s="1">
        <v>44916</v>
      </c>
      <c r="P472" s="14" t="s">
        <v>400</v>
      </c>
      <c r="Q472" s="14" t="s">
        <v>400</v>
      </c>
      <c r="R472" s="1">
        <v>44575</v>
      </c>
      <c r="S472" s="1">
        <v>44579</v>
      </c>
      <c r="T472" s="14">
        <v>270</v>
      </c>
      <c r="U472" s="1">
        <v>44942</v>
      </c>
      <c r="V472" s="14">
        <v>36288000</v>
      </c>
      <c r="W472" s="14">
        <f>$U472-Contratos[[#This Row],[Fecha de Inicio]]</f>
        <v>363</v>
      </c>
      <c r="X472" s="14">
        <f>ROUND((($D$5-Contratos[[#This Row],[Fecha de Inicio]])/(Contratos[[#This Row],[Fecha Finalizacion Programada]]-Contratos[[#This Row],[Fecha de Inicio]])*100),2)</f>
        <v>95.59</v>
      </c>
      <c r="Y472" s="43">
        <v>42067200</v>
      </c>
      <c r="Z472" s="28">
        <v>6048000</v>
      </c>
      <c r="AA472" s="14">
        <v>1</v>
      </c>
      <c r="AB472" s="28">
        <v>11827200</v>
      </c>
      <c r="AC472" s="28">
        <v>48115200</v>
      </c>
      <c r="AD472" s="14">
        <v>359</v>
      </c>
    </row>
    <row r="473" spans="2:30" x14ac:dyDescent="0.25">
      <c r="B473" s="14">
        <v>2022</v>
      </c>
      <c r="C473">
        <v>220122</v>
      </c>
      <c r="D473" s="14" t="s">
        <v>3</v>
      </c>
      <c r="E473" s="14" t="s">
        <v>575</v>
      </c>
      <c r="F473" s="14" t="s">
        <v>61</v>
      </c>
      <c r="G473" s="14" t="s">
        <v>62</v>
      </c>
      <c r="H473" s="14" t="s">
        <v>554</v>
      </c>
      <c r="I473" s="14" t="s">
        <v>2</v>
      </c>
      <c r="J473" s="14" t="s">
        <v>169</v>
      </c>
      <c r="K473" s="14">
        <v>38290994</v>
      </c>
      <c r="L473" s="14" t="s">
        <v>200</v>
      </c>
      <c r="M473" s="14" t="s">
        <v>478</v>
      </c>
      <c r="N473" t="s">
        <v>55</v>
      </c>
      <c r="O473" s="1">
        <v>44916</v>
      </c>
      <c r="P473" s="14" t="s">
        <v>400</v>
      </c>
      <c r="Q473" s="14" t="s">
        <v>400</v>
      </c>
      <c r="R473" s="1">
        <v>44575</v>
      </c>
      <c r="S473" s="1">
        <v>44579</v>
      </c>
      <c r="T473" s="14">
        <v>270</v>
      </c>
      <c r="U473" s="1">
        <v>44942</v>
      </c>
      <c r="V473" s="14">
        <v>36288000</v>
      </c>
      <c r="W473" s="14">
        <f>$U473-Contratos[[#This Row],[Fecha de Inicio]]</f>
        <v>363</v>
      </c>
      <c r="X473" s="14">
        <f>ROUND((($D$5-Contratos[[#This Row],[Fecha de Inicio]])/(Contratos[[#This Row],[Fecha Finalizacion Programada]]-Contratos[[#This Row],[Fecha de Inicio]])*100),2)</f>
        <v>95.59</v>
      </c>
      <c r="Y473" s="43">
        <v>42067200</v>
      </c>
      <c r="Z473" s="28">
        <v>6048000</v>
      </c>
      <c r="AA473" s="14">
        <v>1</v>
      </c>
      <c r="AB473" s="28">
        <v>11827200</v>
      </c>
      <c r="AC473" s="28">
        <v>48115200</v>
      </c>
      <c r="AD473" s="14">
        <v>359</v>
      </c>
    </row>
    <row r="474" spans="2:30" x14ac:dyDescent="0.25">
      <c r="B474" s="14">
        <v>2022</v>
      </c>
      <c r="C474">
        <v>220065</v>
      </c>
      <c r="D474" s="14" t="s">
        <v>3</v>
      </c>
      <c r="E474" s="14" t="s">
        <v>575</v>
      </c>
      <c r="F474" s="14" t="s">
        <v>61</v>
      </c>
      <c r="G474" s="14" t="s">
        <v>62</v>
      </c>
      <c r="H474" s="14" t="s">
        <v>554</v>
      </c>
      <c r="I474" s="14" t="s">
        <v>2</v>
      </c>
      <c r="J474" s="14" t="s">
        <v>169</v>
      </c>
      <c r="K474" s="14">
        <v>1032443264</v>
      </c>
      <c r="L474" s="14" t="s">
        <v>73</v>
      </c>
      <c r="M474" s="14" t="s">
        <v>478</v>
      </c>
      <c r="N474" t="s">
        <v>55</v>
      </c>
      <c r="O474" s="1">
        <v>44916</v>
      </c>
      <c r="P474" s="14" t="s">
        <v>400</v>
      </c>
      <c r="Q474" s="14" t="s">
        <v>400</v>
      </c>
      <c r="R474" s="1">
        <v>44573</v>
      </c>
      <c r="S474" s="1">
        <v>44579</v>
      </c>
      <c r="T474" s="14">
        <v>270</v>
      </c>
      <c r="U474" s="1">
        <v>44942</v>
      </c>
      <c r="V474" s="14">
        <v>36288000</v>
      </c>
      <c r="W474" s="14">
        <f>$U474-Contratos[[#This Row],[Fecha de Inicio]]</f>
        <v>363</v>
      </c>
      <c r="X474" s="14">
        <f>ROUND((($D$5-Contratos[[#This Row],[Fecha de Inicio]])/(Contratos[[#This Row],[Fecha Finalizacion Programada]]-Contratos[[#This Row],[Fecha de Inicio]])*100),2)</f>
        <v>95.59</v>
      </c>
      <c r="Y474" s="43">
        <v>42067200</v>
      </c>
      <c r="Z474" s="28">
        <v>6048000</v>
      </c>
      <c r="AA474" s="14">
        <v>1</v>
      </c>
      <c r="AB474" s="28">
        <v>11827200</v>
      </c>
      <c r="AC474" s="28">
        <v>48115200</v>
      </c>
      <c r="AD474" s="14">
        <v>359</v>
      </c>
    </row>
    <row r="475" spans="2:30" x14ac:dyDescent="0.25">
      <c r="B475" s="14">
        <v>2022</v>
      </c>
      <c r="C475">
        <v>220121</v>
      </c>
      <c r="D475" s="14" t="s">
        <v>3</v>
      </c>
      <c r="E475" s="14" t="s">
        <v>575</v>
      </c>
      <c r="F475" s="14" t="s">
        <v>61</v>
      </c>
      <c r="G475" s="14" t="s">
        <v>62</v>
      </c>
      <c r="H475" s="14" t="s">
        <v>554</v>
      </c>
      <c r="I475" s="14" t="s">
        <v>2</v>
      </c>
      <c r="J475" s="14" t="s">
        <v>169</v>
      </c>
      <c r="K475" s="14">
        <v>1032359484</v>
      </c>
      <c r="L475" s="14" t="s">
        <v>72</v>
      </c>
      <c r="M475" s="14" t="s">
        <v>478</v>
      </c>
      <c r="N475" t="s">
        <v>55</v>
      </c>
      <c r="O475" s="1">
        <v>44916</v>
      </c>
      <c r="P475" s="14" t="s">
        <v>400</v>
      </c>
      <c r="Q475" s="14" t="s">
        <v>400</v>
      </c>
      <c r="R475" s="1">
        <v>44575</v>
      </c>
      <c r="S475" s="1">
        <v>44579</v>
      </c>
      <c r="T475" s="14">
        <v>270</v>
      </c>
      <c r="U475" s="1">
        <v>44942</v>
      </c>
      <c r="V475" s="14">
        <v>36288000</v>
      </c>
      <c r="W475" s="14">
        <f>$U475-Contratos[[#This Row],[Fecha de Inicio]]</f>
        <v>363</v>
      </c>
      <c r="X475" s="14">
        <f>ROUND((($D$5-Contratos[[#This Row],[Fecha de Inicio]])/(Contratos[[#This Row],[Fecha Finalizacion Programada]]-Contratos[[#This Row],[Fecha de Inicio]])*100),2)</f>
        <v>95.59</v>
      </c>
      <c r="Y475" s="43">
        <v>42067200</v>
      </c>
      <c r="Z475" s="28">
        <v>6048000</v>
      </c>
      <c r="AA475" s="14">
        <v>1</v>
      </c>
      <c r="AB475" s="28">
        <v>11827200</v>
      </c>
      <c r="AC475" s="28">
        <v>48115200</v>
      </c>
      <c r="AD475" s="14">
        <v>359</v>
      </c>
    </row>
    <row r="476" spans="2:30" x14ac:dyDescent="0.25">
      <c r="B476" s="14">
        <v>2022</v>
      </c>
      <c r="C476">
        <v>220126</v>
      </c>
      <c r="D476" s="14" t="s">
        <v>3</v>
      </c>
      <c r="E476" s="14" t="s">
        <v>575</v>
      </c>
      <c r="F476" s="14" t="s">
        <v>61</v>
      </c>
      <c r="G476" s="14" t="s">
        <v>62</v>
      </c>
      <c r="H476" s="14" t="s">
        <v>554</v>
      </c>
      <c r="I476" s="14" t="s">
        <v>2</v>
      </c>
      <c r="J476" s="14" t="s">
        <v>169</v>
      </c>
      <c r="K476" s="14">
        <v>1094933114</v>
      </c>
      <c r="L476" s="14" t="s">
        <v>688</v>
      </c>
      <c r="M476" s="14" t="s">
        <v>478</v>
      </c>
      <c r="N476" t="s">
        <v>55</v>
      </c>
      <c r="O476" s="1">
        <v>44916</v>
      </c>
      <c r="P476" s="14" t="s">
        <v>400</v>
      </c>
      <c r="Q476" s="14" t="s">
        <v>400</v>
      </c>
      <c r="R476" s="1">
        <v>44574</v>
      </c>
      <c r="S476" s="1">
        <v>44579</v>
      </c>
      <c r="T476" s="14">
        <v>270</v>
      </c>
      <c r="U476" s="1">
        <v>44942</v>
      </c>
      <c r="V476" s="14">
        <v>36288000</v>
      </c>
      <c r="W476" s="14">
        <f>$U476-Contratos[[#This Row],[Fecha de Inicio]]</f>
        <v>363</v>
      </c>
      <c r="X476" s="14">
        <f>ROUND((($D$5-Contratos[[#This Row],[Fecha de Inicio]])/(Contratos[[#This Row],[Fecha Finalizacion Programada]]-Contratos[[#This Row],[Fecha de Inicio]])*100),2)</f>
        <v>95.59</v>
      </c>
      <c r="Y476" s="43">
        <v>42067200</v>
      </c>
      <c r="Z476" s="28">
        <v>6048000</v>
      </c>
      <c r="AA476" s="14">
        <v>1</v>
      </c>
      <c r="AB476" s="28">
        <v>11827200</v>
      </c>
      <c r="AC476" s="28">
        <v>48115200</v>
      </c>
      <c r="AD476" s="14">
        <v>359</v>
      </c>
    </row>
    <row r="477" spans="2:30" x14ac:dyDescent="0.25">
      <c r="B477" s="14">
        <v>2022</v>
      </c>
      <c r="C477">
        <v>220147</v>
      </c>
      <c r="D477" s="14" t="s">
        <v>3</v>
      </c>
      <c r="E477" s="14" t="s">
        <v>575</v>
      </c>
      <c r="F477" s="14" t="s">
        <v>61</v>
      </c>
      <c r="G477" s="14" t="s">
        <v>62</v>
      </c>
      <c r="H477" s="14" t="s">
        <v>554</v>
      </c>
      <c r="I477" s="14" t="s">
        <v>2</v>
      </c>
      <c r="J477" s="14" t="s">
        <v>169</v>
      </c>
      <c r="K477" s="14">
        <v>1067810656</v>
      </c>
      <c r="L477" s="14" t="s">
        <v>199</v>
      </c>
      <c r="M477" s="14" t="s">
        <v>478</v>
      </c>
      <c r="N477" t="s">
        <v>55</v>
      </c>
      <c r="O477" s="1">
        <v>44916</v>
      </c>
      <c r="P477" s="14" t="s">
        <v>400</v>
      </c>
      <c r="Q477" s="14" t="s">
        <v>400</v>
      </c>
      <c r="R477" s="1">
        <v>44575</v>
      </c>
      <c r="S477" s="1">
        <v>44579</v>
      </c>
      <c r="T477" s="14">
        <v>270</v>
      </c>
      <c r="U477" s="1">
        <v>44942</v>
      </c>
      <c r="V477" s="14">
        <v>36288000</v>
      </c>
      <c r="W477" s="14">
        <f>$U477-Contratos[[#This Row],[Fecha de Inicio]]</f>
        <v>363</v>
      </c>
      <c r="X477" s="14">
        <f>ROUND((($D$5-Contratos[[#This Row],[Fecha de Inicio]])/(Contratos[[#This Row],[Fecha Finalizacion Programada]]-Contratos[[#This Row],[Fecha de Inicio]])*100),2)</f>
        <v>95.59</v>
      </c>
      <c r="Y477" s="43">
        <v>42067200</v>
      </c>
      <c r="Z477" s="28">
        <v>6048000</v>
      </c>
      <c r="AA477" s="14">
        <v>1</v>
      </c>
      <c r="AB477" s="28">
        <v>11827200</v>
      </c>
      <c r="AC477" s="28">
        <v>48115200</v>
      </c>
      <c r="AD477" s="14">
        <v>359</v>
      </c>
    </row>
    <row r="478" spans="2:30" x14ac:dyDescent="0.25">
      <c r="B478" s="14">
        <v>2022</v>
      </c>
      <c r="C478">
        <v>220124</v>
      </c>
      <c r="D478" s="14" t="s">
        <v>3</v>
      </c>
      <c r="E478" s="14" t="s">
        <v>575</v>
      </c>
      <c r="F478" s="14" t="s">
        <v>61</v>
      </c>
      <c r="G478" s="14" t="s">
        <v>62</v>
      </c>
      <c r="H478" s="14" t="s">
        <v>554</v>
      </c>
      <c r="I478" s="14" t="s">
        <v>2</v>
      </c>
      <c r="J478" s="14" t="s">
        <v>169</v>
      </c>
      <c r="K478" s="14">
        <v>53107185</v>
      </c>
      <c r="L478" s="14" t="s">
        <v>209</v>
      </c>
      <c r="M478" s="14" t="s">
        <v>478</v>
      </c>
      <c r="N478" t="s">
        <v>55</v>
      </c>
      <c r="O478" s="1">
        <v>44917</v>
      </c>
      <c r="P478" s="14" t="s">
        <v>400</v>
      </c>
      <c r="Q478" s="14" t="s">
        <v>400</v>
      </c>
      <c r="R478" s="1">
        <v>44575</v>
      </c>
      <c r="S478" s="1">
        <v>44580</v>
      </c>
      <c r="T478" s="14">
        <v>270</v>
      </c>
      <c r="U478" s="1">
        <v>44942</v>
      </c>
      <c r="V478" s="14">
        <v>36288000</v>
      </c>
      <c r="W478" s="14">
        <f>$U478-Contratos[[#This Row],[Fecha de Inicio]]</f>
        <v>362</v>
      </c>
      <c r="X478" s="14">
        <f>ROUND((($D$5-Contratos[[#This Row],[Fecha de Inicio]])/(Contratos[[#This Row],[Fecha Finalizacion Programada]]-Contratos[[#This Row],[Fecha de Inicio]])*100),2)</f>
        <v>95.58</v>
      </c>
      <c r="Y478" s="43">
        <v>41932800</v>
      </c>
      <c r="Z478" s="28">
        <v>6048000</v>
      </c>
      <c r="AA478" s="14">
        <v>1</v>
      </c>
      <c r="AB478" s="28">
        <v>11692800</v>
      </c>
      <c r="AC478" s="28">
        <v>47980800</v>
      </c>
      <c r="AD478" s="14">
        <v>358</v>
      </c>
    </row>
    <row r="479" spans="2:30" x14ac:dyDescent="0.25">
      <c r="B479" s="14">
        <v>2022</v>
      </c>
      <c r="C479">
        <v>220149</v>
      </c>
      <c r="D479" s="14" t="s">
        <v>3</v>
      </c>
      <c r="E479" s="14" t="s">
        <v>575</v>
      </c>
      <c r="F479" s="14" t="s">
        <v>61</v>
      </c>
      <c r="G479" s="14" t="s">
        <v>62</v>
      </c>
      <c r="H479" s="14" t="s">
        <v>554</v>
      </c>
      <c r="I479" s="14" t="s">
        <v>2</v>
      </c>
      <c r="J479" s="14" t="s">
        <v>169</v>
      </c>
      <c r="K479" s="14">
        <v>52888733</v>
      </c>
      <c r="L479" s="14" t="s">
        <v>205</v>
      </c>
      <c r="M479" s="14" t="s">
        <v>478</v>
      </c>
      <c r="N479" t="s">
        <v>55</v>
      </c>
      <c r="O479" s="1">
        <v>44917</v>
      </c>
      <c r="P479" s="14" t="s">
        <v>400</v>
      </c>
      <c r="Q479" s="14" t="s">
        <v>400</v>
      </c>
      <c r="R479" s="1">
        <v>44575</v>
      </c>
      <c r="S479" s="1">
        <v>44580</v>
      </c>
      <c r="T479" s="14">
        <v>270</v>
      </c>
      <c r="U479" s="1">
        <v>44942</v>
      </c>
      <c r="V479" s="14">
        <v>36288000</v>
      </c>
      <c r="W479" s="14">
        <f>$U479-Contratos[[#This Row],[Fecha de Inicio]]</f>
        <v>362</v>
      </c>
      <c r="X479" s="14">
        <f>ROUND((($D$5-Contratos[[#This Row],[Fecha de Inicio]])/(Contratos[[#This Row],[Fecha Finalizacion Programada]]-Contratos[[#This Row],[Fecha de Inicio]])*100),2)</f>
        <v>95.58</v>
      </c>
      <c r="Y479" s="43">
        <v>41932800</v>
      </c>
      <c r="Z479" s="28">
        <v>6048000</v>
      </c>
      <c r="AA479" s="14">
        <v>1</v>
      </c>
      <c r="AB479" s="28">
        <v>11692800</v>
      </c>
      <c r="AC479" s="28">
        <v>47980800</v>
      </c>
      <c r="AD479" s="14">
        <v>358</v>
      </c>
    </row>
    <row r="480" spans="2:30" x14ac:dyDescent="0.25">
      <c r="B480" s="14">
        <v>2022</v>
      </c>
      <c r="C480">
        <v>220097</v>
      </c>
      <c r="D480" s="14" t="s">
        <v>3</v>
      </c>
      <c r="E480" s="14" t="s">
        <v>575</v>
      </c>
      <c r="F480" s="14" t="s">
        <v>61</v>
      </c>
      <c r="G480" s="14" t="s">
        <v>62</v>
      </c>
      <c r="H480" s="14" t="s">
        <v>554</v>
      </c>
      <c r="I480" s="14" t="s">
        <v>2</v>
      </c>
      <c r="J480" s="14" t="s">
        <v>169</v>
      </c>
      <c r="K480" s="14">
        <v>80901106</v>
      </c>
      <c r="L480" s="14" t="s">
        <v>178</v>
      </c>
      <c r="M480" s="14" t="s">
        <v>478</v>
      </c>
      <c r="N480" t="s">
        <v>55</v>
      </c>
      <c r="O480" s="1">
        <v>44917</v>
      </c>
      <c r="P480" s="14" t="s">
        <v>400</v>
      </c>
      <c r="Q480" s="14" t="s">
        <v>400</v>
      </c>
      <c r="R480" s="1">
        <v>44574</v>
      </c>
      <c r="S480" s="1">
        <v>44581</v>
      </c>
      <c r="T480" s="14">
        <v>270</v>
      </c>
      <c r="U480" s="1">
        <v>44942</v>
      </c>
      <c r="V480" s="14">
        <v>36288000</v>
      </c>
      <c r="W480" s="14">
        <f>$U480-Contratos[[#This Row],[Fecha de Inicio]]</f>
        <v>361</v>
      </c>
      <c r="X480" s="14">
        <f>ROUND((($D$5-Contratos[[#This Row],[Fecha de Inicio]])/(Contratos[[#This Row],[Fecha Finalizacion Programada]]-Contratos[[#This Row],[Fecha de Inicio]])*100),2)</f>
        <v>95.57</v>
      </c>
      <c r="Y480" s="43">
        <v>41798400</v>
      </c>
      <c r="Z480" s="28">
        <v>6048000</v>
      </c>
      <c r="AA480" s="14">
        <v>1</v>
      </c>
      <c r="AB480" s="28">
        <v>11558400</v>
      </c>
      <c r="AC480" s="28">
        <v>47846400</v>
      </c>
      <c r="AD480" s="14">
        <v>357</v>
      </c>
    </row>
    <row r="481" spans="2:30" x14ac:dyDescent="0.25">
      <c r="B481" s="14">
        <v>2022</v>
      </c>
      <c r="C481">
        <v>220066</v>
      </c>
      <c r="D481" s="14" t="s">
        <v>3</v>
      </c>
      <c r="E481" s="14" t="s">
        <v>575</v>
      </c>
      <c r="F481" s="14" t="s">
        <v>61</v>
      </c>
      <c r="G481" s="14" t="s">
        <v>62</v>
      </c>
      <c r="H481" s="14" t="s">
        <v>554</v>
      </c>
      <c r="I481" s="14" t="s">
        <v>2</v>
      </c>
      <c r="J481" s="14" t="s">
        <v>169</v>
      </c>
      <c r="K481" s="14">
        <v>52969428</v>
      </c>
      <c r="L481" s="14" t="s">
        <v>208</v>
      </c>
      <c r="M481" s="14" t="s">
        <v>478</v>
      </c>
      <c r="N481" t="s">
        <v>55</v>
      </c>
      <c r="O481" s="1">
        <v>44917</v>
      </c>
      <c r="P481" s="14" t="s">
        <v>400</v>
      </c>
      <c r="Q481" s="14" t="s">
        <v>400</v>
      </c>
      <c r="R481" s="1">
        <v>44573</v>
      </c>
      <c r="S481" s="1">
        <v>44586</v>
      </c>
      <c r="T481" s="14">
        <v>270</v>
      </c>
      <c r="U481" s="1">
        <v>44942</v>
      </c>
      <c r="V481" s="14">
        <v>36288000</v>
      </c>
      <c r="W481" s="14">
        <f>$U481-Contratos[[#This Row],[Fecha de Inicio]]</f>
        <v>356</v>
      </c>
      <c r="X481" s="14">
        <f>ROUND((($D$5-Contratos[[#This Row],[Fecha de Inicio]])/(Contratos[[#This Row],[Fecha Finalizacion Programada]]-Contratos[[#This Row],[Fecha de Inicio]])*100),2)</f>
        <v>95.51</v>
      </c>
      <c r="Y481" s="43">
        <v>41126400</v>
      </c>
      <c r="Z481" s="28">
        <v>6048000</v>
      </c>
      <c r="AA481" s="14">
        <v>1</v>
      </c>
      <c r="AB481" s="28">
        <v>10886400</v>
      </c>
      <c r="AC481" s="28">
        <v>47174400</v>
      </c>
      <c r="AD481" s="14">
        <v>352</v>
      </c>
    </row>
    <row r="482" spans="2:30" x14ac:dyDescent="0.25">
      <c r="B482" s="14">
        <v>2022</v>
      </c>
      <c r="C482">
        <v>220257</v>
      </c>
      <c r="D482" s="14" t="s">
        <v>3</v>
      </c>
      <c r="E482" s="14" t="s">
        <v>575</v>
      </c>
      <c r="F482" s="14" t="s">
        <v>61</v>
      </c>
      <c r="G482" s="14" t="s">
        <v>62</v>
      </c>
      <c r="H482" s="14" t="s">
        <v>554</v>
      </c>
      <c r="I482" s="14" t="s">
        <v>2</v>
      </c>
      <c r="J482" s="14" t="s">
        <v>169</v>
      </c>
      <c r="K482" s="14">
        <v>53118341</v>
      </c>
      <c r="L482" s="14" t="s">
        <v>177</v>
      </c>
      <c r="M482" s="14" t="s">
        <v>478</v>
      </c>
      <c r="N482" t="s">
        <v>55</v>
      </c>
      <c r="O482" s="1">
        <v>44917</v>
      </c>
      <c r="P482" s="14" t="s">
        <v>400</v>
      </c>
      <c r="Q482" s="14" t="s">
        <v>400</v>
      </c>
      <c r="R482" s="1">
        <v>44582</v>
      </c>
      <c r="S482" s="1">
        <v>44586</v>
      </c>
      <c r="T482" s="14">
        <v>270</v>
      </c>
      <c r="U482" s="1">
        <v>44942</v>
      </c>
      <c r="V482" s="14">
        <v>36288000</v>
      </c>
      <c r="W482" s="14">
        <f>$U482-Contratos[[#This Row],[Fecha de Inicio]]</f>
        <v>356</v>
      </c>
      <c r="X482" s="14">
        <f>ROUND((($D$5-Contratos[[#This Row],[Fecha de Inicio]])/(Contratos[[#This Row],[Fecha Finalizacion Programada]]-Contratos[[#This Row],[Fecha de Inicio]])*100),2)</f>
        <v>95.51</v>
      </c>
      <c r="Y482" s="43">
        <v>40320000</v>
      </c>
      <c r="Z482" s="28">
        <v>6854400</v>
      </c>
      <c r="AA482" s="14">
        <v>1</v>
      </c>
      <c r="AB482" s="28">
        <v>10886400</v>
      </c>
      <c r="AC482" s="28">
        <v>47174400</v>
      </c>
      <c r="AD482" s="14">
        <v>352</v>
      </c>
    </row>
    <row r="483" spans="2:30" x14ac:dyDescent="0.25">
      <c r="B483" s="14">
        <v>2022</v>
      </c>
      <c r="C483">
        <v>220096</v>
      </c>
      <c r="D483" s="14" t="s">
        <v>3</v>
      </c>
      <c r="E483" s="14" t="s">
        <v>575</v>
      </c>
      <c r="F483" s="14" t="s">
        <v>61</v>
      </c>
      <c r="G483" s="14" t="s">
        <v>62</v>
      </c>
      <c r="H483" s="14" t="s">
        <v>554</v>
      </c>
      <c r="I483" s="14" t="s">
        <v>2</v>
      </c>
      <c r="J483" s="14" t="s">
        <v>169</v>
      </c>
      <c r="K483" s="14">
        <v>55152038</v>
      </c>
      <c r="L483" s="14" t="s">
        <v>170</v>
      </c>
      <c r="M483" s="14" t="s">
        <v>478</v>
      </c>
      <c r="N483" t="s">
        <v>55</v>
      </c>
      <c r="O483" s="1">
        <v>44917</v>
      </c>
      <c r="P483" s="14" t="s">
        <v>400</v>
      </c>
      <c r="Q483" s="14" t="s">
        <v>400</v>
      </c>
      <c r="R483" s="1">
        <v>44574</v>
      </c>
      <c r="S483" s="1">
        <v>44586</v>
      </c>
      <c r="T483" s="14">
        <v>270</v>
      </c>
      <c r="U483" s="1">
        <v>44942</v>
      </c>
      <c r="V483" s="14">
        <v>36288000</v>
      </c>
      <c r="W483" s="14">
        <f>$U483-Contratos[[#This Row],[Fecha de Inicio]]</f>
        <v>356</v>
      </c>
      <c r="X483" s="14">
        <f>ROUND((($D$5-Contratos[[#This Row],[Fecha de Inicio]])/(Contratos[[#This Row],[Fecha Finalizacion Programada]]-Contratos[[#This Row],[Fecha de Inicio]])*100),2)</f>
        <v>95.51</v>
      </c>
      <c r="Y483" s="43">
        <v>41126400</v>
      </c>
      <c r="Z483" s="28">
        <v>6048000</v>
      </c>
      <c r="AA483" s="14">
        <v>1</v>
      </c>
      <c r="AB483" s="28">
        <v>10886400</v>
      </c>
      <c r="AC483" s="28">
        <v>47174400</v>
      </c>
      <c r="AD483" s="14">
        <v>352</v>
      </c>
    </row>
    <row r="484" spans="2:30" x14ac:dyDescent="0.25">
      <c r="B484" s="14">
        <v>2022</v>
      </c>
      <c r="C484">
        <v>220003</v>
      </c>
      <c r="D484" s="14" t="s">
        <v>3</v>
      </c>
      <c r="E484" s="14" t="s">
        <v>553</v>
      </c>
      <c r="F484" s="14" t="s">
        <v>61</v>
      </c>
      <c r="G484" s="14" t="s">
        <v>69</v>
      </c>
      <c r="H484" s="14" t="s">
        <v>554</v>
      </c>
      <c r="I484" s="14" t="s">
        <v>2</v>
      </c>
      <c r="J484" s="14" t="s">
        <v>171</v>
      </c>
      <c r="K484" s="14">
        <v>1030641735</v>
      </c>
      <c r="L484" s="14" t="s">
        <v>74</v>
      </c>
      <c r="M484" s="14" t="s">
        <v>478</v>
      </c>
      <c r="N484" t="s">
        <v>55</v>
      </c>
      <c r="O484" s="1">
        <v>44917</v>
      </c>
      <c r="P484" s="14" t="s">
        <v>400</v>
      </c>
      <c r="Q484" s="14" t="s">
        <v>400</v>
      </c>
      <c r="R484" s="1">
        <v>44572</v>
      </c>
      <c r="S484" s="1">
        <v>44573</v>
      </c>
      <c r="T484" s="14">
        <v>270</v>
      </c>
      <c r="U484" s="1">
        <v>44942</v>
      </c>
      <c r="V484" s="14">
        <v>16597098</v>
      </c>
      <c r="W484" s="14">
        <f>$U484-Contratos[[#This Row],[Fecha de Inicio]]</f>
        <v>369</v>
      </c>
      <c r="X484" s="14">
        <f>ROUND((($D$5-Contratos[[#This Row],[Fecha de Inicio]])/(Contratos[[#This Row],[Fecha Finalizacion Programada]]-Contratos[[#This Row],[Fecha de Inicio]])*100),2)</f>
        <v>95.66</v>
      </c>
      <c r="Y484" s="43">
        <v>19609163</v>
      </c>
      <c r="Z484" s="28">
        <v>2766184</v>
      </c>
      <c r="AA484" s="14">
        <v>1</v>
      </c>
      <c r="AB484" s="28">
        <v>5778249</v>
      </c>
      <c r="AC484" s="28">
        <v>22375347</v>
      </c>
      <c r="AD484" s="14">
        <v>364</v>
      </c>
    </row>
    <row r="485" spans="2:30" x14ac:dyDescent="0.25">
      <c r="B485" s="14">
        <v>2022</v>
      </c>
      <c r="C485">
        <v>220001</v>
      </c>
      <c r="D485" s="14" t="s">
        <v>3</v>
      </c>
      <c r="E485" s="14" t="s">
        <v>553</v>
      </c>
      <c r="F485" s="14" t="s">
        <v>61</v>
      </c>
      <c r="G485" s="14" t="s">
        <v>69</v>
      </c>
      <c r="H485" s="14" t="s">
        <v>554</v>
      </c>
      <c r="I485" s="14" t="s">
        <v>2</v>
      </c>
      <c r="J485" s="14" t="s">
        <v>171</v>
      </c>
      <c r="K485" s="14">
        <v>1075685032</v>
      </c>
      <c r="L485" s="14" t="s">
        <v>76</v>
      </c>
      <c r="M485" s="14" t="s">
        <v>478</v>
      </c>
      <c r="N485" t="s">
        <v>55</v>
      </c>
      <c r="O485" s="1">
        <v>44917</v>
      </c>
      <c r="P485" s="14" t="s">
        <v>400</v>
      </c>
      <c r="Q485" s="14" t="s">
        <v>400</v>
      </c>
      <c r="R485" s="1">
        <v>44568</v>
      </c>
      <c r="S485" s="1">
        <v>44573</v>
      </c>
      <c r="T485" s="14">
        <v>270</v>
      </c>
      <c r="U485" s="1">
        <v>44942</v>
      </c>
      <c r="V485" s="14">
        <v>16597098</v>
      </c>
      <c r="W485" s="14">
        <f>$U485-Contratos[[#This Row],[Fecha de Inicio]]</f>
        <v>369</v>
      </c>
      <c r="X485" s="14">
        <f>ROUND((($D$5-Contratos[[#This Row],[Fecha de Inicio]])/(Contratos[[#This Row],[Fecha Finalizacion Programada]]-Contratos[[#This Row],[Fecha de Inicio]])*100),2)</f>
        <v>95.66</v>
      </c>
      <c r="Y485" s="43">
        <v>19609163</v>
      </c>
      <c r="Z485" s="28">
        <v>2766184</v>
      </c>
      <c r="AA485" s="14">
        <v>1</v>
      </c>
      <c r="AB485" s="28">
        <v>5778249</v>
      </c>
      <c r="AC485" s="28">
        <v>22375347</v>
      </c>
      <c r="AD485" s="14">
        <v>364</v>
      </c>
    </row>
    <row r="486" spans="2:30" x14ac:dyDescent="0.25">
      <c r="B486" s="14">
        <v>2022</v>
      </c>
      <c r="C486">
        <v>220004</v>
      </c>
      <c r="D486" s="14" t="s">
        <v>3</v>
      </c>
      <c r="E486" s="14" t="s">
        <v>553</v>
      </c>
      <c r="F486" s="14" t="s">
        <v>61</v>
      </c>
      <c r="G486" s="14" t="s">
        <v>69</v>
      </c>
      <c r="H486" s="14" t="s">
        <v>554</v>
      </c>
      <c r="I486" s="14" t="s">
        <v>2</v>
      </c>
      <c r="J486" s="14" t="s">
        <v>171</v>
      </c>
      <c r="K486" s="14">
        <v>1016105814</v>
      </c>
      <c r="L486" s="14" t="s">
        <v>75</v>
      </c>
      <c r="M486" s="14" t="s">
        <v>478</v>
      </c>
      <c r="N486" t="s">
        <v>55</v>
      </c>
      <c r="O486" s="1">
        <v>44917</v>
      </c>
      <c r="P486" s="14" t="s">
        <v>400</v>
      </c>
      <c r="Q486" s="14" t="s">
        <v>400</v>
      </c>
      <c r="R486" s="1">
        <v>44572</v>
      </c>
      <c r="S486" s="1">
        <v>44574</v>
      </c>
      <c r="T486" s="14">
        <v>270</v>
      </c>
      <c r="U486" s="1">
        <v>44942</v>
      </c>
      <c r="V486" s="14">
        <v>16597098</v>
      </c>
      <c r="W486" s="14">
        <f>$U486-Contratos[[#This Row],[Fecha de Inicio]]</f>
        <v>368</v>
      </c>
      <c r="X486" s="14">
        <f>ROUND((($D$5-Contratos[[#This Row],[Fecha de Inicio]])/(Contratos[[#This Row],[Fecha Finalizacion Programada]]-Contratos[[#This Row],[Fecha de Inicio]])*100),2)</f>
        <v>95.65</v>
      </c>
      <c r="Y486" s="43">
        <v>19547693</v>
      </c>
      <c r="Z486" s="28">
        <v>2766183</v>
      </c>
      <c r="AA486" s="14">
        <v>1</v>
      </c>
      <c r="AB486" s="28">
        <v>5716778</v>
      </c>
      <c r="AC486" s="28">
        <v>22313876</v>
      </c>
      <c r="AD486" s="14">
        <v>363</v>
      </c>
    </row>
    <row r="487" spans="2:30" x14ac:dyDescent="0.25">
      <c r="B487" s="14">
        <v>2022</v>
      </c>
      <c r="C487">
        <v>220126</v>
      </c>
      <c r="D487" s="14" t="s">
        <v>3</v>
      </c>
      <c r="E487" s="14" t="s">
        <v>575</v>
      </c>
      <c r="F487" s="14" t="s">
        <v>61</v>
      </c>
      <c r="G487" s="14" t="s">
        <v>62</v>
      </c>
      <c r="H487" s="14" t="s">
        <v>554</v>
      </c>
      <c r="I487" s="14" t="s">
        <v>2</v>
      </c>
      <c r="J487" s="14" t="s">
        <v>169</v>
      </c>
      <c r="K487" s="14">
        <v>1094933114</v>
      </c>
      <c r="L487" s="14" t="s">
        <v>688</v>
      </c>
      <c r="M487" s="14" t="s">
        <v>478</v>
      </c>
      <c r="N487" t="s">
        <v>55</v>
      </c>
      <c r="O487" s="1">
        <v>44917</v>
      </c>
      <c r="P487" s="14" t="s">
        <v>400</v>
      </c>
      <c r="Q487" s="14" t="s">
        <v>400</v>
      </c>
      <c r="R487" s="1">
        <v>44574</v>
      </c>
      <c r="S487" s="1">
        <v>44579</v>
      </c>
      <c r="T487" s="14">
        <v>270</v>
      </c>
      <c r="U487" s="1">
        <v>44942</v>
      </c>
      <c r="V487" s="14">
        <v>36288000</v>
      </c>
      <c r="W487" s="14">
        <f>$U487-Contratos[[#This Row],[Fecha de Inicio]]</f>
        <v>363</v>
      </c>
      <c r="X487" s="14">
        <f>ROUND((($D$5-Contratos[[#This Row],[Fecha de Inicio]])/(Contratos[[#This Row],[Fecha Finalizacion Programada]]-Contratos[[#This Row],[Fecha de Inicio]])*100),2)</f>
        <v>95.59</v>
      </c>
      <c r="Y487" s="43">
        <v>42067200</v>
      </c>
      <c r="Z487" s="28">
        <v>6048000</v>
      </c>
      <c r="AA487" s="14">
        <v>1</v>
      </c>
      <c r="AB487" s="28">
        <v>11827200</v>
      </c>
      <c r="AC487" s="28">
        <v>48115200</v>
      </c>
      <c r="AD487" s="14">
        <v>359</v>
      </c>
    </row>
  </sheetData>
  <hyperlinks>
    <hyperlink ref="E208" r:id="rId1" xr:uid="{8A49C31A-C493-4FB6-A12A-F1DCCC71342D}"/>
    <hyperlink ref="E209" r:id="rId2" xr:uid="{57726379-B0D5-405F-8B87-62857CFDB246}"/>
    <hyperlink ref="E322" r:id="rId3" xr:uid="{D4372083-170F-4762-A4E3-35A5A64CC10D}"/>
  </hyperlinks>
  <pageMargins left="0.7" right="0.7" top="0.75" bottom="0.75" header="0.3" footer="0.3"/>
  <pageSetup paperSize="9" orientation="portrait" horizontalDpi="4294967294" verticalDpi="4294967294" r:id="rId4"/>
  <drawing r:id="rId5"/>
  <tableParts count="1">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Detalle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Castellanos, Hector Fabio</dc:creator>
  <cp:lastModifiedBy>Hector</cp:lastModifiedBy>
  <dcterms:created xsi:type="dcterms:W3CDTF">2022-10-06T16:30:05Z</dcterms:created>
  <dcterms:modified xsi:type="dcterms:W3CDTF">2023-02-03T00:51:55Z</dcterms:modified>
</cp:coreProperties>
</file>