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B3CD5172-736E-4954-BD9E-BE553E475C43}"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Detalle!$B$10:$P$541</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 i="2" l="1"/>
  <c r="W13" i="2"/>
  <c r="X471" i="2"/>
  <c r="W471" i="2"/>
  <c r="X467" i="2"/>
  <c r="W467" i="2"/>
  <c r="X456" i="2"/>
  <c r="W456" i="2"/>
  <c r="X453" i="2"/>
  <c r="W453" i="2"/>
  <c r="X445" i="2"/>
  <c r="W445" i="2"/>
  <c r="X431" i="2"/>
  <c r="W431" i="2"/>
  <c r="X419" i="2"/>
  <c r="W419" i="2"/>
  <c r="X402" i="2"/>
  <c r="W402" i="2"/>
  <c r="X371" i="2"/>
  <c r="W371" i="2"/>
  <c r="X368" i="2"/>
  <c r="W368" i="2"/>
  <c r="X365" i="2"/>
  <c r="W365" i="2"/>
  <c r="X363" i="2"/>
  <c r="W363" i="2"/>
  <c r="X362" i="2"/>
  <c r="W362" i="2"/>
  <c r="X360" i="2"/>
  <c r="W360" i="2"/>
  <c r="X359" i="2"/>
  <c r="W359" i="2"/>
  <c r="X356" i="2"/>
  <c r="W356" i="2"/>
  <c r="X355" i="2"/>
  <c r="W355" i="2"/>
  <c r="X354" i="2"/>
  <c r="W354" i="2"/>
  <c r="X353" i="2"/>
  <c r="W353" i="2"/>
  <c r="X352" i="2"/>
  <c r="W352" i="2"/>
  <c r="X350" i="2"/>
  <c r="W350" i="2"/>
  <c r="X349" i="2"/>
  <c r="W349" i="2"/>
  <c r="X347" i="2"/>
  <c r="W347" i="2"/>
  <c r="X346" i="2"/>
  <c r="W346" i="2"/>
  <c r="X345" i="2"/>
  <c r="W345" i="2"/>
  <c r="X344" i="2"/>
  <c r="W344" i="2"/>
  <c r="X343" i="2"/>
  <c r="W343" i="2"/>
  <c r="X342" i="2"/>
  <c r="W342" i="2"/>
  <c r="X341" i="2"/>
  <c r="W341" i="2"/>
  <c r="X340" i="2"/>
  <c r="W340" i="2"/>
  <c r="X339" i="2"/>
  <c r="W339" i="2"/>
  <c r="X338" i="2"/>
  <c r="W338" i="2"/>
  <c r="X337" i="2"/>
  <c r="W337" i="2"/>
  <c r="X336" i="2"/>
  <c r="W336" i="2"/>
  <c r="X328" i="2"/>
  <c r="W328" i="2"/>
  <c r="X327" i="2"/>
  <c r="W327" i="2"/>
  <c r="X324" i="2"/>
  <c r="W324" i="2"/>
  <c r="X323" i="2"/>
  <c r="W323" i="2"/>
  <c r="X318" i="2"/>
  <c r="W318" i="2"/>
  <c r="X313" i="2"/>
  <c r="W313" i="2"/>
  <c r="X296" i="2"/>
  <c r="W296" i="2"/>
  <c r="X291" i="2"/>
  <c r="W291" i="2"/>
  <c r="X259" i="2"/>
  <c r="W259" i="2"/>
  <c r="X256" i="2"/>
  <c r="W256" i="2"/>
  <c r="X255" i="2"/>
  <c r="W255" i="2"/>
  <c r="X249" i="2"/>
  <c r="W249" i="2"/>
  <c r="X248" i="2"/>
  <c r="W248" i="2"/>
  <c r="X247" i="2"/>
  <c r="W247" i="2"/>
  <c r="X246" i="2"/>
  <c r="W246" i="2"/>
  <c r="X243" i="2"/>
  <c r="W243" i="2"/>
  <c r="X242" i="2"/>
  <c r="W242" i="2"/>
  <c r="X241" i="2"/>
  <c r="W241" i="2"/>
  <c r="X223" i="2"/>
  <c r="W223" i="2"/>
  <c r="X194" i="2"/>
  <c r="W194" i="2"/>
  <c r="X193" i="2"/>
  <c r="W193" i="2"/>
  <c r="X192" i="2"/>
  <c r="W192" i="2"/>
  <c r="X191" i="2"/>
  <c r="W191" i="2"/>
  <c r="X178" i="2"/>
  <c r="W178" i="2"/>
  <c r="X171" i="2"/>
  <c r="W171" i="2"/>
  <c r="X166" i="2"/>
  <c r="W166" i="2"/>
  <c r="X165" i="2"/>
  <c r="W165" i="2"/>
  <c r="X164" i="2"/>
  <c r="W164" i="2"/>
  <c r="X163" i="2"/>
  <c r="W163" i="2"/>
  <c r="X150" i="2"/>
  <c r="W150" i="2"/>
  <c r="X148" i="2"/>
  <c r="W148" i="2"/>
  <c r="X145" i="2"/>
  <c r="W145" i="2"/>
  <c r="X144" i="2"/>
  <c r="W144" i="2"/>
  <c r="X143" i="2"/>
  <c r="W143" i="2"/>
  <c r="X140" i="2"/>
  <c r="W140" i="2"/>
  <c r="X122" i="2"/>
  <c r="W122" i="2"/>
  <c r="X119" i="2"/>
  <c r="W119" i="2"/>
  <c r="X114" i="2"/>
  <c r="W114" i="2"/>
  <c r="X110" i="2"/>
  <c r="W110" i="2"/>
  <c r="X109" i="2"/>
  <c r="W109" i="2"/>
  <c r="X108" i="2"/>
  <c r="W108" i="2"/>
  <c r="X107" i="2"/>
  <c r="W107" i="2"/>
  <c r="X106" i="2"/>
  <c r="W106" i="2"/>
  <c r="X105" i="2"/>
  <c r="W105" i="2"/>
  <c r="X104" i="2"/>
  <c r="W104" i="2"/>
  <c r="X103" i="2"/>
  <c r="W103" i="2"/>
  <c r="X102" i="2"/>
  <c r="W102" i="2"/>
  <c r="X101" i="2"/>
  <c r="W101" i="2"/>
  <c r="X100" i="2"/>
  <c r="W100" i="2"/>
  <c r="X99" i="2"/>
  <c r="W99" i="2"/>
  <c r="X98" i="2"/>
  <c r="W98" i="2"/>
  <c r="X97" i="2"/>
  <c r="W97" i="2"/>
  <c r="X96" i="2"/>
  <c r="W96" i="2"/>
  <c r="X95" i="2"/>
  <c r="W95" i="2"/>
  <c r="X94" i="2"/>
  <c r="W94" i="2"/>
  <c r="X89" i="2"/>
  <c r="W89" i="2"/>
  <c r="X86" i="2"/>
  <c r="W86" i="2"/>
  <c r="X85" i="2"/>
  <c r="W85" i="2"/>
  <c r="X63" i="2"/>
  <c r="W63" i="2"/>
  <c r="X61" i="2"/>
  <c r="W61" i="2"/>
  <c r="X57" i="2"/>
  <c r="W57" i="2"/>
  <c r="X53" i="2"/>
  <c r="W53" i="2"/>
  <c r="X51" i="2"/>
  <c r="W51" i="2"/>
  <c r="X49" i="2"/>
  <c r="W49" i="2"/>
  <c r="X45" i="2"/>
  <c r="W45" i="2"/>
  <c r="X42" i="2"/>
  <c r="W42" i="2"/>
  <c r="X41" i="2"/>
  <c r="W41" i="2"/>
  <c r="X40" i="2"/>
  <c r="W40" i="2"/>
  <c r="X39" i="2"/>
  <c r="W39" i="2"/>
  <c r="X37" i="2"/>
  <c r="W37" i="2"/>
  <c r="X36" i="2"/>
  <c r="W36" i="2"/>
  <c r="X32" i="2"/>
  <c r="W32" i="2"/>
  <c r="X31" i="2"/>
  <c r="W31" i="2"/>
  <c r="X30" i="2"/>
  <c r="W30" i="2"/>
  <c r="X29" i="2"/>
  <c r="W29" i="2"/>
  <c r="X28" i="2"/>
  <c r="W28" i="2"/>
  <c r="X26" i="2"/>
  <c r="W26" i="2"/>
  <c r="X25" i="2"/>
  <c r="W25" i="2"/>
  <c r="X24" i="2"/>
  <c r="W24" i="2"/>
  <c r="X23" i="2"/>
  <c r="W23" i="2"/>
  <c r="X22" i="2"/>
  <c r="W22" i="2"/>
  <c r="X21" i="2"/>
  <c r="W21" i="2"/>
  <c r="X20" i="2"/>
  <c r="W20" i="2"/>
  <c r="X19" i="2"/>
  <c r="W19" i="2"/>
  <c r="X18" i="2"/>
  <c r="W18" i="2"/>
  <c r="W17" i="2"/>
  <c r="X17" i="2"/>
  <c r="W27" i="2"/>
  <c r="W33" i="2"/>
  <c r="W34" i="2"/>
  <c r="W35" i="2"/>
  <c r="W38" i="2"/>
  <c r="W43" i="2"/>
  <c r="W44" i="2"/>
  <c r="W46" i="2"/>
  <c r="W48" i="2"/>
  <c r="W50" i="2"/>
  <c r="W52" i="2"/>
  <c r="W54" i="2"/>
  <c r="W55" i="2"/>
  <c r="W56" i="2"/>
  <c r="W58" i="2"/>
  <c r="W59" i="2"/>
  <c r="W60" i="2"/>
  <c r="W62" i="2"/>
  <c r="W64" i="2"/>
  <c r="W65" i="2"/>
  <c r="W67" i="2"/>
  <c r="W68" i="2"/>
  <c r="W69" i="2"/>
  <c r="W70" i="2"/>
  <c r="W71" i="2"/>
  <c r="W72" i="2"/>
  <c r="W73" i="2"/>
  <c r="W74" i="2"/>
  <c r="W75" i="2"/>
  <c r="W76" i="2"/>
  <c r="W77" i="2"/>
  <c r="W78" i="2"/>
  <c r="W79" i="2"/>
  <c r="W80" i="2"/>
  <c r="W81" i="2"/>
  <c r="W82" i="2"/>
  <c r="W83" i="2"/>
  <c r="W84" i="2"/>
  <c r="W87" i="2"/>
  <c r="W88" i="2"/>
  <c r="W90" i="2"/>
  <c r="W91" i="2"/>
  <c r="W92" i="2"/>
  <c r="W93" i="2"/>
  <c r="W111" i="2"/>
  <c r="W112" i="2"/>
  <c r="W113" i="2"/>
  <c r="W115" i="2"/>
  <c r="W116" i="2"/>
  <c r="W117" i="2"/>
  <c r="W118" i="2"/>
  <c r="W120" i="2"/>
  <c r="W121" i="2"/>
  <c r="W123" i="2"/>
  <c r="W124" i="2"/>
  <c r="W125" i="2"/>
  <c r="W126" i="2"/>
  <c r="W127" i="2"/>
  <c r="W128" i="2"/>
  <c r="W129" i="2"/>
  <c r="W130" i="2"/>
  <c r="W131" i="2"/>
  <c r="W132" i="2"/>
  <c r="W133" i="2"/>
  <c r="W134" i="2"/>
  <c r="W135" i="2"/>
  <c r="W136" i="2"/>
  <c r="W137" i="2"/>
  <c r="W138" i="2"/>
  <c r="W139" i="2"/>
  <c r="W141" i="2"/>
  <c r="W142" i="2"/>
  <c r="W146" i="2"/>
  <c r="W147" i="2"/>
  <c r="W149" i="2"/>
  <c r="W151" i="2"/>
  <c r="W152" i="2"/>
  <c r="W153" i="2"/>
  <c r="W154" i="2"/>
  <c r="W155" i="2"/>
  <c r="W156" i="2"/>
  <c r="W157" i="2"/>
  <c r="W158" i="2"/>
  <c r="W159" i="2"/>
  <c r="W160" i="2"/>
  <c r="W161" i="2"/>
  <c r="W162" i="2"/>
  <c r="W167" i="2"/>
  <c r="W168" i="2"/>
  <c r="W169" i="2"/>
  <c r="W170" i="2"/>
  <c r="W172" i="2"/>
  <c r="W173" i="2"/>
  <c r="W174" i="2"/>
  <c r="W175" i="2"/>
  <c r="W176" i="2"/>
  <c r="W177" i="2"/>
  <c r="W179" i="2"/>
  <c r="W180" i="2"/>
  <c r="W181" i="2"/>
  <c r="W182" i="2"/>
  <c r="W183" i="2"/>
  <c r="W184" i="2"/>
  <c r="W185" i="2"/>
  <c r="W186" i="2"/>
  <c r="W187" i="2"/>
  <c r="W188" i="2"/>
  <c r="W189" i="2"/>
  <c r="W190"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4" i="2"/>
  <c r="W225" i="2"/>
  <c r="W226" i="2"/>
  <c r="W227" i="2"/>
  <c r="W228" i="2"/>
  <c r="W229" i="2"/>
  <c r="W230" i="2"/>
  <c r="W231" i="2"/>
  <c r="W232" i="2"/>
  <c r="W233" i="2"/>
  <c r="W234" i="2"/>
  <c r="W235" i="2"/>
  <c r="W236" i="2"/>
  <c r="W237" i="2"/>
  <c r="W238" i="2"/>
  <c r="W239" i="2"/>
  <c r="W240" i="2"/>
  <c r="W244" i="2"/>
  <c r="W245" i="2"/>
  <c r="W250" i="2"/>
  <c r="W251" i="2"/>
  <c r="W252" i="2"/>
  <c r="W253" i="2"/>
  <c r="W254" i="2"/>
  <c r="W257" i="2"/>
  <c r="W258"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2" i="2"/>
  <c r="W293" i="2"/>
  <c r="W294" i="2"/>
  <c r="W295" i="2"/>
  <c r="W297" i="2"/>
  <c r="W298" i="2"/>
  <c r="W299" i="2"/>
  <c r="W300" i="2"/>
  <c r="W301" i="2"/>
  <c r="W302" i="2"/>
  <c r="W303" i="2"/>
  <c r="W304" i="2"/>
  <c r="W305" i="2"/>
  <c r="W306" i="2"/>
  <c r="W307" i="2"/>
  <c r="W308" i="2"/>
  <c r="W309" i="2"/>
  <c r="W310" i="2"/>
  <c r="W311" i="2"/>
  <c r="W312" i="2"/>
  <c r="W314" i="2"/>
  <c r="W315" i="2"/>
  <c r="W316" i="2"/>
  <c r="W317" i="2"/>
  <c r="W319" i="2"/>
  <c r="W320" i="2"/>
  <c r="W321" i="2"/>
  <c r="W322" i="2"/>
  <c r="W325" i="2"/>
  <c r="W326" i="2"/>
  <c r="W329" i="2"/>
  <c r="W330" i="2"/>
  <c r="W331" i="2"/>
  <c r="W332" i="2"/>
  <c r="W333" i="2"/>
  <c r="W334" i="2"/>
  <c r="W335" i="2"/>
  <c r="W348" i="2"/>
  <c r="W351" i="2"/>
  <c r="W357" i="2"/>
  <c r="W358" i="2"/>
  <c r="W361" i="2"/>
  <c r="W364" i="2"/>
  <c r="W366" i="2"/>
  <c r="W367" i="2"/>
  <c r="W369" i="2"/>
  <c r="W370"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3" i="2"/>
  <c r="W404" i="2"/>
  <c r="W405" i="2"/>
  <c r="W406" i="2"/>
  <c r="W407" i="2"/>
  <c r="W408" i="2"/>
  <c r="W409" i="2"/>
  <c r="W410" i="2"/>
  <c r="W411" i="2"/>
  <c r="W412" i="2"/>
  <c r="W413" i="2"/>
  <c r="W414" i="2"/>
  <c r="W415" i="2"/>
  <c r="W416" i="2"/>
  <c r="W417" i="2"/>
  <c r="W418" i="2"/>
  <c r="W420" i="2"/>
  <c r="W421" i="2"/>
  <c r="W422" i="2"/>
  <c r="W423" i="2"/>
  <c r="W424" i="2"/>
  <c r="W425" i="2"/>
  <c r="W426" i="2"/>
  <c r="W427" i="2"/>
  <c r="W428" i="2"/>
  <c r="W429" i="2"/>
  <c r="W430" i="2"/>
  <c r="W432" i="2"/>
  <c r="W433" i="2"/>
  <c r="W434" i="2"/>
  <c r="W435" i="2"/>
  <c r="W436" i="2"/>
  <c r="W437" i="2"/>
  <c r="W438" i="2"/>
  <c r="W439" i="2"/>
  <c r="W440" i="2"/>
  <c r="W441" i="2"/>
  <c r="W442" i="2"/>
  <c r="W443" i="2"/>
  <c r="W444" i="2"/>
  <c r="W446" i="2"/>
  <c r="W447" i="2"/>
  <c r="W448" i="2"/>
  <c r="W449" i="2"/>
  <c r="W450" i="2"/>
  <c r="W451" i="2"/>
  <c r="W452" i="2"/>
  <c r="W454" i="2"/>
  <c r="W455" i="2"/>
  <c r="W457" i="2"/>
  <c r="W458" i="2"/>
  <c r="W459" i="2"/>
  <c r="W460" i="2"/>
  <c r="W461" i="2"/>
  <c r="W462" i="2"/>
  <c r="W463" i="2"/>
  <c r="W464" i="2"/>
  <c r="W465" i="2"/>
  <c r="W466" i="2"/>
  <c r="W468" i="2"/>
  <c r="W469" i="2"/>
  <c r="W470"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11" i="2"/>
  <c r="W12" i="2"/>
  <c r="W14" i="2"/>
  <c r="W15" i="2"/>
  <c r="W16" i="2"/>
  <c r="X27" i="2"/>
  <c r="X33" i="2"/>
  <c r="X34" i="2"/>
  <c r="X35" i="2"/>
  <c r="X38" i="2"/>
  <c r="X43" i="2"/>
  <c r="X44" i="2"/>
  <c r="X46" i="2"/>
  <c r="X48" i="2"/>
  <c r="X50" i="2"/>
  <c r="X52" i="2"/>
  <c r="X54" i="2"/>
  <c r="X55" i="2"/>
  <c r="X56" i="2"/>
  <c r="X58" i="2"/>
  <c r="X59" i="2"/>
  <c r="X60" i="2"/>
  <c r="X62" i="2"/>
  <c r="X64" i="2"/>
  <c r="X65" i="2"/>
  <c r="X67" i="2"/>
  <c r="X68" i="2"/>
  <c r="X69" i="2"/>
  <c r="X70" i="2"/>
  <c r="X71" i="2"/>
  <c r="X72" i="2"/>
  <c r="X73" i="2"/>
  <c r="X74" i="2"/>
  <c r="X75" i="2"/>
  <c r="X76" i="2"/>
  <c r="X77" i="2"/>
  <c r="X78" i="2"/>
  <c r="X79" i="2"/>
  <c r="X80" i="2"/>
  <c r="X81" i="2"/>
  <c r="X82" i="2"/>
  <c r="X83" i="2"/>
  <c r="X84" i="2"/>
  <c r="X87" i="2"/>
  <c r="X88" i="2"/>
  <c r="X90" i="2"/>
  <c r="X91" i="2"/>
  <c r="X92" i="2"/>
  <c r="X93" i="2"/>
  <c r="X111" i="2"/>
  <c r="X112" i="2"/>
  <c r="X113" i="2"/>
  <c r="X115" i="2"/>
  <c r="X116" i="2"/>
  <c r="X117" i="2"/>
  <c r="X118" i="2"/>
  <c r="X120" i="2"/>
  <c r="X121" i="2"/>
  <c r="X123" i="2"/>
  <c r="X124" i="2"/>
  <c r="X125" i="2"/>
  <c r="X126" i="2"/>
  <c r="X127" i="2"/>
  <c r="X128" i="2"/>
  <c r="X129" i="2"/>
  <c r="X130" i="2"/>
  <c r="X131" i="2"/>
  <c r="X132" i="2"/>
  <c r="X133" i="2"/>
  <c r="X134" i="2"/>
  <c r="X135" i="2"/>
  <c r="X136" i="2"/>
  <c r="X137" i="2"/>
  <c r="X138" i="2"/>
  <c r="X139" i="2"/>
  <c r="X141" i="2"/>
  <c r="X142" i="2"/>
  <c r="X146" i="2"/>
  <c r="X147" i="2"/>
  <c r="X149" i="2"/>
  <c r="X151" i="2"/>
  <c r="X152" i="2"/>
  <c r="X153" i="2"/>
  <c r="X154" i="2"/>
  <c r="X155" i="2"/>
  <c r="X156" i="2"/>
  <c r="X157" i="2"/>
  <c r="X158" i="2"/>
  <c r="X159" i="2"/>
  <c r="X160" i="2"/>
  <c r="X161" i="2"/>
  <c r="X162" i="2"/>
  <c r="X167" i="2"/>
  <c r="X168" i="2"/>
  <c r="X169" i="2"/>
  <c r="X170" i="2"/>
  <c r="X172" i="2"/>
  <c r="X173" i="2"/>
  <c r="X174" i="2"/>
  <c r="X175" i="2"/>
  <c r="X176" i="2"/>
  <c r="X177" i="2"/>
  <c r="X179" i="2"/>
  <c r="X180" i="2"/>
  <c r="X181" i="2"/>
  <c r="X182" i="2"/>
  <c r="X183" i="2"/>
  <c r="X184" i="2"/>
  <c r="X185" i="2"/>
  <c r="X186" i="2"/>
  <c r="X187" i="2"/>
  <c r="X188" i="2"/>
  <c r="X189" i="2"/>
  <c r="X190"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4" i="2"/>
  <c r="X225" i="2"/>
  <c r="X226" i="2"/>
  <c r="X227" i="2"/>
  <c r="X228" i="2"/>
  <c r="X229" i="2"/>
  <c r="X230" i="2"/>
  <c r="X231" i="2"/>
  <c r="X232" i="2"/>
  <c r="X233" i="2"/>
  <c r="X234" i="2"/>
  <c r="X235" i="2"/>
  <c r="X236" i="2"/>
  <c r="X237" i="2"/>
  <c r="X238" i="2"/>
  <c r="X239" i="2"/>
  <c r="X240" i="2"/>
  <c r="X244" i="2"/>
  <c r="X245" i="2"/>
  <c r="X250" i="2"/>
  <c r="X251" i="2"/>
  <c r="X252" i="2"/>
  <c r="X253" i="2"/>
  <c r="X254" i="2"/>
  <c r="X257" i="2"/>
  <c r="X258"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2" i="2"/>
  <c r="X293" i="2"/>
  <c r="X294" i="2"/>
  <c r="X295" i="2"/>
  <c r="X297" i="2"/>
  <c r="X298" i="2"/>
  <c r="X299" i="2"/>
  <c r="X300" i="2"/>
  <c r="X301" i="2"/>
  <c r="X302" i="2"/>
  <c r="X303" i="2"/>
  <c r="X304" i="2"/>
  <c r="X305" i="2"/>
  <c r="X306" i="2"/>
  <c r="X307" i="2"/>
  <c r="X308" i="2"/>
  <c r="X309" i="2"/>
  <c r="X310" i="2"/>
  <c r="X311" i="2"/>
  <c r="X312" i="2"/>
  <c r="X314" i="2"/>
  <c r="X315" i="2"/>
  <c r="X316" i="2"/>
  <c r="X317" i="2"/>
  <c r="X319" i="2"/>
  <c r="X320" i="2"/>
  <c r="X321" i="2"/>
  <c r="X322" i="2"/>
  <c r="X325" i="2"/>
  <c r="X326" i="2"/>
  <c r="X329" i="2"/>
  <c r="X330" i="2"/>
  <c r="X331" i="2"/>
  <c r="X332" i="2"/>
  <c r="X333" i="2"/>
  <c r="X334" i="2"/>
  <c r="X335" i="2"/>
  <c r="X348" i="2"/>
  <c r="X351" i="2"/>
  <c r="X357" i="2"/>
  <c r="X358" i="2"/>
  <c r="X361" i="2"/>
  <c r="X364" i="2"/>
  <c r="X366" i="2"/>
  <c r="X367" i="2"/>
  <c r="X369" i="2"/>
  <c r="X370"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3" i="2"/>
  <c r="X404" i="2"/>
  <c r="X405" i="2"/>
  <c r="X406" i="2"/>
  <c r="X407" i="2"/>
  <c r="X408" i="2"/>
  <c r="X409" i="2"/>
  <c r="X410" i="2"/>
  <c r="X411" i="2"/>
  <c r="X412" i="2"/>
  <c r="X413" i="2"/>
  <c r="X414" i="2"/>
  <c r="X415" i="2"/>
  <c r="X416" i="2"/>
  <c r="X417" i="2"/>
  <c r="X418" i="2"/>
  <c r="X420" i="2"/>
  <c r="X421" i="2"/>
  <c r="X422" i="2"/>
  <c r="X423" i="2"/>
  <c r="X424" i="2"/>
  <c r="X425" i="2"/>
  <c r="X426" i="2"/>
  <c r="X427" i="2"/>
  <c r="X428" i="2"/>
  <c r="X429" i="2"/>
  <c r="X430" i="2"/>
  <c r="X432" i="2"/>
  <c r="X433" i="2"/>
  <c r="X434" i="2"/>
  <c r="X435" i="2"/>
  <c r="X436" i="2"/>
  <c r="X437" i="2"/>
  <c r="X438" i="2"/>
  <c r="X439" i="2"/>
  <c r="X440" i="2"/>
  <c r="X441" i="2"/>
  <c r="X442" i="2"/>
  <c r="X443" i="2"/>
  <c r="X444" i="2"/>
  <c r="X446" i="2"/>
  <c r="X447" i="2"/>
  <c r="X448" i="2"/>
  <c r="X449" i="2"/>
  <c r="X450" i="2"/>
  <c r="X451" i="2"/>
  <c r="X452" i="2"/>
  <c r="X454" i="2"/>
  <c r="X455" i="2"/>
  <c r="X457" i="2"/>
  <c r="X458" i="2"/>
  <c r="X459" i="2"/>
  <c r="X460" i="2"/>
  <c r="X461" i="2"/>
  <c r="X462" i="2"/>
  <c r="X463" i="2"/>
  <c r="X464" i="2"/>
  <c r="X465" i="2"/>
  <c r="X466" i="2"/>
  <c r="X468" i="2"/>
  <c r="X469" i="2"/>
  <c r="X470"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11" i="2"/>
  <c r="X12" i="2"/>
  <c r="X14" i="2"/>
  <c r="X15" i="2"/>
  <c r="X16" i="2"/>
</calcChain>
</file>

<file path=xl/sharedStrings.xml><?xml version="1.0" encoding="utf-8"?>
<sst xmlns="http://schemas.openxmlformats.org/spreadsheetml/2006/main" count="6625" uniqueCount="1764">
  <si>
    <t>Selección Abreviada - Acuerdo Marco</t>
  </si>
  <si>
    <t>Total general</t>
  </si>
  <si>
    <t>0111-01</t>
  </si>
  <si>
    <t>SECOP_II</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</si>
  <si>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</si>
  <si>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</si>
  <si>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</si>
  <si>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</si>
  <si>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</si>
  <si>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</si>
  <si>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</si>
  <si>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</si>
  <si>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</si>
  <si>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</si>
  <si>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</si>
  <si>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</si>
  <si>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</si>
  <si>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</si>
  <si>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</si>
  <si>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</si>
  <si>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</si>
  <si>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</si>
  <si>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</si>
  <si>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</si>
  <si>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</si>
  <si>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</si>
  <si>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</si>
  <si>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t>
  </si>
  <si>
    <t>Prestar los servicios profesionales para apoyar la optimización delnuevo mapa de procesos de la SDH y la definición de estrategias para suimplementación y apropiación.</t>
  </si>
  <si>
    <t>Prestar los servicios profesionales para apoyar a la Oficina Asesora deComunicaciones en las actividades de manejo de las redes sociales de laEntidad y de los contenidos de sinergias de Alcaldía Mayor y demásentidades del Distrito.</t>
  </si>
  <si>
    <t>Prestar los servicios profesionales especializados para apoyar eldesarrollo de la estrategia de fortalecimiento del ciclo presupuestal yevaluación de la calidad del gasto público de manera eficaz y eficienteen el Distrito Capital con enfoque participativo.</t>
  </si>
  <si>
    <t>Prestar servicios de apoyo operativo en la formalización empresarialrelacionadas con las diligencias de registro en territorio de laSecretaria Distrital de Hacienda, con ocasión a  la actualización yvirtualizacion en el distrito capital.</t>
  </si>
  <si>
    <t>Prestar servicios de apoyo a la gestión apoyando los trámites decarácter administrativo, que permiten atender los requerimientos deinformación del Sistema Distrital Bogotá Solidaria y la EstrategiaIntegral de Ingreso Mínimo Garantizado.</t>
  </si>
  <si>
    <t>Prestar  los  servicios  profesionales  a  la  Oficina  Asesora  de Comunicaciones  de  la  Secretaría Distrital  de  Hacienda  para conceptualizar  y  producir  piezas  audiovisuales  de  pequeño formatorequeridas para la estrategia de comunicaciones de la Entidad.</t>
  </si>
  <si>
    <t>Prestar servicios profesionales para adelantar el desarrollo de lasactividades de seguimiento a la gestión y evaluación de planes yproyectos de los procesos de bienestar y contratación para laSubdirección del Talento Humano.</t>
  </si>
  <si>
    <t>Prestar los servicios profesionales para apoyar a la Oficina Asesora deComunicaciones en la atención, administración de redes sociales y latransmisión de eventos virtuales a través de las diferentes plataformasdigitales.</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</si>
  <si>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</si>
  <si>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Selección Abreviada - Subasta Inversa</t>
  </si>
  <si>
    <t>Prestación de Servicios</t>
  </si>
  <si>
    <t>Concurso de Méritos Abierto</t>
  </si>
  <si>
    <t>Consultoría</t>
  </si>
  <si>
    <t>Realizar la Interventoría técnica, administrativa, ambiental,financiera, legal y contable para el contrato de mantenimientos integrados</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</si>
  <si>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</si>
  <si>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Directa Otras Causales</t>
  </si>
  <si>
    <t>Provisión de un software para la administración del Sistema de Gestión yservicios de implementación</t>
  </si>
  <si>
    <t>Realizar la Interventoría técnica, administrativa, ambiental,financiera, legal y contable para el Proyecto de Inversión cuyo objetocorresponde a: "Implementar mejoras eléctricas y cambios de componentesde las subestaciones que no estén cumpliendo las normas RETIE y NFPApara subestaciones, incluye cambio de protecciones, celdas ytransformadores".</t>
  </si>
  <si>
    <t>Licitación Pública</t>
  </si>
  <si>
    <t>Suministro</t>
  </si>
  <si>
    <t>Implementar mejoras eléctricas y cambios de componentes de lassubestaciones que no estén cumpliendo las normas RETIE y NFPA para subestaciones, incluye cambio de protecciones, celdas y transformadores.</t>
  </si>
  <si>
    <t>Mínima Cuantía</t>
  </si>
  <si>
    <t>Prestar los servicios de mantenimiento preventivo y correctivo para elsistema de extinción de incendios y del Sistema de Control de acceso ydetección de incendios de las torres A y B del Centro AdministrativoDistrital CAD y de las Sedes de la SDH</t>
  </si>
  <si>
    <t>Seguros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</si>
  <si>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</si>
  <si>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Objeto: Prestar los servicios para la publicación de los avisoscorrientes, edictos y notificaciones que requieran las distintas áreasde la Secretaria Distrital de Hacienda, en un periódico de ampliacirculación nacional.</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</si>
  <si>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</si>
  <si>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</si>
  <si>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Selección Abreviada - Menor Cuantía</t>
  </si>
  <si>
    <t>SECOP_I</t>
  </si>
  <si>
    <t>CARLOS ALBERTO PARRADO PARRA</t>
  </si>
  <si>
    <t>KAREN ANDREA MESA QUINTERO</t>
  </si>
  <si>
    <t>SANTIAGO  GONZALEZ CEPEDA</t>
  </si>
  <si>
    <t>MAYRA ALEJANDRA TOLEDO CARDOZO</t>
  </si>
  <si>
    <t>* Los plazos en días se contabilizan a partir de meses contables de 30 días</t>
  </si>
  <si>
    <t xml:space="preserve">Corte: </t>
  </si>
  <si>
    <t>Del</t>
  </si>
  <si>
    <t>Hasta</t>
  </si>
  <si>
    <t>GRUPO EDS AUTOGAS S.A.S</t>
  </si>
  <si>
    <t>N/A</t>
  </si>
  <si>
    <t>TECNICO OPERATIVO - SUBD. ADMINISTRATIVA Y FINANCIERA</t>
  </si>
  <si>
    <t>Compraventa</t>
  </si>
  <si>
    <t>COMWARE S A</t>
  </si>
  <si>
    <t>PROFESIONAL ESPECIALIZADO - SUBD. INFRAESTRUCTURA TIC</t>
  </si>
  <si>
    <t>DANIEL  ISAACS CORAL</t>
  </si>
  <si>
    <t>El contratista dio cumplimiento a todas las obligaciones.</t>
  </si>
  <si>
    <t>El contratista el contratista cumplió con las condiciones y obligacionesdel Anexo No. 1 -Especificaciones Técnicas.Los soportes de la gestión se encuentran contenidos dentro delexpediente digital de supervisión.</t>
  </si>
  <si>
    <t>Directa Prestacion Servicios Profesionales y Apoyo a la Gestión</t>
  </si>
  <si>
    <t>ANDRES DAVID BAUTISTA ROBLES</t>
  </si>
  <si>
    <t>Prestación Servicios Profesionales</t>
  </si>
  <si>
    <t>ASESOR - DESPACHO SECRETARIO DISTRITAL DE HDA.</t>
  </si>
  <si>
    <t>SOLUSOFT DE COLOMBIA SAS</t>
  </si>
  <si>
    <t>PROFESIONAL ESPECIALIZADO - OF. ANALISIS Y CONTROL RIESGO</t>
  </si>
  <si>
    <t>Contratar la suscripción, soporte y actualización de productos Adobe yCorel Draw e instalación funcional para la Secretaria Distrital deHacienda y el Concejo de Bogotá.</t>
  </si>
  <si>
    <t>SOFTWARE IT SAS</t>
  </si>
  <si>
    <t>SUBDIRECTOR TECNICO - SUBD. EDUCACION TRIBUTARIA Y SERVICIO</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</si>
  <si>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</si>
  <si>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LUZ DARY PALENCIA SEPULVEDA</t>
  </si>
  <si>
    <t>MEILYS  BARRAZA PACHECO</t>
  </si>
  <si>
    <t>GENNY MERCEDES MARTINEZ LAGUNA</t>
  </si>
  <si>
    <t>Prestación Servicio Apoyo a la Gestión</t>
  </si>
  <si>
    <t>EDNA ROCIO SANCHEZ MORALES</t>
  </si>
  <si>
    <t>GUSTAVO ADOLFO ESCOBAR TORRES</t>
  </si>
  <si>
    <t>CLAUDIA LUCIA BULLA CANO</t>
  </si>
  <si>
    <t>PEDRO ALEJANDRO VEGA SIERRA</t>
  </si>
  <si>
    <t>DIEGO FELIPE BERNAL ESPINOSA</t>
  </si>
  <si>
    <t>CRISTIAN ANDRES PULIDO HORMAZA</t>
  </si>
  <si>
    <t>NICOLAS  BOCANEGRA MORENO</t>
  </si>
  <si>
    <t>LAURA NATALIA ROZO ROBAYO</t>
  </si>
  <si>
    <t>JORGE IVAN SOTELO GAVIRIA</t>
  </si>
  <si>
    <t>KELLY YAMILE LUNA CALDAS</t>
  </si>
  <si>
    <t>CARMEN STELLA CANO BECERRA</t>
  </si>
  <si>
    <t>JOHANA MARCELA AREVALO BERNAL</t>
  </si>
  <si>
    <t>JERONIMO  RATIVA MORALES</t>
  </si>
  <si>
    <t>SEBASTIAN  MENDEZ LEON</t>
  </si>
  <si>
    <t>CRISTIAN CAMILO ROJAS CARDENAS</t>
  </si>
  <si>
    <t>IVONNE STHEFANY HURTADO CASTRO</t>
  </si>
  <si>
    <t>ANDRES NOLASCO OLAYA GOMEZ</t>
  </si>
  <si>
    <t>SANDRA CATALINA SAAVEDRA JIMENEZ</t>
  </si>
  <si>
    <t>OMAYRA  GARCIA CHAVES</t>
  </si>
  <si>
    <t>WILMER  ALARCON PADILLA</t>
  </si>
  <si>
    <t>ANGELICA MARIA AVILA RUBIO</t>
  </si>
  <si>
    <t>PAULA ANDREA ROMERO GARZON</t>
  </si>
  <si>
    <t>DIANA PAOLA ZEA NITOLA</t>
  </si>
  <si>
    <t>DORIS LISED LOPEZ LOPEZ</t>
  </si>
  <si>
    <t>PROFESIONAL ESPECIALIZADO - SUBD. TALENTO HUMANO</t>
  </si>
  <si>
    <t>Prestar servicios de alquiler de escenarios como salones, auditorios yespacios abiertos, apoyo logístico y servicio de catering para eldesarrollo de eventos que requiera la Secretaria Distrital de Hacienda</t>
  </si>
  <si>
    <t>CAJA DE COMPENSACION FAMILIAR COMPENSAR</t>
  </si>
  <si>
    <t>Prestar los servicios de mantenimiento preventivo y correctivo deelementos que soportan la infraestructura tecnológica de los centros decableado de la SDH</t>
  </si>
  <si>
    <t>Respecto a las obligaciones especiales, establecidas en el Anexo No. 1 -Ficha Técnica del contrato, el Contratista Comware S.A. ha cumplidofielmente a lo pactado.</t>
  </si>
  <si>
    <t>PROFESIONAL UNIVERSITARIO - SUBD. INFRAESTRUCTURA TIC</t>
  </si>
  <si>
    <t>IDENTICO S A S</t>
  </si>
  <si>
    <t>NANCY YANIRA ROA MENDOZA</t>
  </si>
  <si>
    <t>SUBDIRECTOR TECNICO - SUBD. GESTION CONTABLE HACIENDA</t>
  </si>
  <si>
    <t>LUIS ALEJANDRO CRUZ ARIAS</t>
  </si>
  <si>
    <t>JENIFER ANDREA SALAZAR MORENO</t>
  </si>
  <si>
    <t>KELLY JOHANNA SANCHEZ RAMOS</t>
  </si>
  <si>
    <t>Suscripción</t>
  </si>
  <si>
    <t>Suscripción a la información de situación económica y expectativas deempresarios, consumidores, y perspectiva económica nacional y regional.</t>
  </si>
  <si>
    <t>FUNDACION PARA LA EDUCACION SUPERIOR Y E L DESARROLLO FEDESARROLLO</t>
  </si>
  <si>
    <t>SUBDIRECTOR TECNICO - SUBD. ANALISIS SECTORIAL</t>
  </si>
  <si>
    <t>Suscripción al sistema de información sobre vivienda nueva y usada ydestinos comerciales nuevos en Bogotá D.C.</t>
  </si>
  <si>
    <t>LA GALERIA INMOBILIARIA LTDA</t>
  </si>
  <si>
    <t>Suscripción a los resultados mensuales de la encuesta de consumo paraBogotá, desagregando por Unidades de Planeamiento Zonal con lametodología Pocketshare Nacional Consumo 2010.</t>
  </si>
  <si>
    <t>RADDAR LIMITADA</t>
  </si>
  <si>
    <t>ASCENSORES SCHINDLER DE COLOMBIA S A S</t>
  </si>
  <si>
    <t>ANDRES FELIPE SANCHEZ ESPINOSA</t>
  </si>
  <si>
    <t>MITSUBISHI ELECTRIC DE COLOMBIA LIMITADA</t>
  </si>
  <si>
    <t>NILSON ANDRES MACIAS CARDENAS</t>
  </si>
  <si>
    <t>Prestar los servicios integrales de fotocopiado y servicios afines parala Secretaría Distrital de Hacienda</t>
  </si>
  <si>
    <t>SOLUTION COPY LTDA</t>
  </si>
  <si>
    <t>ORACLE COLOMBIA LIMITADA</t>
  </si>
  <si>
    <t>SUBDIRECTOR TECNICO - SUBD. INFRAESTRUCTURA TIC</t>
  </si>
  <si>
    <t>SUBDIRECTOR TECNICO - SUBD. TALENTO HUMANO</t>
  </si>
  <si>
    <t>Prestar servicios profesionales para realizar las actividades deseguimiento, control, reportes de los procesos, trámites y gestión delas solicitudes a cargo de la Subdirección del Talento Humano</t>
  </si>
  <si>
    <t>KAREN DEL PILAR VARGAS QUIJANO</t>
  </si>
  <si>
    <t>CARLOS ALBERTO CASTELLANOS MEDINA</t>
  </si>
  <si>
    <t>JEFE DE OFICINA - OF. TECNICA SISTEMA GESTION DOCUMENTAL</t>
  </si>
  <si>
    <t>JUAN DANIEL FLOREZ PORRAS</t>
  </si>
  <si>
    <t>ALMARCHIVOS S.A.</t>
  </si>
  <si>
    <t>PROFESIONAL ESPECIALIZADO - SUBD. ADMINISTRATIVA Y FINANCIERA</t>
  </si>
  <si>
    <t>Prestar servicios para la gestión de correspondencia y mensajeríaexpresa masiva para la Secretaría Distrital de Hacienda</t>
  </si>
  <si>
    <t>SERVICIOS POSTALES NACIONALES S.A.S.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</si>
  <si>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</si>
  <si>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JEFE DE OFICINA - OF. OPERACION SISTEMA GESTION DOCUMENTAL</t>
  </si>
  <si>
    <t>SOCIEDAD CAMERAL DE CERTIFICACION DIGITA L CERTICAMARA S A</t>
  </si>
  <si>
    <t>BOLSA DE VALORES DE COLOMBIA S.A.</t>
  </si>
  <si>
    <t>SUBDIRECTOR TECNICO - SUBD. PLANEACION FINANCIERA E INVERS.</t>
  </si>
  <si>
    <t>ING SOLUTION S A S</t>
  </si>
  <si>
    <t>Prestar servicios profesionales para desarrollar las actividades deejecución, seguimiento a la gestión y desarrollo de los procesos decobro, recobro y pago de incapacidades para la Subdirección del TalentoHumano.</t>
  </si>
  <si>
    <t>LUIS EFREN MURILLO GAMBOA</t>
  </si>
  <si>
    <t>XIMENA ALEXANDRA AGUILLON PACHON</t>
  </si>
  <si>
    <t>Proveer el servicio de soporte y mantenimiento del software Eyes &lt;(&gt;&amp;&lt;)&gt;Hands for FORMS de propiedad de la Secretaría Distrital de Hacienda</t>
  </si>
  <si>
    <t>E CAPTURE SAS</t>
  </si>
  <si>
    <t>CAROLINA  PAZ MANZANO</t>
  </si>
  <si>
    <t>MEDICAL PROTECTION LTDA SALUD OCUPACIONA L</t>
  </si>
  <si>
    <t>PROFESIONAL UNIVERSITARIO - SUBD. TALENTO HUMANO</t>
  </si>
  <si>
    <t>Prestar servicios técnicos en la implementación y seguimiento delProtocolo de Bioseguridad y Sistema de Gestión de Seguridad y Salud enel Trabajo de la Secretaría Distrital de Hacienda.</t>
  </si>
  <si>
    <t>FRANCISCO JAVIER RODRIGUEZ ESCOBAR</t>
  </si>
  <si>
    <t>NIDIA LUCERO MATIZ ENRIQUEZ</t>
  </si>
  <si>
    <t>Prestar los servicios de mantenimiento preventivo y correctivo a laPlataforma para discapacitados ubicada en el piso 15 del CAD.</t>
  </si>
  <si>
    <t>FERREDISEÑOS DAES LIAL S.A.S.</t>
  </si>
  <si>
    <t>MARIBEL  LEAL FONSECA</t>
  </si>
  <si>
    <t>SUBDIRECTOR TECNICO - SUBD. CONSOLIDACION, GESTION E INVEST.</t>
  </si>
  <si>
    <t>MARIA CECILIA ROMERO ROMERO</t>
  </si>
  <si>
    <t>CONSORCIO T&amp;O 2021</t>
  </si>
  <si>
    <t>SUBDIRECTOR TECNICO - SUBD. ADMINISTRATIVA Y FINANCIERA</t>
  </si>
  <si>
    <t>LOGIA 3 ASOCIADOS SAS</t>
  </si>
  <si>
    <t>MARIO ALEJANDRO QUINTERO BARRIOS</t>
  </si>
  <si>
    <t>SUBDIRECTOR TECNICO - SUBD. ANALISIS Y SOSTENIBILIDAD PPTAL.</t>
  </si>
  <si>
    <t>YULY PAOLA BELTRAN TORRES</t>
  </si>
  <si>
    <t>LEIDY KARINA OSPINA CASTAÑEDA</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</si>
  <si>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</si>
  <si>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UNIVERSIDAD SERGIO ARBOLEDA</t>
  </si>
  <si>
    <t>Prestar servicios profesionales para administrar las bases de datos y lainformación reportada al aplicativo PASIVOCOL para la Subdirección delTalento Humano.</t>
  </si>
  <si>
    <t>EDISON ALFREDO CADAVID ALARCON</t>
  </si>
  <si>
    <t>WILSON  COLMENARES ESPINOSA</t>
  </si>
  <si>
    <t>JESUS ALFREDO BALAGUERA BONITTO</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</si>
  <si>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</si>
  <si>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</si>
  <si>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</si>
  <si>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Prestar servicios profesionales para el acompañamiento, soporte y apoyotécnico a la supervision de las intervenciones a la infraestructura delas sedes de la SDH y el CAD.</t>
  </si>
  <si>
    <t>EDWARD JOSE ROMERO GOMEZ</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</si>
  <si>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</si>
  <si>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</si>
  <si>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YINA MARCELA PERAFAN CAPERA</t>
  </si>
  <si>
    <t>El contratista cumplió a cabalidad con las obligaciones generales delcontrato.</t>
  </si>
  <si>
    <t>PROFESIONAL ESPECIALIZADO - SUBD. SOLUCIONES TIC</t>
  </si>
  <si>
    <t>170201-0-2017</t>
  </si>
  <si>
    <t>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t>
  </si>
  <si>
    <t>DIRECTOR TECNICO - DESPACHO DIR. INFORMATICA Y TECNOLOGIA</t>
  </si>
  <si>
    <t>170211-0-2017</t>
  </si>
  <si>
    <t>Aunar esfuerzos para el mejoramiento de la gestión pública, a través dela adquisición e implementación de soluciones tecnológicas que soportenla operación financiera del Distrito Capital</t>
  </si>
  <si>
    <t>Ha cumplido de manera satisfactoria, de éstas se dejará evidencia en elinforme de supervisión el cual será publicado en SECOP II de maneraoportuna.</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</si>
  <si>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</si>
  <si>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LAURA FELIZA MORENO ROJAS</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</si>
  <si>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</si>
  <si>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ANGELA IVONNE MARTINEZ CAMARGO</t>
  </si>
  <si>
    <t>Prestar servicios de aseo,  limpieza y mantenimientos menores para losvehículos de la Secretaria Distrital de Hacienda</t>
  </si>
  <si>
    <t>CENTRO CAR 19 LIMITADA</t>
  </si>
  <si>
    <t>Prestar servicios profesionales para apoyar  administración del sistemade cobro coactivo, generar informes, cruzar información de lasdiferentes módulos para su consolidación, análisis de bases de datos</t>
  </si>
  <si>
    <t>RONALD JOSE PAYARES SERRANO</t>
  </si>
  <si>
    <t>SUBDIRECTOR TECNICO - SUBD. COBRO NO TRIBUTARIO</t>
  </si>
  <si>
    <t>Prestar servicios profesionales para apoyar la gestion de la Oficina deGestion de Cobro de la Subdireccion de Cobro No Tributario.</t>
  </si>
  <si>
    <t>LAURA ELENA PALACIOS NARANJO</t>
  </si>
  <si>
    <t>JEFE DE OFICINA - OF. GESTION DE COBRO</t>
  </si>
  <si>
    <t>Prestar los servicios profesionales para desarrollar y ejecutar lasactividades relacionadas con el proceso de provisión de empleos de laplanta de personal de la Secretaría Distrital de Hacienda.</t>
  </si>
  <si>
    <t>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t>
  </si>
  <si>
    <t>NEIL HERNANDO BRAVO VELANDIA</t>
  </si>
  <si>
    <t>Interadministrativo</t>
  </si>
  <si>
    <t>Proveer los servicios de canales dedicados e Internet y los servicioscomplementarios para la Secretaría Distrital de Hacienda.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</si>
  <si>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</si>
  <si>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PATRICIA ANDREA AYALA BELTRAN</t>
  </si>
  <si>
    <t>AMANDA  SANTIAGO</t>
  </si>
  <si>
    <t>Prestar servicios profesionales para consolidar la página web y lossistemas de información para el funcionamiento del Observatorio Fiscaldel Distrito.</t>
  </si>
  <si>
    <t>LISBETH VIVIANA ROSERO LEGARDA</t>
  </si>
  <si>
    <t>Prestar servicios profesionales para apoyar las actividades deconsolidación de información y de elaboración de análisis, boletines einvestigaciones en el marco del Observatorio Fiscal del Distrito, asícomo el seguimiento a la información de hacienda pública.</t>
  </si>
  <si>
    <t>GERMAN DARIO MACHADO RODRIGUEZ</t>
  </si>
  <si>
    <t>GRUPO MICROSISTEMAS COLOMBIA SAS</t>
  </si>
  <si>
    <t>Proveer el enlace de comunicaciones para el acceso a la Bolsa de Valoresde Colombia, de conformidad con la propuesta presentada por elcontratista</t>
  </si>
  <si>
    <t>Prestar los servicios de mantenimiento preventivo, correctivo incluidorepuestos y soporte para los Equipos Activos CISCO de la SecretaríaDistrital de Hacienda</t>
  </si>
  <si>
    <t>BGH COLOMBIA S A S</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</si>
  <si>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</si>
  <si>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</si>
  <si>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</si>
  <si>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Prestar los servicios de outsourcing de sistematización y automatizaciónpara el control integral del impuesto al consumo.</t>
  </si>
  <si>
    <t>SISTEMAS Y COMPUTADORES S.A.</t>
  </si>
  <si>
    <t>SUBDIRECTOR TECNICO - SUBD. DETERMINACION</t>
  </si>
  <si>
    <t>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t>
  </si>
  <si>
    <t>CLARA INES VARGAS MALAGON</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</si>
  <si>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</si>
  <si>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JOSE ALEXANDER BERNAL RECALDE</t>
  </si>
  <si>
    <t>HAROLD GIOVANNI FAJARDO PEREIRA</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</si>
  <si>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</si>
  <si>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OSCAR ANDRES VILLEGAS ESPEJO</t>
  </si>
  <si>
    <t>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t>
  </si>
  <si>
    <t>ANDRES FELIPE SUAREZ COLOMA</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</si>
  <si>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</si>
  <si>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EDWARD ALEXANDER SABOGAL CEBALLES</t>
  </si>
  <si>
    <t>EKATERINA  CORTES BAUTISTA</t>
  </si>
  <si>
    <t>DELLANNY SAMANTA RODRIGUEZ PARDO</t>
  </si>
  <si>
    <t>JIMENA YASMIN JIMENEZ SALGADO</t>
  </si>
  <si>
    <t>ELVERT JOHANY GALEANO ORTIZ</t>
  </si>
  <si>
    <t>Prestar los servicios profesionales para el análisis, actualización ydesarrollo en el manejo de bases de datos para la Oficina de Depuraciónde Cartera</t>
  </si>
  <si>
    <t>Pólizas de Seguro</t>
  </si>
  <si>
    <t>Contratar los seguros obligatorios por accidente de tránsito - SOAT paralos vehículos propiedad de la Secretaría Distrital de Hacienda.</t>
  </si>
  <si>
    <t>COMPAÑIA MUNDIAL DE SEGUROS S.A.</t>
  </si>
  <si>
    <t>NEIDY MATILDE LOSADA GUTIERREZ</t>
  </si>
  <si>
    <t>SAYDA LILIANA SALINAS SAAVEDRA</t>
  </si>
  <si>
    <t>ASOCIACION COLOMBIANA DE EMPRESARIOS PRO DUCTIVOS DE LA CIUDAD DE BOGOTA ACEP CB</t>
  </si>
  <si>
    <t>LUCAS ANDRES CEDIEL MENDEZ</t>
  </si>
  <si>
    <t>CAMILO EDUARDO QUINTERO PEÑARETE</t>
  </si>
  <si>
    <t>UNIÓN TEMPORAL  AXA COLPATRIA SEGUROS S.A MAPFRE SEGUROS GENERALES DE COLOMBIA S</t>
  </si>
  <si>
    <t>200110-0-2020</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</si>
  <si>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t>
  </si>
  <si>
    <t>ASEGURADORA SOLIDARIA DE COLOMBIA ENTIDA D COOPERATIVA</t>
  </si>
  <si>
    <t>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</si>
  <si>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AXA COLPATRIA SEGUROS SA</t>
  </si>
  <si>
    <t>Prestar servicios profesionales en la formulación, administración ypresentación de informes de la tropa económica de la SecretariaDistrital de Hacienda, para contribuir a  la formalización de losestablecimientos en el Distrito Capital.</t>
  </si>
  <si>
    <t>HERNANDO  PEREZ SABOGAL</t>
  </si>
  <si>
    <t>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t>
  </si>
  <si>
    <t>JUAN FELIPE CASTILLO RINCON</t>
  </si>
  <si>
    <t>SUBDIRECTOR TECNICO - SUBD. ANALISIS FISCAL</t>
  </si>
  <si>
    <t>Prestar servicios profesionales para apoyar los análisis de modelacióneconómica de Bogotá.</t>
  </si>
  <si>
    <t>ERICK AUGUSTO CESPEDES RANGEL</t>
  </si>
  <si>
    <t>DIRECTOR TECNICO - DESPACHO DIR. ESTAD. Y ESTUDIOS FISCALES</t>
  </si>
  <si>
    <t>Durante el periodo reportado se dio cumplimiento a las obligacionesgenerales.</t>
  </si>
  <si>
    <t>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t>
  </si>
  <si>
    <t>MARIA ISABEL RAMOS DIAZ</t>
  </si>
  <si>
    <t>JENY PATRICIA CHOLO CAMARGO</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</si>
  <si>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</si>
  <si>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JONATHAN  VERGEL VALENCIA</t>
  </si>
  <si>
    <t>Prestar servicios de apoyo a la gestión al despacho del Secretariodistrital de Hacienda en lo correspondiente a la operatividad de losdiferentes sistemas de información en los procesos de contratación ymanejo de agenda.</t>
  </si>
  <si>
    <t>KARINA ANDREA RODRIGUEZ SAAVEDRA</t>
  </si>
  <si>
    <t>LAURA MAYERLY CALDERON CARDENAS</t>
  </si>
  <si>
    <t>CAROLINA  TRIANA HERNANDEZ</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</si>
  <si>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</si>
  <si>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ELENA ISABEL CRISTINA ARROYO ANDRADE</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</si>
  <si>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t>
  </si>
  <si>
    <t>JOHN JAIRO GUZMAN VARGAS</t>
  </si>
  <si>
    <t>JEINNY DAYANA BRAVO PUERTO</t>
  </si>
  <si>
    <t>HUBER ALONSO BETANCUR RAMIREZ</t>
  </si>
  <si>
    <t>NATALY  FERNANDEZ GUTIERREZ</t>
  </si>
  <si>
    <t>ELIZABETH  MONDRAGON ROA</t>
  </si>
  <si>
    <t>DIANA MARCELA JIMENEZ BUSTILLO</t>
  </si>
  <si>
    <t>Desarrollar las jornadas de capacitación previstas en el PlanInstitucional de Capacitación - PIC dirigidas a los funcionarios de laSecretaría Distrital de Hacienda.</t>
  </si>
  <si>
    <t>FUNDACION TECNOLOGICA ALBERTO MERANI</t>
  </si>
  <si>
    <t>Durante el período se dio cumplimiento a las obligaciones generalesestipuladas en el contrato</t>
  </si>
  <si>
    <t>JIMMY ALDEMAR CABALLERO QUIROGA</t>
  </si>
  <si>
    <t>SUBDIRECTOR TECNICO - SUBD. PLANEACION E INTELIGENCIA TRIB</t>
  </si>
  <si>
    <t>Prestar los servicios profesionales en la implementación del Sistema deVigilancia Epidemiológica para la prevención del riesgo psicosocial enel marco del Sistema de Gestión de Seguridad y Salud en el Trabajo de laSecretaría Distrital de Hacienda.</t>
  </si>
  <si>
    <t>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t>
  </si>
  <si>
    <t>Suscripción al diario El Espectador para la Secretaría Distrital deHacienda.</t>
  </si>
  <si>
    <t>COMUNICAN S A</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</si>
  <si>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</si>
  <si>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ANDRES FERNANDO VELASQUEZ SALGADO</t>
  </si>
  <si>
    <t>PRAN CONSTRUCCIONES SAS</t>
  </si>
  <si>
    <t>LAURA DANIELA TOLOSA BELTRAN</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</si>
  <si>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</si>
  <si>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MARTHA HELENA CABRERA PUENTES</t>
  </si>
  <si>
    <t>ISABEL CRISTINA COTE GOMEZ</t>
  </si>
  <si>
    <t>UNION TEMPORAL SDH SUBESTACION 2021</t>
  </si>
  <si>
    <t>Prestar los servicios profesionales para realizar la redacción decontenidos, comunicados, edición y corrección de estilo de las publicaciones que realiza la Secretaría Distrital de Hacienda.</t>
  </si>
  <si>
    <t>LUDDY OLINFFAR CAMACHO CAMACHO</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</si>
  <si>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</si>
  <si>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ZULAY MERLIN GARCIA FARIETA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</si>
  <si>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</si>
  <si>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JUAN CARLOS GOMEZ MARULANDA</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</si>
  <si>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</si>
  <si>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Prestar los servicios profesionales para apoyar a la Oficina Asesora deComunicaciones en el diseño de piezas comunicativas para las diferentesestrategias de comunicación de la Secretaría Distrital de Hacienda.</t>
  </si>
  <si>
    <t>PAULO CESAR SANTACRUZ HERNANDEZ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</si>
  <si>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</si>
  <si>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LADY CAROLINA JIMENEZ JUZGA</t>
  </si>
  <si>
    <t>Prestar los servicios profesionales para apoyar a la Oficina Asesora deComunicaciones en todas las actividades relacionadas con procesosadministrativos y de correspondencia a cargo del área.</t>
  </si>
  <si>
    <t>JHORDIN STIVEN SUAREZ LOZANO</t>
  </si>
  <si>
    <t>LUIS FELIPE RUIZ SANCHEZ</t>
  </si>
  <si>
    <t>JULIA  VELANDIA BECERRA</t>
  </si>
  <si>
    <t>Prestar los servicios profesionales para apoyar a la Oficina Asesora deComunicaciones en  la administración de los contenidos de la SedeElectrónica (Portal WEB) y velar por el cumplimiento de los lineamientosde gobierno en línea.</t>
  </si>
  <si>
    <t>SILVANA LORENA PALMARINY PEÑARANDA</t>
  </si>
  <si>
    <t>DANIEL ALEXANDER MELO VELASQUEZ</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</si>
  <si>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</si>
  <si>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CAMILO ANDRES MEZA RODRIGUEZ</t>
  </si>
  <si>
    <t>MEDIA AGENCY LTDA</t>
  </si>
  <si>
    <t>ANGEL DAVID ESPEJO LOPEZ</t>
  </si>
  <si>
    <t>JEFE DE OFICINA - OF. CONTROL INTERNO</t>
  </si>
  <si>
    <t>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t>
  </si>
  <si>
    <t>RAUL ALEXIS SIERRA CALDERON</t>
  </si>
  <si>
    <t>JHON JAIRO MORA GONZALEZ</t>
  </si>
  <si>
    <t>Divulgar información a través de piezas comunicativas, con el fin deconcientizar a consumidores y distribuidores sobre la necesidad deevitar el consumo de productos de origen ilícito o de contrabando, deconformidad con lo establecido en la invitación pública.</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</si>
  <si>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</si>
  <si>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UNION TEMPORAL SM - CM</t>
  </si>
  <si>
    <t>Suscripción a un servicio periodístico por internet especializado en elsector financiero y económico, de actualización permanente.</t>
  </si>
  <si>
    <t>VALORA INVERSIONES S.A.S</t>
  </si>
  <si>
    <t>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t>
  </si>
  <si>
    <t>CAMILO ALEJANDRO ESPITIA PEREZ</t>
  </si>
  <si>
    <t>YENIFER ALEJANDRA RAMIREZ SOTO</t>
  </si>
  <si>
    <t>DIEGO FERNANDO ARDILA PLAZAS</t>
  </si>
  <si>
    <t>Suscripción a los diarios El Tiempo y Portafolio para la SecretaríaDistrital de Hacienda</t>
  </si>
  <si>
    <t>CASA EDITORIAL EL TIEMPO S A</t>
  </si>
  <si>
    <t>Suscripción al diario La República para la Secretaría Distrital deHacienda</t>
  </si>
  <si>
    <t>EDITORIAL LA REPUBLICA SAS</t>
  </si>
  <si>
    <t>PROFESIONAL ESPECIALIZADO - OF. ASESORA DE COMUNICACIONES</t>
  </si>
  <si>
    <t>Prestar los servicios de custodia, almacenamiento  y el transporte delos medios magnéticos correspondientes a las copias de respaldo de lossistemas de información de la Secretaría Distrital de Hacienda</t>
  </si>
  <si>
    <t>El contratista ha cumplido con las obligaciones generales en el periodotranscurrido de ejecución del contrato.</t>
  </si>
  <si>
    <t>El contratista ha cumplido con cada una de las obligaciones especialesen el periodo transcurrido de ejecución, brindando los servicios decustodia, almacenamiento y transporte de medios de acuerdo con lorequerido en el contrato.</t>
  </si>
  <si>
    <t>JESICA ALEJANDRA VELANDIA PARRA</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</si>
  <si>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</si>
  <si>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JIMMY ANDRES MORA VASQUEZ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</si>
  <si>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</si>
  <si>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GERSON ANDRES CAMARGO REDONDO</t>
  </si>
  <si>
    <t>SANDRA CRISTELLA TRUJILLO DAVILA</t>
  </si>
  <si>
    <t>SERGIO ANDRES ULLOA SANDOVAL</t>
  </si>
  <si>
    <t>JHON JAIRO ABAUNZA LOPEZ</t>
  </si>
  <si>
    <t>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t>
  </si>
  <si>
    <t>Prestar servicios profesionales para el cumplimiento y apoyo a lasfunciones de la Oficina de Control Interno de la Secretaría Distrital deHacienda, en especial en temas de gestión administrativa, entre otros.</t>
  </si>
  <si>
    <t>Prestar los servicios profesionales para apoyar la documentación delsistema de gestión de calidad de la SDH y la implementación de lapolítica de fortalecimiento organizacional y simplificación de procesosen el marco del MIPG.</t>
  </si>
  <si>
    <t>LILIAM ANDREA PATIÑO SOSA</t>
  </si>
  <si>
    <t>Se ha dado cumplimiento a las obligaciones generales respectivas</t>
  </si>
  <si>
    <t>JEFE DE OFICINA ASESORA - OF. ASESORA DE PLANEACION</t>
  </si>
  <si>
    <t>Prestar los servicios profesionales para apoyar el fortalecimiento delas políticas de Planeación Institucional, Seguimiento y Evaluación yControl Interno en la SDH.</t>
  </si>
  <si>
    <t>JAVIER ANDRES NIÑO PARRADO</t>
  </si>
  <si>
    <t>El contratista ha dado cumplimiento a las obligaciones generalescorrespondientes</t>
  </si>
  <si>
    <t>ARMANDO  ARDILA DELGADO</t>
  </si>
  <si>
    <t>Prestar los servicios profesionales para apoyar la implementación delnuevo mapa de procesos y la sostenibilidad del Sistema de Gestión, conla transición tecnológica de la Entidad.</t>
  </si>
  <si>
    <t>FERNANDO  AGUIRRE PANCHE</t>
  </si>
  <si>
    <t>Prestar servicios profesionales de soporte jurídico a los procesos acargo de la Subdirección del Talento Humano.</t>
  </si>
  <si>
    <t>EDGAR ANDRES CHAPARRO CHACON</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</si>
  <si>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</si>
  <si>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</si>
  <si>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Prestar servicios profesionales para apoyar el período de estabilizaciónde la solución tecnológica en lo relacionado con el registro tributario(fuentes, dato maestro y catálogos).</t>
  </si>
  <si>
    <t>MARTA CECILIA JAUREGUI ACEVEDO</t>
  </si>
  <si>
    <t>Prestar servicios profesionales que asistan el proceso de estabilizaciónde la herramienta SAP, con el fin de asegurar la disponibilidad yfuncionalidad de la solución tecnológica para los contribuyentes.</t>
  </si>
  <si>
    <t>LAURA CATALINA MELO BUITRAGO</t>
  </si>
  <si>
    <t>Prestar servicios profesionales para apoyar el período de estabilizaciónde la solución tecnológica, facilitando la interacción de los ciudadanoscon la herramienta y atención a incidentes.</t>
  </si>
  <si>
    <t>JULIO CESAR CEPEDA BARRERA</t>
  </si>
  <si>
    <t>Prestar servicios profesionales para dar apoyo en la fase deestabilización del Core tributario, en lo relacionado con la gestión decasos legales y cuenta corriente del contribuyente.</t>
  </si>
  <si>
    <t>CESAR AUGUSTO SANCHEZ SANCHEZ</t>
  </si>
  <si>
    <t>Prestar servicios profesionales para apoyar la fase de estabilizacióndel Core Tributario, facilitando la interacción de los ciudadanos através de los diferentes canales de atención.</t>
  </si>
  <si>
    <t>ILDER GREGORIO DIAZ MENDIETA</t>
  </si>
  <si>
    <t>KELLY ASCENETH DEMOYA CORREAL</t>
  </si>
  <si>
    <t>Prestar servicios profesionales jurídicos en temas administrativos ycontractuales de competencia de la Subdirección de Asuntos Contractualesde la Secretaría Distrital de Hacienda.</t>
  </si>
  <si>
    <t>AMANDA LILIANA RICO DIAZ</t>
  </si>
  <si>
    <t>SUBDIRECTOR TECNICO - SUBD. ASUNTOS CONTRACTUALES</t>
  </si>
  <si>
    <t>ANGELA JOHANNA FRANCO CHAVES</t>
  </si>
  <si>
    <t>Prestar servicios profesionales a la Subdirección de AsuntosContractuales en la preparación de la información y ejecución de actividades propias de la estabilización del sistema BOGDATA, módulo IG4S/MM</t>
  </si>
  <si>
    <t>ANDREA PAOLA VEGA TORRES</t>
  </si>
  <si>
    <t>Prestar servicios profesionales de apoyo jurídico en temas contractualesen la Subdirección de Asuntos Contractuales.</t>
  </si>
  <si>
    <t>ANGELA MARIA SOLEDAD NAVARRETE PESELLIN</t>
  </si>
  <si>
    <t>CRISTIAN GIOVANNI BOHORQUEZ MOLANO</t>
  </si>
  <si>
    <t>Prestar servicios profesionales para apoyar la gestión administrativa deprocesos contractuales y la liquidación y cierre de contratos.</t>
  </si>
  <si>
    <t>ELIZABETH  MONTES CUELLO</t>
  </si>
  <si>
    <t>Prestar servicios profesionales a la Subdirección de AsuntosContractuales para gestionar la construcción de documentos precontractuales.</t>
  </si>
  <si>
    <t>ERIKA NATHALIA JARAMILLO GUERRERO</t>
  </si>
  <si>
    <t>GIOVANNI  SUAREZ USECHE</t>
  </si>
  <si>
    <t>HECTOR WILSON GUALTEROS BUITRAGO</t>
  </si>
  <si>
    <t>HENRY WILSON GONZALEZ BELLO</t>
  </si>
  <si>
    <t>Prestar servicios profesionales de acompañamiento y apoyo jurídicocontractual en la Subdirección de Asuntos Contractuales</t>
  </si>
  <si>
    <t>JENNY ANDREA ROCHA GARCIA</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</si>
  <si>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</si>
  <si>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</si>
  <si>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JOHN MAURICIO CONTRERAS DIAZ</t>
  </si>
  <si>
    <t>JOSE LUIS LEON ALVAREZ</t>
  </si>
  <si>
    <t>JUAN CARLOS GOMEZ BAUTISTA</t>
  </si>
  <si>
    <t>Prestar servicios profesionales para la generación y redacción de textosen lenguaje claro y sencillo para la ciudadanía que apoyen ladivulgación y comunicación de la información, estudios e investigacionesdel Observatorio Fiscal del Distrito.</t>
  </si>
  <si>
    <t>NESTOR EDUARDO ESCOBAR ALFONSO</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</si>
  <si>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</si>
  <si>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LUCIA TERESA JARAMILLO GUERRA</t>
  </si>
  <si>
    <t>Prestar servicios profesionales para brindar soporte y apoyo en asuntosprecontractuales y contractuales a la Subdirección de AsuntosContractuales.</t>
  </si>
  <si>
    <t>MARIA CLAUDIA ORTEGA REYES</t>
  </si>
  <si>
    <t>MAURICIO  ARIAS ARIAS</t>
  </si>
  <si>
    <t>Prestar servicios a la Subdirección de Asuntos Contractuales en lasensibilización y apropiación del uso de la plataforma tecnológica SECOPII, en el marco del fortalecimiento de la gestión administrativa.</t>
  </si>
  <si>
    <t>NICOLAS  FAGUA SUAREZ</t>
  </si>
  <si>
    <t>PAOLA  SABOGAL CARRILLO</t>
  </si>
  <si>
    <t>VIVIAN LORENA PRIETO TRUJILLO</t>
  </si>
  <si>
    <t>VIVIANA  OTALORA CORTES</t>
  </si>
  <si>
    <t>Prestar servicios profesionales para el acompañamiento de los proyectosde intervención de la infraestructura de la sedes de la SDH y el CAD.</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</si>
  <si>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</si>
  <si>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la implementación del SIC en sucomponente Plan de Preservación de Documentos Electrónicos de laSecretaria Distrital de Hacienda, para las actividades a ejecutar  en el plan de trabajo de la vigencia.</t>
  </si>
  <si>
    <t>Prestar servicios profesionales para participar en los procesos detransferencias secundarias y descripción documental de la SecretaríaDistrital de Hacienda</t>
  </si>
  <si>
    <t>Durante el período se dio cumplimiento a las obligaciones especialesestipuladas en el contrato</t>
  </si>
  <si>
    <t>WEISMAN FRANZ MEEK LOPEZ</t>
  </si>
  <si>
    <t>Prestar servicios profesionales en el seguimiento, acompañamiento,recibo de los desarrollos y transferencias de conocimiento ABAP a losingenieros de la Secretaría Distrital de Hacienda con ocasión de laimplementación del CORE Tributario y ERP -Bogdata-</t>
  </si>
  <si>
    <t>DAVID ORLANDO SANCHEZ OLARTE</t>
  </si>
  <si>
    <t>SUBDIRECTOR TECNICO - SUBD. SOLUCIONES TIC</t>
  </si>
  <si>
    <t>El contratista dio cumplimiento a las obligaciones generales delcontrato.Dio cumplimiento a las obligaciones con los sistemas de seguridadsocial, salud y pensiones y presentó los certificados respectivos queacreditan el pago, de conformidad con lo establecido en la Ley 789 de2002, Ley 1122 de 2007, Ley 1150 de 2007, Ley 1562 de 2012, DecretoÚnico Reglamentario 1072 de 2015, Decreto Único Reglamentario 780 de2016, Decreto Único Reglamentario 1833 de 2016.</t>
  </si>
  <si>
    <t>UNION TEMPORAL LEVEL 3 - TELMEX</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</si>
  <si>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</si>
  <si>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servicios profesionales en materia jurídica para el cumplimientoy apoyo a las funciones de la Oficina de Control Interno de laSecretaría Distrital de Hacienda, en especial en temas laborales,administrativos y financieros, entre otros.</t>
  </si>
  <si>
    <t>CLAUDIA CECILIA PUENTES RIAÑO</t>
  </si>
  <si>
    <t>Prestar servicios profesionales altamente calificados para asesorar yacompañar la consolidación de la estrategia Integral de Ingreso MínimoGarantizado (IMG)</t>
  </si>
  <si>
    <t>INCLUSION CONSULTORIA PARA EL DESARROLLO SAS</t>
  </si>
  <si>
    <t>Prestar servicios profesionales para desarrollar las actividades deejecución, seguimiento, evaluación de los procesos de depuración dedeudas con fondos de pensiones para la Subdirección del Talento Humano.</t>
  </si>
  <si>
    <t>SANDRA ESPERANZA MUÑOZ DENIS</t>
  </si>
  <si>
    <t>Prestar servicios profesionales para apoyar los procesos de gestión yjurídicos de Talento Humano, especialmente temas como Bogotá te Escucha,procedimiento de desvinculación, sindicales y atención a entes decontrol.</t>
  </si>
  <si>
    <t>Prestar servicios profesionales para adelantar la revisión, control,análisis y seguimiento a la gestión de los procesos de bienestar,capacitación, evaluación de desempeño y SST a cargo de la Subdireccióndel Talento Humano.</t>
  </si>
  <si>
    <t>SONIA XIMENA ROMERO NADER</t>
  </si>
  <si>
    <t>Prestar servicios profesionales de soporte financiero a los procesos acargo de la Subdirección del Talento Humano</t>
  </si>
  <si>
    <t>TULIA INES CORREDOR GARCIA</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</si>
  <si>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</si>
  <si>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JESUS ALBEIRO RIZO GALLARDO</t>
  </si>
  <si>
    <t>Prestar servicios profesionales en gestión de continuidad de negocio.</t>
  </si>
  <si>
    <t>SANDRA MILENA VELASQUEZ VERA</t>
  </si>
  <si>
    <t>Proveer el outsourcing integral para los servicios de monitoreo yoperación del datacenter.</t>
  </si>
  <si>
    <t>SINERGY &amp; LOWELLS S.A.S.</t>
  </si>
  <si>
    <t>Se ha dado cumplimiento satisfactorio a estas obligaciones</t>
  </si>
  <si>
    <t>SERVICIOS DE MANTENIMIENTO CON SUMINISTRO DE REPUESTOS PARA LOSASCENSORES SCHINDLER DE LA TORRE A EDIFICIO CAD.</t>
  </si>
  <si>
    <t>PROFESIONAL UNIVERSITARIO - SUBD. ADMINISTRATIVA Y FINANCIERA</t>
  </si>
  <si>
    <t>El contratista cumplió con las obligaciones generales establecidas en elanexo técnico del contrato.En cumplimiento del Artículo 50 de la Ley 789 de 2002, se verifica y sedeja constancia que el contratista presentó para pago certificaciónemitida por el Revisor Fiscal en donde consta que se encuentra al día enel pago de las obligaciones en Seguridad Social (salud y pensión) yaportes parafiscales.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</si>
  <si>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380 - 47 -994000123967 para lasuscripción de su contrato No. 2201485.El contratista presentó su póliza No. 380 - 47 -994000123967 para lasuscripción de su contrato No. 220148 y estas fueron revisadas yaprobadas por la Subdirección contractual.6.El contratista presentó su póliza No. 380 - 47 -994000123967 para lasuscripción de su contrato No. 220148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 cumplidocon los protocolos de bioseguridad adoptados</t>
  </si>
  <si>
    <t>SUBSECRETARIO DE DESPACHO - DESPACHO SUBSECRETARIO TECNICO</t>
  </si>
  <si>
    <t>Convenio Interadministrativo</t>
  </si>
  <si>
    <t>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</si>
  <si>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t>
  </si>
  <si>
    <t>La EMPRESA se obliga para con LA SECRETARÍA a gerenciar el proceso dedemocratización para la enajenación de hasta 863.480.214 accionesordinarias de propiedad de Bogotá D.C., correspondientes al 9.4% deltotal de las acciones en circulación de LA EMPRESA. El Gerenciamientocomprenderá el desarrollo de las labores de coordinación y trámitesoperativos necesarios para iniciar y llevar hasta su culminación la(s)“Etapa(s) Subsecuente(s)” del Proceso de Democratización, bajo ladirección de LA SECRETARÍA</t>
  </si>
  <si>
    <t>GRUPO ENERGIA BOGOTA S A ESP PUDIENDO UT ILIZAR PARA TODOS LOS EFECTOS EN TODAS</t>
  </si>
  <si>
    <t>El contratista dio cumplimiento a cada una de las obligaciones generalespre - contractuales acordadas para la ejecución del contrato.</t>
  </si>
  <si>
    <t>La contratista dio cumplimiento a cada una de las obligaciones generalespre - contractuales acordadas para la ejecución del contrato.</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</si>
  <si>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</si>
  <si>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</si>
  <si>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NANCY  AVENDAÑO CORRALES</t>
  </si>
  <si>
    <t>SUBDIRECTOR TECNICO - SUBD. FINANZAS DISTRITALES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</si>
  <si>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</si>
  <si>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FABIO HERNAN ACERO BUSTOS</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</si>
  <si>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</si>
  <si>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Prestar sus servicios profesionales para apoyar la estructuración de laestrategia de ejecución presupuestal en el Distrito Capital con enfoquede género.</t>
  </si>
  <si>
    <t>ANDREA PAOLA GARCIA RUIZ</t>
  </si>
  <si>
    <t>SONIA JACQUELINE AGUDELO DUQUE</t>
  </si>
  <si>
    <t>Prestar los servicios de consultoría especializada para laimplementación de la herramienta de medición de los niveles desatisfacción de la SDH del 2021, de conformidad con lo establecido en elpliego de condiciones.</t>
  </si>
  <si>
    <t>IPSOS NAPOLEON FRANCO &amp; CIA S A S</t>
  </si>
  <si>
    <t>PENSEMOS S A</t>
  </si>
  <si>
    <t>Durante el periodo el contratista cumplió con las obligacionesgenerales.</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</si>
  <si>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</si>
  <si>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MONICA ALEJANDRA BELTRAN RODRIGUEZ</t>
  </si>
  <si>
    <t>JEFE DE OFICINA - OF. PLANEACION FINANCIERA</t>
  </si>
  <si>
    <t>El contratista cumplió con las obligaciones generalespara el periodo certificado.</t>
  </si>
  <si>
    <t>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t>
  </si>
  <si>
    <t>DEISY CAROLINA GUTIERREZ ROZO</t>
  </si>
  <si>
    <t>Se ha dado cumplimiento a las obligaciones generales respectivas.</t>
  </si>
  <si>
    <t>SUMINISTRO DE COMBUSTIBLE PARA LA SECRETARIA DISTRITAL DE HACIENDA</t>
  </si>
  <si>
    <t>Realizar examenes medicos ocupacionales y complementarios igualmente laaplicacion de vacunas para funcionarios y contratistas de la SecretariaDistrital de Hacienda</t>
  </si>
  <si>
    <t>Durante el periodo reportado se dio cumplimiento a las obligacionesespeciales.</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</si>
  <si>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</si>
  <si>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El Contratista ha dado cumplimiento a las obligaciones contractuales.</t>
  </si>
  <si>
    <t>Cumplió todas las obligaciones.</t>
  </si>
  <si>
    <t>COLOMBIA TELECOMUNICACIONES S A E S P BI C</t>
  </si>
  <si>
    <t>PRESTAR LOS SERVICIOS DE MANTENIMIENTO PREVENTIVO Y CORRECTIVO A LOSASCENSORES MARCA MITSUBISHI Y DE LA PLATAFORMAS PARA PERSONAS CONDISCAPACIDAD UBICADA EN EL CAD</t>
  </si>
  <si>
    <t>Suministro de dotación para los funcionarios de la Secretaría Distritalde Hacienda</t>
  </si>
  <si>
    <t>INVERSIONES GIRATELL GIRALDO S.C.A.</t>
  </si>
  <si>
    <t>Durante el periodo de ejecución el contratista dio cumplimiento a lasobligaciones especiales determinadas en los estudios previos; elresultado de las mismas se describe en los productos entregados.</t>
  </si>
  <si>
    <t>Directa Prestacion Serv para Ejecución de Trabajos Artísticos </t>
  </si>
  <si>
    <t>Proveer el outsourcing integral para los servicios de gestión de mesa deayuda para la Secretaría Distrital de Hacienda, de conformidad con loestablecido en los estudios previos, en el Acuerdo Marco de Precios No.CCE-183-AMP-2020 y sus anexos.</t>
  </si>
  <si>
    <t>COMPAÑIA COLOMBIANA DE SERVICIOS DE VALO R AGREGADO Y TELEMATICOS COLVATEL S.A.</t>
  </si>
  <si>
    <t>El contratista cumplió con las obligaciones especialespara el periodo certificado.</t>
  </si>
  <si>
    <t>Durante el periodo de ejecución, el(la) contratista dio cumplimiento alas obligaciones generales estipuladas en los estudios previos.</t>
  </si>
  <si>
    <t>Durante el periodo de ejecución, el(la) contratista dio cumplimiento alas obligaciones especiales estipuladas en los estudios previos.  Loanterior se evidencia en el informe de actividades del(la) contratista</t>
  </si>
  <si>
    <t>EL CONTRATISTA CUMPLIÓ CON LAS OBLIGACIONES GENERALES DEL CONTRATO</t>
  </si>
  <si>
    <t>EL CONTRATISTA CUMPLIÓ CON LAS OBLIGACIONES ESPECIFICAS DEL CONTRATO</t>
  </si>
  <si>
    <t>Durante el periodo reportado se dio cumplimiento a las obligaciones</t>
  </si>
  <si>
    <t>El contratista dio cumplimiento a las obligaciones pactadas y estudiosprevios del presente contrato.</t>
  </si>
  <si>
    <t>PRESTAR LOS SERVICIOS DE MANTENIMIENTO PREVENTIVO Y CORRECTIVO CONSUMINISTRO DE REPUESTOS PARA LOS VEHÍCULOS DE PROPIEDAD DE LA SECRETARIADISTRITAL DE HACIENDA.</t>
  </si>
  <si>
    <t>PROFESIONAL ESPECIALIZADO - OF. OPERACION SISTEMA GESTION DOCUMENTAL</t>
  </si>
  <si>
    <t>El contratista dio cumplimiento a las obligaciones pactadas en losestudios previos del presente contrato</t>
  </si>
  <si>
    <t>El contratista dio cumplimiento a las obligaciones pactadas en losestudios previos del presente contrato.</t>
  </si>
  <si>
    <t>Prestar los servicios de monitoreo, análisis y suministro de lainformación sobre publicaciones periodísticas de interés para la Secretaría Distrital de Hacienda.</t>
  </si>
  <si>
    <t>MYMCOL S A S</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</si>
  <si>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</si>
  <si>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</si>
  <si>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</si>
  <si>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</si>
  <si>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SEGURIDAD SUPERIOR LTDA.</t>
  </si>
  <si>
    <t>Prestar los servicios de actualización, soporte y mantenimiento dellicenciamiento antivirus Kaspersky para la SDH, de conformidad con loestablecido en el Pliego de Condiciones.</t>
  </si>
  <si>
    <t>Prestar servicios profesionales jurídicos en temas administrativos ycontractuales de competencia de la Subdirección de Asuntos Contractualesde la Secretaría Distrital de Hacienda</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</si>
  <si>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</si>
  <si>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El contratista cumplió a satisfacción las obligaciones generales.</t>
  </si>
  <si>
    <t>El contratista cumplió a satisfacción las obligaciones especiales.</t>
  </si>
  <si>
    <t>Prestar servicios de custodia, consulta, préstamo y transporte dedocumentos de archivo de la Secretaría Distrital de Hacienda , deconformidad con lo establecido en el Pliego de Condiciones.</t>
  </si>
  <si>
    <t>Suministro  de elementos  para protección  y embalaje de documentos parala Secretaría Distrital de Hacienda</t>
  </si>
  <si>
    <t>NUEVA CIGLOP S.A.S</t>
  </si>
  <si>
    <t>El contratista Comware S.A., durante el desarrollo del contrato cuyafecha de inicio es el 24 de junio de 2022, ha cumplido estrictamente conlas obligaciones generales del contrato.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</si>
  <si>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entregables.Acató las instrucciones que durante el desarrollo del contrato leimpartió la Secretaría Distrital de Hacienda de Bogotá, D.C por conductodel supervisor del contratoAcreditó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</si>
  <si>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</si>
  <si>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Durante el periodo el contratista cumplió con las obligaciones generalesdel contrato.</t>
  </si>
  <si>
    <t>Durante el periodo el contratista garantizó el acceso al sistema paranegociación de renta fija MEC PLUS.</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</si>
  <si>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</si>
  <si>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Durante el periodo el contratista garantizó el acceso a la plataformaMaster Trader para los usuarios con el perfil MASTER TRADER GESTIONAcceso Master Trader con perfil MASTER TRADER PLUS.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</si>
  <si>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</si>
  <si>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</si>
  <si>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</si>
  <si>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</si>
  <si>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</si>
  <si>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Durante el periodo de ejecución el contratista dio cumplimiento a lasobligaciones especiales determinadas en los estudios previos; elresultado de las mismas se describe en los productos entregados</t>
  </si>
  <si>
    <t>REALIZAR LA INSPECCION LOS ASCENSORES DE LAS INSTALACIONES DEL CAD DECONFORMIDAD CON LO ESTABLECIDO EN EL ACUERDO DISTRITAL 470 DE 2011</t>
  </si>
  <si>
    <t>INSPECTA SAS</t>
  </si>
  <si>
    <t>PRESTAR LOS SERVICIOS DE MANTENIMIENTO PREVENTIVO Y CORRECTIVO PARA LASCAJAS FUERTES DE LA SECRETARÍA DISTRITAL DE HACIENDA</t>
  </si>
  <si>
    <t>Prestar el servicio de soporte y mantenimiento del Sistema deInformación V.I.G.I.A. Riesgo.</t>
  </si>
  <si>
    <t>Se Certifica que el contratista ha cumplido satisfactoriamente con lasobligaciones generales estipuladas en el contrato No. 220425 prestandoel servicio de soporte y mantenimiento del Sistema de InformaciónV.I.G.I.A Riesgo.</t>
  </si>
  <si>
    <t>Se Certifica que el contratista ha cumplido satisfactoriamente con lasobligaciones especiales estipuladas en el contrato No. 220425 prestandoel servicio de soporte y mantenimiento del Sistema de InformaciónV.I.G.I.A Riesgo.</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</si>
  <si>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</si>
  <si>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JORGE ANTONIO LAPUENTE RUBIO</t>
  </si>
  <si>
    <t>FERNANDO JOSE ZAMORA CAMACHO</t>
  </si>
  <si>
    <t>ERIKA CATALINA HERNANDEZ DUCUARA</t>
  </si>
  <si>
    <t>El contratista dio cumplimiento a las obligaciones generales pactadas enlos estudios previos del presente contrato.</t>
  </si>
  <si>
    <t>DANIEL ALEJANDRO ESPITIA FAJARDO</t>
  </si>
  <si>
    <t>CLAUDIA LIS GONZALEZ MARTINEZ</t>
  </si>
  <si>
    <t>JOHANNA PATRICIA SALINAS CASTAÑEDA</t>
  </si>
  <si>
    <t>ANGELA  RINCON URREGO</t>
  </si>
  <si>
    <t>LUZ AURORA ARANGO OVIEDO</t>
  </si>
  <si>
    <t>HELEN TATIANA RICO RUIZ</t>
  </si>
  <si>
    <t>LAURA VANESSA SALCEDO CORDOBA</t>
  </si>
  <si>
    <t>HAROLD REINALDO AFANADOR MONTAÑEZ</t>
  </si>
  <si>
    <t>WENDY TATIANA BERMUDEZ ACHURY</t>
  </si>
  <si>
    <t>JAVIER FELIPE RAMIREZ NOGUERA</t>
  </si>
  <si>
    <t>FELIPE  CHAVES PAEZ</t>
  </si>
  <si>
    <t>ANDREA  GONZALEZ AREVALO</t>
  </si>
  <si>
    <t>BRAYAN STEVEN MORALES MURILLO</t>
  </si>
  <si>
    <t>LEONARDO  ORTIZ SANABRIA</t>
  </si>
  <si>
    <t>SANDRA MILENA ALVAREZ ORTIZ</t>
  </si>
  <si>
    <t>MARIA NELLY HERNANDEZ SIERRA</t>
  </si>
  <si>
    <t>MANUEL JOSUE MARIN GONZALEZ</t>
  </si>
  <si>
    <t>ASTRID VIVIANA FAJARDO GONZALEZ</t>
  </si>
  <si>
    <t>LUIS CARLOS BALLEN</t>
  </si>
  <si>
    <t>WENDY FERNANDA CRISTIANO GONZALEZ</t>
  </si>
  <si>
    <t>El contratista dio cumplimiento a las obligaciones generales pactadas enlos estudios previos del presente contrato</t>
  </si>
  <si>
    <t>NANCY  HERNANDEZ CARVAJAL</t>
  </si>
  <si>
    <t>FABIAN MAURICIO LEGUIZAMON MORENO</t>
  </si>
  <si>
    <t>JONATHAN DAVID LEON PINZON</t>
  </si>
  <si>
    <t>El contratista ha cumplido con todas las obligaciones generales delcontrato acatando la constitución leyes y normas de los procedimientosvigentes y el cumplimiento del objeto de este, guardandoconfidencialidad y obrando con lealtad y buena fe.</t>
  </si>
  <si>
    <t>MARITZA JULIETH NIÑO IBAÑEZ</t>
  </si>
  <si>
    <t>El contratista ha cumplido con todas las obligaciones generales delcontrato acatando la constitución leyes y normas de los procedimientosvigentes y el cumplimiento del objeto de este, guardandoconfidencialidad y obrando con lealtad y buena fe</t>
  </si>
  <si>
    <t>ANGIE LORENA CASTILLO HUERTAS</t>
  </si>
  <si>
    <t>INGRID CATERINE LOZANO FERNANDEZ</t>
  </si>
  <si>
    <t>NELCY XIMENA RODRIGUEZ CASTILLO</t>
  </si>
  <si>
    <t>MARIA ALEJANDRA ROMERO ROSALES</t>
  </si>
  <si>
    <t>LAURA YOLIMA BUITRAGO QUIROGA</t>
  </si>
  <si>
    <t>ARCENIO  MARTINEZ DIAZ</t>
  </si>
  <si>
    <t>DAYAN GISELL CALDERON CONTRERAS</t>
  </si>
  <si>
    <t>LINA PAOLA VELASQUEZ GARZON</t>
  </si>
  <si>
    <t>ANDRES CAMILO PINEDA MARIN</t>
  </si>
  <si>
    <t>FAIRUTH YISED RINCON HERRERA</t>
  </si>
  <si>
    <t>ANDRES CAMILO MARTINEZ CORREA</t>
  </si>
  <si>
    <t>GERALDINE VIVIANA REYES TORRES</t>
  </si>
  <si>
    <t>CRISTIAN JAVIER ACERO ROBAYO</t>
  </si>
  <si>
    <t>YEIMY  PRIETO BUITRAGO</t>
  </si>
  <si>
    <t>VICTOR MANUEL RODRIGUEZ FONSECA</t>
  </si>
  <si>
    <t>MARIA ALEJANDRA ROSAS GONZALEZ</t>
  </si>
  <si>
    <t>Acato las obligaciones generales</t>
  </si>
  <si>
    <t>Acato las obligaciones especiales</t>
  </si>
  <si>
    <t>JAVIER SANTIAGO PINEDA MARIN</t>
  </si>
  <si>
    <t>NELSON YESIT SOTO GARCIA</t>
  </si>
  <si>
    <t>Acató las obligaciones generales</t>
  </si>
  <si>
    <t>Acató las obligaciones especiales</t>
  </si>
  <si>
    <t>Asesorar a las entidades distritales en la reformulación, consolidacióny retroalimentación de las herramientas de evaluación y seguimientopresupuestal (estructura PMR y trazadores presupuestales entre otros).</t>
  </si>
  <si>
    <t>CAROLINA  MALAGON ROBAYO</t>
  </si>
  <si>
    <t>El contratista dio cumplimiento a todas las obligaciones. </t>
  </si>
  <si>
    <t>PRESTAR EL SERVICIO DE RASTREO SATELITAL Y MONITOREO PARA LOS VEHÍCULOSDE PROPIEDAD DE LA SECRETARIA DISTRITAL DE HACIENDA.</t>
  </si>
  <si>
    <t>NEFOX SAS</t>
  </si>
  <si>
    <t>Durante el periodo comprendido entre el 01 y el 30 de septiembre de2022,el contratista adelanto el análisis e implementación de mejoras enla administración de la información tanto para la atención depeticiones, como el control de la información de aportes generadosatravez de la estrategia de Ingreso Minimo Garantizado, así mismo elcontratista se encargo de generar el desarrollo por el cual laaplicación de IMG tiene la facultad de generar las respuestas a laspeticiones.</t>
  </si>
  <si>
    <t>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t>
  </si>
  <si>
    <t>Durante el periodo de ejecución, el(la) contratista dio cumplimiento alas obligaciones generales estipuladas en los estudios previos</t>
  </si>
  <si>
    <t>Durante el periodo de ejecución, el(la) contratista dio cumplimiento alas obligaciones especiales estipuladas en el anexo técnico y estudiosprevios.  Lo anterior se evidencia en el informe de actividades del(la)contratista</t>
  </si>
  <si>
    <t>GRUPO ARKS PREMIER SAS</t>
  </si>
  <si>
    <t>Durante el mes de septiembre de 2022, el contratista cumplió con lasobligaciones generales estipuladas en los estudios previos.</t>
  </si>
  <si>
    <t>Durante el mes de septiembre de 2022, el contratista cumplió con lasobligaciones especiales estipuladas en los estudios previos</t>
  </si>
  <si>
    <t>Durante el mes de septiembre de 2022, el contratista cumplió con lasobligaciones especiales estipuladas en los estudios previos.</t>
  </si>
  <si>
    <t>El contrato No. 220423-0-2022 suscrito con LAURA FELIZA MORENO ROJAS, seha ejecutado de manera normal y se ha cumplido con las actividadescontratadas, se firmó el acta de inicio el 12-07-2022 cuyo objeto es:"Prestar los servicios profesionales de apoyo y revisión jurídica de ladocumentación derivada de preparación, ejecución y liquidación decontratos a cargo del Ordenador del Gasto de la Dirección de Informáticay Tecnología de la Secretaría Distrital de Hacienda".Fecha de terminación: 31 de diciembre de 2022Plazo de ejecución 05 meses y 26 díasValor del Contrato $ 54.583.467El porcentaje de avance físico es del 66%Actualmente el contrato tiene un porcentaje de ejecución presupuestaldel 28%</t>
  </si>
  <si>
    <t>Para el periodo indicado: Ha cumplido de manera satisfactoria dichasobligaciones.</t>
  </si>
  <si>
    <t>El contrato No. 220051-0-2022 suscrito con DAVID ORLANDO SANCHEZ OLARTE,se ha ejecutado de manera normal y se ha cumplido con las actividadescontratadas, se firmó el acta de inicio el 17-01-2022 cuyo objeto es: "Prestar servicios profesionales en el seguimiento, acompañamiento,recibo de los desarrollos y transferencias de conocimiento ABAP a losingenieros de la Secretaría Distrital de Hacienda con ocasión de laimplementación del CORE Tributario y ERP-BOGDATA".Fecha de terminación: 31 de diciembre de 2022Plazo de ejecución 11 meses y 15 díasValor del Contrato $153.884.996El porcentaje de avance físico es del 82%Actualmente el contrato tiene un porcentaje de ejecución presupuestaldel 48%</t>
  </si>
  <si>
    <t>Prestar servicios profesionales para apoyar los procesos deimplementación, desarrollo y puesta en operación de los módulos del ERPdel proyecto -Bogdata- en la Secretaría Distrital de Hacienda</t>
  </si>
  <si>
    <t>PEDRO  GARCIA TARQUINO</t>
  </si>
  <si>
    <t>El contrato No. 170201-0-2017 suscrito con el la Secretaría General dela Alcaldía Mayor de Bogotá D.C. - Alta Consejería de TIC, se haejecutado de manera normal y se ha cumplido con las actividadescontratadas, se firmó el acta de inicio el 02-08-2017 cuyo objeto es:"Aunar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informática".Fecha de terminación: 31 de enero de 2023Plazo de ejecución 5 años, 5 meses y 28 días.Valor del Contrato $0El porcentaje de avance físico es del 97%Actualmente el contrato tiene un porcentaje de ejecución del 0%</t>
  </si>
  <si>
    <t>El contrato No. 170211-0-2017 suscrito con la SECRETARIA GENERAL DE LAALCALDIA MAYOR DE BOGOTÁ D.C, se ha ejecutado de manera normal y se hacumplido con las actividades contratadas, se firmó el acta de inicio el18-08-2017 cuyo objeto es: "Aunar esfuerzos para el mejoramiento de lagestión pública, a través de la adquisición e implementación desoluciones tecnológicas que soporten la operación financiera delDistrito Capital.".Fecha de terminación: 31 de enero de 2023Plazo de ejecución 5 años, 5 meses y 9 días.Valor del Contrato $0El porcentaje de avance físico es del 97%Actualmente el contrato tiene un porcentaje de ejecución financiera del0%</t>
  </si>
  <si>
    <t>El contratista, dió cumplimiento a las obligaciones contractualesdurante el mes de septiembre.</t>
  </si>
  <si>
    <t>Realizó visita para la inspección de infraestructura y de los sistemasde almacenamiento de los módulos de archivo en las sedes CAD y Carrera32.Diligenció los formatos 120-F.48 "Inspección de Instalaciones Físicas" y120-F.49 Inspección de Sistemas de Almacenamiento" de los módulos dearchivo de las sedes CAD y Carrera 32.Remitió el documento protocolo de digitalización de documentos dearchivo con fines probatorios y de preservación a largo plazo, en estadoborrador a los miembros del equipo interdisciplinario para su revisión yobservaciones.Participó en la reunión "Procedimiento de Organización Documental (9nasesión) (temas asociados a SGDEA)" el día 9 de septiembre.Participó en la reunión "seguimiento informe de actividades" el día 13de septiembre.Participó en la reunión "Revisión para documentación lineamientorelacionado con: entrega de los archivos con inventario documental pordesvinculación o traslado de funcionario público" y en la reunión"Revisión para documentación lineamiento relacionado con: entrega de losarchivos con inventario documental por culminación de obligacionescontractuales" el día 15 de septiembre.Participó en la reunión "Revisión 120-G-04 Guía para la reconstrucciónde expedientes o documentos tributarios extraviados" el día 19 deseptiembre.Participó en la reunión "Procedimiento de Organización Documental (10sesión) (temas asociados a entrega de archivos)" el día 23 deseptiembre.Participó en la reunión "Revisión 120-G-04 guía para la reconstrucciónde expedientes o documentos tributarios extraviados (2da sesión)" el día28 de septiembre.Participó en la reunión de seguimiento a las actividades del contrato eldía 13 y 28 de septiembre.Participó en la reunión "Revisión para documentación lineamientorelacionado con: entrega de los archivos con inventario documental porculminación de obligaciones contractuales (2da sesión)" el día 29 deseptiembre.Realizó una visita de acompañamiento a la DIB, en las instalaciones delcontratista UT Control Archivos, con el fin de dar claridad sobre lasobservaciones realizadas a los documentos presentados sobre lasactividades de conservación preventiva adelantadas en la Bodega donde secustodian y organizan los archivos de la SDH. 8 de septiembre.Realizó la revisión de los documentos presentados por el contratista UTControl Archivos, generando informes con observaciones.Realizó un acompañamiento al equipo de trabajo que está levantando elinventario analítico de Resoluciones de la SDH en el archivo central. 8de septiembre.Realizó la revisión del inventario analítico, generando la proyección denecesidades de insumos para realizar los procesos de conservaciónrequeridos en la serie de Resoluciones, objeto de una transferenciasecundaria.</t>
  </si>
  <si>
    <t>El contratista dio cumplimiento con las obligaciones</t>
  </si>
  <si>
    <t>El contratista durante el mes de septiembre, dio cumplimiento a lasobligaciones contractuales.</t>
  </si>
  <si>
    <t>Durante el mes de septiembre, el contratista realizó las siguientesactividades:Realizó reunión con los ingenieros Alejandro Bernal Castiblanco y PedroAndrés Quiñones Ramos de la OTSGD y la Subdirección de GestiónDocumental,  para establecer el nombre de los campos contenidos en WCC,se revisaron los campos de Sistema y los creados locales en laimplementación de metadatos de preservación. Alejandro BernalCastiblanco, Pedro Andrés Quiñones Ramos de la OTSGD y la Subdirecciónde Gestión Documental.Realizó la socialización de procedimiento Transferencias primarias dedocumentos electrónicos al equipo de la Oficina Técnica del Sistema deGestión Documental.Participó en las siguientes reuniones:13/09/2022:  Generación de acciones para plan de tratamiento riesgos deSI16/09/2022:  Participó reunión de seguimiento a la ejecución contractualdel mes28/09/2022: Participó reunión de seguimiento a la ejecución contractualdel mes</t>
  </si>
  <si>
    <t>El contratista durante el mes de septiembre, dió cumplimiento a lasobligaciones generales.</t>
  </si>
  <si>
    <t>Durante el mes de septiembre el contratista continuó con la fabricaciónde muestras para poder iniciar la producción por items.</t>
  </si>
  <si>
    <t>En el mes de septiembre, el contratista dió cumplimiento a lasobligaciones contractuales generales.</t>
  </si>
  <si>
    <t>Durante el mes de septiembre, el contratista realizó las siguientesactividades:Consulta normalNo. de consultas: 13No. de cajas: 272Remisiones: SA00554, SA00557, SA00561, SA00562, SA00563, SA00566,SA00567, SA00568, SA00569, SA00570, SA00571, SA00571, SA00572, SA00574.Consulta UrgenteNo. de consultas: 9No. de cajas: 19Remisiones: SA00555, SA00556, SA00558, SA00559, SA00560, SA00564SA00565, SA00573, SA00575.TransporteTransporte de ida consulta normal: 21Transporte de ida consulta urgente: 9Transporte de regreso: 4RearchivosNo. de cajas: 67No. de requisiciones: SAS 2209-003, SAS 2209-004</t>
  </si>
  <si>
    <t xml:space="preserve"> El Contratista ha dado cumplimiento a las obligaciones contractuales.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</si>
  <si>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($45.214.200) Cuarenta Y Cinco Millones Doscientos CatorceMil Doscientos Pesos que equivalen al 73% de ejecución, quedando unsaldo por ejecutar por valor de ($16.187.800) Dieciséis Millones CientoOchenta Y Siente Mil Ochocientos Pesos.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</si>
  <si>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($46.516.666) Cuarenta Y Seis Millones Quinientos DieciséisMil Seiscientos Sesenta Y Seis Pesos que equivalen al 75% de ejecución,quedando un saldo por ejecutar por valor de ($14.885.334) CatorceMillones Ochocientos Ochenta Y Cinco Mil Trescientos Treinta Y CuatroPesos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</si>
  <si>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</si>
  <si>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El contratista ha dado cumplimiento a las obligaciones del contrato enel periodo reportado en el presente informe.</t>
  </si>
  <si>
    <t>El contratista cumplió con las condiciones y obligaciones del Anexo No.1 -Especificaciones Técnicas.  Los soportes de la gestión se encuentrancontenidos dentro del expediente digital de supervisión.</t>
  </si>
  <si>
    <t>Servicio recibido: De acuerdo con las obligaciones establecidos en elContrato 220117, con la Secretaría Distrital de Hacienda, durante elperiodo comprendido entre el 01/09/2022 al 19/09/2022, se adelantaronlos siguientes temas:Obligación 1: • Elaboró Informe (formato Word) sobre las prioridades degasto del Presupuesto Distrital y sus cambiosde orientación en las últimas dos vigencias fiscales.Obligación 2: • Elaboró, en formato Word y Excel, un inventario decompromisos de la ciudad de Bogotá D.C. frente a la transición energética y el cambio climático. La nueva versiónincorpora las medidas establecidas en el Decreto 555 de 2021, quenuevamente entró en vigor el 25 de agosto, una vez se levantaron lasmedidas cautelares que originaron su suspensión e incluye un desarrollosobre los compromisos, alcance y objetivos del Distrito en el frenteambiental como contexto general de los compromisos y un cierre analíticosobre la viabilidad de esos compromisos y se incluyen nuevas columnaspara indicar si el compromiso está en cabeza del sector público oprivado y si el compromiso es cuantificable.Obligación 3: • Elaboró informe de inflación con corte al mes de agostode 2022, sin embargo, se precisa que dicho documento no fue solicitadopor la supervisión.• Elaboró Informe (formato Word y Excel) sobre las AyudasInstitucionales y los resultados sociales en Pobreza, analizando elperiodo 2019-2021.Obligación 4: • Esta actividad no fue realizada por el contratista parael periodo del 1 al 19 de septiembre.Obligación 5: • Esta actividad no fue realizada por el contratista parael periodo del 1 al 19 de septiembre.Obligación 6: • El contratista allegó un documento descriptivo sobre elpresupuesto distrital de la Administración Central destinado comoinversión al sector movilidad.Obligación 7: • Esta actividad no fue realizada por el contratista parael periodo del 1 al 19 de septiembre, lasupervisión citó al contratista a reuniones través de la herramientaTEAMS con el fin de realizar seguimiento a laejecución del contrato 220117, estas reuniones no fueron atendidas porel contratista.Así mismo, la supervisión le solicitó mediante correo electrónicoalternativas de fecha y hora según la disponibilidad de agenda delcontratista con el objetivo de realizar seguimiento a la actividad No. 5del contrato "Liderar los procesos de colaboración y coordinación delObservatorio Fiscal del Distrito con diferentes entidades del sectorpúblico y privado, así como organizaciones gubernamentales y nogubernamentales, que contribuyan a la consolidación de contenidos einformación disponible, así como su visibilización y posicionamiento",dicha solicitud no fue atendida por el contratista.Obligación 8: • Esta actividad no fue realizada por el contratista parael periodo del 1 al 19 de septiembre.</t>
  </si>
  <si>
    <t>El servicio se prestó con normalidad desde el día 01 de Septiembre hastael dia 30 de Septiembre de 2022. Durante el mes de Septiembre no sepresentaron fallas, ni interrupciones del servicio, tampoco sepresentaron indisponibilidades adicionales. Se realizo el tramite parael pago con sus certificaciones de cumplimiento de las facturas del mesde junio y julio. El proveedor radico la factura del mes de agosto, peropor demoras en generar el radicado se iniciara el proceso de pago en losprimeros dias de octubre.</t>
  </si>
  <si>
    <t>El servicio se prestó con normalidad desde el día 01 de septiembre hastael dia 22 de septiembre 2022. Durante el mes de septiembre no sepresentaron fallas, ni interrupciones del servicio, tampoco sepresentaron indisponibilidades adicionales. Se esta a la espera de laradicacion de una factura por horas de servicio realizado, con lo cualse termina la ejecucion del contrato y con ello la terminacion delmismo.</t>
  </si>
  <si>
    <t>Del 1 al 30 de septiembre de 2022 se realizó mantenimiento y backup alas diferentes bases de datos de Eyes and Hands Forms que se encuentranen producción en la SDH.Durante el mes de septiembre se realizó la visita mensual técnica N° 10con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engarantizando que las mismas se puedan consultar en la plataforma Eyesand Hands forms.Así mismo, se adelantaron pruebas de los webservice de entrada y salidade manera interna en el módulo FORMS.</t>
  </si>
  <si>
    <t>Del 1 al 30 de septiembre de 2022, se recibió el servicio de gestión decorrespondencia y mensajería expresa masiva para la Secretaría Distritalde Hacienda, el contratista cumplió a satisfacción las obligacionesespecíficas del contrato.</t>
  </si>
  <si>
    <t>Durante el periodo comprendido entre el 01 y el 30 de septiembre de2022, el contratista recibió la asignación de plan de trabajo con lasactividades necesarias para el cumplimiento de sus obligaciones</t>
  </si>
  <si>
    <t>Durante el periodo comprendido entre el 01 y el 30 de septiembre de2022, el contratista recibió la asignación de plan de trabajo con lasactividades necesarias para el cumplimiento de sus obligaciones., asímismo  el contratista complementó 93 respuestas automáticas, envió 338respuestas a correspondencia y finalizó 338 radicados en SAP de laEstrategia Integral de Ingreso Minimo Garantizado</t>
  </si>
  <si>
    <t>Se verifica que el contratista ha cumplido satisfactoriamente lasobligaciones generales estipuladas en el contrato 220300 prestandoservicios profesionales en gestión de continuidad en el periodocomprendido entre el 01 de septiembre y el 30 de septiembre de 2022.</t>
  </si>
  <si>
    <t>Se verifica que el contratista ha cumplido satisfactoriamente lasobligaciones especiales estipuladas en el contrato 220300 prestandoservicios profesionales en gestión de continuidad en el periodocomprendido entre el 01 de septiembre y el 30 de septiembre de 2022.</t>
  </si>
  <si>
    <t>Durante el mes de septiembre la contratista, asistió a reuniones deinducción sobre Plan de Acción y reportes trimestrales de la SCGI,deterioro de cartera no tributaria, reglas de eliminación, respuestagestión operaciones reciprocas CGN, análisis de las conciliacionesoperaciones de enlace y CUD. Participó en la capacitación "Induccióncontadores nuevos" y "Sistema Bogotá Consolida", asistió a mesa detrabajo con la SCJ con el fin de dar claridad en el tratamiento contablede los bienes recibidos sin contraprestación. Participó en mesas detrabajo con la SDM con respecto a diferencias en operaciones recíprocas,aspectos observados en los formatos CGN001 y CGN002, conciliaciónSIPROJ, rendimientos financieros cuenta Banco Popular denominada FondoCuenta de Reorganización del Transporte Colectivo. Asistió a mesa detrabajo con la SDHT y CVP por la diferencia en operación recíproca delConvenio 618 de 2018 "Parque Mirador Illimany"; mesa de trabajo con SDHTde acuerdo con solicitud de orientación contable según Art. 43 Ley 1537de 2012 del Acto Administrativo. Participó en mesa de trabajo con laSCRD "Maratón conciliación de operaciones recíprocas". Asistió areuniones internas de la SCGI sobre planeación agenda y revisiónpresentación consolidada para la segunda visita a Entes y Entidades, asímismo participó en reuniones presenciales con el FDL de Chapinero y SDDEen pro del cumplimiento de agenda seguimiento sostenibilidad contableEntidades de Bogotá y sector Descentralizado con dictamen de laContraloría 2021 negativo y con abstención y participó en sesiones deFortalecimiento Técnico realizadas por la DDC.</t>
  </si>
  <si>
    <t>Prestar los servicios de soporte y mantenimiento para los productos deHardware y Software Oracle de la Secretaría Distrital de Hacienda</t>
  </si>
  <si>
    <t>Cumplió con las acciones contenidas en la cláusula 7 "Acciones de losproveedores durante la operación secundaria", y en la Cláusula 12"Obligaciones de los proveedores" del Acuerdo Marco de Precios CCE-139-IAD-2020; de acuerdo con las especificaciones y condiciones técnicasrequeridas por la entidad.</t>
  </si>
  <si>
    <t>Cumplió con las acciones contenidas en la cláusula 12 del Instrumento deAgregación por Demanda Software por Catálogo; de acuerdo con lasespecificaciones y condiciones técnicas requeridas por la entidad.</t>
  </si>
  <si>
    <t>Durante el periodo comprendido entre el 01 y el 30 de septiembre de2022, el contratista asistió a las siguientes reuniones: 29/ago -Capacitacion cuenta de Cobro, 30/ago - Capacitacion cuenta de Cobro,31/ago - Equipo primario, 01/sep - Capacitacion cuenta de Cobro, 05/sep- Capacitacion informe de supervision y certificacion de cumplimiento ,08/sep - Capacitacion Secop II, 14/sep - Capacitacion Auxiliares IMG -Equipo de administracion, 16/sep - Cuentas de cobro , 19/sep - Entrega1, 20/sep - Revision base cuenta de cobro y 21/sep - CapacitacionAuxiliares IMG, así mismo  el contratista realizó 158 radicados derespuesta y traslados de peticionarios en el sistema Bogdata con susrespectivos cierres en SAP. Realizo 159 envíos   externa virtual y alcorreo pagos IMG de respuestas y traslados a los peticionarios, realizo60 actas de inicio de contratistas nuevos y realizo el proceso de pagode cuentas de cobro por aplicativo SAP de 25 contratistas, asistió a(19) reuniones virtuales y (4) presencial relacionadas al grupo Ing..</t>
  </si>
  <si>
    <t>Durante el periodo comprendido entre el 01 y el 30 de septiembre de2022, el contratista envió 12 respuestas a correspondencia y finalizó 12radicados en SAP de la Estrategia Integral de Ingreso Minimo Garantizado</t>
  </si>
  <si>
    <t>Durante el periodo comprendido entre el 01 y el 30 de septiembre de2022, el contratista envió 121 respuestas a correspondencia y finalizó128 radicados en SAP de la Estrategia Integral de Ingreso MinimoGarantizado , así mismo La contratista realizo apoyo y seguimiento enresolución de dudas a 27 personas para el equipo de finalizadores 2, conreportes diarios y semanales.</t>
  </si>
  <si>
    <t>Durante el periodo comprendido entre el 01 y el 30 de septiembre de2022, el contratista anidó 2 peticiones reiterativas, complementó 685respuestas automáticas y proyectó 74 respuestas a ciudadanos de laEstrategia Integral de Ingreso Minimo Garantizado</t>
  </si>
  <si>
    <t>Durante el periodo comprendido entre el 01 y el 30 de septiembre de2022, se remitió información sobre los depósitos requeridos por parte dela contraloría según auditoria de desempeño 215 de septiembre de 2022 yrealizo el envio de dos (2) relaciones de solicitud de rechazos</t>
  </si>
  <si>
    <t>Durante el periodo comprendido entre el 01 y el 30 de septiembre de2022, el contratista recibió la asignación de plan de trabajo con lasactividades necesarias para el cumplimiento de sus obligaciones., asímismo  el contratista envió 659 respuestas a correspondencia y finalizó672 radicados en SAP de la Estrategia Integral de Ingreso MinimoGarantizado</t>
  </si>
  <si>
    <t>Durante el periodo comprendido entre el 01 y el 30 de septiembre de2022,La contratista realizo el proceso de descargue del sistema sap decatorce (14) PQRS relacionados con organos de control, así mismo Lacontratista proyecto once (11) PQRS, dos (2) memos de tutela, anidonueve (9) PQRS relacionadas con organos de control</t>
  </si>
  <si>
    <t>Durante el periodo comprendido entre el 01 y el 30 de septiembre de2022, el contratista recibió la asignación de plan de trabajo con lasactividades necesarias para el cumplimiento de sus obligaciones.,Durante el periodo comprendido entre el 01 y el 30 de septiembre de2022, el contratista complementó 98 respuestas automáticas, envió 356respuestas a correspondencia y finalizó 362 radicados en SAP de laEstrategia Integral de Ingreso Minimo Garantizado , Durante el periodocomprendido entre el 01 y el 30 de septiembre de 2022, el contratistarecibió la asignación de plan de trabajo con las actividades necesariaspara el cumplimiento de sus obligaciones., así mismo  el contratistaenvió 624 respuestas a correspondencia y finalizó 624 radicados en SAPde la Estrategia Integral de Ingreso Minimo Garantizado</t>
  </si>
  <si>
    <t>Durante el periodo comprendido entre el 01 y el 30 de septiembre de2022, el contratista recibió la asignación de plan de trabajo con lasactividades necesarias para el cumplimiento de sus obligaciones., asímismo  el contratista envió 826 respuestas a correspondencia y finalizó840 radicados en SAP de la Estrategia Integral de Ingreso MinimoGarantizado</t>
  </si>
  <si>
    <t>Durante el periodo comprendido entre el 01 y el 30 de septiembre de2022, el contratista complementó 44 respuestas automáticas y proyectó 27respuestas a ciudadanos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</si>
  <si>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809 respuestas a correspondencia y finalizó832 radicados en SAP de la Estrategia Integral de Ingreso MinimoGarantizado</t>
  </si>
  <si>
    <t>Durante el periodo comprendido entre el 01 y el 30 de septiembre de2022,el contratista elaboro, preparo, reviso y/o consolido 12  insumosen relación con información dirigida a entidades distritales, entes decontrol interesados en la estrategia IMG., así mismo el contratistarealizo, reviso y/o ajusto la proyección construcción de 43 insumos, enrelación con la estrategia IMG.</t>
  </si>
  <si>
    <t>Durante el periodo comprendido entre el 01 y el 30 de septiembre de2022, el contratista recibió la asignación de plan de trabajo con lasactividades necesarias para el cumplimiento de sus obligaciones., asímismo  el contratista envió 528 respuestas a correspondencia y finalizó531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</si>
  <si>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305 respuestas a correspondencia y finalizó362 radicados en SAP de la Estrategia Integral de Ingreso MinimoGarantizado</t>
  </si>
  <si>
    <t>Durante el periodo comprendido entre el 01 y el 30 de septiembre de2022, el contratista complementó 547 respuestas automáticas de laEstrategia Integral de Ingreso Minimo Garantizado</t>
  </si>
  <si>
    <t>Durante el periodo comprendido entre el 01 y el 30 de septiembre de2022, el contratista recibió la asignación de plan de trabajo con lasactividades necesarias para el cumplimiento de sus obligaciones., asímismo  el contratista envió 469 respuestas a correspondencia y finalizó538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</si>
  <si>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779 respuestas a correspondencia y finalizó786 radicados en SAP de la Estrategia Integral de Ingreso MinimoGarantizado</t>
  </si>
  <si>
    <t>Durante el periodo comprendido entre el 01 y el 30 de septiembre de2022, el contratista anidó 3 peticiones reiterativas y complementó 825respuestas automáticas de la Estrategia Integral de Ingreso MinimoGarantizado</t>
  </si>
  <si>
    <t>Durante el periodo comprendido entre el 01 y el 30 de septiembre de2022, el contratista envió 3 respuestas a correspondencia y finalizó 3radicados en SAP de la Estrategia Integral de Ingreso Minimo Garantizado, así mismo  el contratista complementó 788 respuestas automáticas de laEstrategia Integral de Ingreso Minimo Garantizado</t>
  </si>
  <si>
    <t>Prestar servicios profesionales relacionados con la elaboración deinsumos, que permitan identificar la información del funcionamiento delSistema Distrital Bogotá solidaria y la Estrategia Integral de IngresoMínimo Garantizado</t>
  </si>
  <si>
    <t>Durante el periodo comprendido entre el 01 y el 30 de septiembre de2022, el contratista anidó 6 peticiones reiterativas, complementó 651respuestas automáticas y proyectó 90 respuestas a ciudadanos de laEstrategia Integral de Ingreso Minimo Garantizado</t>
  </si>
  <si>
    <t>Durante el mes de septiembre, la contratista asistió a reuniones deinducción acerca de la consulta del reporte SIPROJ, inducción sobrereglas de eliminación en consolidación e inducción sobre operaciones deen enlace. Asistió a mesas de trabajo para la gestión de cuentasrecíprocas y para solución de consultas de las entidades. Participó enreuniones internas para preparación de agenda de la segunda visita poroferta de 2022. Participó en reuniones convocadas por la SCGI para entesy entidades específicas con el fin de brindar orientación en loconcerniente a la Sostenibilidad del Sistema Contable Público Distrital.Apoyó la gestión de confirmación de participación de entidades asignadasen las jornadas de capacitación para los contadores nuevos de los entesdistritales y asistió a dichas sesiones. Remitió notificación a lasentidades asignadas que no diligenciaron oportunamente el módulo degestión de recíprocas. Atendió oportunamente solicitudes de asesoríatécnico contable asociadas con las consultas realizadas por lasEntidades asignadas, vía telefónica y por correo electrónico. Participóen sesiones de fortalecimiento técnico dirigidas por la DirecciónDistrital de Contabilidad.</t>
  </si>
  <si>
    <t>Durante el periodo comprendido entre el 01 y el 30 de septiembre de2022, el contratista anidó 19 peticiones reiterativas, complementó 747respuestas automáticas y proyectó 76 respuestas a ciudadanos de laEstrategia Integral de Ingreso Minimo Garantizado</t>
  </si>
  <si>
    <t>Durante el periodo comprendido entre el 01 y el 30 de septiembre de2022, el contratista tipificó 2302 peticiones de ciudadanos de laEstrategia Integral de Ingreso Minimo Garantizado , así mismo  elcontratista anidó 865 peticiones reiterativas y proyectó 5 respuestas aciudadanos de la Estrategia Integral de Ingreso Minimo Garantizado</t>
  </si>
  <si>
    <t>Durante el periodo comprendido entre el 01 y el 30 de septiembre de2022, el contratista envió 177 respuestas a correspondencia y finalizó177 radicados en SAP de la Estrategia Integral de Ingreso MinimoGarantizado , así mismo  el contratista Recepción 3532 peticiones deciudadanos cargados por correspondencia .</t>
  </si>
  <si>
    <t>Durante el periodo comprendido entre el 01 y el 30 de septiembre de2022, el contratista hizo revisión y análisis de insumos como sonconsulta en la base maestra,  consulta en aplicativo BTE, consulta ydescargue de pagos de peticiones en la aplicación de de hacienda, parala respuesta a peticiones formulada por la ciudadanía. Revisión deanexos de cada petición asignada. Descargue y  filtro de listado depeticiones asignadas., así mismo  el contratista complementó 603respuestas automáticas de la Estrategia Integral de Ingreso MinimoGarantizado</t>
  </si>
  <si>
    <t>Durante el periodo comprendido entre el 01 y el 30 de septiembre de2022, la contratista asignó 68 actividades a integrantes del equipo dePQRSD del SDBS-IMG de acuerdo con el proceso de peticiones: Seguimiento,Tipificación de peticiones, proyección de respuestas, revisión derespuestas, solicitud de radicado de salida para la petición, cierre dela petición en plataformas de BTE y SAP, envió de respuesta alpeticionario o entidad que traslada por correo electrónico o direcciónfísica, solicitud de pendientes para cada una de las etapas y derepeticiones en los informes de seguimiento y actividades de descarga enSAP para equipo de apoyo de Back office de la ETB., así mismo  lacontratista se encargó de la asignación de 181 tareas a los integrantesdel equipo de PQRS del SDBS - IMG. Adicionalmente, participó en 41reuniones relacionadas con el seguimiento con el equipo de PQRSD delSDBS-IMG y con la Oficina de Atención al Ciudadano y SubsecretaríaGeneral. Realizó 85 validaciones de pagos de las peticiones de losciudadanos con los operadores financieros Movii, Bancamia, Bancolombia yDavivienda. Y por último, realizó 12 informes de seguimiento al equipoPQRSD IMG de ciudadanos.</t>
  </si>
  <si>
    <t>Durante el periodo comprendido entre el 1 y el 30 de septiembre del año2022 la contratista Claudia Puentes Riaño, realizó las siguientesactividades: a) Ajustes a los materiales para el Taller de Calidad delGasto, incluido el componente de PMR, para la Secretaría de Salud ySecretaría de Movilidad. b) Participación en la reunión de revisión dePMR con la Secretaría de la Mujer. Se llevaron a cabo dos talleres decalidad del gasto: Secretaría de Salud, Secretaría de Movilidad. Secirculó la Ayuda de memoria de la Secretaría de Salud. Está en procesode elaboración la de Secretaría de Movilidad. c) Asistencia a lasreuniones de discusión del instrumento EPICO Distrital (adaptaciónmetodología nación) como insumo para la orientación y retroalimentaciónde la ejecución del presupuesto de inversión en entidades de laAdministración Central presentado en las mesas de presupuesto 2023. d)Se han realizado reuniones con el grupo de trabajo de la Dirección yProgramación y seguimiento a la Inversión de la Secretaría Distrital dePlaneación e IDECA Catastro Distrital donde se ha analizado lainformación histórica de los proyectos de inversión y suscaracterísticas para la georreferención, a través de un cruce entre loalfanumérico y lo geográfico y los servicios donde se realizará ladisposición de la información. e) Con el equipo del Despacho y laSubsecretaría Técnica sobre los lineamientos y características de lainformación requerida en el proceso de publicación de información en elmarco de las actividades para mejorar la calidad del gasto en elDistrito Capital.</t>
  </si>
  <si>
    <t>Recibo a satisfacción ejemplares del Espectador durante el mes deseptiembre de 2022</t>
  </si>
  <si>
    <t>En la ejecución del contrato 220019, el contratista cumplió con susobligaciones generales durante el periodo del 1 al 30 de Septiembre del2022.</t>
  </si>
  <si>
    <t>En la ejecución del contrato 220026, el contratista cumplió con susobligaciones generales durante el periodo del 1 al 30 de Septiembre del2022.</t>
  </si>
  <si>
    <t>En la ejecución del contrato 220026, el contratista cumplió con susobligaciones especiales durante el periodo del 1 al 30 de Septiembre del2022.</t>
  </si>
  <si>
    <t>En la ejecución del contrato 220085, el contratista cumplió con susobligaciones generales durante el periodo del 1 al 30 de Septiembre  del2022.</t>
  </si>
  <si>
    <t>En la ejecución del contrato 220085, el contratista cumplió con susobligaciones especiales durante el periodo del 1 al 30 de Septiembre del2022.</t>
  </si>
  <si>
    <t>En la ejecución del contrato 220022, el contratista cumplió con susobligaciones generales durante el periodo del 1 al 30 de Septiembre  del2022.</t>
  </si>
  <si>
    <t>En la ejecución del contrato 220022, el contratista cumplió con susobligaciones especiales durante el periodo del1 al 30 de Septiembre  del2022.</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</si>
  <si>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</si>
  <si>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En la ejecución del contrato 220024, el contratista cumplió con susobligaciones generales durante el periodo del 1 al 30 de Septiembre  del2022.</t>
  </si>
  <si>
    <t>En la ejecución del contrato 220024, el contratista cumplió con susobligaciones especiales durante el periodo del 1 al 30 de Septiembre del2022.</t>
  </si>
  <si>
    <t>El contratista cumplió con las obligaciones generales de acuerdo con loestipulado en los estudios previos, para el periodo comprendido entre el01-09-2022 y el 27-09-2022</t>
  </si>
  <si>
    <t>El contratista cumplió con las obligaciones generales de acuerdo con loestipulado en los estudios previos, para el periodo comprendido entre el01-09-2022 y el 30-09-2022</t>
  </si>
  <si>
    <t>Durante el periodo comprendido entre el 01 y el 30 de septiembre de2022, la contratista realizó la información y el proceso de cuentas decobro pasó a paso y proceso de reporte de Contraloria del equipo IMG,así mismo  la contratista realizó la consolidación y entrega de todoslos temas correspondientes de contratación equipo IMG 2021 como partedel proceso de entega de puesto de trabajo y cesión de contrato</t>
  </si>
  <si>
    <t>Durante el periodo comprendido entre el 01 y el 30 de septiembre de2022, el contratista revisó 1227 respuestas a ciudadanos de laEstrategia Integral de Ingreso Minimo Garantizado , así mismo lacontratista  realizó 14 reportes de la gestión adelantada y se enviarona la contratista Kelly Luna correspondientes a losdías:1,6,7,8,9,12,13,14,15,19,20,21,22 y 23</t>
  </si>
  <si>
    <t>Prestar servicios   profesionales especializados en la estabilización deBogData y brindar el soporte de la mesa de ayuda para contribuyentes deBogotá.</t>
  </si>
  <si>
    <t>En la ejecución del contrato 220563, el contratista cumplió con susobligaciones especiales durante el periodo del 6 al 30 de Septiembre del2022.</t>
  </si>
  <si>
    <t>Durante el periodo comprendido entre el 01 y el 30 de septiembre de2022, el contratista anidó 1 peticiones reiterativas y complementó 573respuestas automáticas de la Estrategia Integral de Ingreso MinimoGarantizado</t>
  </si>
  <si>
    <t>En la ejecución del contrato 220562, el contratista cumplió con susobligaciones generales durante el periodo del 6 al 30 de Septiembre  del2022.</t>
  </si>
  <si>
    <t>En la ejecución del contrato 220562, el contratista cumplió con susobligaciones especiales durante el periodo del 6 al 30 de Septiembre del2022.</t>
  </si>
  <si>
    <t>Durante el periodo comprendido entre el 01 y el 30 de septiembre de2022,el contratista fue el encargado de generar 17 cuentas de cobro delequipo de trabajo, apoyar la creación de una base de datos deconsolidación de información de contratistas, otra base de planillas deseguridad social., así mismo  el contratista fue el encargado del cierrede contratos en el aplicativo SGDA/WCC y Secop II, realizó lacompilación y cargue de 42 carpetas con información histórica decontratistas del año 2021; igualmente realizó la liquidación decontratos del equipo de trabajo de la estrategia IMG, realizó lasentregas de los informes de actividades mensuales y asistió a lasreuniones tanto presenciales, como virtuales programadas.El contratista se encargó de realizar el acompañamiento al equipo deadministración para agilizar y realizar de la mejor manera laliquidación de contratos del periodo 2021, también generó cuentas decobro del equipo de trabajo, apoyar la creación de bases de datos deconsolidación de información de contratistas, otra base de planillas deseguridad social.</t>
  </si>
  <si>
    <t>Durante el periodo comprendido entre el 01 y el 30 de septiembre de2022, el contratista complementó 225 respuestas automáticas de laEstrategia Integral de Ingreso Minimo Garantizado</t>
  </si>
  <si>
    <t>Durante el periodo comprendido entre el 01 y el 30 de septiembre de2022,el contratista: 2.1 gestionó retroalimentando sobre 2 consultas deautoexclusión y devolución de recursos. 2.2 apoyó en la construcción dela respuesta a los hallazgos de la contraloría. 2.3 actualizó y remitióla gráfica y datos sobre pago por ciclos de 2020 a 2022 corte ciclo 9.2.4 contestó, a partir del procedimiento construído, la solicitudelevada por la SED en el programa Jóvenes a la U para gestionarautoexclusiones y devolución voluntaria de recursos. 2.5 envió relaciónde rechazos y fuentes para legalización a la DDT en 6 oportunidades. 2.6hizo un cuadro resumen sobre programas 2.7 realizó un insumo denormalización de variables en el procesamiento de la base total de pagossegún estructuras antigua y nueva. 2.8 se encargó de revisar y enviarcomentarios sobre actas de reuniones en 2 oportunidades. 2.9 actualizólos indicadores del tablero de control de la alcaldesa. 2.10 generó unnuevo control de dispersiones parra el equipo de analítica. 2.11 generóinsumo a contratista para que supiera los listados que faltaban porprocesar. 2.12 generó insumo con tabla de dispersiones TMO con corte aciclo 8. 2.13 generó procedimiento de libros contables e hizo un slidepara su presentación. 2.14 generó slides sobre estado actual de loslibros contables. 2.15 generó insumo de dispersiones movii separadas porconvenio desde 2020. 2.16 redactó procedimiento de autoexclusiones ydevolución voluntaria de recursos.</t>
  </si>
  <si>
    <t>Durante el periodo comprendido entre el 01 y el 30 de septiembre de2022, el contratista construyó 6 archivos PPT relacionados contransición general, transición para FDL, transición para OF, comitéasesor, recursos encesarios para IMG SDH 2023 y AgataData. Construyó 2archivos Word relacionados con el proyecto de decreto de IMG y lelaciónde Ingreso Solidaro con IMG. Construyó 2 archivos excel relacionados conla propuesta de agendamiento de medición de cargas de IMG en SDIS yactividades importantes por hacer desde la dirección de IMG, así mismoel contratista elaboró 10 informes de dispersión correspondientes alcorte de agosto de los programas de la oferta sectorial y seactualizaron 2 archivos excel que contienen información sobre el controlde cruces de bases de datos y las dispersiones de los programas de laoferta sectorial</t>
  </si>
  <si>
    <t>Durante el periodo comprendido entre el 01 y el 30 de septiembre de2022, el contratista realizo la validación de los estados de 6 carpetaspendientes por respuesta y 22 validaciones con operador, así mismo  elcontratista realizo la documentación necesaria para dar respuesta a 3casos de personería, 1 de alcaldía local, 11 casos especiales deciudadanos, 2 de defensoría del pueblo y 1 de otros casos de entidades</t>
  </si>
  <si>
    <t>Durante el periodo comprendido entre el 01 y el 30 de septiembre de2022, el contratista participo en la construcción y ajustes del archivoconsolidado de UPZ agosto haciendo observaciones del mismo, este archivosirve como insumo para validar la información de las dispersiones alprograma IMG con corte a la fecha., así mismo  el contratista generoinforme trimestral de Mujeres y adicionalmente genero propuesta deinforme Mujeres de acuerdo a observaciones recibidas en mesa de trabajocon asesores del despacho y equipo de trabajo. Esto con el fin degenerar un boletín de mayor claridad e impacto para los lectores,resaltando los avances más representativos en el histórico de los años2021 y 2022</t>
  </si>
  <si>
    <t>Durante el periodo comprendido entre el 01 y el 30 de septiembre de2022, el contratista anidó 1 peticiones reiterativas, complementó 337respuestas automáticas y proyectó 112 respuestas a ciudadanos de laEstrategia Integral de Ingreso Minimo Garantizado</t>
  </si>
  <si>
    <t>formatos de word. Aqui se desarrollo estructura para base de datos yformulariosdesde la aplicación para que con usuario ycontraseña puedan generar este proceso. Se relaciona laevidencia en la ruta de Share Point:Documentos-contratos Despacho2020 -2021-contratistas 2022-Daniel Paez –Septiembre-Evidencias-Obligación 3.</t>
  </si>
  <si>
    <t>Actividad 1: Como parte de la revisión de gasto se hizo una presentacióndel Sector Movilidad de acuerdo con los resultados de la plataformaÉPICO. En este sentido, se hizo una presentación al secretario deHacienda (12 de septiembre) en la reunión de seguimiento. Como parte dela reunión se expusieron los avances, la forma en que se están siguiendolos productos y los resultados. Se hicieron los siguientes comentarios:Revisar las ponderaciones de cada uno de los elementos para ver losresultados como se ajustan Revisar los nuevos productos para incluirlosen el ejercicio.Adicionalmente, se hicieron ajustes de acuerdo con los comentarios queenvió la dirección de presupuesto. Así, se ajustaron los sectores demovilidad y el instituto de turismo distrital.Por otro lado, se asistió a las mesas de discusión presupuestal con lossectores de la administración distrital para explicar y presentar losresultados del ejercicio de calidad de gasto realizado con ÉPICO. Deesta forma, se hizo la presentación de resultados a los siguientessectores:SaludEducaciónMovilidadDesarrollo económicoIntegración socialAmbientePor último, se hizo una presentación al Departamento Nacional dePlaneación del ejercicio realizado sobre la estrategia. En este sentido,se mostró la metodología realizada, los resultados y las diferencias quehay entre la metodología aplicada por nación y por distrito. Sobre elparticular se acordó revisar la posibilidad de incluir un análisis decosto de oportunidad dentro de la versión del distrito.Actividad 2: El contratista para revisar los desarrollos recientes depolítica pública relacionados con el ordenamiento territorial y con laintegración regional, en el marco de la Región MetropolitanaBogotá-Cundinamarca, actualizó el análisis de Propuestas que se hicierondesde Asocapitales para la revisión de las propuestas de ajuste. En estesentido se hizo la aclaración del alcance de la norma, se incluyó unaobservación sobre la viabilidad política de incluirla en los proyectosde ley que cursan en el Congreso.Actividad 3: No se realizaron actividades particulares en estaobligación el presente mesActividad 4: No se realizaron actividades particulares en estaobligación el presente mesActividad 5: Como parte de la revisión de informes y documentos y laconsolidación de la información necesaria para atender los requerimientos formulados por organismos y entes de control, entidades del orden nacional y distrital, funcionarios del distrito, elcontratista realizó un análisis del sector educación y su importancia delos proyectos nacionales. En este sentido, se hizo un documento en elque se describieron los avances del sector en el país, cuál era lasituación de la ciudad y la importancia de las estrategias quedesarrolla el distrito para aumentar la cobertura en materia deeducación superior. El citado documento fue remitido para su uso en elMarco Fiscal de Mediano Plazo del Distrito.Actividad 6: No se realizaron actividades particulares en estaobligación el presente mesActividad 7: Se participó en las siguientes reuniones:12 de septiembre revisión de los avances de ÉPICO por parte delsecretario de hacienda.14 de septiembre presentación de resultados de EPICO a sector DesarrolloEconómico 16 de septiembre presentación de resultados de ÉPICO asectores educación, movilidad y salud19 de septiembre presentación de resultados de ÉPICO a sector ambiente20 de septiembre presentación de resultados de ÉPICO a sector deintegración social 28 de septiembre presentación de ÉPICO a DNP paravalidación 29 de septiembre presentación de resultados ÉPICO a IDIPRON.Actividad 8: No se realizaron actividades particulares en estaobligación el presente mes</t>
  </si>
  <si>
    <t>Durante el periodo comprendido entre el 01 y el 30 de septiembre de2022, el contratista cumplió con esta obligación al llevar  cabo larevisión de los documentos asociados a las cuentas de cobro de losoperadores Movii y Davivienda, así mismo  el contratista cumplió con laobligación al realizar el tratamiento de las bases de datos tanto de laSDP como de los operadores financieros, a fin de contar con datosestandarizados para la consolidación de históricos y para laconstrucción de insumos que permitan validar las cuentas de cobroremitidas por los operadores financieros</t>
  </si>
  <si>
    <t>Durante el periodo comprendido entre el 01 y el 30 de septiembre de2022, el contratista recibió la asignación de plan de trabajo con lasactividades necesarias para el cumplimiento de sus obligaciones., asímismo  el contratista envió 357 respuestas a correspondencia y finalizó48 radicados en SAP de la Estrategia Integral de Ingreso MinimoGarantizado</t>
  </si>
  <si>
    <t>Durante el periodo comprendido entre el 1 y el 30 de septiembre, elcontratista cumplió con las condiciones y obligaciones del contrato asícomo del Anexo 1. Especificaciones Técnicas</t>
  </si>
  <si>
    <t>Durante el periodo comprendido entre el 01 y el 30 de septiembre de2022, el contratista recibió la asignación de plan de trabajo con lasactividades necesarias para el cumplimiento de sus obligaciones., asímismo  el contratista envió 428 respuestas a correspondencia y finalizó436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</si>
  <si>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560 respuestas a correspondencia y finalizó559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</si>
  <si>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596 respuestas a correspondencia y finalizó597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</si>
  <si>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496 respuestas a correspondencia y finalizó497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</si>
  <si>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537 respuestas a correspondencia y finalizó538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</si>
  <si>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604 respuestas a correspondencia y finalizó605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</si>
  <si>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742 respuestas a correspondencia y finalizó748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</si>
  <si>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429 respuestas a correspondencia y finalizó457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</si>
  <si>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920 respuestas a correspondencia y finalizó953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</si>
  <si>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497 respuestas a correspondencia y finalizó496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</si>
  <si>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496 respuestas a correspondencia y finalizó496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</si>
  <si>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127 respuestas a correspondencia y finalizó413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</si>
  <si>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519 respuestas a correspondencia y finalizó518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</si>
  <si>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388 respuestas a correspondencia y finalizó386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</si>
  <si>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414 respuestas a correspondencia y finalizó422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</si>
  <si>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569 respuestas a correspondencia y finalizó577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</si>
  <si>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455 respuestas a correspondencia y finalizó455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</si>
  <si>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531 respuestas a correspondencia y finalizó533 radicados en SAP de la Estrategia Integral de Ingreso MinimoGarantizado</t>
  </si>
  <si>
    <t>LUIS ALEJANDRO CUESTA GARCIA</t>
  </si>
  <si>
    <t>Durante el periodo comprendido entre el 14 y el 30 de septiembre de2022, el contratista recibió la asignación de plan de trabajo con lasactividades necesarias para el cumplimiento de sus obligaciones., asímismo  el contratista envió 2 respuestas a correspondencia y finalizó 3radicados en SAP de la Estrategia Integral de Ingreso Minimo Garantizado</t>
  </si>
  <si>
    <t>Durante el periodo comprendido entre el 01 y el 30 de septiembre de2022, el contratista recibió la asignación de plan de trabajo con lasactividades necesarias para el cumplimiento de sus obligaciones., asímismo  el contratista envió 440 respuestas a correspondencia y finalizó440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</si>
  <si>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522 respuestas a correspondencia y finalizó556 radicados en SAP de la Estrategia Integral de Ingreso MinimoGarantizado</t>
  </si>
  <si>
    <t>MIGUEL ANGEL RUBIO VALERO</t>
  </si>
  <si>
    <t>Durante el periodo comprendido entre el 12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t>
  </si>
  <si>
    <t>NELLY CAROLINA ORJUELA NIVIA</t>
  </si>
  <si>
    <t>Durante el periodo comprendido entre el 09 y el 30 de septiembre de2022, el contratista recibió la asignación de plan de trabajo con lasactividades necesarias para el cumplimiento de sus obligaciones., asímismo  el contratista envió 176 respuestas a correspondencia y finalizó187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</si>
  <si>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167 respuestas a correspondencia y finalizó167 radicados en SAP de la Estrategia Integral de Ingreso MinimoGarantizado</t>
  </si>
  <si>
    <t>Durante el periodo comprendido entre el 01 y el 30 de septiembre de2022, el contratista complementó 297 respuestas automáticas de laEstrategia Integral de Ingreso Minimo Garantizado</t>
  </si>
  <si>
    <t>DIEGO ARMANDO AVILA GARZON</t>
  </si>
  <si>
    <t>Durante el periodo comprendido entre el 07 y el 30 de septiembre de2022, el contratista recibió la asignación de plan de trabajo con lasactividades necesarias para el cumplimiento de sus obligaciones., asímismo  el contratista envió 135 respuestas a correspondencia y finalizó136 radicados en SAP de la Estrategia Integral de Ingreso MinimoGarantizado</t>
  </si>
  <si>
    <t>MARTHA  GONZALEZ HERREÑO</t>
  </si>
  <si>
    <t>Durante el periodo comprendido entre el 07 y el 30 de septiembre de2022, el contratista recibió la asignación de plan de trabajo con lasactividades necesarias para el cumplimiento de sus obligaciones., asímismo  el contratista envió 98 respuestas a correspondencia y finalizó98 radicados en SAP de la Estrategia Integral de Ingreso MinimoGarantizado</t>
  </si>
  <si>
    <t>YIRLEY  MASIAS PARRA</t>
  </si>
  <si>
    <t>Durante el periodo comprendido entre el 07 y el 30 de septiembre de2022, el contratista recibió la asignación de plan de trabajo con lasactividades necesarias para el cumplimiento de sus obligaciones., asímismo  el contratista envió 179 respuestas a correspondencia y finalizó185 radicados en SAP de la Estrategia Integral de Ingreso MinimoGarantizado</t>
  </si>
  <si>
    <t>LEYDY JOHANA ROMERO CASALLAS</t>
  </si>
  <si>
    <t>Durante el periodo comprendido entre el 01 y el 30 de septiembre de2022, el contratista recibió la asignación de plan de trabajo con lasactividades necesarias para el cumplimiento de sus obligaciones., asímismo  el contratista envió 262 respuestas a correspondencia y finalizó262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</si>
  <si>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504 respuestas a correspondencia y finalizó512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</si>
  <si>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198 respuestas a correspondencia y finalizó199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</si>
  <si>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372 respuestas a correspondencia y finalizó378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</si>
  <si>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585 respuestas a correspondencia y finalizó597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</si>
  <si>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148 respuestas a correspondencia y finalizó149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</si>
  <si>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384 respuestas a correspondencia y finalizó384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</si>
  <si>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220 respuestas a correspondencia y finalizó207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</si>
  <si>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377 respuestas a correspondencia y finalizó381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</si>
  <si>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518 respuestas a correspondencia y finalizó522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</si>
  <si>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401 respuestas a correspondencia y finalizó410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</si>
  <si>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46 respuestas a correspondencia y finalizó48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</si>
  <si>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t>
  </si>
  <si>
    <t>Durante el periodo comprendido entre el 01 y el 30 de septiembre de2022, el contratista recibió la asignación de plan de trabajo con lasactividades necesarias para el cumplimiento de sus obligaciones., asímismo  el contratista envió 447 respuestas a correspondencia y finalizó447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</si>
  <si>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439 respuestas a correspondencia y finalizó439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</si>
  <si>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421 respuestas a correspondencia y finalizó429 radicados en SAP de la Estrategia Integral de Ingreso MinimoGarantizado</t>
  </si>
  <si>
    <t>Durante el mes de septiembre la contratista lideró las pruebas en BPC delos reportes relacionados con la modificación de la información,autorizó el paso a producción de este desarrollo. Lideró la verificaciónde los reportes del proceso consolidado de la agrupación Bogotá,Gobierno y Sector Público Distrital con corte a marzo de 2022. Radicó ensolman tres incidentes sobre: CGN002, Carga de entidades, Plano CGN001.Aprobó y cerró los incidentes atendidos por el área de SOTIC sobre: i)Hoja de Trabajo, y ii) CGN001. Solicitó a la UT ajustará los manuales dePreconciliación y Consolidación sobre el proceso de la actualización dela plantilla de propiedad y la actualización de la composiciónpatrimonial, dado que este paso es necesario realizarlo antes que seejecute el paquete de conversión de moneda. Lideró la revisión de losreportes BO con el periodo de diciembre de 2021 de los EstadosFinancieros CGN de Bogotá, Gobierno y Sector Público. Elaboró trespresentaciones de seguimiento dirigidas al comité directivo de la SDH.Actualizó la matriz de los DEBES del proyecto en el cual se resalta queel estado del proceso de consolidación a través de BPC es condicionadodebido a que se presenta: 1) Inconsistencia con la información cuandolas cifras superan los 15 dígitos tanto en los reportes EPM como en losreportes BO. 2) El sistema BPC no permite la gestión del histórico porperiodos de las reglas de eliminación, lo que impacta en el reporte detransacciones de cada transacción. 3) Para el período de marzo, seevidenciaron inconsistencias en los reportes, debido a la falta deprogramación específica para los distintos periodos. Ej: Cálculo de lautilidad. 4) Imposibilidad de reflejar en los reportes de BO los nombreslargos que se encuentran en las dimensiones de entidad y cuenta. 5) Ladescripción de los ajustes o diarios tiene un límite de 40 caracteresque no permite explicar claramente la razón del ajuste. 6) Demasiadospasos para generar un ajuste y 7) Redundancia en creación de ajustes(para cada agrupación).</t>
  </si>
  <si>
    <t>Durante el mes de septiembre la contratista participó en reunionesinternas y externas dirigidas a fomentar la sostenibilidad del SistemaContable Público Distrital para los FDL y las Entidades asignadas.Participó en las capacitaciones de SIPROJ, Reglas de eliminación yoperaciones de enlace. Apoyó a los entes y entidades a través de losmedios de comunicación disponibles tales como correo electrónico,llamadas telefónicas y dentro del proceso a respuesta de consultas orevisión de estas, en los temas relacionados con los informes negativosy de opinión de abstención de la Contraloría de Bogotá. Participó en lasreuniones realizadas sobre el tema de operaciones recíprocas por la SDAy convenios solidarios con el DADEP. Participó en reuniones de losFondos de Desarrollo Local entre ellas el FDL Suba para la revisión delos trámites de ingreso de bienes en convenios.</t>
  </si>
  <si>
    <t>1. El contratista ha cumplido a cabalidad con sus obligaciones2. El contratista ha cumplido a cabalidad con sus obligaciones3. El contratista se encuentra afiliado a los sistemas de seguridadsocial, salud, pensiones, aportesparafiscales y riesgos laborales y ha cumplido con el pago mensual delos mismos presentandosoporte de pago de seguridad social que se presumen validos alpresentarlos para sus pagos.4. El contratista presentó su póliza N. 380-47-994000121171 para lasuscripción de su contrato No.220070.5. El contratista presentó su póliza N. 380-47-994000121171 para lasuscripción de su contrato No.220070. Y estas fueron revisadas y aprobadas por la subdireccióncontractual.6. El contratista presentó su póliza N. 380-47-994000121171 para lasuscripción de su contrato No.220070. Y estas fueron revisadas y aprobadas por la subdireccióncontractual.7.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hojade vida del SIDEAP y al SIGEP.15. El contratista durante su asistencia a las instalaciones ha cumplidocon los protocolos debioseguridad adoptados.</t>
  </si>
  <si>
    <t>Durante el periodo del 1 al 30 de septiembre de 2022, el contratistarealizó 104 radicados externos enviados, 26 resoluciones, 20 memorandosinternos y 1 circular interna. Así mismo prestó atención a losdiferentes usuarios externos respondiendo telefónicamente susrequerimientos y brindándoles el soporte correspondiente. Verificacióndel reporte en CRM de 78 respuestas dadas a entes de control(Controlaría, Personería, Fiscalía, Procuraduría, Veeduría) participó entodas las reuniones a las que fue convocado en el mes de septiembre,generó la base de datos requerida por el supervisor, para el seguimientoa tramites de los usuarios de CRM y prestó apoyo general referente alobjeto del contrato solicitados por el supervisor.</t>
  </si>
  <si>
    <t>Durante el periodo del 1 al 30 de septiembre de 2022 la contratistaapoyó en la realización de los informes de supervisión para el pagomensual de 6 contratos 220007, 220148, 220047, 210522, 220466 y 220070del despacho del secretario de hacienda por medio del aplicativoBOGDATA, también cargó y se creó el expediente en BogData los documentosrequeridos para la cesión del contrato numero 220252 con el radicadoS_CESC/2022/0000008341, contrato 220094 radicado S_CESC/2022/0000008342,contrato 220506 radicado S_CESC/2022/0000008041 y 220512 radicadoS_CESC/2022/0000008042, apoyó en la revisión de documentos de loscontratistasCarlos Parrado, Mayra Toledo, Peterson Medina y Santiago Gonzalez, surespectiva validación en el sistema SIDEAP y se cargaron al sistemaBOGDATA para la respectiva revisión del área encargada para confirmarque cumple con los requisitos para aplicar en la cesión de los contratos220252, 220094, 220506 y 220512.Realizó la creación del expediente de terminación de contrato anticipadadel contrato 220489 radicado S_TANT/2022/0000008044.Apoyó en la revisión de los documentos de contratación de 17contratistas que participaron en el proceso de contratación para atenderla contingencia de peticiones de Ingreso Mínimo garantizado.Realizo envío la documentación requerida para el trámite de afiliación ala ARL de 33 contratistas del despacho del secretario de haciendaAdicionalmente creó y cargo la documentación de 18 contratistas en laetapa precontractual y contractual.Apoyo en la revisión y cargue en los diferentes aplicativos mencionadosen la obligación un total de 6 cuentas de cobro de los contratos 220007,220070, 220148, 210522, 220047 y 220466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6 oficios de internas enviadas, 20 oficiosde externas enviadas y el direccionamiento de 30 solicitudes enviadas aldespacho por medio del aplicativo CRM. Prestó el apoyo requerido por susupervisor relacionadas con el objeto del presente contrato.</t>
  </si>
  <si>
    <t>Durante el mes de septiembre la contratista adelantó las labores deapoyo a la Secretaría Técnica del EMRE, además realizó seguimiento alavance y contribución de la Tropa Económica (reuniones de 9 y 23septiembre), consolidó el informe semestral para el Concejo de Bogotáfrente al Acuerdo de Reactivación (5 y 8 de septiembre), y realizóseguimiento a la estrategia de microcréditos del Distrito en la reciéncreada AGATA.</t>
  </si>
  <si>
    <t>Durante el mes de septiembre el contratista llevó a cabo actividadesenmarcadas en la terminación anticipada del contrato por mutuo acuerdo.En particular podemos destacar actividades para la terminación yliquidación de contratos con asesores externos.- El contratista ha entregado informes con las labores desarrolladas ensu labor de gerencia para cumplir con el objeto del Contrato</t>
  </si>
  <si>
    <t>Durante el mes de septiembre la SDP adelantó actividades para laaplicación de encuestas Sisbén luego de adjudicar el proceso delicitación a contratista en el mes de junio. Las acciones quedaronconsignadas en el Comité Técnico de Seguimiento al Convenio, en dónde sediscutió el avance en la aplicación de encuestas y expectativas denúmeros de encuestas a aplicar. Al cierre de septiembre el contratistaha realizado aproximadamente 52 mil encuestas.- El contratista ha entregado informes bimestrales de actividades en elmarco del Comité Técnico de seguimiento del Convenio. Así mismo seencuentra elaborando el producto final de caracterizaciónsocioeconómica</t>
  </si>
  <si>
    <t>Arrendamiento</t>
  </si>
  <si>
    <t>Proveer el outsourcing integral para los servicios de gestión deimpresión para la Secretaría Distrital de Hacienda.</t>
  </si>
  <si>
    <t>SUMIMAS S A S</t>
  </si>
  <si>
    <t>El contratista cumplio con las obligaciones generalespara el periodo certificado.</t>
  </si>
  <si>
    <t>El contratista cumplio con las obligaciones generalesdurante el periodo certificado.</t>
  </si>
  <si>
    <t>El contratista cumplio con las obligaciones especialesdurante el periodo certificado, pero este cumplimientono fue al 100% ya que los indicadores de oportunidad deatención están muy por debajo de la meta establecida, yaque los tiempos(ANS) de atención establecidos no  secumplen.</t>
  </si>
  <si>
    <t>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t>
  </si>
  <si>
    <t>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t>
  </si>
  <si>
    <t>Durante el mes de septiembre el contratista prestó los servicios demonitoreo, análisis y suministro de la información sobre publicacionesperiodísticas de interés para la Secretaría Distrital de Hacienda.</t>
  </si>
  <si>
    <t>Contratar la suscripción, soporte y actualización de productos Adobe einstalación funcional para la Secretaria Distrital de Hacienda.</t>
  </si>
  <si>
    <t>GREEN FON GROUP S A S</t>
  </si>
  <si>
    <t>El contratista cumplió con las obligaciones generales del contratodurante el periodo del presente informe.</t>
  </si>
  <si>
    <t>El contratista, durante el periodo del presente informe, cumplió con lassiguientes obligaciones especiales:1. Cumplió con el objeto del presente contrato y las obligacionesestablecidas en los estudios previos.2. Entregó las licencias requeridas conforme al alcance del objeto.12. Las demás obligaciones que se derivan de los estudios previos y dela naturaleza del contrato.</t>
  </si>
  <si>
    <t>Durante el mes de septiembre la contratista brindó orientación a losentes y entidades en temas referentes al reporte de deterioro de carterano tributaria. Elaboró presentación al respecto para la segunda visitapor oferta de la DDC. Apoyó a los entes y entidades vía correoelectrónico, mesas de trabajo o llamada telefónica a la CVP y SDHT en loreferente al análisis del reconocimiento contable de recíprocas delconvenio 618, revisó temas particulares de la SDHT, el esquema contablemanejado por la UDFJC para el reconocimiento del Fondo Emprender, yanalizó el registro de los rendimientos financieros del Banco Popularpara la SDM. Participó en las reuniones de revisión y actualización delas políticas transversales y anexos de políticas, en este sentido,proyectó la actualización de las normas asignadas de políticastransversales y participó en la presentación del modelo de pérdidasesperadas para instrumentos financieros con impacto al Distrito. Elaborópresentación del pasivo pensional para calificadoras de riesgos y paraevaluación financiera de la AFD.</t>
  </si>
  <si>
    <t>Prestar servicios profesionales altamente calificados para asesorar yacompañar el análisis y generación de recomendaciones para optimizar lagestión de fiducias</t>
  </si>
  <si>
    <t>RODRIGO  VELEZ JARA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</si>
  <si>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t>
  </si>
  <si>
    <t>Durante el periodo del 8 al 30 de septiembre de 2022 el contratistaelaboro el cronograma y plan de trabajo para ser aporobado por laSupervisión del contrato.Además, se realizaron reuniones con la Dirección Distrital de Tesoreríacon el fín de coordinar las actividades a integrar con el proyecto deCuenta Única Distrital.</t>
  </si>
  <si>
    <t>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septiembrede 2022. 2. Análisis Técnico y Financiero: Certifico que los servicioscumplen técnicamente y que los valores cobrados se encuentran acorde conlo establecido en el contrato y en la propuesta del contratista.</t>
  </si>
  <si>
    <t>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t>
  </si>
  <si>
    <t>Prestó los servicios profesionales para realizar la redacción decontenidos, comunicados, edición y corrección de estilo de laspublicaciones que realiza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t>
  </si>
  <si>
    <t>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deseptiembre de 2022. 2. Análisis Técnico y Financiero: Certifico que losservicios cumplen técnicamente y que los valores cobrados se encuentranacorde con lo establecido en el contrato y en la propuesta delcontratista.</t>
  </si>
  <si>
    <t>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t>
  </si>
  <si>
    <t>. 1. Servicio recibido: Se recibe a satisfacción los serviciosprofesionales de apoyo en todas las actividades relacionadas conprocesos administrativos y de correspondencia a cargo de la OficinaAsesora de Comunicaciones durante el mes de septiembre de 2022. 2.Análisis Técnico y Financiero: Certifico que los servicios adelantados yel valor cobrado por el contratista, cumplen con las condicionesgenerales y especiales establecidas en el contrato.</t>
  </si>
  <si>
    <t>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t>
  </si>
  <si>
    <t>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t>
  </si>
  <si>
    <t>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septiembre de 2022. 2. Análisis Técnico y Financiero:Certifico que los servicios cumplen técnicamente y que los valorescobrados se encuentran acorde con lo establecido en el contrato y en lapropuesta del contratista.</t>
  </si>
  <si>
    <t>Durante el mes de septiembre, el contratista participó en las mesas detrabajo internas para el análisis de los ajustes a efectuar en laspolíticas transversales y el manual de políticas de Bogotá, y para larevisión de los avances del Congreso Distrital de Contabilidad.Participó en las reuniones llevadas a cabo con el SITP y con laSecretaría Distrital de Movilidad, cuyo objetivo fue resolverinquietudes derivadas de distintos hechos. Realizó la presentación delmodelo de pérdidas esperadas ante el Comité Técnico de la Dirección;proyectó la Carta Circular 114 de 2022 y revisó la política transversalde beneficios a los empleados. Realizó gestión de operaciones recíprocasrequerida por la CGN, y proyectó requerimiento de mesa de trabajo a laETB para la conciliación de diferencias. Preparó presentación de la mesade trabajo con la CGN respecto a la naturaleza de la Corporación Investin Bogotá y su obligación de reporte. Finalmente, realizó revisión de laAdenda No. 13 de los títulos emitidos por Bogotá.</t>
  </si>
  <si>
    <t>La interventoría ha cumplido con las obligaciones especialesestablecidas en el anexo técnico, realizando seguimiento y control alcumplimiento de la ejecución de actividades del contratista en larealización de rutinas de mantenimiento preventivo y correctivo deacuerdo con las solicitudes de funcionarios y las presentadas por lasdiferentes áreas, las cuales fueron aprobadas para su ejecución.Durante este periodo se tiene un total de 420 tickets generados encumplimiento al plan de mantenimiento de la entidad y a solicitudesrealizadas, de las cuales el contratista da cumplimiento y cierre a untotal de 409 lo que representa un 97% de cumplimiento aproximadamente.Genero formatos de control para actividades rutinarias que se estánejecutando y para el control de asistencia del personal del contratista.Realizo el recibido de servicio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t>
  </si>
  <si>
    <t>Actividades adelantadas durante el periodo reportado. Octubre/2021Se realizó prórroga del contrato por 2 meses, nueva fecha finalizaciónel 07/11/20222 Token por Reposición1 Token por perdida de Clave4 Token por caducidad.Consumo estampas cronológicas: 4.189Consumo certimail - correo certificado: 37.8101 Certificado SSL-EV sitio serviciosweb.shd.gov.coEmisión 3 certificados PJEE</t>
  </si>
  <si>
    <t>Recibo a satisfacción la Suscripción a un servicio periodístico porinternet especializadoen el sector financiero y económico,deactualización permanente durante el mes de septiembre de 2022</t>
  </si>
  <si>
    <t>Se entregaron los ejemplares requeridos por esta dependencia</t>
  </si>
  <si>
    <t>Se recibieron los ejemplares correspondientes</t>
  </si>
  <si>
    <t>Acató la Constitución, la ley, las normas legales y procedimentalesestablecidas por el Gobierno Nacional y Distrital, y demás disposicionespertinentes.- El contratista entregó los bienes y servicios objeto del presentecontrato de suministro con estricto cumplimiento de lo exigido en elAnexo Especificaciones Técnicas, así como en la propuesta presentada.- El contratista mantuvo fijos los precios unitarios de la propuesta.- Dio estricto cumplimiento a las condiciones establecidas en el Anexo –Especificaciones técnicas, mediante el cual se determinan losrequerimientos del bien o servicio objeto del presente contrato, comodel personal mínimo requerido para la debida ejecución del contrato.- Acató las instrucciones que para el desarrollo del contrato le impartala Secretaría Distrital de Hacienda de Bogotá, D.C. por conducto delinterventor.- No accedió a peticiones o amenazas de quienes actúen por fuera de laley con el fin de obligarlos a hacer u omitir algún acto o hecho.- Cumplió con las condiciones técnicas, jurídicas, económicas,financieras y comerciales presentadas en la propuesta.- Guardó total reserva de la información que por razón del servicio ydesarrollo de sus actividades obtenga.- Presentó cuando fue requerido los comprobantes de afiliación y pago delos aportes a los sistemas de salud y pensión del personal destinado ala prestación del servicio junto con el comprobante de pago del subsidiofamiliar y la afiliación a la A.R.L.-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 El contratista cumplió con las políticas y lineamientos señalados enel Plan Institucional de Gestión Ambiental (PIGA) implementado por laSecretaría Distrital de Hacienda.-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Dio cumplimiento al porcentaje mínimo de vinculación que establece elDecreto Distrital 332 de 2020.</t>
  </si>
  <si>
    <t>- EL CONTRATISTA presentó el cronograma con las actividades y fichastécnicas de los equipos ofertados y validados por el fabricante; elcronograma incluye los hitos, fechas, responsables y el organigrama delequipo de trabajo para el desarrollo del objeto d</t>
  </si>
  <si>
    <t>• Aprobó prorroga de la UT• Coordinó y aprobó el ingreso de personal del contratista• Realizó seguimiento semanal a las actividades.• Apoyó a la Subdirección administrativa y Financiera en lacoordinación de las actividades derivadas de la ejecución del contratoprincipal• Realizó las presentaciones gerenciales correspondiente al avancedel proyecto y financiero• Apoyó con el acompañamiento técnico durante las maniobraseléctricas realizadas en las subestaciones 1, 2, 3 y 4.• Recibió elementos como luminarias, tableros eléctricos, muroscortafuegos, electro barras, celdas de trasformadores y transformadores• Reviso y aprobó liquidación corte de obra al contratista</t>
  </si>
  <si>
    <t>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 y Boletín de calidad No. 112.Apoyo en el seguimiento a la ejecución del proyecto para la provisión deun software para la administración del Sistema de Gestión de la Calidad.Se participó en reuniones relacionadas con la presentación y discusióndel diseño de los Macroprocesos, en las diferentes instancias (asesoresOAP, responsables de proceso, líder de Macroproceso y Subsecretarios).Apoyo en la difusión a la entidad del mapa de procesos y el diseño delos macroprocesos.Apoyo en el seguimiento de los procesos contractuales correspondientes alas líneas del PAA de la OAP de la vigencia 2022.Gestión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OAP.Participación en las mesas de seguimiento al proceso de medición de lasatisfacción de los grupos de valor de la SDH para la vigencia 2021.Apoyo en la estructuración y trámites de modificaciones a las líneas delPAA – 2022 de la OAP.Se realizó el seguimiento semanal del avance correspondiente a laactualización de la documentación impactada por el proyecto BogData conla participación de la Unión Temporal, Interventoría del Proyecto, asícomo reuniones adicionales requeridas.Consolidación de la información de avance de Procesos BogData parapresentación en comité de Gestión del Cambio.Se participó y apoyó la coordinación como secretaría técnica del comitéde gestión del cambio y consolidación de la presentación del comité.Gestión para la inclusión de los manuales de usuario del sistema BogDataen el Sistema de Gestión y asociación con la documentación de procesos.Apoyo en respuesta de requerimiento de entes de control, respecto a ladocumentación del proceso de Transferencias Monetarias de IMG.Se realizó el reporte del informe de actividades (Contraloría) de loscontratos correspondientes a la OAP.Se participó en las capacitaciones del Software de administración delSGC.</t>
  </si>
  <si>
    <t>Se realizó asesoría a la Subdirección de Talento Humano, para el cierrede la acción de mejora SAM 9-2022 correspondiente al radicado2021IE012520O1, de igual manera se revisó normograma par actualización ypublicación.Se realizó asesoría a la Subdirección Administrativa y Financiera parala revisión y publicación del normograma correspondiente al radicado2022IE053076O1.Se participó en la mesa de trabajo con la Subdirección de GestiónDocumental en el tema de Articulación para generación de acciones paraplan de tratamiento riesgos de seguridad informática el día 01 deseptiembre de 2022.Se participó en la Auditoria Externa a la Subdirección de Talento HumanoCPR-112, el 08 de septiembre de 2022.Se participó en la socialización de los resultados de la encuesta desatisfacción de la Dirección de Gestión Corporativa y cada una de lasSubdirecciones los días 12, 13 y 21 de septiembre de 2022.Se participó en la socialización de los resultados del FURAG de laSubdirección de Gestión Documental el 14 de septiembre de 2022.Se participó en la socialización de los resultados de la encuesta desatisfacción de la Oficina Asesora de planeación el 21 de septiembre de2022.Se realizó la revisión de documentos y elaboración del diagrama de flujodel procedimiento 118-P-01.Se asistió a las mesas de trabajo de seguimiento al plan deentrenamientos de BogData, los días 05, 07, 08 y 15 de septiembre de 2022.Se asistió a las mesas de trabajo de Seguimiento Documentación ProcesosBogData, los días 01, 08, 12, 22 y 29 de septiembre de 2022.Se asistió a los comités de gestión del cambio los días 02, 09, 16 y 23de septiembre de 2022.Se realizó la presentación para seguimiento a los acuerdos sindicalesdel 2022 de conformidad con la solicitud del Jefe de la OAP.Se asistió a el Taller con entidades distritales – Plan de AcciónClimática, martes, 13 de septiembre de 2022.Se asistió a la Capacitación Sistemas de gestión antisoborno en la luchacontra la corrupción el día 15 de septiembre de 2022.</t>
  </si>
  <si>
    <t>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Scrumsemanales con los Asesores de la OAP para gestionar el avance de laimplementación de los macroprocesos aprobados por el comité directivo,adicionalmente se han sostenido reuniones específicas para solucionarcuellos de botella en cada uno de 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 vinculados a los macroprocesos en implementación. Se espera iniciar la definición de planes de trabajo con cada uno de losresponsables de manera que se pueda implementar lo que se diseñó enmateria de operación.</t>
  </si>
  <si>
    <t>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 semanales con los Asesores de laOAP para gestionar el avance de la implementación de los macroprocesosaprobados por el comité directivo, adicionalmente se han sostenidoreuniones específicas para solucionar cuellos de botella en cada uno delos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 Se espera iniciar ladefinición de planes de trabajo con cada uno de los responsables demanera que se pueda implementar lo que se diseñó en materia deoperación.</t>
  </si>
  <si>
    <t>Se recibe a satisfacción por parte de la supervisión del contrato losproductos de la Fase III – Análisis de información, producción deresultados y recomendaciones: en esta fase se analizó la informaciónconsolidada, a partir de los índices, indicadores y categorías incluidosen el diseño metodológico de 2020, y se generaron los resultados de losniveles de satisfacción de los grupos de valor internos y externos de laSDH para la vigencia 2021, realizando las comparaciones respecto a loscambios más relevantes para cada grupo de valor.</t>
  </si>
  <si>
    <t>Se recibe a satisfacción por parte de la supervisión la ejecución de20.5 horas correspondientes al ítem CON-SVE-17 Configuración técnica oreportes específicos para la Entidad de la orden de compra No. 79867.</t>
  </si>
  <si>
    <t>Durante el periodo reportado se dio cumplimiento a las obligaciones.</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</si>
  <si>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</si>
  <si>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EDILSON ALVEIRO ZABALETA CUELLAR</t>
  </si>
  <si>
    <t>SUBDIRECTOR TECNICO - SUBD. INFRAESTRUCTURA Y LOCALIDADES</t>
  </si>
  <si>
    <t>Prestar los servicios profesionales a la Subdirección de FinanzasDistritales de la Direccion Distrital de Presupuesto, para el apoyo,consolidacion, analisis y gestion de las bases de datos de informacion presupuestal de todo el distrito capital.</t>
  </si>
  <si>
    <t>JAIME ENRIQUE ZAMBRANO SALAZAR</t>
  </si>
  <si>
    <t>Acato las obligaciones Generales</t>
  </si>
  <si>
    <t>Durante el periodo reportado se dio cumplimiento a lasobligaciones especiales.</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</si>
  <si>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</si>
  <si>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AIDEE  VALLEJO CUESTA</t>
  </si>
  <si>
    <t>Acato las obligaciones Especiales</t>
  </si>
  <si>
    <t>SUBDIRECTOR TECNICO - SUBD. DESARROLLO SOCIAL</t>
  </si>
  <si>
    <t>ANDREA MILENA GONZALEZ ZULUAGA</t>
  </si>
  <si>
    <t>Durante el periodo comprendido del 01 al 30 de septiembre, elcontratista cumplió con las condiciones y obligaciones del contrato y delas especificaciones técnicas.</t>
  </si>
  <si>
    <t>La contratista cumplió con las obligaciones generales del contratodurante el periodo ejecutado.</t>
  </si>
  <si>
    <t>Apoyo en la gestión de los documentos que se deben remitiradministrativa y técnicamente relacionados con los diversos procesos del convenio actual y de la convocatoria en desarrollo para el año 2022.Consolidación y revisión de los documentos de cuentas de cobro de losoperadores que serán remitidos a presupuesto.Apoyo en el proceso de liquidación o prorroga de los convenios.Apoyo en el seguimiento de los compromisos del proceso de transición deIMG.Información convenios pago comisiones por dispersión Bogotá solidaria.Elaboración de consolidados de dispersiones de cada remisión de despachopara la supervisora en la operación del mes.Elaboración de avance y proyección del cronograma del proceso detransición de IMGResumen del desarrollo de la mesa de trabajo proceso de transición deIMG del día 9 de septiembre de 2022Resumen del desarrollo de la mesa de trabajo proceso de transición deIMG del día 23 de septiembre de 2022Resumen del desarrollo de la mesa de trabajo proceso de transición deIMG del día 28 de septiembre de 2022.Proyección de respuesta y soportes Contraloría Informe preliminar AD215-2022.Apoyo en la elaboración de los cuadros resumen de las dispersiones quereporta el equipo técnico para su respectivo tramite.Apoyo en la elaboración de comprobación de la operación con susrespectivas tarifas.Apoyar la programación del comité operativo de Davivienda.Se apoya el proceso de liquidación de convenios con la consolidación dela información de los años 2020 y 2021.Se ajustaron los oficios de remisión para la solicitud de del reintegrode los descuentos que no fueron liquidados y descontados con la nuevatarifa de Reteica para Davivienda, Bancolombia y Movii.Se apoyo la organización de los documentos relacionados con laconvocatoria, las dispersiones, proceso de reportes de cuentas de cobro.Se apoya el seguimiento a la firma de los convenios y comunicaciones quemaneja la supervisora.Se apoyo con la elaboración de los informes de supervisión,certificación de cumplimiento y memorando presupuesto del operador paraDavivienda (julio 2022). Estos documentos de manera posterior a lagestión documental interna en la entidad serán cargados en SECOP, parapresentación pública.Se apoyo a la supervisora en la descarga y organización de los archivosde la convocatoria de IMG.Se apoyo a la supervisora en la descarga y organización de los archivosde gestión cuentas de cobro de los operadores Davivienda y Movii alsupervisor Nestor Raúl Hermida.Se realizo acompañamiento a las reuniones con los operadores, con elequipo de despacho y con la supervisora de los convenios.Se apoyo el seguimiento al cumplimiento de los informes por parte de losoperadores.Se apoyo el seguimiento a las cuentas de cobro y reportes que remitenlos operadores para ir consolidando la información del movimientopresentado en el marco del Convenio IMG.Se consolida y organiza la información remitida por los operadores y porel equipo técnico de la operación del convenio de dispersiones, giros,bancarización y las labores administrativas propias de la operación delconvenio.Se apoyo el desarrollo de los comités operativos de los operadoresDavivienda, Bancolombia y Movii realizados en el periodo del presenteinforme, en los cuales se revisan los temas pendientes del convenio encierre y el avance de la convocatoria actual.Apoyo en la revisión de los temas desarrollados en los comitésoperativos de los convenios con Bancolombia y Davivienda.Se verificaron las cifras de cobro radicadas por los operadores.Se hicieron los cálculos resultantes de multiplicar las tarifas por losbeneficiarios de las dispersiones, bancarizaciones y giros en el marcodel Convenio IMG.Se elaboraron los documentos de remisión de cuenta de cobro de losoperadores para el área de presupuesto solicitadas por la supervisora:Informe mensual de supervisión, certificación de cumplimiento ymemorando para remisión a presupuesto de la respectiva cuenta de cobrogestionada.Memorando solicitud de Pago Davivienda (abril-mayo) 2022.Se apoyo la elaboración de los documentos de cuentas de cobro de losoperadores, para su respectivo pago y gestión adecuada de la operaciónrealizada por los mismos.Se apoyo a la supervisora en el cruce y verificación de la informaciónsuministrada por los operadores y el equipo técnico.Se apoyo la consulta de información por parte de la supervisora de losmovimientos reportados por el equipo técnico.Participación en la elaboración del formato del curso virtual deinducción y reinducción hacendario.Verificación de información para las reuniones desarrolladas en elperiodo relacionado en el presente informe.Proyección de documentos concernientes a la operación del convenio.Avance en el modelo de seguimiento IMGAvance del cuadro de propuesta curso Inducción Hacendaria.Elaboración y entrega del Boletín de TesoreríaCuadro de perfiles de las hojas de vida presentadas reemplazo delcontratista en temas de calidad.</t>
  </si>
  <si>
    <t>Suministro de elementos de protección personal para los servidores ycontratistas de la Secretaría Distrital de Hacienda.</t>
  </si>
  <si>
    <t>ROSALBA  CRUZ ROJAS</t>
  </si>
  <si>
    <t>Proveer de elementos ergonómicos para los puestos de trabajo de losservidores públicos de la Secretaría Distrital de Hacienda</t>
  </si>
  <si>
    <t>PROYECTOS INSTITUCIONALES DE COLOMBIA SA S</t>
  </si>
  <si>
    <t>Servicio recibido: De acuerdo con las obligaciones establecidos en elContrato 220261, para la Secretaría Distrital deHacienda, durante el periodo comprendido entre el 01/09/2022 al30/09/2022.Obligación 1: Esta actividad no fue realizada en el periodo del 1 al 30de septiembre.Obligación 2:1. Elaboró copy bilingüe para difusión de pieza sobre el mercado laboralen Bogotá (mayo-julio 2022)2. Elaboró propuesta híbrida bilingüe (copies y textos para piezas) paradivulgación sobre el índice de desempeño fiscaly sus resultados anuales para Bogotá (2021, con baseen información del DNP).3. Elaboró copy bilingüe para difusión de pieza sobre el IPC en Bogotá(agosto 2022).4. Elaboró copy bilingüe para difusión de pieza sobre la EOC en Bogotá(agosto 2022).5. Elaboró copy bilingüe para difusión de pieza del mercado laboralfemenino en Bogotá (mayo-julio 2022).6. Elaboró copy bilingüe para difusión de pieza del mercado laboraljuvenil en Bogotá (mayo-julio 2022).7. Elaboró copy bilingüe para difusión de pieza de la EMC en Bogotá(julio del 2022).8. Elaboró copy bilingüe para difusión de pieza de la EMMET en Bogotá(julio del 2022).9. Elaboró copy bilingüe para difusión de pieza de la EOE Comercial enBogotá (agosto del 2022).10. Elaboró copy bilingüe para difusión de pieza de la EOE Industrial enBogotá (agosto del 2022).3. Elaboró propuesta textual sobre los Principios de ParticipaciónPública en las Políticas Fiscales.4. Elaboró propuesta textual para pieza sobre el mercado laboral enBogotá (resultados trime strales, mayo-julio 2022,basada en la Gran Encuesta Integrada de Hogares del DANE).5. Elaboró propuesta textual para pieza sobre el índice de precios alconsumidor en Bogotá (resultados mensuales,agosto del 2022, basado en resultados del DANE).6. Elaboró propuesta híbrida bilingüe (copies y textos para piezas) paradivulgación sobre el índice de desempeño fiscaly sus resultados anuales para Bogotá (2021, con baseen información del DNP).7. Elaboró propuesta textual para pieza de redes sobre el índice deprecios al consumidor en Bogotá (resultadosmensuales, agosto del 2022, basado en resultados del DANE).8. Elaboró propuesta textual para pieza sobre el índice de confianza delconsumidor (resultados mensuales, agosto del2022, basada en la Encuesta de Opinión del Consumidor de Fedesarrollo).9. Elaboró propuesta textual para pieza sobre el mercado laboralfemenino en Bogotá (resultados trimestrales, mayo#julio 2022, basada enla Gran Encuesta Integrada de Hogares del DANE).10. Elaboró propuesta textual para pieza sobre el mercado laboraljuvenil en Bogotá (resultados trimestrales, mayo#julio 2022, basada enla Gran Encuesta Integrada de Hogares del DANE).11. Elaboró propuesta textual para pieza sobre las ventas del comerciominorista en Bogotá (resultados mensuales,julio del 2022, basada en la Encuesta Mensual de Comercio del DANE).12. Elaboró propuesta textual para pieza sobre la producción industrialen Bogotá (resultados mensuales, julio del2022, basada en la Encuesta Mensual Manufacturera con enfoqueTerritorial del DANE).13. Elaboró propuesta textual en para pieza sobre el índice de confianzacomercial (resultados mensuales, agosto del2022, basada en la Encuesta de Opinión de Empresarial de Fedesarrollo).14. Elaboró propuesta textual para pieza sobre el índice de confianzaindustrial (resultados mensuales, agosto del 2022,basada en la Encuesta de Opinión de Empresarial de Fedesarrollo).15. Hizo comentarios sobre el aspecto textual y visual del portal delObservatorio Fiscal del Distrito.Obligación 4:Elaboró un documento sobre las oportunidades de mejora en los procesosde publicación de las infografías y piezasdivulgadas del Observatorio Fiscal del Distrito en redes sociales(Twitter, Facebook e Instagram), así como de la entregade la respectiva información (piezas y copies) al equipo deComunicaciones de la Secretaría Distrital de Hacienda.Obligación 5:1. Elaboró propuesta textual en inglés para pieza sobre el mercadolaboral en Bogotá (resultados trimestrales, mayo#julio 2022, basada enla Gran Encuesta Integrada de Hogares del DANE).2. Elaboró copy bilingüe para difusión de pieza sobre el mercado laboralen Bogotá (mayo-julio 2022).3. Elaboró propuesta textual para pieza sobre el índice de precios alconsumidor en Bogotá (resultados mensuales,agosto del 2022, basado en resultados del DANE).4. Elaboró propuesta híbrida bilingüe (copies y textos para piezas) paradivulgación sobre el índice de desempeño fiscaly sus resultados anuales para Bogotá (2021, con base en información delDNP.5. Elaboró copy bilingüe para difusión de pieza sobre el IPC en Bogotá(agosto 2022).6. Elaboró propuesta textual en inglés para pieza de redes sobre elíndice de precios al consumidor en Bogotá(resultados mensuales, agosto del 2022, basado en resultados del DANE).7. Elaboró propuesta textual en inglés para pieza sobre el índice deconfianza del consumidor (resultados mensuales,julio del 2022, basada en la Encuesta de Opinión del Consumidor deFedesarrollo).8. Tradujo boletín sobre el índice de precios al consumidor en Bogotá(resultados mensuales, agosto del 2022, basadoen los resultados publicados por el DANE).9. Elaboró copy bilingüe para difusión de pieza sobre la EOC en Bogotá(agosto 2022).10. Elaboró propuesta textual en inglés para pieza sobre el mercadolaboral femenino en Bogotá (resultadostrimestrales, mayo-julio 2022, basada en la Gran Encuesta Integrada deHogares del DANE).11. Elaboró copy bilingüe para difusión de pieza del mercado laboralfemenino en Bogotá (mayo-julio 2022).12. Elaboró propuesta textual en inglés para pieza sobre el mercadolaboral de jóvenes en Bogotá (resultadostrimestrales, mayo-julio 2022, basada en la Gran Encuesta Integrada deHogares del DANE).13. Elaboró copy bilingüe para difusión de pieza del mercado laboraljuvenil en Bogotá (mayo-julio 2022).14. Elaboró propuesta textual en inglés para pieza sobre las ventas delcomercio minorista en Bogotá (resultadosmensuales, julio del 2022, basada en la Encuesta Mensual de Comercio delDANE).15. Elaboró copy bilingüe para difusión de pieza de la EMC en Bogotá(julio del 2022).16. Elaboró propuesta textual en inglés para pieza sobre la producciónindustrial en Bogotá (resultados mensuales, juliodel 2022, basada en la Encuesta Mensual manufacturera con EnfoqueTerritorial del DANE).17. Elaboró copy bilingüe para difusión de pieza de la EMMET en Bogotá(julio del 2022).18. Se traduce boletín sobre el mercado laboral en Bogotá (resultadosmensuales, julio del 2022, basado en losresultados publicados por el DANE).19. Elaboró propuesta textual en inglés para pieza sobre el índice deconfianza comercial (resultados mensuales, agostodel 2022, basada en la Encuesta de Opinión de Empresarial deFedesarrollo).20. Elaboró copy bilingüe para difusión de pieza de la EOE Comercial enBogotá (agosto del 2022).21. Elaboró propuesta textual en inglés para pieza sobre el índice deconfianza industrial (resultados mensuales, agostodel 2022, basada en la Encuesta de Opinión de Empresarial deFedesarrollo).22. Elaboró copy bilingüe para difusión de pieza de la EOE Industrial enBogotá (agosto del 2022).Obligación 6:1. Asistió a la reunión presencial de la Subdirección de AnálisisSectorial el 5de septiembre del 2022 en las instalacionesde la Secretaría de Hacienda (Departamento de Estadísticas y EstudiosFiscales).2. Asistió a la reunión virtual realizada el 8 de septiembre del 2022sobre el MOOC construido entre la Subdirección deAnálisis Sectorial, la Oficina de Educación Tributaria y la instituciónde educación superior Areandina.3. Asistió virtualmente a la grabación del programa radial de lainstitución de educación superior Unicolmayor,realizada el 13 de septiembre del 2022, para apoyar con la entrevistarealizada al supervisor del contrato sobre elObservatorio Fiscal del Distrito.4. Asistió a la reunión virtual realizada el 16 de septiembre del 2022conjuntamente entre la Dirección de Estadísticas yEstudios Fiscales y la Oficina de Comunicaciones, sobre los procesos depublicación en redes sociales de las piezas delObservatorio Fiscal del Distrito.5. Asistió a la reunión presencial realizada el 19 de septiembre del2022 sobre el MOOC construido entre laSubdirección de Análisis Sectorial, la Oficina de Educación Tributaria yla institución de educación superior Areandina,en las instalaciones de esta última entidad.6. Asistió a la reunión presencial de la Subdirección de AnálisisSectorial el 26 de septiembre del 2022 en lasinstalaciones de la Secretaría de Hacienda (Departamento deEstadísticas y Estudios Fiscales).7. Asistió a la conferencia presencial de usuarios de Esri, CUE 2022, enel centro de convenciones Agora, el 27 y el 28 deseptiembre del 2022Obligación 7: Apoyó al supervisor del contrato con la presentación, delObservatorio Fiscal del Distrito, en laConvocatoria de Innovaciones en el Sector Público 2022, organizada porel Observatorio de Innovación Pública (OPSI)de la OCDE.</t>
  </si>
  <si>
    <t>Servicio recibido: De acuerdo con las obligaciones establecidos en elContrato 220053, para la Secretaría Distrital deHacienda, durante el periodo comprendido entre el 01/09/2022 al30/09/2022, se adelantaron los siguientes temas:Obligación 1:• El día 19 de septiembre asistió a reunión presencial en el horario de10:00 a 11:30, para revisión de página web delObservatorio en la cual se contó con la asistencia del asesor JuanGabriel Prieto.• El día 20 de septiembre asistió a reunión virtual, en el horario de8:00 a 8:30, para revisión de barra de accesibilidad ypie de página web del Observatorio en la cual se contó con la asistenciade la ingeniera Claudia Liliana Gómez.• El día 21 de septiembre asistió a reunión virtual, en el horario de11:00 a 12:00, para instalación del certificado deseguridad Wildcard al dominio del Observatorio en la cual se contó conla asistencia de los ingenieros Andrés Pupiales yCarlos Celys.• El día 23 de septiembre asistió a reunión virtual, en el horario de11:30 a 12:00, para dialogar sobre el Sistema deInformación del Observatorio Fiscal SIOF que se está desarrollando en elobservatorio, cual es el fin del SIOF y poner encontexto a los asistentes de las funciones e información que se procesaen el observatorio, reunión que contó con laasistencia de los ingenieros Antonio Orlando Olaya Tarquino, CarlosAugusto Cely Cely, Oscar Orlando Camargo Garzón, Andres PupialesBucheli, Jaime Mayorga Lara y Liliana Jeannett Pardo Moya.Obligación 2:• Actualización constante de la página del observatorio fiscal deldistrito.Obligación 3:• Asistió a reunión virtual el día 7 de septiembre en el horario de 9:00a 10:00, para revisión de página web delObservatorio y su actualización total, en la cual se contó con laasistencia del asesor Weisman Frank.• Actualización constante de Boletines de coyuntura.Obligación 4:• Hizo ajustes en el micrositio del observatorio fiscal del distritoObligación 5:• El día 5 de septiembre envió bases de datos de GEIH_Empleo con cambiossolicitados.• El día 5 de septiembre envió bases de datos de GEIH_Desestacional concambios solicitados• El día 5 de septiembre envió bases de datos de GEH_Informalidad concambios solicitados.• El día 5 de septiembre envió bases de datos de Pobreza monetaria.• El día 5 de septiembre envió bases de datos de CEED.• El día 6 de septiembre envió bases de datos de GEIH Microdatos.• El día 13 de septiembre envió bases de datos de ECG con cambiossolicitados.• El día 22 de septiembre envió bases de datos de EC con cambiossolicitados.Obligación 6:• Avanzó en el desarrollo del Sistema de información a través del Gestorde Base de Datos MySQL.(Proceso de desarrollo para visualización a usuarios)Obligación 7: • Asistió a reunión virtual el día 8 de septiembre pararevisión de estructura y permisos asociados a cadaresponsable de los archivos digitales almacenada en SharePoint, con elprofesional Pedro HernándezObligación 8: • Asistió a reunión virtual el día 23 de septiembre en elhorario de 8:00am a 9:00am a reunión de Red deObservatorios.• Asistió a reunión los días 5 y 26 de septiembre de 2022, a reuniónprogramada con todo el equipo en la sala de juntas3_2 de secretaria de Hacienda Distrital</t>
  </si>
  <si>
    <t>Servicio recibido: De acuerdo con las obligaciones establecidos en elContrato 220170, para la Secretaría Distrital deHacienda, durante el periodo comprendido entre el 01/09/2022 al30/09/2022, se adelantaron los siguientes temas:Obligación 1: Obligación cumplida al inicio del contrato. En el primerinforme se definió el plan de trabajo concertadocon el Director de la DEEF.Obligación 2: Se continuará por parte del contratista con el avance enel II semestre, a lo largo del desarrollo delcontrato.Obligación 3: Ajustó el MEGC en GAMS para tener organizado losescenarios de simulación tributaria incluido, Predial eICA. Especificando los archivos disponibles para ajustes, tanto enproporción o en nivel.Obligación 4: El contratista asistió a reuniones de trabajo con elequipo de la Dirección delegado para esta actividad.Obligación 5: El contratista asistió a reuniones de trabajo con elequipo de la Dirección delegado para esta actividadObligación 6: Se realizaron simulaciones preliminares y expositivas dechoques en ICA y se han hecho las compilacionesde datos para la simulación de escenarios para el acuerdo 780 de 2020.Obligación 7: Revisó el contenido del acuerdo 780 de 2020 y se describióel alcance, para efectos de tene r simulacionesen el modelo de equilibrio general, explicando la asociación con el ICA;para lo cual, fue necesario hacer una búsquedade la documentación que relaciona el ICA con la clasificación CIIU (afin de que fuera coincidente con el MEGC). Y seencontró que la resolución 265 de 2021 permite hacer esa asociación anivel CIIU, pero requiere un segundotratamiento para que a partir de ponderadores pueda ser introducida lasimulación en el modelo.Obligación 8: El contratista asistió a reuniones de trabajo con elequipo de la Dirección delegado para esta actividad.Obligación 9: El contratista asistió a reuniones de trabajo con elequipo de la Dirección delegado para esta actividad depresentación PPT, la explicación del modelo y sus salidas.</t>
  </si>
  <si>
    <t>ANDREA DEL PILAR LEGUIZAMO MURILLO</t>
  </si>
  <si>
    <t>Se realizó un proceso de iteraciones sobre la estimación de la pobrezaen Bogotá para calcular el cambio mínimo estadísticamente significativosobre la EMB 2021, es decir, al menos 7036 personas atendidas en la EMBpor el programa. A partir de este dato, se definieron los 5programashabilitados en el Multicriterio que cuentan con representatividad en laencuesta: Mínimo Vital, subsidio de Transmilenio, Adulto Mayor, IMG-Ordinario y Jóvenes a la U. Esto permitió realizar la microsimulación delos escenarios para cada uno de los 5 programas habilitados y conrepresentatividad, incluyendo escenarios: Base, Do nothing ycombinaciones adicionales para generar eficiencias en la asignación delos recursos. Para cada ejercicio se construyeron los siguientesanálisis: Foster, Greer y Thorbecke – FGT, Pen´s parade, TIP, eficienciade Beckerman y Time taken to exit. Así mismo, se generaron escenariosagrupados para estimar el efecto conjunto de los programas para lasmedidas de bienestar definidas: ingreso y gasto. Para cada ejercicio seconstruyeron los siguientes análisis: Foster, Greer y Thorbecke – FGT,Pen´s parade, TIP, eficiencia de Beckerman y Time taken to exit.Finalmente, se definieron los indicadores de desempeño para el análisiscalidad del gasto de los programas habilitados por el multicriterio.Este análisis se hizo de manera diferenciada para los que semicrosimularon (5 programas) y los que hacen parte del Canal deTransferencias del Distrito que no se microsimularon (10 programas). Conestaos indicadores se realizó el análisis de calidad del gasto y sedefinieron rutas de recomendación para la secretaria Distrital deHacienda.</t>
  </si>
  <si>
    <t>Prestar servicios profesionales jurídicos en temas administrativos y contractuales de competencia de la Subdirección de Asuntos Contractuales de la Secretaría Distrital de Hacienda</t>
  </si>
  <si>
    <t>MARTHA ADRIANA RIVERO TORRES</t>
  </si>
  <si>
    <t>Todas las obligaciones se han cumplido a satisfacción.</t>
  </si>
  <si>
    <t>Durante el periodo de ejecución, el(la) contratista dio cumplimiento alas obligaciones especiales estipuladas en los estudios previos.  Serevisa con el contratista las diferentes actividades a adelantar para lacampaña en Transmilenio.</t>
  </si>
  <si>
    <t>El contratista dio estricto cumplimiento de las obligaciones generalesestablecidas en el estudio previo.</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</si>
  <si>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</si>
  <si>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</si>
  <si>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</si>
  <si>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</si>
  <si>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</si>
  <si>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</si>
  <si>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</si>
  <si>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</si>
  <si>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</si>
  <si>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</si>
  <si>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</si>
  <si>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</si>
  <si>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</si>
  <si>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TVEC</t>
  </si>
  <si>
    <t>https://community.secop.gov.co/Public/Tendering/OpportunityDetail/Index?noticeUID=CO1.NTC.2525818&amp;isFromPublicArea=True&amp;isModal=true&amp;asPopupView=true</t>
  </si>
  <si>
    <t>Secretaría Distrital de Hacienda
Gestión Contractual Octubre 2022 - Informe Ejecución</t>
  </si>
  <si>
    <t>SUBDIRECTOR TECNICO - SUBD. GESTION INFORMACION PPTAL.</t>
  </si>
  <si>
    <t>MISAEL ANGEL MENDEZ MORENO</t>
  </si>
  <si>
    <t>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t>
  </si>
  <si>
    <t>IVONNE CONSTANZA SERRANO ROZO</t>
  </si>
  <si>
    <t>YAIRA MILENA QUINTERO CAUCALI</t>
  </si>
  <si>
    <t>DIEGO LUIS CASTRO MOYA</t>
  </si>
  <si>
    <t>MARIA CAROLINA SANABRIA CABRERA</t>
  </si>
  <si>
    <t>Prestar los servicios profesionales para la implementación, seguimientoy evaluación de metodologías, herramientas y estrategias de los procesosde innovación diseñados o fortalecidos por el laboratorio de innovaciónen el Concejo de Bogotá D.C.</t>
  </si>
  <si>
    <t>El contratista cumplió a cabalidad con las obligaciones generales  delcontrato.</t>
  </si>
  <si>
    <t>EDGAR ANDRES PUPIALES BUCHELI</t>
  </si>
  <si>
    <t>Prestar servicios profesionales en la definición e implementación deproyectos de infraestructura de Tecnologías de la Información (TI)</t>
  </si>
  <si>
    <t>Prestar los servicios de alquiler de escenarios como salones, auditoriosy espacios abiertos, apoyo logístico y servicio de catering para eldesarrollo de eventos que requiera el Concejo de Bogotá.</t>
  </si>
  <si>
    <t>MIACOM SAS</t>
  </si>
  <si>
    <t>Prestar los servicios de diseño producción y ejecución de estrategias dedivulgación en medios de Comunicación de carácter masivo para el Concejode Bogotá</t>
  </si>
  <si>
    <t>JEFE DE OFICINA - OF. COBRO ESPECIALIZADO</t>
  </si>
  <si>
    <t>El contratista cumplió de acuerdo con el siguiente cuadro.</t>
  </si>
  <si>
    <t>El contratista cumplió</t>
  </si>
  <si>
    <t>LEIDY YAZMIN FAJARDO VERANO</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</si>
  <si>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</si>
  <si>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El contratista dio cumplimiento a las obligaciones pactadas previos delpresente contrato.</t>
  </si>
  <si>
    <t>FRANCISCO  ALFORD BOJACA</t>
  </si>
  <si>
    <t>JHONY ANDRES RIVERA LOZANO</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</si>
  <si>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</si>
  <si>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ERIKA BIBIANA GOMEZ BEJARANO</t>
  </si>
  <si>
    <t>CARLOS ANDRES GOMEZ OTALORA</t>
  </si>
  <si>
    <t>Prestar los servicios profesionales para apoyar la validación, análisisy gestión de información de bases de datos en el equipo de gestión deembargos, en especial, la gestión masiva de embargos de bienes muebles einmuebles de la Oficina.</t>
  </si>
  <si>
    <t>OBLIGACIÓN No. 1:No se asignó para este periodo.OBLIGACIÓN No. 2:No se asignó para este periodo.OBLIGACIÓN No. 3:No se asignó para este periodo.OBLIGACIÓN No. 4:No se asignó para este periodo.OBLIGACIÓN No. 5:Se realizó el análisis de los requisitos que deben cumplir losextranjeros para suscribir contrato de prestación de servicios con entidad pública.OBLIGACIÓN No. 6:Adelanté de manera oportuna los trámites asignados, atendiendo losprocedimientos establecidos y los términos legales de:Se elaboró informe en power point sobre el Contrato No. 170351-5-2017,Unión Temporal CORE TRIBUTARIO SDH.Se revisó documentación de persona natural extranjera para contratar porprestación de servicios, con observaciones.Se elaboró documento, sobre obligaciones de Interventoría INDUDATA SASde Contrato No. 170363-0-2017 y liquidación de Contrato No. 170351-5-2017.OBLIGACIÓN No. 7:Se proyectó memorando 2022IE052812C1 dirigido a Subdirectora dePlaneación, en calidad de Supervisora del Contrato de Interventoría No.170363-0-2017, solicitando la presentación de un informe en lo quecorresponde al componente del Core Tributario, informe que se requieresea con corte a 30 de agosto de 2022, en relación al seguimiento ycontrol realizado al precitado contrato mencionado en el asunto,relacionado con la ejecución del objeto, las obligaciones contractualesy la revisión de los informes presentados por la Interventoría, sobre elavance del contrato en lo se refiere al componente del Core Tributarioestado del proyecto, puntos críticos y sin limitarse a ello entre otrosaspectos, de acuerdo con la “Guía para el ejercicio de las funciones desupervisión y obligaciones de la interventoría”, el clausulado delContrato No. 170363-0-2017, junto con los demás documentos que hacenparte integral del contrato vigilado, en su calidad de supervisora.Se proyectó acta de reunión fecha 23 de septiembre de 2022, consupervisores de Contrato 220408 de 2022, contratista Servicios PostalesNacionales SAS, sobre posibles incumplimientos.En 2 mesas de trabajo se prestó asesoría jurídica a la supervisión deContrato 220408 de 2022, para realizar requerimiento escrito reiterandoalgunos aspectos solicitados con anterioridad al contratista, se enviópor correo electrónico a supervisión el Manual de Contratación, Guía desupervisión.Se proyectó memorando 2022IE052128O1 de 21-09-2022, remitiendo a laDirección de Informática y Tecnología, el Informe de presunto incumplimiento del Contrato de Compraventa No. 170351-0-2017, presentado por Interventoría INDUDATA SAS, para la correspondienterevisión de los supervisores del Contrato de Consultoría No.170363-0-2017 y los líderes funcionales, con el fin de solicitar aINDUDATA SAS, las aclaraciones a que haya lugar, de conformidad con lodispuesto en la “Guía para el ejercicio de las funciones de supervisióny obligaciones de la interventoría” y en el clausulado del Contrato No.170363-0-2017.Se proyectó primer borrador de citación a la audiencia del artículo 86de la Ley 1474 de 2011, con el fin de adelantar el procedimiento porpresunto incumplimiento de algunas de las obligaciones contratista UniónTemporal CORE TRIBUTARIO SDH Contrato No. 170351-5-2017, con base eninforme de interventoría que recomienda aplicación de multa.Se proyectó borrador de oficio a Interventoría INDUDATA SAS, solicitandoalcance a informe por posible incumplimiento parcial de lasobligaciones, siguiendo lo señalado por el artículo 17 de la ley 1150 de2007 y el artículo 86 de la ley 1474 de 2011, junto con lo indicado enla “Guía para el ejercicio de las Funciones de Supervisión yObligaciones de la Interventoría”, el Manual de Contratación y elcontrato respectivo.Se proyectó borrador de oficio a Unión Temporal CORE TRIBUTARIO SDHsolicitando prórroga a Contrato No. 170351-5-2017.OBLIGACIÓN No. 8:Se revisó oficio con requerimiento de Contrato 220408 de 2022, elaboradopor supervisoras, solicitándose unos ajustes, de conformidad con lasobservaciones realizadas.OBLIGACIÓN No. 9:No se asignó para este periodo.OBLIGACIÓN No. 10:Para este período no aplica.OBLIGACIÓN No. 11:Para este período no aplica.OBLIGACIÓN No. 12:N/AOBLIGACIÓN No. 13:Se ha dado cumplimiento a esta obligación, acatando las instruccionesdadas por el supervisor del contrato.OBLIGACIÓN No. 14:Se ha dado cumplimiento a esta obligación, cumpliendo con lasinstrucciones dadas por el supervisor del contrato.</t>
  </si>
  <si>
    <t>Durante el periodo comprendido entre el 01 y el 30 de septiembre de2022, el contratista recibió la asignación de plan de trabajo con lasactividades necesarias para el cumplimiento de sus obligaciones., asímismo  el contratista envió 316 respuestas a correspondencia y finalizó322 radicados en SAP de la Estrategia Integral de Ingreso MinimoGarantizado</t>
  </si>
  <si>
    <t>JUANA VALENTINA LINARES RODRIGUEZ</t>
  </si>
  <si>
    <t>LIMPIEZA INSTITUCIONAL LASU S.A.S.</t>
  </si>
  <si>
    <t>PRESTAR LOS SERVICIOS INTEGRALES DE ASEO Y CAFETERÍA Y EL SERVICIO DEFUMIGACIÓN PARA LAS INSTALACIONES DE LA SECRETARIA DISTRITAL DE HACIENDADE BOGOTA D.C. Y ZONAS COMUNES DEL CENTRO ADMINISTRATIVO DISTRITAL CAD.</t>
  </si>
  <si>
    <t>En la ejecución del presente contrato y en cumplimiento de lasobligaciones estipuladas en los estudios previos, se realizaron lassiguientes actividades, las cuales se encuentran registradas en elinforme de gestión mensual por parte del contratista y el cualcorresponde al periodo entre el 1 de septiembre de 2022 y el 30 deseptiembre 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t>
  </si>
  <si>
    <t>El contratista suscribió con el fabricante el respectivo contrato demantenimiento correctivo, entregando copia del mismo al supervisor delcontrato a la firma del Acta de Inicio del Contrato.</t>
  </si>
  <si>
    <t>Durante el período relacionado cumplió con todas las obligacionesrelacionadas.</t>
  </si>
  <si>
    <t>NGEEK SAS</t>
  </si>
  <si>
    <t>Prestar los servicios de mantenimiento preventivo, correctivo con elfabricante y horas de soporte especializado para el sistema debalanceadores de carga de la Secretaría Distrital de Hacienda.</t>
  </si>
  <si>
    <t>SUBDIRECTOR TECNICO - SUBD. GESTION JUDICIAL</t>
  </si>
  <si>
    <t>Obligación 1:Contesto e hizo seguimiento a ciento veinte (120) acciones de tutelasnotificadas a la Subdirección de Gestión Judicial de la SHD, en el queesta entidad es accionada o vinculada, que se pasan a relacionar:- 2022-00097 MARTHA CECILIA DAZA DE MESA- 2022-00242 FIDENCI Y CIA LTDA- OLGA LUCIA MUETE VILLALBA- 2022-00311 ANDREA PATRICIA GARZON ORJUELA- 2022 – 00085 LUIS ALEJANDRO CASTILLO RODRIGUEZ- 2022 – 00107 CARLOS JULIO BETANCOUR BONILLA- 2022 – 00090 VICTOR HUGO MUÑOZ GARCIA- 2022 – 00090 VICTOR HUGO MUÑOZ GARCIA (ALCANCE)- 2022 – 00103 JAIME ARTURO CHÁVEZ JIMÉNEZ- 2022-00871 YENNY ROCIO PEÑA PASTRANA- 2022-00417 DEYCI JANETH JAIMES- 2022-00656 LADY ESMERALDA GUZMÁN SANABRIA- 2022 – 00887 ROSA HELENA VEGA DE MORENO- 2022 – 00253 MARY LOUISE HIGGINS- 2022 - 00244 MIRIAM ALICE HERZ GERBETH- 2022 – 00242 FIDENCI Y CIA LTDA- OLGA LUCIA MUETE (Alcance)- 2022 – 00614 FABRICIO MORALES TAPIA- 2022 – 00495 MAURICIO MENDIVELSO COY- 2022 – 00106 FREDY MARTIN BELLO CACERES- 2022 – 00068 JOSÉ GUSTAVO BUCHAR ARREYANES- 2022 – 00849 GLORIA MARIA FLOREZ ALCALA- 2022 – 00069 CARLOS ANDRÉS MORALES HENAO- 2022 – 00322 DAGOBERTO TAFUR HERRERA- 2022 – 00149 CREDICORP CAPITAL FIDUCIARIA- 2022 – 00223 IVONNE DEL CARMEN SERRANO BARRIOS- 2022 – 00104 CAROLINA LINARES RODRÍGUEZ- 2022 – 00874 FUNDACIÓN HOSPITAL DE LA MISERICORDIA- 2022 - 00830 MIRIAM PERALTA VALBUENA- 2022 – 00266 ANDRES ERNESTO QUEVEDO SANDOVAL- 2022 – 00188 AURORA TOVAR PERALTA- 2022 – 00223 IVONNE DEL CARMEN SERRANO- 2022 – 00106 LUZ DARI RIVERA BERNAL- 2022 – 01217 MANUEL USECHE MURCIA- 2022 – 01849 LAURA PAOLA GARZÓN PINZÓN- 2022 – 0251 CECILIA RODRIGUEZ DE HERNANDEZ- 2022 – 00655 LIDIA CECILIA BOHORQUEZ- 2022 – 00108 CARLOS ANDRES LOPEZ QUINTERO- 2022 – 00858 FLOR ALBA CHITAN NARVAEZ- 2022 – 00294 MIRIAM ALICE HERZ GERBETH- 2022 – 00303 ANNA MARÍA OSORIO MEJÍA- 2022 – 00271 RUBEN DARIO GALLEGO GONZÁLEZ- 2022 – 00843 JUAN MANUEL MONDRAGON PLAZA- 2022 – 00081 JOSE GABRIEL ALFONSO IBAÑEZ- 2022 – 00358 MYRIAM BEATRIZ ROMERO DE ACERO- 2022 – 00097 ARTURO JOSÉ MONTEJO ROCHA- 2022 – 00106 JOSÉ MARÍA CEDIEL HERNÁNDEZ- 2022 – 01261 ALIANZA FIDUCIARIA S.A- 2022 – 00242 DANIEL MARTINEZ GUTIERREZ- 2022 – 00813 MARÍA NELLY BERNAL FUERTES y GERMAN ESPINAL- 2022 – 00076 ELIECER ALVAREZ BECERRA- 2022 – 00639 DANIEL GUARNIZO GUTIERREZ- 2022 – 00076 YUDY PATRICIA BERBESI MUÑOZ- 2022 – 01058 MARLENY RINCÓN LÓPEZ- 2022 – 00669 LUIS GUILLERMO MORENO GONZÁLEZ- 2022 – 00110 Fiduciaria Colombiana- 2022 – 00038 CARLOS ANDRES ALVAREZ MUÑOZ- 2022 – 00893 DAVID MAURICIO BARRERA NOVOA- 2022 – 00676 HAROLD GOMEZ DAZA- 2022 – 00087 DUBAN SILVA BARBOSA- 2022 – 00115 CARLOS GERMAN FARFAN PATIÑO- 2022 – 00572 GLORIA JUNCO GAMBA- 2022 – 001041 JUAN CAMILO CORREA FERNANDE- 2022 – 00172 MARITZA FORERO FLÓREZ- 2022 – 00111 CONSUELO MARGOT MONTES ÁLVAREZ- 2022 – 00050 RITA DEL CARMEN ANGARITA SISA- 2022 – 00936 ORLANDO JUVENAL GONZÁLEZ MALAGÓN- 2022 – 00311 RICARDO ANDRÉS LÓPEZ ROCHA- 2022 – 00265 VIENTOS DE LIBERTAD S.A.S- 2022 – 00681 MIGUEL GUTIERREZ BOTERO- 2022 – 00106 CLÍMACO ALONSO GONZÁLEZ- 2022-00269 CARLOS ANÍBAL RAMOS CRUZ- 2022 – 00113 ARMANDO MENDEZ MARTINEZ- 2022 – 001056 ARLES REYES GALLEGO- 2022 – 00153 DUBAN SILVA BARBOSA- 2022-00087 DUBERNEY POLOCHE alcance- 2022 – 00920 FERNANDO BALLEN GUIZA- 2022 – 01005 JAIME FORERO REDONDO- 2022 – 00844 JORGE MARIO RUBIO GÓMEZ- 2022-00101 YOMAR NIEVES GARCEZ- 2022 - 00691 CLAUDIA ANDREA URREGO AMAYA- 2022 - 00128 GUIDO ARMANDO REYES- 2022 - 00118 YEINER GUSTAVO SARMIENTO PERILLA- 2022-01488 WILLIAM OMAR REALPE ORTIZ- 2022 - 01058 MARLENY RINCÓN LÓPEZ- 2022 - 00114 RANCISCO JAVIER SANDOVAL BUITRAG- 2022 - 00145 HENRY MARTINEZ RINCÓN- 2022-00117 AEROPUERTOS DE ORIENTE S A S- 2022 - 00096 VICTOR HUGO MORA- 2022 - 00115 ROQUE JULIO MENDOZA RINCÓN- 2022 - 00102 GLORIA CONSTANZA CONVERS RAMIREZ- 2022-01308 NELSON LUIS MONTAÑA- 2022-00632 ANA ELISA GONZÁLEZ GONZÁLEZ- 2022-00211 ANA TILDE GOMEZ CRUZ- 2022-00047 GERMAN NIETO- 2022-01157 LUIS ARSECIO PLAZAS CUELLAR- 2022-00272 LEIDY DAYAN SILVA RODRIGUEZ- 2022-00117 ORLANDO JARAMILLO JARAMILLO- 2022-00126 HECTOR ALIRIO BOHORQUEZ SUAREZ- 2022-00120 MAGALY ESTHER TALERO MAYORGA- 2022-00246 DAVID LEONARDO ANDRÉS RODRÍGUEZ BERMÚDEZ- 2022-01099 EDWIN MIGUEL VILLALOBOS QUITIAN- 2022-00122 MANUEL FERNANDO MORENA RAMÍREZ- 2022-00124 ELIAS GÒMEZ- 2022-00990 YINA MARITZA PARRA LASSO- 2022-00711 HERNÁN RAMIRO AMAYA GUEVARA- 2022-00929 ESPERANZA DELGADO ROA- 2022-00122 MARTHA INES ROMERO AFANADOR- 2022-01156 URIEL DARIO SANCHEZ SALGA- 2022-001310 JOHNJAIRO SEVILLA RODRIGUEZ- 2022-01266 JOSE EDITH ORTIZ VEGA- 2022-01383 SECURITY CONSULTANTS COLOMBIA LTDA- 2022-01337 JORGE LUIS CALLEJAS MELO- 2022-01134 TOMAS IGNACIO VILLAMIL- 2022-00279 BERONICA TORRES CASTIBLANCO- 2022-00951 ROBERTO CARLOS CASALLAS BELTRAN- 2022-00704 IRENE MURILLO BRAVO- 2022-00135 MARILY OLAYA VANEGAS- 2022-00101 MARIA INES PEREZ- 2022-00107 JULIANA VALLEJO VARGAS- 2022-00716 INTEGRAL ASESORESObligación 2:Realizó seguimiento a las acciones de tutelas remitidas a las áreastécnicas, validado que sean las competentes para atender el asunto.Igualmente se verificó los informes remitidos por las áreas técnicaspara determinar la pertinencia y suficiencia de la informaciónreportada.Obligación 3:Consultó la legislación y jurisprudencia aplicables al caso a resolver.Registró las -es a las acciones de tutela en la plataforma SIPROJ web.Obligación 4:Proyectó el cumplimiento y/o impugnación de trece (13) fallosdesfavorables a la SHD, que se pasan a relacionar:- 2022-00091 MIGUEL ALBERTO VACCA CARVAJAL- 2022 – 01136 ANDRES AUGUSTO VARGAS BETANCOURT- 2022 – 00796 HERNANDO RODRIGUEZ UMAÑA- 2022 – 01158 COLPENSIONES- 2022 – 01071 SUSSY SARMIENTO DÍAZ- 2022-00040 ANDRÉS MONTOYA DÍAZ- 2022-00899 MARTHA CECILIA MORENO ECHEVERRY- 2022-00068 JOSÉ GUSTAVO BUCHAAR AREYANES- 2022-00106 JOSÉ MARÍA CEDIEL HERNÁNDEZ- 2022-00303 ANNA MARÍA OSORIO MEJÍA- 2022-00718 RAÚL RODRÍGUEZ MARTÍNEZ- 2022-01308 NELSON LUIS MONTAÑA- 2022-00269 CARLOS ANÍBAL RAMOS CRUZObligación 5:No se desarrolló en este periodo.Obligación 6:No se desarrolló en este periodo.Obligación 7:Llevó el registro diario de las acciones de tutela a tramitar,controlando los términos concedidos por el despacho judicial para emitirpronunciamiento; igualmente solicitó a las áreas técnicas la validaciónde los hechos expuestos por el o la accionante, a efectos de ejercer ladefensa de los intereses de la SHD.Obligación 8:Validó las ratios decidendi de cada uno del fallo de tuteladesfavorables a la SHD, determinando la procedencia o no del recurso deimpugnación.Obligación 9:Actividad no realizada durante el periodo.Obligación 10:Actividad no realizada durante el periodo.Obligación 11:Presentó informe mensual.Obligación 12:Presentó informe mensual.Obligación 13:Actividad no realizada durante el periodo.</t>
  </si>
  <si>
    <t>El contratista dio estricto cumplimiento a las obligaciones generalesestablecidas en los estudios previos.</t>
  </si>
  <si>
    <t>SOLEY  OSMA VARGAS</t>
  </si>
  <si>
    <t>Prestar los servicios profesionales para apoyar la gestión de la defensajudicial de la Subdirección de Gestión Judicial, en lo referente a laatención de tutelas y cumplimiento de fallos judiciales, de acuerdo a loestablecido en los estudios previos.</t>
  </si>
  <si>
    <t>El contratista puso a disposición de la Entidad el personal requerido,para ejecutar las actividades, realizó las rutinas del mantenimientopreventivo y correctivo de acuerdo con las solicitudes de lainterventoría y las presentadas por las diferentes áreas, las cualesfueron aprobadas para su ejecución.Dentro de las actividades programadas, se ejecutaron las siguientes:SISTEMA ELECTRICO• Inspecciones diarias de los tableros eléctricos.• Medición de voltajes y corrientes.• Verificación de condiciones físicas del tablero.• Limpieza de tableros.• Limpieza de contactos, borneras.• Limpieza y aseo semanal de los cuartos eléctricos.• Ajuste semanal de los breackers.• Inspección y cambio de iluminación; durante este periodo seadelanta el cambio de gran parte de las luminarias del piso 3 las cualesse evidencian notablemente deterioradas.• Inspección diaria del sistema eléctrico en cafeterías.• Mantenimiento eléctrico cafeterías (estufas eléctricas)• Medición voltaje de baños• Mantenimiento, secadores de manos.• Medición de combustibles plantas eléctricas.• Medición de voltajes plantas eléctricas.• Ensayos de pruebas termográficas.• Ensayo de prueba puesta a tierra.SISTEMA HIDRAULICO• inspección red principal, red secundaria de presión, Estaactividad ha sido adelantada en la sede del CAD y de la calle 32verificando el funcionamiento de red hidráulica y los sistemas debombeo.• verificación e identificación de tuberías de presión.• Pintura tubería de presión PVC expuesta a intemperie.• Sondeo de bajantes red sanitaria.•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Inspección y revisión de voltajes y Limpieza de sistemas defiltro en sensores de orinales, sanitarios y lavamanos.• Verificación Sifones en lavamanos, lavaplatos, orinales y pocetasde aseo - Limpieza si se requiere por taponamiento, durante eltranscurso de este periodo el contratista adelanta la ejecución de estaactividad realizando el sondeo de los sifones de la red sanitaria en losbaños y cocinas.• Mantenimiento preventivo de equipos Subsistema agua potable.• Mantenimiento preventivo de equipos Subsistema agua lluvias• Mantenimiento preventivo de equipos Subsistema agua mixta.•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Impermeabilización externa, pintura y demarcación cuartos debombas, esta actividad fue adelantada en los cuartos de bomba de lossistemas de agua potable y mixtas en el sótano.OFICINAS, PUESTOS DE TRABAJO Y MOBILIARIO.• Pintura muros zonas comunes del costado oriental del edificio.• Pintura muros punto fijo del costado oriental del edificio.• Inspección puertas de vidrio, El contratista realiza inspecciónquincenal de los elementos e interviene con mantenimiento correctivo loscasos puntuales.• Inspección mensual de puertas baños• limpieza y desinfección mensual de lockers.• Mantenimiento preventivo de archivos rodantes.ATENCION A SOLICITUDES Y ACTIVIDADES NO PROGRAMADAS• Pintura muros exteriores sede Cr32.• Mantenimiento correctivo sillas.• Reparación de humedad y pintura interior en punto fijo entre elprimer piso y sótano.• Mantenimiento carritos transporte de elementos.• Demarcación parqueaderos movilidad reducida.• Elaboración e instalación de plataformas para cruce de tuberíasen cubierta.• Demarcación pasos peatonales en sótano y subsotano.• Cambio de vidrios rotos en puestos de trabajo.• Mantenimiento correctivo eléctrico e hidráulico en sede BodegaAv68.• Mantenimiento correctivo reja perimetral.• Impermeabilización cárcamos fachada sobre subestación.• Adecuación muro en drywall e instalación puerta sede Foncep.• Traslado de elementos entre sedes.• Reinstalación solar screem.• Mantenimiento correctivo baños.• Elaboración copia llaves.• Adecuación e instalación de nuevos puestos de trabajo.• Ajuste y mantenimiento ventanas.• Ajuste cajones puntos ecológicos.• Ajuste y mantenimiento vidrios ingreso en mezanine.• Mantenimiento correctivo puertas de ingreso oficina y puertaingreso principal en mezanine.• Mantenimiento canales aguas lluvias sede Calle 54.• Revisión cargadores eléctricos para carros eléctricos.• Instalación cinta antideslizante en escaleras mezanine.• Revisión y ajuste de electroimanes puertas.• Elaboración inventario puestos de trabajo sede Calle 54.• Mantenimiento y aseguramiento de lockers.• Mantenimiento correctivo escritorios y cajoneras, puestos detrabajo.• Reparación y cambio de luminarias.• Revisión y reparación muebles cafeterías.• Mantenimientos correctivos estufas cafeterías.• Traslado interno de puestos de trabajo y mobiliario.• Mantenimiento correctivo mesa ping-pong.• Mantenimiento correctivo escape de agua en baños.• Revision y ajuste puertas baños.• Cambio de gatos hidráulicos puertas baños.• Desmonte estantería archivos.• Reparación pintura y humedades sede Cr32.• Cambio cielo raso en fibromineral por cielo raso en drywall enbaños sede Calle 54.• Cambio de circuitos para estufa piso 16.• Mantenimiento correctivo Bomba 1.• Mantenimiento correctivo bomba de inyección combustible planta 3.• Adecuaciones finales sede condominio.• Instalación bajante de aguas lluvias compostera</t>
  </si>
  <si>
    <t>Mediante radicado No. 2022ER626973O1 de fecha 14/10/2022 la supervisiónallega informe para la correspondiente gestión de pago de la cuenta decobro. El supervisor informa el contratista cumplió con las obligacionesestipuladas en el contrato.</t>
  </si>
  <si>
    <t>ANDRES  SANTAMARIA MERCADO</t>
  </si>
  <si>
    <t>Prestar los servicios profesionales para desarrollar la estrategia decomunicaciones de la Corporación, de acuerdo con los planes y programasinstitucionales.</t>
  </si>
  <si>
    <t>PROFESIONAL ESPECIALIZADO - SUBD. FINANCIAMIENTO CON OTRAS ENTIDADES</t>
  </si>
  <si>
    <t>1.Registró el macrotítulo representativo de la(s) emisión(es), quecomprende el registro contable de la emisión, la custodia,administración y control del mismo, lo cual incluye el control sobre elsaldo circulante de la(s) emisión(es), monto emitido, colocado,amortizado, en circulación, cancelado, por colocar y anulado de lostítulos. El macrotítulo así registrado respaldará el monto efectivamentecolocado en base diaria y cumplió con las demás actividades de estaobligación.</t>
  </si>
  <si>
    <t>1. Cumplió lo previsto en las disposiciones de los estudios previos ydel contrato que se suscriba.2. Acató la Constitución, la ley, las normas legales y procedimentalesestablecidas por el Gobierno Nacional y Distrital, y demás disposicionespertinentes.3. Díó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entrego la copia del contrato y las instrucciones para sulegalización, constituyó la garantía pactada en el contrato y presentóen la Secretaría Distrital de Hacienda. En el evento que la garantía(póliza) requiera modificación, la misma deberá presentarse dentro delos dos (2) días siguientes a su devolución.6. Guardó total reserva de la información que por razón del servicio ydesarrollo de sus actividades obtenga. Esta es de propiedad de laSecretaría Distrital de Hacienda de Bogotá, D.C.7. Acató las instrucciones que durante el desarrollo del contrato leimparta la Secretaría Distrital de Hacienda de Bogotá, D.C por conducto</t>
  </si>
  <si>
    <t>DEPOSITO CENTRALIZADO DE VALORES DE COLO MBIA DECEVAL S.A.</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</si>
  <si>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t>
  </si>
  <si>
    <t>Operaciones Conexas de Crédito Público</t>
  </si>
  <si>
    <t>Mediante radicado No 2022ER622167O1 de fecha 11/10/2022 la supervisiónallega informe para la correspondiente gestión de pago de la facturaBT83403. El supervisor informa el contratista cumplió con lasobligaciones estipuladas en el contrato.</t>
  </si>
  <si>
    <t>ALLMARK COMERCIAL DE COLOMBIA S A</t>
  </si>
  <si>
    <t>Suministro e instalación de llantas para los vehículos pertenecientes alparque automotor del Concejo de Bogotá</t>
  </si>
  <si>
    <t>Mediante radicado No. 2022ER627750O1 de fecha 14/10/2022 la supervisiónallega informe para la correspondiente gestión de pago de la cuenta decobro. El supervisor informa el contratista cumplió con las obligacionesestipuladas en el contrato.</t>
  </si>
  <si>
    <t>JOSE NEPOMUCENO BALLESTEROS OLAYA</t>
  </si>
  <si>
    <t>Prestar los servicios profesionales para la implementación y seguimientode las estrategias de comunicación definidas en el marco del laboratoriode innovación del Concejo de Bogotá D.C., para los procesos deinnovación y participación ciudadana</t>
  </si>
  <si>
    <t>Mediante radicado No. 2022ER622954O1 de fecha 12/10/2022 la supervisiónallega informe  para la correspondiente gestión de pago de la cuenta decobro. El supervisor informa  el contratista cumplió con lasobligaciones  estipuladas en el contrato.</t>
  </si>
  <si>
    <t>YEN NIFER GOMEZ GUZMAN</t>
  </si>
  <si>
    <t>Prestar los servicios profesionales para el soporte, análisis yseguimiento jurídico requerido en las diferentes etapas de los procesoscontractuales, que se deban adelantar en desarrollo de los planesinstitucionales y de gestión de la Corporación.</t>
  </si>
  <si>
    <t>Mediante radicado No. 2022ER626967O1 de fecha 14/10/2022 la supervisiónallega informe para la correspondiente gestión de pago de la cuenta decobro. El supervisor informa el contratista cumplió con las obligacionesestipuladas en el contrato.</t>
  </si>
  <si>
    <t>ETHEL CATALINA PARDO DUARTE</t>
  </si>
  <si>
    <t>Prestar los servicios profesionales para apoyar a la Oficina deComunicaciones del Concejo de Bogotá D.C. en las actividades relacionadas con la elaboración de piezas comunicativas y demás actividades relacionadas con el plan de comunicaciones de la Corporación.</t>
  </si>
  <si>
    <t>Mediante radicado No. 2022ER623354O1 de fecha 12/10/2022 la supervisiónallega informe  para la correspondiente gestión de pago de la cuenta decobro. El supervisor informa  el contratista cumplió con lasobligaciones  estipuladas en el contrato.</t>
  </si>
  <si>
    <t>NATALIA YUZZIANY JIMENEZ ESPITIA</t>
  </si>
  <si>
    <t>Prestar servicios profesionales para el proceso de coordinación deestrategias de comunicación que permitan dar cumplimiento a los planesestratégicos e institucionales de la Corporación</t>
  </si>
  <si>
    <t>Mediante radicado No. 2022ER623369O1 de fecha 12/10/2022 la supervisiónallega informe  para la correspondiente gestión de pago de la cuenta decobro. El supervisor informa  el contratista cumplió con lasobligaciones  estipuladas en el contrato.</t>
  </si>
  <si>
    <t>LADY JOHANNA JIMENEZ NIÑO</t>
  </si>
  <si>
    <t>Prestar los servicios profesionales para adelantar las actuacionesjurídicas y judiciales y apoyo en la generación de conceptos en el marcode los procesos de la Corporación.</t>
  </si>
  <si>
    <t xml:space="preserve">- Apoyó la revisión de los códigos reportados en acta de creación dePospre 2023 a la luz del CCPET Anexo entidades territoriales versión 5,envió  por correo las observaciones, que fueron subsanadas para elcargue en Bogdata- Apoyó la revisión de cifras de </t>
  </si>
  <si>
    <t>1. Acató la constitución, la ley, las normas legales y procedimentalesestablecidas por el Gobierno Nacional y Distrital y demás disposicionespertinentes.2. Cumplió con lo previsto en las disposiciones de las especificacionesesenciales, así como en la propuesta que presentó3. 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El contratista constituyó las garantías necesarias y pactadas quefueron requeridas por la SDH en el presente contrato.5. El contratista garantizó la calidad de los bienes y servicioscontratados y respondió por ellos.7. Colaboró con la SDH para que el objeto contratado se cumpliera y quefuera de la mejor calidad.8. El contratista obro con lealtad y buena fe en las distintas etapascontractuales evitando las dilaciones y entrabamiento del mismo.9. Reportó de manera inmediata las novedades o anomalías al supervisordel contrato.10. El contratista salvaguardó la información que por razón del servicioy desarrollo de sus actividades ejecutó, siendo ésta sólo de la SDH,salvo requerimiento de la autoridad competente.11. El contratista acató las instrucciones que durante el desarrollo delcontrato le impartió la Secretaría Distrital de Hacienda de Bogotá D.Cpor conducto del supervisor del contrato.12. El contratista realizó el examen de salud ocupacional en lostérminos establecidos en la Ley 1562 de 2012 y de acuerdo al Decreto 723de 2013 este examen tiene una vigencia de tres (3) años. Se envió copiajunto con el acta de inicio al correo cquijano@shd.gov.co.14. El contratista diligenció y actualizó el formato único de Hoja devida del SIDEAP, en cumplimiento a lo establecido en la Ley 909 de 2004,el Decreto 1083 de 2015, la Ley 712 de 2014 y el Decreto 1081 de 2015,respondiendo por la veracidad e integridad de la información reportadaen dicho sistema, así como la consistencia de la misma, con lasuministrada para la presente contratación.15. En las actividades relacionadas con el desarrollo del contrato, elcontratista cuenta con protocolos de bioseguridad a través de los cualesse adoptan medidas para prevenir la exposición al COVID-19, así mismousa los correspondientes elementos de protección personal ybioseguridad, sin que esto implique costos adicionales para laSecretaría Distrital de Hacienda.</t>
  </si>
  <si>
    <t>- Participó en aulas de apoyo, recálculos y generación resumenconsolidados Plantas de Personal costos y cargos versión 5 (7%)- Hizo seguimiento a Reportes BO Plantas de personal y programacióndando respuesta por correo (cuadro 14, cuadro 15, cuadro 16, an</t>
  </si>
  <si>
    <t xml:space="preserve">- Asistió a las reuniones relacionadas con el objeto del contrato.- Realizó seguimiento y validación de reportes BO , ERP, BPC en ambientede calidad y productivo.- Realizó la revisión de la ejecución de Reservas al cierre del mes deagosto de 2022- Brindó </t>
  </si>
  <si>
    <t>Mediante radicado No. 2022ER617365O1  de fecha 6/10/2022 la supervisiónallega informe  para la correspondiente gestión de pago de la cuenta decobro. El supervisor informa  el contratista cumplió con lasobligaciones  estipuladas en el contrato.</t>
  </si>
  <si>
    <t>LEYDA MARGARITA AMAYA ARIAS</t>
  </si>
  <si>
    <t>Prestar los servicios profesionales para el seguimiento y acompañamientojurídico en las etapas de los procesos contractuales, que se debanadelantar en desarrollo de los planes institucionales de la Corporación</t>
  </si>
  <si>
    <t>Mediante radicado No. 2022ER609302O1 de fecha 13/10/2022 la supervisiónallega informe para la correspondiente gestión de pago de la cuenta decobro. El supervisor informa el contratista cumplió con las obligacionesestipuladas en el contrato.</t>
  </si>
  <si>
    <t>ZAYDE KARINA TRUJILLO MUÑOZ</t>
  </si>
  <si>
    <t>Prestar los servicios profesionales para la   implementación,seguimiento y evaluación de metodologías, herramientas y estrategias delos procesos de participación e incidencia ciudadana diseñados ofortalecidos por el laboratorio de innovación en el Concejo de BogotáD.C.</t>
  </si>
  <si>
    <t>Mediante radicado No. 2022ER608599O1 de fecha 13/10/2022 la supervisiónallega informe para la correspondiente gestión de pago de la cuenta decobro. El supervisor informa el contratista cumplió con las obligacionesestipuladas en el contrato.</t>
  </si>
  <si>
    <t>PROFESIONAL ESPECIALIZADO - OF. OPERACIONES FINANCIERAS</t>
  </si>
  <si>
    <t>1.Cumplió con las especificaciones técnicas exigidas.2.Puso a disposición el Reglamento de Funcionamiento, Manuales eInstructivos correspondientes.3.Veló por el adecuado funcionamiento del sistema de informaciónsuministrado.4.Informó de cualquier cambio de metodología o normatividad que incideen la valoración del portafolio.5.Atendió las características del objeto contractual, las obligacionesdescritas y las circunstancias en que el contrato debe desarrollarse, laSecretaría Distrital de Hacienda considera que durante su ejecución nohabrá lugar a causar daños o perjuicios a personas o bienes de tercerosya que la información a la que acceda la Secretaría será utilizada porésta para valorar su portafolio de inversiones y poder obtener la mejoralternativa del negocio en el mercado, siendo la única responsable de lautilización de la información que entregue el contratista.</t>
  </si>
  <si>
    <t>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ellos.6.El contratista colaboró con la SDH para que el objeto contratado secumpliera y que fuera de la mejor calidad.7.El contratista obró con lealtad y buena fe en las distintas etapascontractuales evitando las dilaciones y en 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contrato.11.Ha respondido por la conservación, el uso adecuado, deterioro opérdida de los elementos en el evento en que le sean entregados por laentidad para la prestación del servicio.12.Ha suscrito y cumplido durante la ejecución del contrato ladeclaración de aceptación de "POLÍTICAS DE USO Y SEGURIDAD DE LATECNOLOGÍA DE INFORMACIÓN DE LA SECRETARÍA DISTRITAL DE HACIENDA",previa la asignación del usuario y el otorgamiento de permisos para lautilización de servicios informáticos, que tienen como fin salvaguardary preservar la integridad, confidencialidad, oportunidad ydisponibilidad de la información13.Dio cumplimiento a la Directiva Distrital No 003 de 2012 así a)Velando por el respeto de los derechos constitucionales y laborales delos trabajadores que utiliza para la ejecución del contrato, para locual eliminó formas de contratación lesivas para los derechos laboralesde los trabajadores, b) Velando por el respeto de la legislación laboralvigente e incentivó la mejor oferta laboral y prestacional garantizandoel acceso a mejores oportunidades de trabajo.14.Dio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niños.15.En la ejecución del contrato no se generaron residuos que pudieranser manejados por gestores autorizados mediante licencia ambiental parael manejo de dichos residuos dando cumplimiento al Plan Institucional deGestión Ambiental – PIGA de la Secretaría Distrital de Hacienda.</t>
  </si>
  <si>
    <t>PROVEEDOR INTEGRAL DE PRECIOS COLOMBIA P ROVEEDOR DE PRECIOS PARA VALORACION S.A</t>
  </si>
  <si>
    <t>Prestar el servicio para permitir el acceso a la información de losproductos publicados a través de Internet con el fin de utilizar lamisma  para realizar valoraciones, simulaciones, análisis, cálculos uotros.</t>
  </si>
  <si>
    <t>Mediante radicado No.2022ER624844O1 de fecha 13/10/2022 la supervisiónallega informe  para la correspondiente gestión de pago de la cuenta decobro. El supervisor informa  el contratista cumplió con lasobligaciones  estipuladas en el contrato.</t>
  </si>
  <si>
    <t>ANYI CATALINA ZAMBRANO CORTES</t>
  </si>
  <si>
    <t>Prestar los servicios profesionales para el diseño e implementación deservicios, experiencias y productos requeridos para los procesos deinnovación y participación ciudadana del laboratorio de innovación delConcejo de Bogotá D.C.</t>
  </si>
  <si>
    <t>Mediante radicado No 2022ER618776O1 de fecha 10/10/2022 la supervisiónallega informe para la correspondiente gestión de pago de las facturasFEV 1685-1673. El supervisor informa el contratista cumplió con lasobligaciones estipuladas en el contrato.</t>
  </si>
  <si>
    <t>COMPAÑIA DE SEGURIDAD NACIONAL COMSENAL LTDA</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</si>
  <si>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</si>
  <si>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Obligación 1:Lupa Jurídica realizó la vigilancia, control y seguimiento diario de losprocesos en la Superintendencia de Sociedades y otras Superintendenciasen los que el Distrito Capital Secretaría Distrital de Hacienda es parteo tuvo interés informando todos los movimientos reportados por estados,fijaciones en listas, edictos y actuaciones de los procesos entregadospor la Entidad.Lupa Jurídica reportó diariamente las notificaciones surtidas a travésde la plataforma web dispuesta por Lupa Jurídica y por medio del correoelectrónico a los apoderados de la Secretaría Distrital de Hacienda.Obligación 2:Lupa Jurídica realizó la vigilancia, control y seguimiento diario de losprocesos concursales de conocimiento de los Juzgados Civiles en BogotáD.C., y el resto del país (Juzgados Municipales, Circuito,Descongestión, transitorios, de pequeñas causa y Competencia Múltiple,de Ejecución etc., y/o cualquier otra denominación que sea implementadapor el Consejo Superior de la Judicatura) en los que el Distrito CapitalSecretaría Distrital de Hacienda es parte o tuvo interés informandotodos los movimientos reportados por estados, fijaciones en listas,edictos y actuaciones de los procesos entregados por la Entidad.Lupa Jurídica reportó diariamente las notificaciones surtidas a travésde la plataforma web dispuesta por Lupa Jurídica y por medio del correoelectrónico a los apoderados de la Secretaría Distrital de Hacienda.Obligación 3:Lupa Jurídica realizó la vigilancia, control y seguimiento diario de losde los procesos judiciales de la jurisdicción contenciosa administrativaque se encuentran en los Juzgados Administrativos, TribunalAdministrativo de Cundinamarca y Consejo de Estado en los que elDistrito Capital Secretaría Distrital de Hacienda es parte o tuvointerés informando todos los movimientos reportados por estados,fijaciones en listas, edictos y actuaciones de los procesos entregadospor la Entidad.Lupa Jurídica reportó diariamente las notificaciones surtidas a travésde la plataforma web dispuesta por Lupa Jurídica y por medio del correoelectrónico a los apoderados de la Secretaría Distrital de Hacienda.Obligación 4:Lupa Jurídica generó un informe diario de todas las actuacionesprocesales surtidas indicando fecha de actuación, datos básicos delproceso, descripción de la actuación procesal, alertas de vencimientostérminos y agendamiento de audiencias.Obligación 5:Lupa Jurídica informó los cambios surtidos en los procesos judicialescon el fin de realizar la vigilancia judicial oportuna y generar laactualización respectiva en el Siproj Web.Obligación 6:Lupa Jurídica realizó el registro diario de los movimientos de procesosen el Sistema de Procesos Judiciales (SIPROJ WEB) con una brevedescripción de la parte resolutiva de las actuaciones y el cargue delPDF respectivo.Obligación 7:Lupa Jurídica informó por medio de alertas a través del correoelectrónico diario los vencimientos de términos y audiencias agendadaspor los despachos judiciales y Superintendencias.Obligación 8:Lupa Jurídica realizó seguimiento especial a los procesos de impactopara el Distrito- Secretaría Distrital de Hacienda que fueron indicadospor la Entidad.Obligación 9:Lupa Jurídica realizó la vigilancia judicial diaria en lasSuperintendencias de los procesos activos solicitados por la SecretaríaDistrital de Hacienda.Obligación 10:Lupa Jurídica realizó la entrega diaria en PDF de las piezas procesalesdentro de todos los procesos de la Secretaría Distrital de Hacienda quese surten en los despachos judiciales a nivel nacional.Obligación 11:Lupa Jurídica dispuso de un software que permitió consultar vía internetlas actuaciones de todos los procesos de la Secretaría Distrital deHacienda 7x24. La plataforma permitió visualizar la trazabilidad delexpediente, anexos, contó con usuario y contraseña para cada uno de losapoderados.Obligación 12:Lupa Jurídica dispuso de un coordinador para atender todos losrequerimientos de la Secretaría Distrital de Hacienda. Así mismo, asistió a la Entidad para atender todos los requerimientos o inquietudes que surgieron durante este periodo.Obligación 13:Lupa Jurídica dispuso de un equipo de trabajo en las jurisdiccionessolicitadas: Superintendencia de Sociedades, Juzgados Administrativos yJuzgados Civiles.Obligación 14:En el mes de septiembre de 2022 se realizó la consecución de piezasprocesales solicitadas por la Entidad.Obligación 15:En el mes de septiembre de 2022 no se realizaron ubicaciones de procesosque no se encuentran en la plataforma de la rama judicial.Obligación 16:Lupa Jurídica envió un informe mensual en el cual se consolidó losprocesos en vigilancia judicial, el estado de este y última actuación.Obligación 17:Lupa Jurídica entregará a la Entidad un informe final en medio magnéticocon la información de todos los procesos que cursan en los diferentesdespachos judiciales en el país con todas las especificacionessolicitadas por la Secretaría Distrital de Hacienda.Obligación 18:Lupa Jurídica entregará en una USB un informe final donde se remita unPDF consolidado por cada proceso vigilado.Obligación 19:Lupa Jurídica contó con protocolos de seguridad informática necesariospara evitar alteración, pérdida de la información y/o conocimiento deterceros no autorizados por la Secretaría Distrital de Hacienda.Obligación 20:Lupa Jurídica guardó confidencialidad y reserva sobre toda lainformación ha conocido en el desarrollo del Contrato.Obligación 21:Lupa Jurídica entendió, aceptó y suscribió el documento "SEGURIDAD DE LAINFORMACIÓN "Obligación 22:Lupa Jurídica vinculó para la ejecución del contrato a mujeres con unporcentaje mínimo del 50% priorizando para ello factores que acentúan suvulnerabilidad como la condición de víctima del conflicto armado, lasdiscapacidades, ser mujer jefa de hogar, entre otras, de conformidad conlo dispuesto en el Decreto Distrital 332 de 2020.Obligación 23:Lupa Jurídica cumplió todo lo establecido en el anexo técnico enconcordancia con las obligaciones.Obligación 24:Lupa Jurídica recibió y dio trámite a los diferentes requerimientosremitidos por el Supervisor para la adecuada vigilancia de los procesosjudiciales.</t>
  </si>
  <si>
    <t>LUPA JURIDICA SAS</t>
  </si>
  <si>
    <t>Prestar el servicio de vigilancia judicial de los procesos que cursan enlos diferentes despachos judiciales del país, en los que el DistritoCapital- Secretaría Distrital de Hacienda tenga interés, de conformidadcon las competencias delegadas y asignadas.</t>
  </si>
  <si>
    <t>El contratista ha dado cumplimiento a las obligaciones contractuales yanexos.</t>
  </si>
  <si>
    <t>Mediante radicado No. 2022ER623357O1 de fecha 12/10/2022 la supervisiónallega informe para la correspondiente gestión de pago de la cuenta decobro. El supervisor informa el contratista cumplió con las obligacionesestipuladas en el contrato.</t>
  </si>
  <si>
    <t>DANIEL  CABEZAS ROBAYO</t>
  </si>
  <si>
    <t>Prestar los servicios profesionales para el desarrollo de los procesostécnicos y administrativos requeridos para la implementación del plan decomunicaciones de la Corporación, de conformidad con los lineamientosdefinidos para tal efecto.</t>
  </si>
  <si>
    <t>OBLIGACIÓN 1Se analizó la documentación soporte de las liquidaciones contractualesasignadas, donde se verificó que cumplieran con los procedimientosestablecidos en el SGC. Se hizo devolución de informes finales desupervisión para ajustes y así, poder cumplir con el procedimientomencionado.OBLIGACIÓN 2Se ha llevado el control en los tiempos de respuesta a las solicitudesde liquidación y revisión de informes finales de supervisión.OBLIGACIÓN 3Se proyectaron requerimientos dirigidos por correo a los supervisores ylos apoyos a las diferentes supervisiones, donde se relacionaronaquellos trámites que se devolvieron para ajustes.OBLIGACIÓN 4Se ha mantenido actualizada la base de datos según los tramites quefinalizaron, los que fueron devueltos a los supervisores para ajustes,los que no han sido radicados y los que aún se encuentran en ejecución.OBLIGACIÓN 5No se requirió en el presente periodoOBLIGACIÓN 6No se requirió en el presente periodoOBLIGACIÓN 7Durante el periodo, se realizó seguimiento a las devoluciones de lasliquidaciones e informes finales y se les recordó a los supervisoresfinalizar el trámite.OBLIGACIÓN 8No se requirió en el presente periodoOBLIGACIÓN 9Se ha custodiado cada carpeta de supervisión física que ha sido asignadahasta que finalice la liquidación de cada contrato.OBLIGACIÓN 10No se requirió en el presente periodoOBLIGACIÓN 11No se requirió en el presente periodoOBLIGACIÓN 12Se entregó el informe mensual correspondiente.</t>
  </si>
  <si>
    <t>Mediante radicado No. 2022ER623316O1 de fecha 12/10/2022 la supervisiónallega informe para la correspondiente gestión de pago de la cuenta decobro. El supervisor informa el contratista cumplió con las obligacionesestipuladas en el contrato.</t>
  </si>
  <si>
    <t>GINA CATALINA CAMACHO BELTRAN</t>
  </si>
  <si>
    <t>Prestar los servicios profesionales en el soporte jurídico para eldesarrollo de los procesos administrativos en el marco de las gestionesjurídicas y judiciales de la Corporación</t>
  </si>
  <si>
    <t>Mediante radicado No. 2022ER623310O1 de fecha 12/10/2022 la supervisiónallega informe para la correspondiente gestión de pago de la cuenta decobro. El supervisor informa el contratista cumplió con las obligacionesestipuladas en el contrato.</t>
  </si>
  <si>
    <t>ORIANA ANDREA CELIS NARANJO</t>
  </si>
  <si>
    <t>Prestar los servicios profesionales para la implementación, seguimientoy evaluación de metodologías, herramientas y estrategias de los procesosde gestión del conocimiento diseñados o fortalecidos por el laboratoriode innovación en el Concejo de Bogotá D.C.</t>
  </si>
  <si>
    <t>Se dio cumplimiento de manera satuisfactoria en el periodo señalado</t>
  </si>
  <si>
    <t>SAFETY IN DEEP SAS</t>
  </si>
  <si>
    <t>Prestar los servicios de mantenimiento correctivo y actualización desoftware para el sistema de seguridad perimetral</t>
  </si>
  <si>
    <t>Mediante radicado No. 2022ER622172O1 de fecha 11/10/2022 la supervisiónallega informe para la correspondiente gestión de pago de la cuenta decobro. El supervisor informa el contratista cumplió con las obligacionesestipuladas en el contrato.</t>
  </si>
  <si>
    <t>CARLOS ENRIQUE LEON SOTO</t>
  </si>
  <si>
    <t>Prestar los servicios profesionales para apoyar la gestión relacionadacon la seguridad y vigilancia de la corporación</t>
  </si>
  <si>
    <t>Mediante radicado No. 2022ER622179O1 de fecha 11/10/2022  la supervisiónallega informe  para la correspondiente gestión de pago de las facturasEBDP-77 y EBDP-78. El supervisor informa  el contratista cumplió con lasobligaciones  estipuladas en el contrato.</t>
  </si>
  <si>
    <t>PROJECTING DESIGNING AND BUILDING. LTDA</t>
  </si>
  <si>
    <t>Realizar el mantenimiento integral, las adecuaciones locativas y lasobras de mejora que se requieran, con el suministro de personal, equipo,materiales y repuestos, en las instalaciones físicas del Concejo deBogotá, D.C.</t>
  </si>
  <si>
    <t>Se certifica el cumplimiento de las siguientes actividades:A. Configurar Exchange para integración de servicio de Mailing.B. Apoyar en la integración de Sede Electrónica con Autenticación deOffice 365.C. Integrar el sistema Meraki con el Servidor Radius Implementadopara tener autenticación de los AP con AD.D. Configurar Exchange para integración de servicio PHPList .E. Crear y configurar VLAN 128 y 240 en la ilo de HP para poderasignar direccionamiento al servidor de Commvault.F. Apoyar en la configuración de la Zona DNS de credibanco para laspruebas de integración con BogData.G. Generar inventario de certificados emitidos por entidadcertificadora interna para BogData.H. Realizar una reestructuración del sistema de actualización deupdates de los workstations de la entidad debido a que no se estabanactualizando de manera correcta. Se realiza cambios en la organización yautomatización mediante script.I. Analizar y planificar la actualización de la versión JAVA de losequipos para poder tener funcionalidad con sistemas legados.J. Reducir tamaño de los buzones de  radicacion_virtual yexterna_enviada_virtual .K. Habilitar el correo de notificaciones en el aplicativo MIGEMA delsoftware del sistema de gestión de calidad.L. Presentar informe de estado actual de parches de seguridad deestaciones de trabajo debido a vulnerabilidad CVE 2022 30190.M. Apoyar a la subdirección de infraestructura en verificación denecesidades de implementación de Google Cloud y análisis de propuestaeconómica de partner.</t>
  </si>
  <si>
    <t>Obligación 1:Actualizó para el seguimiento mensual de demandas la respectiva base:- 7.- CONTROL REPARTO DEMANDAS 2022.xlsx- 3 -CUMPLIMIENTO DE FALLOS JUDICIALES.xlsxActualizó las bases de audiencias:Obligación 2:- Remitió para actualización actualización de los documentos al CPR 114de acuerdo con el nuevo mapa de procesos y normatividad vigente,remitido el 06/09/2022.-Solicito la creación del instructivo transversal de pagos en materiatributaria, remitido el 06/09/2022.-Remitió para socialización caracterización CPR 114_V12 GestiónJudicial.-Publico los documentos en el Sistema de Gestión de Calidad 26/09/2022.Obligación 3:- Diligenció y entrega informe de Seguimiento a la Gestión Judicial.- Valido las bases de datos para dar respuesta al procedimientoOrdinario Preventivo N.º 1E-2021-568722 P 2021-2096456. Procuraduríadelegada para la Defensa del Patrimonio Público, la Transparencia y laIntegridad.- Actualizo y validó las evidencias de la Matriz de corrupciónactualizada al subdirector de gestión Judicial y de la matriz de riesgosoperaciones de acuerdo a lo solicitado por la Oficina asesora de Riesgosy la Oficina Asesora de Planeación.Obligación 4:Conformó la nueva normatividad y ajustó a los procesos de la SGJ y conel apoyo OAP, se realiza la actualización de los documentos al CPR 114de acuerdo con el nuevo mapa de procesos.Obligación 5:Cargó, clasificó y actualizó la información con el fin de generarinforme de seguimiento del mes de septiembre.Obligación 6:Validó la información de fallos favorables o desfavorables para la SDH,para reportarse en la reunión de seguimiento de la Subdirección deGestión Judicial – Dirección Jurídica.Obligación 7:- Proyectó respuesta de acciones de tutela:2022-000166 accionante MARIA EUGENIA DIAZ CARRASQUILLA2022-00707 accionante JHON EDINSON LUNA ORDOÑEZ2022-00696 01 accionante ALEXANDER SIERRA TÁMARA- Realizó a la solicitud de pruebas de gestión de 62 contribuyentes.- Proyectó respuesta procedimiento Ordinario Preventivo N.º1E-2021-568722 P 2021-2096456. Procuraduría delegada para la Defensa del Patrimonio Público, la Transparencia y la Integridad.- Realizó Seguimiento Matriz de Riesgos de Corrupción - DirecciónJurídica (CPR-36, CPR-113, CPR-115) Evidencias.-Solicitó evidencias monitoreo matriz de riesgos operacionales y riesgosde corrupción.-Gestionó finalización de CRM-SAP, pendientes por finalizar a la fecha30 radicados.-Diligenció la Matriz de Componentes de Información-Ajustó y remitió formato de Informe Mensual de Gestión-Validó y actualizó la actual y nueva sede electrónica de la SDH.-Diligenció el Índice de Transparencia y Acceso a la Información Pública– ITA-Remitió Resoluciones 0545, 0546, 0547 de 23 de abril de 2021, 0565 y572 de 26 de abril de 2021 secretaria Distrital de Planeación.Obligación 8:- Realizó revisión de correos y solicitudes, brindando indicaciones y/orespuesta.-Obligación 9:- Dión respuesta a las solicitudes de información que se radican en laSGJ.Obligación 10:Cargó, clasificó y actualizó la información con el fin de generarinforme de tercer trimestre de la Secretaría Distrital de Hacienda.Obligación 11:Remitió evidencias de la Matriz de corrupción actualizada al Subdirectorde gestión Judicial y de la matriz de riesgos operaciones de acuerdo alo solicitado por la Oficina asesora de Riesgos y la Oficina Asesora dePlaneación.Obligación 12:Radicó informe correspondiente a la gestión realizada en el mes deseptiembre.Obligación 13:Asistió a las mesas de trabajo programadas:- Apertura: Monitoreo de controles (Operacional y Corrupción) 02/09/2022- Socialización resultados Encuesta de Satisfacción Dirección Jurídica14/09/2022.- Aproximación al derecho disciplinario 15/09/2022.- Capacitación Sistemas de gestión antisoborno en la lucha contra lacorrupción 15/09/2022.-Reunión presencial - Carga laboral Concursales 19/09/2022-CAPACITACIÓN - JORNADA DE REINDUCCIÓN DEL SISTEMA SIPROJ WEB27/09/2022.Elaboración de presentaciones en formato PowerPoint para exponer lagestión de la SGJ. (Seguimiento mensual, diagnostico, carga laboral,clasificación procesos …).</t>
  </si>
  <si>
    <t>DIANA SURELY MENESES PINTO</t>
  </si>
  <si>
    <t>Prestar los servicios profesionales para apoyar la gestión de la defensajudicial a cargo de la Subdirección de Gestión Judicial, de acuerdo a loestablecido en los estudios previos.</t>
  </si>
  <si>
    <t>No aplicó para el periodo reportado.No aplicó para el periodo reportado.Empalme con la UT de: (a) Incidentes de Presupuesto (b) Lista total deIncidentes Y (c) Support Packages.Revisión de la Bonificación por Servicios. Revisión función ZFUAC#ZBPSb. Error en Contabilización de Septiembre: se borró el cc-nóm 2T30 de latabla ZTHCM_PY_106 y ya aparece en el recibo para que se realice unajuste manual por el infotipo 0015 c. Revisón día 31 en Vacaciones.Ajuste tabla LADIV y función estándar HRCO_VACATIONS_CALC d. Creación denuevos cc-nóminas: Libranzas, Sindicato. e. Revisión de laRETROactividad en Seg. Social y el funcionamiento del infotipo PA0262.f. Revisión de diferencias entre PILA y FI (CWTR). Se deben a losvalores de los aportes por “retroactivo” Se prueba los ppios deafluencia y origen. g. Configuración del infotipo IT0847 Terminación decontrato y la liquidación de simulación. h. Configuración de lascarpetas en el infotipo IT0834 para SUVA, suspensión de vacaciones. i.Ajuste ARL duplicada en función de la UTCapacitación de la configuración del infotipo IT0847 Terminación decontrato. Capacitación de la configuración del infotipo IT0834 paraSUVA, suspensión de vacaciones. Capacitar sobre los reportes deVacaciones, incluida la provisión. Elaborar un Excel con los días devacaciones pendientes x empleado Capacitación procedimiento creación deSUVA, suspensión de vacaciones.Ejecución de proceso MANUAL para el cambio de contabilización paracontribuciones públicas o privadas. Proceso MANUAL para ajuste decontingentes y permitir el registro de las VacacionesNo aplicó para el periodo reportado.Elaborar reporte Excel de VACACIONES con base en los reportes estándar:PC00_M38_BVAC0 - Libro de vacaciones, PC00_M38_COAV - Reporte deVacaciones – COAVA y PC00_M38_PROV - Reporte de ProvisionesNo aplicó para el periodo reportado.No aplicó para el periodo reportado.Participar en el empalme de incidentes. 120 incidentes: 74 en posiblesolución y acción del autor y 46 pendientes. b. Empalme del control decambios de PRESUPUESTO (Públicos y Privados) c. Empalme de las pruebasde SUPPORT PACKAGE en el ambiente SQXNo aplicó para el periodo reportado.No aplicó para el periodo reportado.No aplicó para el periodo reportado.Entrega informe de actividades realizadas en el mes de septiembre de2022 al supervisorNo aplicó para el periodo reportado.</t>
  </si>
  <si>
    <t>Se ha dado cumplimiento satisfactorio a estas obligaciones para elperíodo arriba certificado.</t>
  </si>
  <si>
    <t>Mediante radicado No. 2022ER620286O1 de fecha 10/10/2022 la supervisiónallega informe  para la correspondiente gestión de pago de la facturaNo. UNP3122. El supervisor informa que el contratista cumplió con lasobligaciones  estipuladas en el contrato.</t>
  </si>
  <si>
    <t>UNIDAD NACIONAL DE PROTECCION - UNP</t>
  </si>
  <si>
    <t>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t>
  </si>
  <si>
    <t>Mediante radicado No. 2022ER620290O1 de fecha 10/10/2022 la supervisiónallega informe para la correspondiente gestión de pago de la cuenta decobro. El supervisor informa el contratista cumplió con las obligacionesestipuladas en el contrato.</t>
  </si>
  <si>
    <t>SANDRA BIBIANA SALAZAR</t>
  </si>
  <si>
    <t>Prestar los servicios de apoyo a la gestión en el proceso de seguimientoal plan integral de movilidad de la Corporación</t>
  </si>
  <si>
    <t xml:space="preserve">Requisitos Inicio Contrato1. Certificación cumplimiento pago aportes parafiscales empresaSeguridad Superior para dar inicio al contrato. Alcance: Se radicó certificación con radicado 2022ER491638012. Exámenes médicos de preingreso para el personal del dispositivo Alcance: Se radicó certificación con radicado 2022ER49591501Cumplimiento ítem 3.6.1 Ponderación Calidad Licitación Pública NºSDH-LP-0002-20221. Obligación - Capacitaciones adicionalesCapacitar al personal en Especialización de vigilancia y seguridadprivada para entidades públicas. Alcance: Se radicaron los certificados Especialización EntidadesOficiales del personal que integra el dispositivo de vigilancia yseguridad, radicado 2022ER503508012. Obligación - Conjunto de uniformes de etiqueta para la totalidad delpersonal, con chaqueta en puntos cuyas condiciones de temperatura yhumedad lo requieraAlcance: Se dio cumplimiento, se radicó certificación entrega deuniformes y Kardex, radicado 2022ER478293O13. Obligación -Patrulla fija, exenta de pico y placa, condisponibilidad para labores de vigilancia y seguridad privada de la SDHAlcance: Se radicó certificación que da cuenta del recibo del vehículo(patrulla fija); radicado 2022ER499793014. Obligación -Enlace de CCTV de sedes externas a centro de monitoreodel edificio CAD para seguimiento en tiempo real Alcance: Se realizaronvisitas técnicas a las sedes; se radicó documento ante la Subdirecciónde Infraestructura TIC de la SDH con la finalidad de contar con laaprobación para proceder a dar alcance al requisito. Radicado2022ER524972015. Obligación - Ofrecimiento de relevantes por número de oficialesAlcance: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Contractual7.1.1 Entregar al Supervisor del contrato, dentro de los quince (15)díascalendario siguientes a la suscripción del acta de inicio, lossiguientes documentos: a. Certificación del Representante Legal con la documentación queacredite la entrega de dotación al personal designado para el desarrollodel objeto contractual, de conformidad con el numeral 2.1.5. del AnexoTécnico No 1.Alcance: Se dio cumplimiento, se radicó certificación entrega deuniformes y Kardex, radicado 2022ER478293O1 b. Documentación que acredite la entrega, instalación y puesta enfuncionamiento de los sistemas de comunicación de conformidad con elnumeral 2.2.3 del Anexo Técnico No 1.Alcance: Con el radicado 2022ER479017O1 se da cumplimiento al requisito. c. Documentación que acredite el suministro e instalación de losEquipos de detección de metales de que trata el numeral 2.2.4. delpresente Anexo Técnico. Alcance: Se radicó certificación del suministro e instalación de losEquipos de detección de metales; radicado 2022ER478987O1 d. Fotocopia de los catálogos técnicos de todos los equipos requeridospara la Entidad.Alcance: Se entregaron los catálogos técnicos de todos los equiposrequeridos, con radicado 2022ER48972801 e. Cuando el contratista haya adquirido los equipos por compra a otraempresa, se certificará su antigüedad la cual no puede superar los tres(3) años, por el Revisor Fiscal del contratista, indicando nombre,dirección, teléfono del vendedor, fecha de compra y número de factura. Alcance: No aplica para el periodo certificado f. Fotocopia de los registros de las solicitudes de las Credenciales enla página WEB de la Superintendencia de Vigilancia y Seguridad Privadade los guardas al servicio del contrato.Alcance: Se radicó documentación, radicados: 2022ER48803701,2022ER478897O1, 2022ER478883O1, 2022ER478360O1, 2022ER478352O1,2022ER478348O1.El 04 de octubre se radicó correo electrónico denominado Actualizacióncursos vigilancia y psicofísicos - Personal Incorporado al Dispositivo -septiembre 2022, radicado 2022ER615419O1 g. Fotocopia de la certificación expedida por el organismo competente,en la que se relacione el listado de armamento propio destinado para laprestación del servicio de vigilancia, indicando cantidad y tipo y lossalvoconductos vigentes que amparen cada una de las armas destinadaspara la prestación del servicio, allegando fotocopia de estos. Alcance: Se radicó certificación inventario armamento, radicado2022ER47909701 h. Fotocopia de las facturas de adquisición de los equipos paraacreditar la condición de máximo cuatro (4) años de uso, si estos sonusados. Alcance: Se radicó contrato de arrendamiento de CCTV entre SeguridadSuperior y JM Technology, radicado 2022ER49976101, inventario de cctvcon radicado 2022ER49976401, Acta seguimiento vigilancia aumento cámarascon radicado 2022ER50278001. i. Acreditación mediante los documentos correspondientes de lacompra de los equipos requeridos, mantenimiento, garantías y respaldotécnico, sean a través de un Distribuidor Autorizado de la marca de losequipos (medios Tecnológicos). Alcance: Se radicó contrato de arrendamiento de CCTV entre SeguridadSuperior y JM Technology, radicado 2022ER49976101, inventario de cctvcon radicado 2022ER49976401, Acta seguimiento vigilancia aumento cámarascon radicado 2022ER50278001. j. Elaborar y presentar al Supervisor del contrato designado por laSecretaría Distrital de Hacienda a la que se le prestará el servicio, un(1) estudio de seguridad para las sedes objeto del contrato.Alcance: Se presentaron los estudios de seguridad bajo radicado2022ER478997O1. k. El "Protocolo de operación" previsto en el presente Anexo Nº 1 –Ficha Técnica, según numeral 2.1 Alcance: Se radicó Protocolo de Operaciones, radicado 2022ER478938O1 l. Elaborar y presentar el "Protocolo de servicio al cliente" previstoen el presente Anexo Nº 1 – ESPECIFICACIONES Y REQUERIMIENTOS TÉCNICOSMÌNIMOS, según numeral 2.1Alcance: Se radicó protocolo, radicado 2022ER478973O1 m. El procedimiento que tiene el contratista para el reporte einvestigación de accidentes de trabajo e incidentes del personal alservicio de cada contrato.Alcance: SEGURIDAD SUPERIOR cumple con el procedimiento de atención deaccidentes e incidentes laborales; durante el periodo certificado no hanexistido accidentes laborales. Se radicó Reglamento de Higiene ySeguridad Industrial, Radicado 2022ER478980O1 n. Los demás documentos requeridos en el anexo técnico. Alcance: Seguridad Superior realizó entrega de los documentosrequeridos en el Anexo Técnico No1 Especificaciones y requerimientostécnicos mínimos. Obligación Contractual 7.1.2 Prestar el servicio de vigilancia y seguridad con personal quecumpla con las especificaciones y condiciones señaladas en el AnexoTécnico No. 1 y la propuesta del contratista.Alcance: Se cumplió con el debido celo de las obligaciones del contratode servicio de vigilancia y seguridad con personal calificado,debidamente entrenado, con los equipos y demás especificaciones de lapropuesta. Evidencias radicadas dando alcance al ítem F numeral 7.1.1 Seradicó documentación, radicados: 2022ER48803701, 2022ER478897O1,2022ER478883O1, 2022ER478360O1, 2022ER478352O1, 2022ER478348O1.El 04 de octubre se radicó correo electrónico denominado Actualizacióncursos vigilancia y psicofísicos - Personal Incorporado al Dispositivo -septiembre 2022, radicado 2022ER615419O1 Obligación Contractual 7.1.3Garantizar que el personal de control y operativo que destinará para lavigilancia (guardas de seguridad) cumple con todos los requisitosexigidos por la Superintendencia de vigilancia y seguridad privada –SVSP, y que cumplirá mínimo con las condiciones mínimas requeridas en elnumeral 2.1.2 del Técnico. Alcance: Se garantizó que el personal operativo no registraantecedentes judiciales, son bachilleres y cuentan con la credencialexpedida por la supervigilancia como queda evidenciado en el proceso deselección realizado por el área de recursos humanos de SEGURIDADSUPERIOR y se encuentra disponible para verificación cuando elSupervisor del contrato así lo requiera. Se radicó procedimientoselección y contratación de personal Seguridad Superior, Radicado2022ER47908801. Obligación Contractual 7.1.4Atender las solicitudes de cambio de personal, modificación del horariode prestación del servicio de Vigilancia y Seguridad Privada en uno omás sitios y puestos, cuando el Supervisor de contrato de la SecretaríaDistrital de Hacienda lo solicite. El coordinador del contrato debeinformar previamente al Supervisor del contrato, la justificación de loscambios, reubicación y traslados de personal.Alcance: Con fecha 27 de septiembre de 2022 el Sr Supervisor delcontrato solicito el cambio del guarda Luis Alberto Escobar Quiñones,decisión soportada en concordancia con el numeral 2.1.3.1 del Anexo N°1ESPECIFICACIONES Y REQUERIMIENTOS TÉCNICOS MÌNIMOS, que establece "Entodo caso, la Secretaría Distrital de Hacienda - SDH se reservan lafacultad de solicitar el cambio, remoción o retiro del personal asignadopara la ejecución del contrato, sin aviso previo y sin que debajustificarse dicha solicitud." Obligación Contractual 7.1.5Atender las solicitudes de suspensión, traslados, terminación delservicio de Vigilancia y Seguridad Privada de uno o más sitios y puestos, cuando el Supervisor de contrato de la Secretaría Distrital de Hacienda así lo requiera, previo aviso al contratista conuna anticipación mínima de dos (2) días hábiles, sin que por este hechoel contratista pueda pedir indemnización alguna a la SecretaríaDistrital de Hacienda. Igualmente, previo aviso del Supervisor delcontrato y con la misma antelación, ésta podrá incrementar los puestosde vigilancia de acuerdo con las necesidades y eventualidades, en cuyocaso serán aplicadas las tarifas vigentes pactadas en el respectivocontrato.Alcance: Se radicó el acta de recepción de puestos a la SDH, Acta deinicio, actas de instalación de puestos, radicado 2022ER48042001,2022ER480411O1, 2022ER480375O1Con base en necesidades e indicaciones del Sr Supervisor del contrato,se instalan tres puestos (02 puestos tipo 8 de lunes a viernes 12 horasy 01 puesto tipo 6 de lunes a viernes 12 horas y sábado de 07:00 a 13:00horas – denominados: Recorredor Torre A costado oriental, RecorredorTorre A costado occidental y Recorredor Sede Archivo Central), loanterior con base en lo estipulado en el anexo técnico No. 1 delContrato 2200399-0-2022.Se radicó el acta de desinstalación de puestos de fecha 01 de septiembrede 2022, radicado 2022ER579132O1Obligación Contractual 7.1.6 Mantener con disponibilidad permanente el COORDINADOR DE SEGURIDAD parala Secretaría Distrital de Hacienda, que servirán de enlace con elcontratista, de conformidad a las condiciones establecidas en el AnexoTécnico No 1. Alcance: El Coordinador de Contrato EDGAR MAURICIO ARBELAEZ SANCHEZ seencuentra disponible mediante el Celular asignado por SEGURIDAD SUPERIORCel. 3104241167. Centro de Monitoreo en el Tel. 3385929 Ext. 5929. emailvigilancia_coordinador@shd.gov.coObligación Contractual 7.1.7 Remplazar en caso de faltas temporales al Coordinador de Seguridad y alos Supervisores de servicio, por personas que acrediten como mínimo losrequisitos exigidos para los mismos en el Anexo Técnico y pliego decondiciones, previo visto bueno del Supervisor del contrato. Alcance: Durante el periodo certificado no ha habido novedad enel personal de supervisores o coordinador de seguridad. Obligación Contractual 7.1.8Prestar por su cuenta y riesgo la supervisión exclusiva durante las 24horas del día, por el termino de ejecución del contrato, en todos lospuestos e instalaciones objeto del contrato, con mínimo el númeroservicios de supervisión requerido en el numeral 2.1.2 del Anexo Técnicopara dicha actividad.Alcance: La empresa SEGURIDAD SUPERIOR prestó el servicio de 24 horas desupervisión exclusiva para las instalaciones de la SDH y áreas comunesdel CAD.Para las Sedes Externas, la empresa SEGURIDAD SUPERIOR adicionalmentedestino Supervisor motorizado para dar alcance al requisito. Obligación Contractual 7.1.9Cumplir permanentemente con los requisitos señalados en Ley 1801 de2016, artículo 242, así como las disposiciones establecidas en lasResoluciones No. 2852 de 2006 y 3776 de 2009, expedidas por laSuperintendencia de Vigilancia y Seguridad Privada y la demás normatividad aplicable para la prestación del servicio de Vigilancia y Seguridad Privada con la utilización de medio canino y cumplircon lo establecido en la Ley 84 de 1989, el Decreto 546 de 2016 y losrequisitos requeridos según Acuerdo Distrital No. 765 de 2020.Alcance: Se radicaron los soportes que evidencian el cumplimiento de losrequisitos exigidos por la Ley 1801 de 2016, artículo 242, así como lasdisposiciones establecidas en las Resoluciones No. 2852 de 2006 y 3776de 2009, expedidas por la Superintendencia de Vigilancia y SeguridadPrivada y la demás normatividad aplicable para la prestación delservicio de Vigilancia y Seguridad Privada con la utilización de mediocanino y cumplir con lo establecido en la Ley 84 de 1989, el Decreto 546de 2016 y los requisitos requeridos según Acuerdo Distrital No. 765 de2020. Radicado 2022ER479032O1.Se radicó documento "Actividades con caninos mes septiembre 2022".Radicado 2022ER615438O1.Obligación Contractual 7.1.10 El contratista deberá vincular para la prestación del serviciocon medio humano a mujeres, priorizando para ello factores que acentúansu vulnerabilidad como la condición de víctima del conflicto armado, lasdiscapacidades, ser mujer jefa de hogar, entre otras, en un porcentajemínimo del 50 % del total de las cantidades del personal requerido parala Secretaría Distrital de Hacienda y las zonas comunes del CAD, loanterior de conformidad con lo dispuesto en el Decreto 322 de 2020.Alcance: Se radicó certificación personal en condición de discapacidad ycomo mínimo 50% mujeres jefas de hogar, radicado 2022ER615460O1,2022ER615447O1. Obligación Contractual 7.2.1Garantizar que el servicio de vigilancia y seguridad con mediostecnológicos sea permanente, es decir, no se podrá interrumpir bajocircunstancia alguna, sea por hurto, pérdida, daños por variaciones devoltaje, o cualquiera otra causa, y debe ser prestado de conformidad conlo estipulado en las especificaciones técnicas del Anexo Técnico, asícomo acorde con la normativa y reglamentación expedida por laSuperintendencia de Vigilancia y Seguridad Privada.Alcance: El sistema de CCTV se encontró en funcionamiento sin novedad ycumpliendo con la normativa y reglamentación expedida por laSuperintendencia de Vigilancia y Seguridad Privada. Obligación Contractual 7.2.2 Garantizar que las grabaciones de eventos requeridos se efectúen enmedios de reproducción convencional, que permitan la reproducción entiempo real y no fraccionada o por intervalos de reproducción, paragarantizar que se pueda determinar en forma real y clara los eventosocurridos.Las grabaciones que requiera la Secretaría Distrital de Hacienda deberánser entregadas en medio magnético al Supervisor del contrato, en formatoMP4 o WMV o cualquiera que pueda ser leído por Windows Media o elsoftware que utilicen la entidad contratante, previa solicitud formal delos mismos, dentro de los tres (3) días hábiles siguientes a dichasolicitud, y en los términos y condiciones establecidos en el Protocolode la Secretaría Distrital de Hacienda y el Anexo Técnico No 1. Alcance: Se dispuso de los medios para bajar los videos, serentregados y reproducidos por la supervisión del contrato, siguiendo elprotocolo de solicitud de revisión de videos estipulado por laSecretaría Distrital de Hacienda. Obligación Contractual 7.2.3Mantener y salvaguardar la reserva de las grabaciones efectuadas concargo a la ejecución del contrato con la Secretaría Distrital deHacienda. La divulgación o entrega de estas a terceras personas solopodrá efectuarse previa autorización escrita por el Supervisor delcontrato. Alcance: SEGURIDAD SUPERIOR tiene bajo custodia los discos durosutilizados para mantener y salvaguardar la reserva de las grabacionesefectuadas. Obligación Contractual 7.2.4Realizar por lo menos cada dos (2) meses, el mantenimiento preventivo ycorrectivo para todos los equipos y accesorios que componen el sistemadel CCTV, como cableados, equipos de cómputo, instalaciones eléctricas ylos demás, que se requieran y presentar un informe técnico deactividades con las recomendaciones de mejora del CCTV.Alcance: Se radicó Informe mantenimiento tecnológico mes septiembre2022, radicado 2022ER615453O1. Obligación Contractual 7.2.5Conservar los videos, grabaciones, archivos, consignas, libros,cuadernos, minutas y demás documentación mínima requerida y relativa ala ejecución del contrato por un término no inferior a dos (2) años,contados a partir de la fecha de grabación, garantizando para tal fin unlugar de almacenamiento seguro. Alcance: En el Centro de monitoreo (CCTV) se conservan los videos,grabaciones, archivos, consignas, libros, cuadernos, minutas y demásdocumentación. Obligación Contractual 7.2.6Establecer y cumplir el protocolo de operación, grabación y control delsistema del Circuito Cerrado de Televisión, establecido por elcontratista, para las sedes donde prestará el servicio y que garanticeel óptimo funcionamiento y grabación definida por la entidad en el Anexotécnico No1.Alcance: Durante el periodo certificado se cumplió con el protocolo deoperación, grabación y control del sistema de CCTV. Se radicó protocoloCCTV de Seguridad Superior, radicado 2022ER48972301 Obligación Contractual 7.2.7Instalar los equipos y acometidas en condiciones técnicas adecuadas yseguras con instalación en rack, en caso de que lo requieran y deacuerdo con el Reglamento Técnico de Instalaciones Eléctricas – RETIEestablecido por El Ministerio de Minas y Energía, en la Resolución 90708 del 2013 mediante la cual se expide el nuevo Reglamento Técnico deInstalaciones Eléctricas – RETIE.Alcance: El centro de monitoreo se encuentra ubicado en el segundo pisode la SDH con las condiciones adecuadas de seguridad.Se radicó certificación cumplimiento Resolución 90708 del 2013 conradicado 2022ER48975101. Obligación Contractual 7.2.8Suministrar cuando se requiera los rollos de autoadhesivos (sticker)para impresión del sistema de control de acceso de visitantes, acordecon las especificaciones y cantidades suministradas. El contratista debefacturar mensualmente la cantidad suministrada de los rollosautoadhesivos utilizados para el servicio. Alcance: Durante el periodo certificado no ha sido requerido elsuministro de mencionado servicio. Obligación Contractual 7.2.9Realizar cuando se requiera los BACKUP de los registros de losvisitantes de las sedes donde sea solicitado este control. Las copias delos registros de visitantes los deberán entregar en medio magnético,como USB´s, al Supervisor del contrato los primeros cinco (5) díascalendario de los servicios prestados en el mes anterior. Alcance: El sistema BMS es operado por la Secretaría Distrital deHacienda; Seguridad Superior no tiene acceso al sistema. Obligación Contractual 7.2.10 Entregar, instalar y poner en funcionamiento los medios de comunicaciónestablecidos en el Anexo Técnico No. 1, para el inicio de la ejecucióndel contrato.Alcance: El Dispositivo contó con 49 radios de comunicación a fecha 30de septiembre de 2022, los cuales se encuentran reflejados en elinventario registrado con el radicado 2022ER479017O1, inventario que sevalida en la Prefactura revisada por el Señor Supervisor del contrato. Obligación Contractual 7.2.11 Suministrar dentro de los plazos definidos en el Anexo técnico No. 1todos los servicios de vigilancia y seguridad imprevistos, tanto depuestos de vigilancia como de servicios adicionales – mediostecnológicos, que fueren requeridos por el Supervisor del contrato.Alcance: Se está dando cumplimiento a lo estipulado en el Anexo TécnicoNo 1 con referencia a la prestación del servicio de vigilancia yseguridad privada; como también se mantienen canales de comunicaciónpara dar alcance a requerimientos planteados por el Supervisor delContrato. Obligación Contractual 7.2.12 Emplear los equipos y elementos autorizados por la Superintendencia deVigilancia y Seguridad Privada, únicamente para los fines previstos enla licencia de funcionamiento y contar con un sistema de radio decomunicaciones con capacidad de cubrimiento en toda la jurisdicción deBogotá D.C., que permita una adecuada y rápida comunicación entre labase central del contratista con todos los sitios y puestos deprestación del servicio de Vigilancia y Seguridad Privada objeto de estecontrato.Alcance: Se contó con un sistema de comunicaciones según lo establecidoen el Anexo técnico No. 1, garante de las comunicaciones en los puestos.No ha habido inconvenientes con la señal de comunicaciones en losdiferentes puestos de vigilancia. Obligación Contractual 7.2.13 Entregar al Supervisor del contrato, los catálogos técnicos detodos los equipos requeridos por la Secretaría Distrital de Hacienda yque fueron ofertados en la propuesta económica de medios tecnológicos,dentro de los primeros quince (15) días calendario siguientes a lasuscripción del acta de inicio del contrato.Alcance: Se entregaron los catálogos técnicos de todos los equiposrequeridos, con radicado 2022ER48972801 Obligación Contractual 7.2.14 Mantener informado al Supervisor del contrato de las fallas ydaños que registren los servicios adicionales – medios tecnológicos engeneral.Alcance: Los incidentes se reportaron con la regularidad que sepresentan por vía email, llamada telefónica y mediante aplicaciónWhatsApp. Obligación Contractual 7.3.1 Cumplir con todas las condiciones legales, técnicas y operativasestablecidas en la normatividad vigente por la Superintendencia deVigilancia y Seguridad Privada y las que llegare a establecer, modificaro actualizar durante la ejecución del contrato. Alcance: Se mantuvieron las condiciones legales, técnicas y operativasexigidas por la supervigilancia, No ha habido cambios en las condicioneslegales, técnicas y operativas establecidas en la normatividad vigentepor la superintendencia de vigilancia y seguridad privada. Obligación Contractual 7.3.2 Reportar de manera diaria y permanente las novedades del servicio através de los supervisores del servicio y de manera inmediata cualquiernovedad o anomalía, al Supervisor del contrato o a quien delegue comoapoyo técnico y operativo para la ejecución del contrato.Alcance: Las novedades se reportaron en circunstancias de tiempo, modo ylugar; para el efecto se emplean los medios técnicos (celular, pc) y losgrupos de WhatsApp determinados para tal fin.  Se radicó ReporteNovedades Locativas - Bms - Cctv - Seguridad Funcional septiembre 2022.Radicado 2022ER615468O1. Obligación Contractual 7.3.3 Acatar las instrucciones técnicas y administrativas que duranteel desarrollo del contrato le impartan la Secretaría Distrital deHacienda a través del Supervisor del contrato. Alcance: El coordinador de seguridad se encuentra en ladisposición de acatar las instrucciones técnicas y administrativas queimparta la entidad por conducto del Señor Supervisor del contrato. Obligación Contractual 7.3.4 Mantener permanentemente actualizados los permisos, patentes,licencias, libros y registros, seguros y demás requisitos que se exigenen el Decreto Nº 356 del 11 de febrero de 1994, Decreto 2187 de 2001,Resolución No. 2852 de 2006 y demás disposiciones concordantes vigentesdurante la ejecución del contrato. Alcance: Los documentos legales entregados por SEGURIDAD SUPERIOR conreferencia a los requisitos exigidos en el Decreto º 356 del 11 defebrero de 1994, Decreto 2187 de 2001, Resolución No. 2852 de 2006 ydemás disposiciones concordantes vigentes durante la ejecución delcontrato; no han sido objeto de modificaciones y/o actualizaciones. Obligación Contractual 7.3.5 Recibir para efectos de la ejecución del contrato, por inventariofísico todos los bienes muebles, inmuebles, elementos devolutivos,equipos de planta física que tenga la Secretaría Distrital de Hacienda,en la fecha de la firma del acta de inicio del contrato, momento apartir del cual será responsable de su guarda y custodia. Alcance: Se dio cumplimiento con radicado 2022ER5033951; se radicódocumento Entrega levantamiento inventario con Radicado2022ER52681201. Obligación Contractual 7.3.6 Grabar la toma necesaria y fotografiar en el estado que se reciben losbienes muebles e inmuebles, al inicio del contrato y cuando se requiera.Si no hace aclaración u observación, dentro de los siguientes quince(15) días calendario a la firma del acta de inicio; a la condición yestado como recibe los bienes, el contratista asumirá como si lo hubieserecibido en óptimas condiciones y así deberá restituirlo. Alcance: Se dio cumplimiento con radicado 2022ER503395, se radicódocumento Entrega levantamiento inventario con Radicado 2022ER52681201.La verificación y recibo de inventarios se desarrolló con registrofotográfico. Obligación Contractual 7.3.7 Establecer los medios, procedimientos y estrategias para la custodia ycontrol de los bienes muebles de la Secretaría Distrital de Hacienda yde terceros entregados por la entidad, toda vez que el contratista,tiene a su cargo la responsabilidad de la custodia y control de estos.En este sentido, dentro de las investigaciones que se realicen elcontratista deberá demostrar la existencia de factores imposibles deresistir o prever para exonerarse de la responsabilidad por pérdidas odaños, de lo contrario deberá asumir la responsabilidad de reposición delos bienes muebles hurtados, perdidos o dañados.Alcance: SEGURIDAD SUPERIOR ha realizado y seguirá realizandosugerencias de seguridad a la entidad, sobre medios, procedimientos yestrategias para la custodia y control de los bienes muebles para sucustodia y control de los mismos. Se presentaron los estudios deseguridad bajo radicado 2022ER478997O1. Obligación Contractual 7.3.8 El contratista deberá tener en cuenta el siguiente procedimiento parasu reposición: Cancelar dentro de los treinta (30) días calendariossiguientes a la comunicación escrita del Supervisor del contrato, elvalor de la reclamación correspondiente, que será equivalente al costode la reposición del bien hurtado, perdido o dañado.El costo de reposición del bien y/o elemento hurtado, perdido o dañado.debe ser el valor por el cual el afectado, sea la entidad o un tercero,recupere el mismo y que satisfaga la necesidad en la fecha de loshechos, sin tener en cuenta el uso, desgaste o depreciación contable.La Secretaría Distrital de Hacienda realizará el trámite de reclamacióna través del Supervisor del contrato, los afectados no deberánestablecer ninguna negociación unilateral; de lo contrario laSupervisión del contrato ni la entidad se hará responsable.Alcance: A la fecha no se ha recibido ninguna reclamación porafectaciones o daños ocasionados por negligencia del Servicio devigilancia y seguridad privada. Obligación Contractual 7.3.9 En el evento de no cancelar el valor de la reclamación de reposicióndel bien y/o elemento hurtado, perdido o dañado en el plazo señalado porel Supervisor de contrato, esté adelantará los trámites necesarios parahacer efectiva la garantía de cumplimiento correspondiente. Alcance: A la fecha no se ha presentado ningún evento que ameriteafectar pólizas. Obligación Contractual 7.3.10 Mantener en excelentes condiciones de funcionamiento los equipos,vehículos y en general todos los elementos destinados para llevar a cabola prestación del servicio de vigilancia y seguridad contratado. LaSecretaría Distrital de Hacienda no se hará responsable por la pérdida odaño de los bienes en mención. Alcance: SEGURIDAD SUPERIOR realiza el mantenimiento preventivo ycorrectivo a los elementos de dotación y equipos de la compañía paraprestar un excelente servicio. El vehículo asignado por ser modelo 2020la norma consagra que debe pasar a su Primera revisión al 6° año contadoa partir de la fecha de su matrícula. Obligación Contractual 7.3.11 En el evento que se llegara a presentar alguna reclamación por pérdidaso daños de vehículos, así como de terceros, que a diario estacionan enlos lugares donde se presta el servicio, el contratista debe demostrardentro de las investigaciones adelantadas, la existencia de factoresimposibles de resistir o prever, con el fin de exonerar de laresponsabilidad, con ocasión de la obligación de responder por lavigilancia y custodia. De lo contrario deberá asumir la responsabilidadde reposición de estos vehículos hurtados o dañados. Alcance: Durante el periodo certificado no se tienen solicitudes dereclamación por perdidas o daños de vehículos, así como de terceros, quea diario estacionan en los lugares donde se presta el servicio Obligación Contractual 7.3.12Establecer los medios, procedimientos y medidas de seguridad paraadministrar el control y la seguridad de los vehículos oficiales. Alcance: Se radicó Procedimiento control vehículos oficiales, radicado2022ER48978401 Obligación Contractual 7.3.13Realizar el control pertinente de ingreso y salida de los vehículosoficiales y particulares a las instalaciones. Alcance: SEGURIDAD SUPERIOR cumplió con el control pertinentebajo la aplicación del protocolo control vehículos oficiales SeguridadSuperior - SDH y el manual de convivencia del CAD acápite empleo deparqueaderos. Se realiza el reporte vía correo electrónico el lunes decada semana acerca del movimiento de los vehículos oficiales los finesde semana a la Sra Argenis Monroy funcionaria de la SDH encargada delcontrol del área, así mismo, entre semana se registra la salida yentrada de vehículos oficiales en la minuta asignada al procedimiento. Obligación Contractual 7.3.14Elaborar y presentar al Supervisor del contrato designado por laSecretaría Distrital de Hacienda un (1) estudio de seguridad de lasdependencias de la entidad y zonas comunes del CAD y de todas las sedesexternas de la entidad, dentro de los primeros quince (15) díascalendario a partir de la suscripción del acta de inicio del contrato, eimplementar las acciones que sean necesarias para la óptima prestacióndel servicio. No obstante, la Secretaría Distrital de Hacienda podrásolicitar al contratista, los informes que en el mismo sentidorequieraen la oportunidad que lo considere pertinente, e igualmente elcontratista podrá presentar informes adicionales a los anteriormenteseñalados.Alcance: Se presentaron los estudios de seguridad bajo radicado2022ER478997O1. Obligación Contractual 7.3.15 Prestar asesoría técnica a la entidad, en materia de Vigilancia ySeguridad Privada, cuando ésta así lo requiera.Requisitos Inicio Contrato1. Certificación cumplimiento pago aportes parafiscales empresaSeguridad Superior para dar inicio al contrato. Cumplimiento: Se radicó certificación con radicado 2022ER491638012. Exámenes médicos de preingreso para el personal del dispositivo Cumplimiento: Se radicó certificación con radicado 2022ER49591501Cumplimiento ítem 3.6.1 Ponderación Calidad Licitación Pública Nº SDH-LP-0002-20221. Obligación - Capacitaciones adicionales Capacitar al personal enEspecialización de vigilancia y seguridad privada para entidadespúblicas. Cumplimiento: Se radicaron los certificados Especialización EntidadesOficiales del personal que integra el dispositivo de vigilancia yseguridad, radicado 2022ER503508012. Obligación - Conjunto de uniformes de etiqueta para la totalidad delpersonal, con chaqueta en puntos cuyas condiciones de temperatura yhumedad lo requieraCumplimiento: Se dio cumplimiento, se radicó certificación entrega deuniformes y Kardex, radicado 2022ER478293O13. Obligación -Patrulla fija, exenta de pico y placa, con disponibilidadpara labores de vigilancia y seguridad privada de la SDHCumplimiento: Se radicó certificación que da cuenta del recibo delvehículo (patrulla fija); radicado 2022ER499793014. Obligación -Enlace de CCTV de sedes externas a centro de monitoreodel edificio CAD para seguimiento en tiempo realCumplimiento: Se realizaron visitas técnicas a las sedes; se radicódocumento ante la Subdirección de Infraestructura TIC de la SDH con lafinalidad de contar con la aprobación para proceder a dar Cumplimientoal requisito. Radicado 2022ER524972015. Obligación - Ofrecimiento de relevantes por número de oficialesCumplimiento: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 7.1.1 Entregar al Supervisor del contrato, dentro de los quince (15)días calendario siguientes a la suscripción del acta de inicio, lossiguientes documentos: a. Certificación del Representante Legal con la documentación queacredite la entrega de dotación al personal designado </t>
  </si>
  <si>
    <t>JEFE DE OFICINA - OF. OPERACIONES FINANCIERAS</t>
  </si>
  <si>
    <t>1. Ejecutó el objeto del contrato llevando a cabo todas las labores yactividades necesarias para su cumplimiento en las condiciones, plazos ycalidades exigidas por la entidad, ciñéndose a la normatividad enmateria de custodia de valores, a las normas técnicas vigentes y a lapropuesta presentada.2. Respondió por el manejo, custodia, confidencialidad, conservación,manipulación, buen uso y cuidado de los documentos información que leentregue la SDH-DDT en desarrollo del contrato.3. Durante el mes de septiembre el contratista compensó y liquidó una(1) operación de valores locales de renta fija.4. Durante el mes de septiembre el contratista realizó el cumplimientoDVP de una (1) operación en el mercado primario.5. Durante el mes de septiembre se presentó el cobro por derechospatrimoniales, correspondiente a tres (3) cupones de CDT´s en tasavariable IBR1+SPREAD.6. Durante el mes de septiembre no se presentaron reinversiones de CDTs.7. El custodio informó de manera oportuna el cumplimiento de laoperación y suministro el reporte del cumplimiento de la operación.8. Durante el mes de septiembre no se presentó ninguna operaciónincumplida9. Durante el mes de septiembre no se realizaron operaciones de venta.10.  Durante el mes de septiembre no se presentaron vencimientos deCDTs,11. El custodio realizó seguimiento a la operación de compra en rentafija con los back office de la contraparte y la SDH.12. Durante el mes de septiembre no se realizó una reunión deseguimiento y supervisión acordada, entre el coordinador asignado porparte del custodio y el supervisor de la SDH-DDT.13.  El contratista mantuvo los precios ofrecidos durante todo eltérmino de ejecución del contrato y se abstuvo de cobrar sumas porconceptos no autorizados en el contrato.14. El contratista garantizó el correcto funcionamiento del aplicativopara realizar las transacciones propias de la custodia de valores ybrindo un soporte permanente del mismo.15. El contratista presentó un plan de implementación y entrada enproducción del proceso diario y del sistema dispuesto para lacomunicación y seguimiento de las operaciones diarias.16. El contratista prestó el servicio de soporte cuando las necesidadesdel servicio así lo requirieron o las partes lo determinen.17. El contratista garantizó la consistencia e integridad de lainformación existente en el aplicativo al realizar los nuevosdesarrollos y/o actualizaciones.18. El contratista abrió una cuenta de liquidación y compensación.19. El contratista está en capacidad de custodiar los títulos valoresdesmaterializados que conforman el portafolio de la SDH-DDT, incluyendola autorización de la Superintendencia Financiera para el ejercicio dela actividad fiduciaria y de custodio de valores durante todo el términode ejecución contractual.20. Durante la ejecución del contrato el contratista no requiriórealizar los ajustes técnicos del proceso por un cambio en las normasque regulan la materia.21. Durante el mes de septiembre se trabajó articuladamente entre elcustodio la SDH-DDT para revisar y hacer ajuste al procedimiento parahacer frente a errores operacionales, el cual debe prever la prontaresolución de éstos y una adecuada comunicación, así como un proceso deescalamiento que debe incluir notificaciones al negocio respectivo, alcumplimiento y a la supervisión, por medio de un Manual Operativo.22.  El contratista cuenta con un plan de contingencia, seguridad de lainformación y un centro alterno de operación, durante el mes deseptiembre no se requirió que se activará.</t>
  </si>
  <si>
    <t>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anexotécnico, así como en la propuesta presentada.3. Cumplió con las condiciones técnicas, jurídicas, económicas,financieras y comerciales presentadas en la propuesta.4. Durante la ejecución del contrato dio cumplimiento a las obligacionescon los sistemas de seguridad social, salud, pensiones, aportesparafiscales y riesgos labores, y presento el certificado emitido por suRevisoría Fiscal que así lo acreditan, de conformidad con lo establecidoen el artículo 50 de la Ley 789 de 2002, en la Ley 828 de 2003, en laLey 1122 de 2007, Decreto 1703 de 2002, Decreto 510 de 2003, Articulo 23de la Ley 1150 de 2007, Ley 1562 de 2012 y demás normas que loadicionen, complemente o modifiquen.5. Dentro de los tres (3) días hábiles siguientes a la fecha desuscripción del contrato electrónico, constituyo las garantías pactadasen el mismo.6. Garantizó la calidad de los servicios contratados y respondió porellos.7. Colaboró con la entidad contratante para que el objeto contratado secumpla y que este sea de mejor calidad.8. Obró con lealtad y buena fe en las distintas etapas contractualesevitando las dilaciones y entrabamiento que pudieran presentarse.9. Reportó de manera inmediata cualquier novedad o anomalía, alsupervisor del contrato.10. Guardo total reserva de la información que por razón de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porconducto del supervisor del contrato.12. En cumplimiento de la Directiva Distrital No. 003 de 2012 elcontratista: a) Velo por el respeto de los derechos constitucionales ylaborales de los trabajadores que utilice para la ejecución delcontrato, para lo cual, eliminará formas de contratación lesivas paralos derechos laborales de los trabajadores. b) Velo por el respeto de lalegislación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caso.13. Dio cumplimiento a lo dispuesto en la Circular No. 1 de 2011expedida por el Alcalde Mayor de Bogotá D.C., en el sentido de nocontratar a menores de edad, en cumplimiento de los pactos, convenios yconvenciones internacionales ratificados por Colombia, según loestablece la Constitución Política de 1991 y demás normas vigentes sobrela materia, en particular aquellas que consagran los derechos de losniños.14.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necesarios.15. Cumplió con las políticas y lineamientos señalados en el PlanInstitucional de Gestión Ambiental (PIGA) implementado por la SecretaríaDistrital de Hacienda.16.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t>
  </si>
  <si>
    <t>BNP PARIBAS SECURITIES SERVICES SOCIEDAD FIDUCIARIA S A</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</si>
  <si>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</si>
  <si>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Mediante radicado No. 2022ER622174O1 de fecha 11/10/2022 la supervisiónallega informe para la correspondiente gestión de pago de la cuenta decobro. El supervisor informa el contratista cumplió con las obligacionesestipuladas en el contrato.</t>
  </si>
  <si>
    <t>YUDY TATIANA VARGAS LOZANO</t>
  </si>
  <si>
    <t>Prestar los servicios de apoyo a la gestión en el desarrollo de lasactividades establecidas en los planes, programas y proyectos definidosen el proceso de talento humano del Concejo de Bogotá D.C.</t>
  </si>
  <si>
    <t>1. Ejecutar el(los) contratos de seguro adjudicados en los términos ycondiciones señalados en el pliego de condiciones y en la propuestapresentada por el ASEGURADOR, y de conformidad con las normas legalesque los regulen.El proveedor ejecutó en el periodo certificado el contrato con lascondiciones ofertada. La empresa JARGU SA corredores de seguros confirmael cumplimiento técnico y economico de la póliza 80010031012. Expedir la Nota de Cobertura de las pólizas objeto del contrato,dentro de los cinco (5) días hábiles siguientes a la expedición del actoadministrativo por medio del cual se adjudica el proceso de selección.El proveedor expidió la nota de cobertura de IRF del 21.09.20223. Realizar las modificaciones, inclusiones o exclusiones las adicioneso prórrogas, en las mismas condiciones contratadas para el seguro.Parágrafo primero: En el evento de que la siniestralidad del programa deseguros sea mayor al 60% durante el plazo inicialmente contratado, demutuo acuerdo se podrán negociar los términos y condiciones para lasadiciones o prórrogas. Parágrafo segundo: Para la determinación delporcentaje de siniestralidad se incluirá el valor de los siniestrospagados y en reserva.No se solicitó en el periodo certificado.4. Expedir la(s) respectiva(s) pólizas de seguro con suscorrespondientes anexos y modificaciones que llegaren a tener en unplazo máximo de diez (10) días hábiles, siguientes a la fecha de laexpedición de la nota de cobertura, en los términos previstos en elpliego de condiciones y en la propuesta presentada por el ASEGURADOR, yen general observando las normas contenidas en el Código de Comercio ydemás concordantes.El proveedor expidió la póliza IRF No. 8001003101 con fecha del26.09.20225. Atender y pagar las reclamaciones y siniestros que presente laentidad, o sus beneficiarios, en los términos, plazos y condicionesseñalados en la oferta presentada y de conformidad con la legislaciónvigente, sin dilaciones.No se solicitó en el periodo certificado.6. Sostener los precios ofertados durante la vigencia del contrato,incluidas las modificaciones por inclusiones o exclusiones y adiciones.El proveedor mantuvo los precios ofertados7. Prestar todos y cada uno de los servicios descritos en su propuesta.el proveedor cumplió con los servicios ofertados.8. Atender y responder las solicitudes y requerimientos que realice laentidad, a través del supervisor del contrato.No se solicitó en el periodo certificado.9. Pagar las comisiones al intermediario de seguros de la entidad, quepara el presente proceso es JARGU S.A. CORREDORES DE SEGUROS, deconformidad con el artículo 1341 del Código de Comercio, con lasdisposiciones vigentes y con el ofrecimiento realizado en la oferta.Se realizará una vez la SDH gire los pagos de la póliza IRF No.800100310110. Suministrar un número de teléfono de atención disponible, con elpropósito de brindar ayuda inmediata a la entidad, en caso de atenciónde siniestros.Se realizó contacto por medio de la empresa JARGU SA11. Informar oportunamente al supervisor del contrato sobre lasimposibilidades o dificultades que se presenten en la ejecución delmismo.No se solicitó en el periodo certificado.12. No comunicar, divulgar, ni aportar, ni utilizar la información quele sea suministrada o que le haya confiado o que obtenga en desarrollodel 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PARÁGRAFO: Esta obligación se prolongaráincluso después de finalizado el servicio y por el término de dos (2)años.Durante el periodo certificado no se evidenció falta a laconfidencialidad de la información de la SDH13. Las demás que surjan del contenido del contrato, de las presentescláusulas adicionales que se incorporan al mismo o de la propuestapresentada por el ASEGURADOR.</t>
  </si>
  <si>
    <t>UNION TEMPORAL CONTROL ARCHIVOS</t>
  </si>
  <si>
    <t>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t>
  </si>
  <si>
    <t>Mediante radicado No. 2022ER620275O1 de fecha 10/10/2022 la supervisiónallega informe para la correspondiente gestión de pago de la cuenta decobro. El supervisor informa el contratista cumplió con las obligacionesestipuladas en el contrato.</t>
  </si>
  <si>
    <t>LUIS FELIPE CRISTANCHO ROMERO</t>
  </si>
  <si>
    <t>Prestar los servicios profesionales en el proceso de  implementación yseguimiento de las intervenciones requeridas para el mejoramiento ymanteniemiento de la  infraestructura física del Concejo de Bogotá.</t>
  </si>
  <si>
    <t>MIGUEL ANGEL MONROY PEREZ</t>
  </si>
  <si>
    <t>DUYIVER ANDRES SANIN ARIAS</t>
  </si>
  <si>
    <t>Prestar servicios profesionales para el apoyo en la gestión tributaria ytemas administrativos, de competencia de la Subdirección de EducaciónTributaria y Servicio de la Secretaria Distrital de Hacienda.</t>
  </si>
  <si>
    <t>Obligación 1Se realiza la verificación y actualización de los expedientescontractuales solicitados por los profesionales para su liquidación correspondiente y anexo de documentos.Obligación 2Se realizo la creación de 5 cajas para un total de 76 carpetaselectrónicas vigencia 2022, se ha realizado la creación de cajas y carpetas físicas en total un promedio de 17 cajas para un total de 119 carpetas: estas son de documentación entregada paraliquidación.Obligación 3Se realizo la creación de 5 cajas para un total de 76 carpetaselectrónicas vigencia 2022, se ha realizado la creación de cajas y carpetas físicas en total un promedio de 17 cajas para un total de 119 carpetas: estas son de documentación entregada paraliquidación.Se realizo la digitalización de 5 cajas 30 carpetas de actas de juntasde contratación y quedan cargadas a la WCC.Obligación 4Durante este periodo se viene trabajando en la búsqueda de contenido conel fin de empezar a elaborar una guía clara y amigable con el fin detener unos lineamientos específicos.Obligación 5Se viene trabajando en el tema, pero aún no hay un productoObligación 6Se realiza informe de las diferentes actividades del periodo comprendidodel 01 al 30 de septiembre del 2022, aplicado a las obligacionesasignadas y de más actividades que contribuyan al desarrollo del área.Obligación 8Se realizo alistamiento 12 carpetas una solicitud de la fiscalía a uncontrato que se encuentran en investigaciónObligación 9Se realizaron dos entregas de transferencias un total 32 cajas lascuales se subsanaron los diferentes hallazgos suministrados por el áreade gestión documental actualmente se encuentra radicadas y entregadaslas dos transferencias.Obligación 12Asistir las diferentes capacitaciones y reuniones.Seguimiento de procesos PAA.*Archivar Documentos.* Realizar búsqueda de expedientes requerido*verificación de contratos con sus supervisiones ya liquidadas.*creación de cajas y carpetas digitales y físicas.</t>
  </si>
  <si>
    <t>DORIS JANNETH FORERO DUARTE</t>
  </si>
  <si>
    <t>Prestar los servicios profesionales para realizar apoyo de creación ycargue de información en el sistema Web Center Content de losexpedientes digitales y aplicación de las TRD y TVD de los expedientesfísicos en la Subdirección de Asuntos Contractuales.</t>
  </si>
  <si>
    <t>1. Prestar acompañamiento y apoyo en el manejo de la plataforma delSECOP II, TVEC y SECOP I a la Subdirección de Asuntos Contractuales –SAC de la Secretaria Distrital de Hacienda – SDH y a las partesinteresadas, en las diferentes fases de los procesos de contratación debienes, obras y servicios de la SDH.Se asistió a la apertura del sobre económico del proceso lp0006-2022, yen audiencia se realizó el procedimiento.Se brindó apoyo a Diana Camargo, en la creación de una CD de proveedorexclusivo.Se brindó apoyo a Joselin Alarcon en la creación de un proceso de CD con4 lotes.Se revisó el AMP Nube Pública 4 con Tricia Nivia.Se brindó apoyo a Giovanni Suarez, en la creación de una mínima cuantía.Se brindó apoyo a John Contreras en la creación de una OPS por SECOP II,con dos lotes.Se brindó apoyo a Claudia Romero a publicar el informe de evaluacióndefinitivo.2. Apoyar a las SAC en las actividades que la misma debe adelantar através de la plataforma SECOP II, TVEC y SECOP I, como responsable delproceso de contratación de bienes, obras y servicios de la SDH.Se brindó apoyo a Angela Franco en la estructuración de la ofertaeconómica de un proceso en SECOP II.Se brindó apoyo a Nancy Niño, en la subasta de prueba.Se asistió a la subasta inversa 0017 de Nancy Niño.Se brindó información técnica a la DIT relacionada a la eliminación delos gravamenes de una orden de compra, a petición del proveedor.Se remitió observación del evento etp 3 a la DIT.Se brindó apoyo a Joselin Alarcon en la creación de un contrato en SECOPII.Se brindó apoyo a Juan Carlos Gomez en el cIerre de un proceso por SECOPII.Se le informó a Amanda Rico sobre los contratistas que aún no seencuentran registrados en SECOP II del CB3. Apoyar a la SDH en el desarrollo técnico para la gestión del PlanAnual de Adquisiciones en la plataforma SECOP II.Se vinculó la línea 1827 al PAA en SECOP II4. Apoyar a la SDH, a través de charlas dirigidas a funcionariosdirectamente relacionados con el cargue de información, verificación yaprobación de documentos en las plataformas SECOP II, TVEC y SECOP I enlas etapas de selección, contratación, ejecución y liquidación de loscontratos.Se remitió Tip de octubre para publicación, a Blanca Villamizar.Se remitieron memorandos de la revisión del mes de Septiembre, del plande mejoramiento.5. Realizar seguimiento al uso y publicación de la información por partede los diferentes usuarios de las plataformas SECOP II, TVEC y SECOP I,esto es, abogados, ordenadores del gasto, supervisores, contratistas yproveedores.Se publicó informe final del contrato 210341 del CBSe anexaron los informes de supervisión y liquidación remitidos por JuanEstupiñan en el contrato 170226 de SECOP I.Se publicaron las actas de cierre de los contratos 160040, 160104,170339, 170361, 180152, 170319 conforme al procedimiento dado por CCESe creó la solicitud 0050, por solicitud de Mary Luz Pinzón.Se creó la solicitud 0049, por solicitud de Pablo Rodriguez.Se creó la solicitud de cotización 0051-2022. Por solicitud de MariaClaudia OrtegaSe terminaron los contratos de 2020 y 2021 que tenían observaciones dela dirección de impuestos.Se terminó el contrato 210311 por solicitud de Angela Forero. Se terminóel contrato 210416 por solicitud de Angela Forero.6. Apoyar a la SDH en la respuesta a las diferentes consultas que puedantener los usuarios de las plataformas del SECOP II, TVEC y SECOP I,acerca del manejo de estas.Se terminó el contrato 210189 por solicitud de Jhordin SuarezSe remitieron las observaciones referentes a la termiancion de contratosen SECOP II a Nancy Tirano.Se remitió consulta CCE sobre la publicación de ofertas en SECOP II.Se brindó apoyo a Leandro Gomez, sobre las consultas que tiene acerca dela supervisión de SECOP II.Se le informó a Carlos Rodriguez donde encontrar el acuerdo marco deSOAT 3.Se le informó a Deiby Ramos que en el contrato 220607 no se configuró laopción de "Otros" para las garantías adicionales, y por lo tanto elproveedor no podrá elegir esa justificación. Sin embargo, podrá anexarel documento sin problemas.Se informó a Deiby Ramos, que los contratos 210467 - 210557 no podránser iniciados si las fecha de viegencia de las pólizas se encuentran enel pasado, y será necesario pedir a los contratistas que carguen unanueva-Se remitió listado con nombre de los contratistas a Jairo Lazaro.Se informó a Lorena Sabogal que las ordenes de compra 83095 y 85569 sonde la SECRETARIA DE EDUCACIÓNSe remitió información del AMP aseo y cafeteria , respecto a laprórroga.Se realizó consulta referente a la anulación de facturas en TVEC, y senos informó que se podrá realizar de manera manual.Se remitió minuta del amp ETP 2 a Michael BarónSe brindó apoyo a la dirección de impuestos con la expedición delformato de liquidación de TVEC.Se brindó apoyo a una contratista del CB a registrarse en SECOP II.Se le informó a Ana Vilma Quevedo sobre la notificación de entrega en laTVEC, y que su uso es de carácter informativo.Se le informó a Blanca Villamizar, que debido a que su proceso desubasta inversa es por un único item, no es necesario acatar las reglasconstruidas para este tipo de procesos.7. Apoyar a las SAC, en las acciones que esta determine para la campañade sensibilización del uso de las plataformas SECOP II, TVEC y SECOP I,al interior de la SDH, de acuerdo con los roles y perfiles, funciones yobligaciones asignadas por la entidad.Se brindó acceso a Eliana Castellanos al contrato 2204248. Asistir por solicitud del supervisor del contrato a las diferentesreuniones que requiera y que se encuentren relacionadas con los temaspropios del objeto contractual.No se presentó ninguna solicitud en este periodo.9. Apoyar a los ordenadores del gasto y los supervisores de losdiferentes contratos en la operación de las plataformas SECOP II, SECOPI o TVEC.Se remitió retiro del ordenador del gasto Orlando Valbuena en TVEC.Se informó a la dirección de impuestos, la importancia de registrar elnuevo ordenador del gasto, con el monto máximo de aprobación.10. Desarrollar las demás actividades que le sean asignadas por elsupervisor del contrato, en virtud del objeto a contratarNo se presentó ninguna solicitud en este periodo.</t>
  </si>
  <si>
    <t>Prestar servicios a la Subdirección de Asuntos Contractuales en lasensibilización y apropiación del uso de la plataforma tecnológica.SECOP II, Tienda Virtual del Estado Colombiano (TVEC) y SECOP I, en elmarco del fortalecimiento de la gestión administrativa.</t>
  </si>
  <si>
    <t>Obligación 1:Se brindó apoyo a Claudia Pardo en el sorteo de su SAMC.Se brindó apoyo a Adriana Moreno en la apertura de ofertas de unalicitación pública.Se brindó apoyo a John Contreras en la creación de una OPS por SECOP II.Se brindó apoyo a la DIT en la compra del papel por medio de grandessuperficies.Se brindó apoyo a Nancy Niño y Nathalia Jaramillo, en la revisión de lacotización ganadora a través de TVECSe brindó apoyo a Giovanni Suarez, en la publicación de un proceso deContratación directa proveedor exclusivo.Se informó a Jose Luis León, que, si el CDP es incorrecto y fueingresado en SECOP II, no se puede dar inicio al contrato en la plataforma.Obligación 2:Se brindó apoyo a Paola Sabogal, en la modificación de una orden decompra en la TVEC.Se brindó apoyo a la Dit en la adjudicación de la compra de MicrosoftPremier en TVECSe informó a Carlos Navarro que no es posible corregir el campo de valorestimado, cuando un proceso de CD ya ha sido publicado.Se brindó apoyo a la DIT en el cierre del evento de nube pública 4.Se brindó apoyo a la DIT para actualizar el usuario de Ana Quevedo yasociarlo con Gerson Granados en la TVEC.Se brindó apoyo a Nancy Niño en la apertura del sobre económico de lasubasta 0016-2022Se brindó apoyo a Angela Franco en el cargue de una terminaciónanticipada por SECOP II.Se brindó apoyo a Paola Sabogal en una adjudicación por SECOP II.Se brindó apoyo a Paola Sabogal en el cargue de una terminaciónanticipada por SECOP II.Se brindó apoyo a la DIT debido a que los 3 eventos de cotización de etptienen problemas en el cargue de documentos.Se crearon 3 eventos de cotización de ETP con el apoyo de la DITSe indicó a Amanda Rico, como adjudicar un proceso de Mínima Cuantía enSECOP IISe brindó apoyo a Nancy Niño en la subasta de prueba de la SIE 0016Se remitió base de datos de SECOP II, a Andrea Paola VegaObligación 3:Se asocia la línea 1910 al proceso en SECOP IISe asocia la línea 1892 al proceso en SECOP IIObligación 4:Se le informó a Manuel Velasquez, la información que debe ser parteintegral de las cuentas de cobro, una vez e aprueban y marcan comopagadasObligación 5:Se remiten observaciones a la dirección de impuestos respecto a laterminación de los contratos 2020 en SECOP II.Se publicaron los informes de supervisión del contrato 170363 en SECOP1.Se publicó acta de liquidación del contrato 190359 en SECOP II.Se publicó acta de liquidación del contrato 190332 en SECOP II.Se publica liquidación del contrato 190246Se publica liquidación del contrato 180180 en SECOP I, por solicitud deArgenis Monroy.Se proyectó solicitud sobre los aprobadores de facturas en la TVEC.Se publican informes finales de los contratos 200216 y 200177Se publicó modificación del contrato 210498 en SECOP 1.Se asoció la línea del PAA 1997 al proceso en SECOP II.Se remitió solicitud de retiro del Dr Orlando Valbuena en la TVEC, parafirma del nuevo ordenador del gasto.Se publicó informe de interventoría de agosto en SECOP 1.Se creó la SOLICITUD DE COTIZACIÓN 0048-2022 por requerimiento de YudyLatorre.Se publicó anexo técnico definitivo de la cotización 0046, por solicitudde Nathalia JaramilloSe cambió a estado Terminado el contrato 200400Se cambió a estado Terminado el contrato 210054Se creó la SOLICITUD DE COTIZACIÓN 0047-2022 por requerimiento de CarlosRodriguezSe publicó la modificación 1 del contrato 210562 en SECOP 1.Se cambió a estado terminado el contrato 200088.Se publicó informe final del contrato 210288 del CBSe publicó informe final en el contrato 180134 de SECOP I.Obligación 6:Se remitió respuesta de CCE respecto a la simulación web y losimpuestos.Se le informó a Harold Gonzalez que, al no cumplir con lasespecificaciones técnicas de los tapabocas, debemos cancelar la orden de compra.Se remitió la oferta ganadora en el proceso SDH-SIE-0002-2022Se brindó apoyo a Ivan Dario León en las consultas relacionadas con elplan de entregas y su configuración.Se informó a Lorena Guerrero los procedimientos de supervisión en laTVEC.Se le informó a Pablo Rodriguez, que las compras por grandes superficiescomo mínimo deben ser de 1 SMLVSe remitió el enlace del contrato 210524 a Jenny Rocha.Se le informó a Blanca Villamizar que solo puede agregar 1 código de lasnaciones unidas por ítem, en la oferta económica.Se le informó a Diana Gil que en TVEC se deben publicar los documentosderivados de la ejecución del contrato.Se remite listado de contratos de 2021 a Andres Sanin con la respectivaobservación para terminación.Se envió la solicitud de actualización de usuario comprador con ayuda dela DITSe le confirmó a Diana Isabel Gil, que los contratos en TVEC debencontar con la documentación y con la aprobación de facturas.Se le informó a Jhordin Suarez como usar datos abiertos para conseguirlos links de consulta en SECOP II.Se brindó apoyo a Daniel Melo, respecto a las consultas de cargue defacturas y cesión en SECOP II.Se remitió link de consulta del PAA a Erika Herrara, con la finalidad deque pueda consultar los avances y publicaciones.Se brindó apoyo a Luis Humberto Rosero, en las consultas que tiene de lasupervisión en SECOP IIObligación 7:Se brindó acceso a Carlos Tovar al contrato 220402Se brinda acceso a la supervisora Jennifer Schoreder a los 60 contratosdel proceso SDH-CD-0096-2022Se asignó a Luz Amparo Quintero Linares como tesorera encargada hasta el30 de septiembre, y se indicó como aprobar convenios por medio de esteusuario.Se brindó acceso a Ingrid Marcela Barrera a los contratos que supervisaen SECOP II.Se remite enlace del contrato 190281 a Ana Maria Noriega.Se brindó acceso a la supervisora Olga Lucia Bonilla al contrato 210188Obligación 8:Se brindó apoyo a Argenis Monroy en la aprobación y rechazo de lasfacturas en la TVEC.Obligación 9:No se presentó ninguna actividad relacionada en este periodo.Obligación 10:No se presentó ninguna actividad relacionada en este periodo.</t>
  </si>
  <si>
    <t>OBLIGACIÓN 1En el presente periodo se realizaron las siguientes actividades paraeste componente:1.- Elaboración de los Formatos de Cotización de Condiciones paraCotizar de los expedientesE5123 - SDH_CMA FITIC2.- Elaboración de Listado de proveedores para expedientes:E5123 - SDH_CMA FITICOBLIGACIÓN 2En el presente periodo se realizaron las siguientes actividades paraeste componente:1.- Análisis de Condiciones y Especificaciones Técnicas de lossiguientes expedientes:E6377 - FCCB_BIENESTAR RHE7003 - SDH SOFTWARE - Devolución para ajustes de las Especif. y Condi.TécnicasE7030 - PSP_ABOGADOS SACE8015 - PSP_SEG_GESTIÓNE8443 - PSP_ABOGADOS SAC2.- Análisis y Verificación de Matriz de Riesgo expedientes:E5124 - SDH_CMA_FONDETURE6377 - FCCB_BIENESTAR RHE6413 - FCCB_SOFTWARE_ANTIVIRUSE7030 - PSP_ABOGADOS SACE8015 - PSP_SEG_GESTIÓNE8443 - PSP_ABOGADOS SAC3.- Realización de Mesa de Trabajo, para ajustar las Especificaciones yCondiciones Técnicas para los expedientes:CGBohorquez_E5124_L1886E5123 - SDH_CMA FITICE5124 - SDH_CMA_FONDETUROBLIGACIÓN 3En el presente periodo se realizaron las siguientes actividades paraeste componente:1.- Elaboración del documento de Análisis de Sector de los expedientes:E5124 - SDH_CMA_FONDETURE6377 - FCCB_BIENESTAR RHE6413 - FCCB_SOFTWARE_ANTIVIRUSE7030 - PSP_ABOGADOS SACE8015 - PSP_SEG_GESTIÓNE8443 - PSP_ABOGADOS SACOBLIGACIÓN 4En el presente periodo se realizaron las siguientes actividades paraeste componente:1.- Elaboración y envío de correos para el sondeo de mercado de losexpedientes:E5123 - SDH_CMA FITIC2.- Elaboración de análisis de precios de los expedientes:No se realizó en este periodo3.- Elaboración del documento de Presupuesto, incluye ajuste y mesas detrabajo de los expedientes:E6377 - FCCB_BIENESTAR RHE7030 - PSP_ABOGADOS SACE6413 - FCCB_SOFTWARE_ANTIVIRUSE5124 - SDH_CMA_FONDETURE8015 - PSP_SEG_GESTIÓNE8443 - PSP_ABOGADOS SACOBLIGACIÓN 5En el presente periodo se realizaron las siguientes actividades paraeste componente:1.- Elaboración del Modelo Financiero de los expedientes:No se ejecutó este periodo.2.- Elaboración del documento de certificación de indicadoresfinancieros de los expedientes:E5124 - SDH_CMA_FONDETUROBLIGACIÓN 6En el presente periodo se realizaron las siguientes actividades paraeste componente:1.- Elaboración de evaluación financiera de oferentes de losexpedientes:E1846 - SDL_MANTTO INTEGRALOBLIGACIÓN 7En el presente periodo se realizaron las siguientes actividades paraeste componente:En el presente periodo se realizaron las siguientes actividades paraeste componente. Registro en el sistema SAP para los siguientesexpedientes de los documentos:1) Estudio del SectorE5124 - SDH_CMA_FONDETURE6377 - FCCB_BIENESTAR RHE6413 - FCCB_SOFTWARE_ANTIVIRUSE7030 - PSP_ABOGADOS SACE8015 - PSP_SEG_GESTIÓNE8443 - PSP_ABOGADOS SAC2) PresupuestoE5124 - SDH_CMA_FONDETURE6377 - FCCB_BIENESTAR RHE6413 - FCCB_SOFTWARE_ANTIVIRUSE7030 - PSP_ABOGADOS SACE8015 - PSP_SEG_GESTIÓNE8443 - PSP_ABOGADOS SAC3) Oferta de proveedoresE2876 - FCCB_SEGURIDAD PERIMETRALE5124 - SDH_CMA_FONDETURE6377 - FCCB_BIENESTAR RHE6413 - FCCB_SOFTWARE_ANTIVIRUS4) Formato 17 – Secop OfertasE5124 - SDH_CMA_FONDETURE6377 - FCCB_BIENESTAR RHE6413 - FCCB_SOFTWARE_ANTIVIRUS5) CDP FuncionamientoE2876 - FCCB_SEGURIDAD PERIMETRAL CDP 7780E2876 - FCCB_SEGURIDAD PERIMETRAL CDP 7790 H:08:31 AME6377 - FCCB_BIENESTAR RH CDP 7490 H:03:18 PME6377 - FCCB_BIENESTAR RH CDP 7586 H:08:46 AME6413 - FCCB_SOFTWARE_ANTIVIRUS CDP 8099 H:07:39 AME7030 - PSP_ABOGADOS SAC CDP 7704 H:08:37 AME8015 - PSP_SEG_GESTIÓN CDP 8305 H:02:54 PME8443 - PSP_ABOGADOS SAC CDP 8589 H:12:21 PME5124 - SDH_CMA_FONDETUR CDP INVERSION SUBEXP 8116 H:12:11 PM6) Matriz de RiesgoE5124 - SDH_CMA_FONDETURE6377 - FCCB_BIENESTAR RHE6413 - FCCB_SOFTWARE_ANTIVIRUSE7030 - PSP_ABOGADOS SACE8015 - PSP_SEG_GESTIÓNE8443 - PSP_ABOGADOS SAC7) Solicitud de CRP para los expedientes:Modificación Contrato_CRP No. 7283 MOD CTO de WEISMAN MEEK LOPEZModificación Contrato_CRP No. 8024 MOD CTO de PENSEMOSModificación Contrato_CRP No. 8077 MOD CTO de MARTHA RIVERO H:10:07 AMModificación Contrato_CRP No. 8295 MOD CTO 210533 - PENSEMOS  H:12:25 PMModificación Contrato_CRP No. 8553 - H:08:41 AM MARÍA FLOREZ AYAModificación Contrato_RP 7499 EXP 6937 CTO 472 FCCBModificación Contrato_RP 7783 EXP 5512, CTO ANDREA GONZALEZ ZULUAGAE5512 - PSP_DESARROLLO SOCIAL  RP 7755 CTO, EXP 5512 AIDEE VALLEJOCUESTAE6363 - PSP_RECOBRO INCAPACIDADES RP 7613 CTO - Luis Efren MurilloExpediente 6363E7030 - PSP_ABOGADOS SAC RP 7884 CTO 220578 ANDREA LEGUIZAMO MURILLOE2476 - FCCB_MANTTO TANQUES CRP No. 8454 - H:09:21 AME6377 - FCCB_BIENESTAR RH CRP No. 8441 - 24SEP22 H:08:32 AMOBLIGACIÓN 8Se realizo el informe de progreso de actividades correspondiente de cadauno de los siguientes expedientes:E1846 - SDL_MANTTO INTEGRALE1854 - SDH_INTERVENTORIA MANTTO INTEGRALE2476 - FCCB_MANTTO TANQUESE5123 - SDH_CMA FITICE5124 - SDH_CMA_FONDETURE5512 - PSP_DESARROLLO SOCIALE6363 - PSP_RECOBRO INCAPACIDADESE6377 - FCCB_BIENESTAR RHE6413 - FCCB_SOFTWARE_ANTIVIRUSE7003 - SDH SOFTWARE ADMONE8015 - PSP_SEG_GESTIÓNE8443 - PSP_ABOGADOS SAC</t>
  </si>
  <si>
    <t>Mediante radicado No.2022ER617310O1 de fecha 6/10/2022 la supervisiónallega informe  para la correspondiente gestión de pago de la cuenta decobro. El supervisor informa  el contratista cumplió con lasobligaciones  estipuladas en el contrato.</t>
  </si>
  <si>
    <t>DANIEL SANTIAGO TORRES PINILLA</t>
  </si>
  <si>
    <t>Prestar los servicios de apoyo a la gestión en el proceso de digitaciónde los documentos generados en la Corporación</t>
  </si>
  <si>
    <t>Mediante radicado No. 2022ER614328O1 de fecha 4/10/2022 la supervisiónallega informe  para la correspondiente gestión de pago de la cuenta decobro. El supervisor informa  el contratista cumplió con lasobligaciones  estipuladas en el contrato.</t>
  </si>
  <si>
    <t>JOSE WERNEY CETINA MENDEZ</t>
  </si>
  <si>
    <t>Prestar los servicios profesionales en el proceso de organización,revisión y depuración, liquidación y cierre de los expedientes contractuales, así mismo realizar el seguimiento y apoyo a la supervisión de los contratos asignados por la Dirección Financiera.</t>
  </si>
  <si>
    <t>En la ejecución del contrato 220019, el contratista cumplió con susobligaciones especiales durante el periodo de 1 al 30 de Septiembre del2022</t>
  </si>
  <si>
    <t>Obligación 1:Contestó e hizo seguimiento a setenta y dos (72) acciones de tutelasnotificadas a la Subdirección de Gestión Judicial de la SHD, en el queesta entidad es accionada o vinculada, que se pasan a relacionar:- 2022 - 00021 FLOR MARINA DAZA ROA 2022ER043877O1- 2022 - 00843 JOSE EUGENIO RODRIGUEZ RAMOS 2022ER577138O1- 2022 - 00103 IVAN ALFONSO CAMILO LOPEZ 2022ER577569O1- 2022 - 00862 FABIAN CANGREJO BAEZ 2022ER577530O1- 2022 - 01103 MARILLS ESCOBAR GOMEZ 2022ER577359O1- 2022 - 01078 IGNACIO BERMUDEZ GO 2022ER578230O1- 2022 - 00651 ALEXANDER ARDILA LOPEZ 2022ER578845O1- 2022 - 00105 BERNARDO MONTENEGRO LEON 2022ER579442O1- 2022 - 00252 LINA MARIA PEÑUELA DELGADO 2022ER579084O1- 2022 - 00095 COMERCIALIZATI S.A.S. 2022ER- 2022 - 00091 LUIS ALEJANDRO MANRIQUE NARANJO 2022ER579330O1- 2022 - 00355 FERNANDO PIEDRAHITA HERNANDEZ 2022ER581791O1- 2022 - 00257 CARLOS MARIO BERNAL BOTERO 2022ER583497O1- 2022 - 00216 JAIRO DE JESUS SARMIENTO MORENO 2022ER583541O1- 2022 - 00254 JAIRO ERNESTO SOLANO GARCIA 2022ER585625O1- 2022 - 00174 ALBEIRO LUZADA CRUZ 2022ER585080O1- 2022 - 00106 MARISOL BARRERA TARAZONA 2022ER585555O1- 2022 - 00893 CHALLENGER S.A.S. 2022ER585635O1- 2022 - 00107 JENNY ANDREA MORALES TORRES 2022ER587431O1- 2022 - 01832 AMANDA DE CONCEPCION PEREZ OROZCO 2022ER587663O1- 2022 - 00040 ANDREA MONTOYA DIAZ 2022ER587037O1- 2022 - 00886 GABRIEL GUILLERMO ZARATE 2022ER586707O2- 2022 - 00112 SATOMINIO MORALES ARIZA 2022ER588595O1- 2022 - 00162 ANDRES ANGELO CADENA BUNFANTI 2022ER588132O1- 2022 - 00974 INTEGRAL ASESORES DE SEGUROS LTDA.2022ER589248O1- 2022 - 01240 JIMMY ARAMENDIZ EBERTEIN 2022ER591706O1- 2022 - 00567 JHON FREDY CORREA PINEDA 2022ER591743O1- 2022 – 00111 DIANA PILAR CONCHA TELLEZ Y CARLOS FERNANDO GONZALEZJUSTINICO 2022ER591046O1 Y 2022ER591051O1- 2022 - 00677 CARLOS FERNANDO GONZALEZ JUSTINICO 2022ER590761O1- 2022 - 00276 LUZ DARY NOGUERA 2022ER590844O1- 2022 - 00273 CARLOS GABRIEL QUIÑONES TELLEZ 2022ER590798O1- 2022 - 00221 PEDRO NEL GUITIERREZ MOREÑO 2022ER590741O1- 2022 - 00105 JOSE JOAQUIN VARGAS SUAREZ 2022ER592738O1- 2022 - 00880 MC FORTANO S.A.S. 2022ER592992O1- 2022 - 01100 JORGE ALBERTO SANCHEZ SUAREZ 2022ER593545O1- 2022 - 00652 LUIS ARMANDO PARRA URREA 2022ER593025O1- 2022 - 01235 IRENIA SOLIER INFANTE 2022ER594794O1- 2022 - 00990 INVERSORA DE BIENES Y VALORES INBIVAL S.A.S.2022ER594362O1- 2022 - 00985 JOSE ANTONIO NUMPAQUE LEON 2022ER594119O1- 2022 - 00991 JOSE MANUEL ALFARO DELGADO 2022ER594774O1- 2022 - 00116 EDILBERTO VELOZA CALDERON 2022ER595212O1- 2022 - 00691 NESLY MARTINEZ MONTALVO 2022ER595199O1- 2022 - 01254 EDILBERTO VELOZA CALDERON - 2022ER595212O1 Y2022ER595191O1- 2022 - 00111 ARISTROCRACY S.A. 2022ER595696O1- 2022 - 00021 LUIS FRANCINET DUARTE ECHEVERRY 2022ER595691O1- 2022 - 00113 LEIDY VIVIANA PRIETO DUCARA 2022ER597664O1- 2022 - 00441 EDWIN HERMAN GALVIS CARRAZAN 2022ER596907O1- 2022 - 00936 HECTOR JULIO RIVERA 2022ER597563O1- 2022 - 00381 FABIAN ANCIDEZ DELGADO 2022ER598664O1- 2022 - 00114 YULIETH ANDREA CORTES FRANCO 2022ER598572O1 Y2022ER598352O1- 2022 - 00905 ALFOREQUIPOS S.A.S. 2022ER598610O1- 2022 - 00301 GEORGINA RUIZ OLIVEROS 2022ER599223O1- 2022 - 01150 BIBIANA TELLEZ PEREZ 2022ER599999O1- 2022 - 00045 MONICA PATRICIA GARCIA MEJIA 2022ER600840O1- 2022 - 01299 MANUEL HERNANDO CEPEDA GARCIA 2022ER600796O1- 2022 - 00118 LISANDRO BELTRAN BAQUERO 2022ER600460O1- 2022 - 00246 MARTHA JUDITH PICO TELLEZ 2022ER601722O1- 2022 - 00912 MARIA NELLY BERNAL FUERTES 2022ER603816O1- 2022 - 01641 JUAN REINALDO SANTACRUZ GARZON 2022ER603543O1- 2022 - 00105 MARCELA GASTOQUE 2022ER603330O1- 2022 - 01172 EDGARDO ALBERTO MARTINEZ PUMAREJO 2022ER602794O1- 2022 - 00119 IGNACIO BERMUDEZ GONZALEZ 2022ER604709O1- 2022 - 01023 JOSE MIGUEL COPETE RIVERA 2022ER605288O1- 2022 - 00123 IGLESIA CRISTIANA DESCIPULO DE CRISTO 2022ER606775O1.- 2022 - 01249 JUAN LOPEZ RICO 2022ER606729O1- 2022 - 00120 PROADSO Y CIA SCA 2022ER608620O1- 2022 - 00986 HARDWAR ASESORIA SOFTWARE LTDA. 2022ER608032O1- 2022 - 00333 CAMILO ANDRES BRICEÑO MURCIA 2022ER607673O1- 2022 - 00992 JAVIER DE JESUS SERNA LOPEZ 2022ER609271O1- 2022 - 00939 CARLOS EMILIO PLAZAS MONTAÑO 2022ER609102O1- 2022 - 00130 JUAN PABLO VELASQUEZ GOMEZ 2022ER609065O1- 2022 - 01298 LUIS F. CORREA Y ASOCIADOS S.A. 2022ER609818O1Obligación 2:Realizó seguimiento a las acciones de tutelas remitidas a las áreastécnicas, validado que sean las competentes para atender el asunto.Igualmente se verificó los informes remitidos por las áreas técnicaspara determinar la pertinencia y suficiencia de la informaciónreportada.Obligación 3:Consultó la legislación y jurisprudencia aplicables al caso a resolver.Registró las acciones de tutela en la plataforma SIPROJ web; igualmentecon los requerimientos judiciales notificados a la SHD, así como los queen virtud de los incidentes de desacato son proferidos por el despachojudicial.Obligación 4:Proyectó el cumplimiento y/o impugnación de trece (13) fallosdesfavorables a la SHD o requerimientos previos a desacato, que se pasana relacionar:- 2022 - 00475 PEDRO MARTIN BURGOS HERNANDEZ 2022ER581472O1- 2022 - 00599 ILIA STELLA LUPPI GOMEZ 2022ER584017O1.- 2022 - 00263 JAIRO ENRIQUESOLER FAJARDO 2022ER582821O1- 2022 - 00232 AUTOS 93 S.A.S. 2022ER585900O1- 2022 - 00095 HASSON KADDOURA IBRAHIM 2022ER516672O1- 2022 - 00055 RODRIAUTOS 2022ER595187O1- 2022 - 00899 MARTHA CECILIA MORENO ECHEVERRY 2022ER596341O1- 2022 - 00243 JAIME ALEXANDER REYES YEPES 2022ER598636O1- 2022 - 00263 JAIRO ENRIQUE SOLER FAJARDO 2022ER598686O1- 2022 - 00011 ANA ALICIA MARTINEZ AMEZQUITA 2022ER598984O1- 2022 - 00528 MILENA PAULA CORREA ORTIZ 2022ER600091O1- 2022 - 00677 CARLOS FERNANDO GONZALEZ JUSTINICO 2022ER601603O1-2022 - 00108 CARLOS ANDRES LOPEZ QUINTERO 2022ER607736O1Obligación 5:Actividad no realizada en el mes.Obligación 6:Realizó el cargue de contestaciones de tutelas el SIPROJ y validación decierre del caso el CRM – SAP; igualmente con los fallos de tutelafavorables y desfavorables a la SHD, autos interlocutorios y de trámiteen acciones constitucionales.Obligación 7:Llevó registro diario de las acciones de tutela a tramitar, controlandolos términos concedidos por el despacho judicial para emitirpronunciamiento; igualmente se solicita a las áreas técnicas lavalidación de los hechos expuestos por el o la accionante, a efectos deejercer la defensa de los intereses de la SHD.Obligación 8:Validó las ratios decidendi de cada uno del fallo de tuteladesfavorables a la SHD, determinando la procedencia o no del recurso deimpugnación.Actualizó la carpeta en SharePoint para control y seguimiento deacciones de tutela tramitadas durante el año 2022.Realizó mesa de trabajo con el equipo de tutelas de la SGJ de la SHDpara establecer un modelo de trabajo que facilite la contestaciónoportuna de las acciones de tutela, así como su registro y control enlas bases de datos previstas para la misma: SIPROJ, ACCES; CRM -SAP,SharePoint.Obligación 9:Elaboró el informe correspondiente acciones de tutelas atendidas por laSubdirección de Talento Humano de la SHD haciendo énfasis en aquellas enlas que se alegó estabilidad laboral.Obligación 10:Actividad no realizada durante el periodo.Obligación 11:Presentó informe mensual periodo septiembre 2022.Obligación 12:- Presentó diagnostico - capacitación acciones de tutela por derechos depetición, Compensar – 30 Sep. 202Obligación 13:Actividad no realizada durante el periodo.</t>
  </si>
  <si>
    <t>ALONSO MARIO NEMPEQUE GONZALEZ</t>
  </si>
  <si>
    <t>Mediante radicado No. 2022ER615618O1 de fecha 6/10/2022 la supervisiónallega informe  para la correspondiente gestión de pago de la cuenta decobro. El supervisor informa  el contratista cumplió con lasobligaciones  estipuladas en el contrato.</t>
  </si>
  <si>
    <t>YULI MARCELA TORO PASCAGAZA</t>
  </si>
  <si>
    <t>Prestar servicios profesionales para realizar seguimiento y apoyotécnico a la estructuración y ejecución, de las diferentes etapas delproyecto de modernización de la infraestructura física de la sede delConcejo de Bogotá D.C.</t>
  </si>
  <si>
    <t>FENIX MEDIA GROUP SAS</t>
  </si>
  <si>
    <t>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t>
  </si>
  <si>
    <t>Mediante radicado No. 2022ER609521O1 de fecha 05/10/2022 la supervisiónallega informe para la correspondiente gestión de pago de la cuenta decobro. El supervisor informa el contratista cumplió con las obligacionesestipuladas en el contrato.</t>
  </si>
  <si>
    <t>MAURICIO  JOYA MEDINA</t>
  </si>
  <si>
    <t>Prestar los servicios profesionales para el desarrollo de lasactividades del modelo integrado de planeación y gestión de los procesosque se encuentran a cargo de la Dirección Jurídica</t>
  </si>
  <si>
    <t>Mediante radicado No. 2022ER618299O1 de fecha 06/10/2022 la supervisiónallega informe para la correspondiente gestión de pago de la cuenta decobro. El supervisor informa el contratista cumplió con las obligacionesestipuladas en el contrato.</t>
  </si>
  <si>
    <t>ESPERANZA  PRADA DAZA</t>
  </si>
  <si>
    <t>Prestar los servicios profesionales a la Dirección de GestiónCorporativa para apoyar la gestión de la Unidad Ejecutora 04 para la adquisición de bienes, servicios y gestión de pagos en cumplimiento del Acuerdo 59 de 2002.</t>
  </si>
  <si>
    <t>Mediante radicado No. 2022ER612222O1 de fecha 4/10/2022 la supervisiónallega informe  para la correspondiente gestión de pago de la cuenta decobro. El supervisor informa  el contratista cumplió con lasobligaciones  estipuladas en el contrato.</t>
  </si>
  <si>
    <t>LINDA ROSA CAMPO RODRIGUEZ</t>
  </si>
  <si>
    <t>Prestar los servicios profesionales para apoyar los procesosadministrativos relacionados con la nomina para la Dirección Financieradel Concejo de Bogotá D.C.</t>
  </si>
  <si>
    <t>Mediante radicado No. 2022ER617353O1 de fecha 06/10/2022 la supervisiónallega informe  para la correspondiente gestión de pago de la cuenta decobro. El supervisor informa  el contratista cumplió con lasobligaciones  estipuladas en el contrato.</t>
  </si>
  <si>
    <t>DOGER HERNAN DAZA MORENO</t>
  </si>
  <si>
    <t>Prestar los servicios profesionales en el proceso de seguimiento a lasactividades e Indicadores del plan de acción a cargo del Proceso deGestión Financiera del Concejo de Bogotá D.C.</t>
  </si>
  <si>
    <t>Actividad 1:  Elaboración de diapositivas para la presentación de laproyección ante el CONFIS. Construcción del documento metodológico delos ingresos proyectados correspondientes. Ajuste del documento deelectromovilidad (incluye actualización de series y recorte del mismopara adaptarlo a las necesidades del MFMP).Actividad 2: No se realizaron actividades particulares en estaobligación el presente mesActividad 3: No se realizaron actividades particulares en estaobligación el presente mesActividad 4: Ajuste del documento de electromovilidad (incluyeactualización de series y recorte del mismo para adaptarlo a las necesidades del MFMP).Actividad 5: No se realizaron actividades particulares en estaobligación el presente mesActividad 6: No se realizaron actividades particulares en estaobligación el presente mes</t>
  </si>
  <si>
    <t>Mediante radicado No. 2022ER618289O1 de fecha 06/10/2022 la supervisiónallega informe para la correspondiente gestión de pago de la cuenta decobro. El supervisor informa el contratista cumplió con las obligacionesestipuladas en el contrato.</t>
  </si>
  <si>
    <t>JAIRO ARTURO SUAREZ SANCHEZ</t>
  </si>
  <si>
    <t>Prestar los servicios profesionales a la Dirección de GestiónCorporativa para apoyar la gestión precontractual, de pagos y pos contractual frente al sistema SAP BOGDATA.</t>
  </si>
  <si>
    <t>Mediante radicado No. 2022ER605173O1 de fecha 30/09/2022 la supervisiónallega informe  para la correspondiente gestión de pago de la cuenta decobro. El supervisor informa  el contratista cumplió con lasobligaciones  estipuladas en el contrato.</t>
  </si>
  <si>
    <t>LAURA VALENTINA DE LOS REMEDIOS VELANDIA TRUJILLO</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</si>
  <si>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</si>
  <si>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Mediante radicado No. 2022ER609513O1 de fecha 05/10/2022 la supervisiónallega informe para la correspondiente gestión de pago de la cuenta decobro. El supervisor informa el contratista cumplió con las obligacionesestipuladas en el contrato.</t>
  </si>
  <si>
    <t>DIANA PATRICIA GOMEZ MARTINEZ</t>
  </si>
  <si>
    <t>Prestar los servicios profesionales de soporte y análisis jurídico paraadelantar los procesos administrativos y la generación de conceptos eintervenciones que se deban llevar a cabo en el marco de las actuacionesde la Corporación y de acuerdo con la normatividad vigente.</t>
  </si>
  <si>
    <t>Mediante radicado No. 2022ER617345O1 de fecha 06/10/2022 la supervisiónallega informe para la correspondiente gestión de pago de la cuenta decobro. El supervisor informa el contratista cumplió con las obligacionesestipuladas en el contrato.</t>
  </si>
  <si>
    <t>JOSE RICARDO PULGARIN ALVAREZ</t>
  </si>
  <si>
    <t>Prestar los servicios profesionales para realizar las actividadesrequeridas en las etapas planeación, seguimiento y liquidación de losprocesos contractuales que ejecuta la Corporación, en el marco de losplanes institucionales.</t>
  </si>
  <si>
    <t>Mediante radicado No. 2022ER617304O1 de fecha 06/10/2022 la supervisiónallega informe para la correspondiente gestión de pago de la cuenta decobro. El supervisor informa el contratista cumplió con las obligacionesestipuladas en el contrato.</t>
  </si>
  <si>
    <t>JULIAN ESTEBAN MATEUS VARGAS</t>
  </si>
  <si>
    <t>Mediante radicado No. 2022ER612001O1 de fecha 04/10/2022 la supervisiónallega informe  para la correspondiente gestión de pago de la cuenta decobro. El supervisor informa  el contratista cumplió con lasobligaciones  estipuladas en el contrato.</t>
  </si>
  <si>
    <t>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t>
  </si>
  <si>
    <t>1. Realizar durante los siguientes ocho días a la suscripción del actade inicio, el cronograma de actividades para los servicios y necesidadesiniciales y los subsiguientes servicios con base en lo definido en losAnexos: Anexo 1 - Ficha Técnica, Anexo 2 y Anexo 3.N/A2. Realizar durante el mes siguiente a la suscripción del Acta de inicioel Inventario e Inspección General del estado de la Infraestructura deCableado Estructurado (voz y datos), bandejas de Fibra Óptica y RedEléctrica (Normal y Regulada), así como de los centros de cableado de LASECRETARIA DISTRITAL DE HACIENDA, y generar un informe, con el objeto degarantizar el conocimiento del estado de la infraestructura mencionadapor parte del contratista.N/A3. Realizar la Inspección y certificación durante la vigencia delcontrato, al menos del 15 % de los puntos de red de voz y datos conformea las instrucciones que establezca el supervisor del contrato y en igualporcentaje verificar en las tomas de la red eléctrica (Normal yregulada) los voltajes entregados y medición del voltaje de polo atierra en cada una de las redes integrales de LA SECRETARIA DISTRITAL DEHACIENDA y presentar el informe respectivo.4. Suministró los repuestos o partes y mano de obra (valor deinstalación) al costo final de la oferta de mínima cuantía.5. Atendió todos los servicios correctivos, adecuaciones, ampliacionesnecesarias para mantener la infraestructura, en condiciones normales defuncionamiento, este servicio comprendió las intervenciones técnicasnecesarias para solucionar las fallas que se produjeron durante elperíodo en el cableado estructurado (Voz y Datos), fibra óptica, energíaeléctrica normal y regulada, servicio que fué prestado a solicitud delsupervisor en los tiempos y acuerdos de niveles de servicioespecificados en la ficha técnica (numeral 1.2 - Modalidad de Acuerdosde nivel de servicio y sitio de prestación).6. Efectuó la sustitución de partes y/o repuestos defectuosos descritasen la oferta económica, a solicitud de la Secretaría Distrital deHacienda por conducto del supervisor del contrato. Toda instalaciónefectuada cumplió con los estándares técnicos solicitados según el casoy con las condiciones descritas en los Anexos.7. Dispuso de un centro de registro y atención de servicio, que está encapacidad de recibir los requerimientos de la entidad en relación con elobjeto del contrato a través de teléfono, correo electrónico, fax,página Web y realizar el seguimiento respectivo.8. Mantuvo vigente durante la ejecución del contrato la Certificacióndel fabricante de que trata el numeral 1.2 del Anexo Nro. 1 - FichaTécnica.9. Realizó mantenimiento, soporte técnico especializado yactualizaciones a la infraestructura en el sitio central Edificio CAD(Ubicado en la Cra 30 No. 25 - 90) y sedes de la Secretaría Distrital deHacienda referidas en el Anexo 3, en los tiempos y acuerdos de nivelesde servicio especificados en la ficha técnica.10. Proveyó todos los equipos, personal y herramientas necesarias pararealizar de forma eficiente los trabajos solicitados o requeridos demantenimiento, soporte técnico especializado, actualización y/oadecuación de los puestos de trabajo existentes y de los nuevos puestosde trabajo que se requirieron.11. Entregó la documentación, rotulación e identificación de todos losequipos, cableados, cableados estructurados, ductos, entre otros, que elcontratista instaló. La rotulación e identificación se llevó a caboatendiendo las disposiciones legales que las regulan (Numeral 4.1 -Anexo 1 - Ficha Técnica).12. Presentó mensualmente para efectos del pago, un reporte detallado delos trabajos autorizados y realizados, fecha de ejecución por actividad,y/o de soporte especializado en sitio, indicando las labores ejecutadas,los elementos suministrados y/o instalados en cada una de las sedes dela Secretaría Distrital de Hacienda.13. Entregar mensualmente la documentación relativa a los cambiosrealizados cuando aplique como manuales técnicos, planos, vulnerabilidades, recomendaciones entre otros, en formato análogo o digital.N/A14. Contó con personal calificado, el cual está certificado por elfabricante o distribuidor autorizado o entidad reconocida, en elmantenimiento de cableado estructurado, fibra óptica y de trabajo enalturas. El personal estuvo debidamente identificado, portó el carnérespectivo, chaleco o bata con el nombre, logo y distintivos de lacompañía que prestó el servicio. El contratista anexó a la firma delacta de inicio el listado del personal y presentó las certificacionesrespectivas.15. Responder por los daños que se generen a los bienes, inmuebles oinstalaciones, en ocasión y por razón de la ejecución del objeto delcontrato.N/A16. El contratista al determinar el valor de su propuesta asumió elriesgo cambiario y los posibles incrementos que puedan presentarse enlos costos directos e indirectos que el cumplimiento del contratoconlleve hasta su liquidación. Los precios de la Oferta económica y eldescuento aplicado se mantienen invariables durante la duración delcontrato.17. Para la adquisición de alguna parte o repuesto requerido y que no seencuentre en la lista de partes a proveer, el contratista efectuará ypresentará un estudio de mercado en donde se verifique que el costo dela parte o repuesto solicitado se encuentra dentro de los precios delmercado, y posteriormente el supervisor procederá a la aceptación orechazo del elemento requerido.N/A18. Indicó expresamente la persona o personas a las cuales la SecretaríaDistrital de Hacienda debe contactar directamente para efectos de lacoordinación de las actividades propias objeto del contrato. Elcoordinador asignado será el único canal oficial de comunicación entreel proveedor y la Secretaría Distrital de Hacienda. Este tiene laresponsabilidad de planear, coordinar y administrar la entrega y recibode los bienes solicitados por la entidad y diligenciar las cuentas decobro causadas, objeto del presente contrato.19. Acató las instrucciones que para el desarrollo del contrato leimpartió la Secretaría Distrital de Hacienda por conducto del supervisor.20. El contratista garantizó que el cambio de los elementos se realizaracon repuestos y o partes nuevos, no se aceptaron productos o repuestosremanufacturados, así mismo dar la certificación de buen estado yfuncionamiento de los bienes instalados o reemplazados.21. Hacer la Gestión Integral de los Residuos Peligrosos RESPEL, deacuerdo con el Decreto 4741 de 2005 y Anexo 1 del mismo Decreto, loscuales deben ser gestionados a través de una de las Empresas Gestoras deResiduos Peligrosos con Licencia Ambiental otorgada por una autoridadambiental. Adicionalmente el contratista deberá dar aplicación alDecreto 284 de 2018, sobre los Residuos de aparatos eléctricos yelectrónicos – RAEE -.No se generaron residuos peligrosos durante la ejecución del contrato.22. El contratista implementó y adoptó el protocolo general debioseguridad para mitigar, controlar y realizar el adecuado manejo de lapandemia de coronavirus COVID-19, de conformidad con los criterios ycondiciones para el desarrollo de actividades económicas, sociales y delEstado establecido por el Ministerio de Salud y Protección Social, yacatar las demás instrucciones impartidas en virtud de la emergenciasanitaria generada por la pandemia de coronavirus COVID-19.23. Las demás obligaciones que sean propias de la prestación de losservicios contratados.</t>
  </si>
  <si>
    <t>1. El contratista acató la Constitución, la ley, las normas legales yprocedimentales establecidas por el Gobierno Nacional y Distrital, ydemás disposiciones pertinentes.2. El contratista prestó el servicio objeto del presente contrato conestricto cumplimiento de las especificaciones técnicas exigidas en elanexo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El contratista garantizó la calidad de los servicios contratados yrespondió por ello.7. Colaboró con la entidad contratante para que el objeto contratado secumpliera y que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al ser requeridos los comprobantes de afiliación y pago delos aportes a los sistemas de salud y pensión del personal destinado ala prestación del servicio junto con el comprobante de pago del subsidiofamiliar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 (si es del caso)15. En cumplimiento de la Directiva Distrital No. 003 de 2012 elcontratista: a) Veló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caso.16. Dió cumplimiento a lo dispuesto en la Circular No. 1 de 2011expedida por el Alcalde Mayor de Bogotá D.C., en el sentido de nocontratar a menores de edad, en cumplimiento de los pactos, convenios yconvenciones internacionales ratificados por Colombia, según loestablece la Constitución Política de 1991 y demás normas vigentes sobrela materia, en particular aquellas que consagran los derechos de losniños.17.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necesarios.N/A18. Cumplir con las políticas y lineamientos señalados en el PlanInstitucional de Gestión Ambiental (PIGA) implementado por la SecretaríaDistrital de Hacienda, si es del caso.N/A19.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t>
  </si>
  <si>
    <t>SEAN ELECTRONICA LIMITADA</t>
  </si>
  <si>
    <t>Prestar los servicios de actualización, mantenimiento y soporte con elsuministro de repuestos para la infraestructura de telecomunicaciones,cableado estructurado (voz y datos), fibra óptica, energía normal yregulada de la Secretaría Distrital de Hacienda.</t>
  </si>
  <si>
    <t>Participó en las mesas de trabajo, para el proceso de actualización delas TRD Oficina de Cuentas Corrientes y Devoluciones en septiembre 7Oficina de Gestión de Ingresos en septiembre 13Oficina de Gestión de Ingresos en septiembre 29Participó en la reunión de revisión tema PQRS y TRD de la Oficina deGestión de Ingresos en septiembre 15.Como parte de la implementación del Plan de Descripción y TransferenciaDocumental Secundaria de la Secretaría Distrital de Hacienda, llevó acabo las jornadas de asesoría y coordinación con el equipo técnico detrabajo en la Oficina Técnica del Sistema de Gestión Documental los días07 y 27 de septiembre en las instalaciones de la Oficina Técnica delSistema de Gestión Documental,  en las cuales tuvo la oportunidad deorientar sobre el instructivo de diligenciamiento y aplicación delformato de inventario analítico del Archivo de Bogotá, y exponer losresultados de la revisión llevada a cabo sobre los avances 2 y 3 dediligenciamiento del inventario.Dicha revisión se dejó plasmada en las versiones 2 y 3 de avance de losinventarios y en dos documentos Word en los cuales se consignaron lasobservaciones a ser corregidas.Finaliza la asesoría y orientación técnica dirigida al equipo de trabajode la Oficina Técnica de Gestión Documental, que llevó a cabo laejecución del proceso de alistamiento técnico y descripción de la seriedocumental Resoluciones que será objeto de transferencia documentalsecundaria al Archivo de Bogotá. Obteniendo como resultados:Serie: ResolucionesTiempo de Retención: 20 añosFechas Extremas: 1988-01-05 / 2002-06-28Número de cajas: 146Número de carpetas: 337Número de tomos: 105Número de Registros Inventario: 442Cantidad de folios: 107.587Se proyectó el oficio de intención de transferencia documentalsecundaria dirigida al Director del Archivo de Bogotá.Participó en las reuniones para la actualización de procedimiento dedisposición final y transferencia secundaria los días 7, 14 y 29 deseptiembre.Participó en las reuniones de seguimiento a las actividades ejecutadasdurante el mes de septiembre los días 13 y 28.</t>
  </si>
  <si>
    <t>El contratista en septiembre cumplió con las obligacionescontractuales.</t>
  </si>
  <si>
    <t>Mediante radicado No. 2022ER617696O1 de fecha 06/10/2022 la supervisiónallega informe para la correspondiente gestión de pago de la cuenta decobro. El supervisor informa el contratista cumplió con las obligacionesestipuladas en el contrato.</t>
  </si>
  <si>
    <t>CESAR IVAN ROMERO RODRIGUEZ</t>
  </si>
  <si>
    <t>SUBDIRECTOR TECNICO - SUBD. COBRO TRIBUTARIO</t>
  </si>
  <si>
    <t>LEILY MARIANA FLOREZ FLOREZ</t>
  </si>
  <si>
    <t>Prestar los servicios profesionales para el análisis, actualización ydesarrollo en el manejo de las bases de datos para la gestión de laCartera Tributaria.</t>
  </si>
  <si>
    <t>JEFE DE OFICINA - OF. GESTION PAGOS</t>
  </si>
  <si>
    <t>1. Se revisó la documentación remitida por las partes interesadas o lasentidades distritales en el registro de embargos decretados aproveedores y contratistas del Distrito Capital, correspondiente a lossiguientes Terceros:1000464361 10003033801000383954 10059157731000102375 10003034391012361330 10090000371000349563 10123612261000645787 10000078821001495703 10003286111000194080 10001099731006221346 10004023172. Fueron registrados los embargos decretados a proveedores ycontratistas del Distrito Capital, de los siguientes expedientes:SAP-316 SAP-326SAP-317 SAP-318SAP-320 SAP-319SAP-321 SAP-327SAP-322 SAP-328SAP-323 SAP-329SAP-324 SAP-329SAP-325 SAP-330SAP-331 SAP-332SAP-333 SAP-334SAP-335 SAP-3363. Se realizó seguimiento y control de las medidas cautelaresregistradas en el aplicativo BogData para proveedores y contratistas delDistrito Capital para los siguientes expedientes:SAP 041 - SAP 020 – SAP 210 – OGT 2169 – SAP 046 – SAP 153 – SAP 195 –OGT 2088 – SAP 235 – OGT 1896. – OGT 1929 – OGT 19204. Fueron generados los archivos planos de pago del Banco Agrario paragarantizar el giro de los dineros retenidos con ocasión de los embargosdecretados y previamente registrados. Para el mes de septiembre segeneraron dos (02) Archivos TXT, para el giro de recursos ordinarios yrecursos SGP.5. Se proyectaron las respuestas a los requerimientos de carácter legalque son competencia de la dependencia. Se otorgo respuesta de fondo alos siguientes requerimientos asignados. Los documentos hacen parte delarchivo de gestión documental de la dependencia.CRM 2022ER550082 O1 - CRM 2022ER555396 O1 - CRM 2022ER553164 O1CRM 2022ER529243 O1 - CRM 2022ER542961 O1 - CRM 2022ER542917 O1CRM 2022ER559730 O1 - CRM 2022ER556783 O1 - CRM 2022ER549867 O1CRM 2022ER590561 O1 - CRM 2021ER125032 O1 - CRM 2021ER142159 O1CRM 2022ER573302 O1 - CRM 2022ER582850 O1 – CRM 2022ER563664 O1CRM 2022ER566513 O1 - CRM 2022ER566520 O1 - CRM 2022ER569034 O1CRM 2022ER583081 O1 - CRM 2022ER585708 O1 - CRM 2022ER585703 O1CRM 2022ER590754 O1 - CRM 2022ER590014 O1 - CRM 2022ER580726 O1CRM 2022ER590561 O1 - CRM  2022ER590561O16. Durante el período de objeto del presente informe no se adelantó laproyección de convenios a cargo de la dependencia.7. Durante el período de objeto del presente informe no se adelantó laproyección de conceptos jurídicos competencia del área dirigidos a laDirección Jurídica de Hacienda o a la Secretaría Jurídica Distrital.8. Se generaron las siguientes certificaciones de embargos solicitadaspor las entidades competentes mediante oficio.SAP 041 - SAP 020 – SAP 210 – OGT 2169 – SAP 046 – SAP 153 – SAP 195 –OGT 2088 – SAP 235 – OGT 1896.9. Fue generada la documentación de los trámites de embargo aplicando elproceso de gestión documental de la Entidad. Se proyectaron losdocumentos necesarios en el registro de embargos conforme a loestablecido en el proceso de gestión documental y en la carpeta sharepoint de la DDT.Se adjunta al presente informe mensual de supervisión, el informeentregado por la contratista que describe las actividades ejecutadas endesarrollo del objeto contractual, durante el periodo comprendido entreel 01 y el 30 de septiembre de 2022.10. Cumplió las demás actividades que el supervisor designó acorde conel objeto del contrato.</t>
  </si>
  <si>
    <t>Acató la constitución, la ley, las normas legales y procedimentalesestablecidas por el Gobierno Nacional y Distrital y demás disposicionespertinentes.Cumplió lo previsto en las disposiciones de las especificacionesesenciales, así como la propuesta presentada.Durante la ejecución del contrato dio cumplimiento a las obligacionescon los sistemas de seguridad social, salud, pensiones, aportesparafiscales y riesgos labores, cuando hubo lugar, y presento losdocumentos respectivos que así lo acreditaron, de conformidad con loestablecido en el artículo 50 de la Ley 789 de 2002, en la Ley 828 de2003, en la Ley 1122 de 2007, Decreto 1703 de 2002, Decreto 510 de 2003,Articulo 23  de la Ley 1150 de 2007, Ley 1562 de 2012 y demás normas quelas adicionen, complemente o modifiquen.Dentro de los tres (3) días hábiles siguientes a la fecha en que se leentregó la copia del contrato y las instrucciones para su legalización,el contratista constituyó y presentó a la SDH las garantías necesarias ypactadas que fueron requeridas en el presente contrato.En el evento que las garantías (pólizas) requieran modificación, lasmismas deberán presentarse dentro de los dos (2) días siguientes a sudevolución: Las garantías (pólizas) no requirieron modificación.En el evento que el contrato requiera liquidación se exigirá alcontratista la extensión o ampliación de las garantías (pólizas) con elfin de que cubra el término de la liquidación del contrato; estasdeberán presentarse dentro de los dos (2) días siguientes a sudevolución: El contrato no fue objeto de liquidación.Colaboró con la SDH para que el objeto contratado se cumpliera y quefuera de la mejor calidad.El contratista obró con lealtad y buena fe en las distintas etapascontractuales evitando las dilaciones y entrabamientos del mismo.Reportó de manera inmediata las novedades o anomalías al supervisor delcontrato.El contratista guardó total reserva de la información que por razón delservicio y desarrollo de sus actividades obtuvo, siendo esta depropiedad de la SDH y solo salvo expreso requerimiento de autoridadcompetente podrá ser divulgadaEl contratista acató las instrucciones que durante el desarrollo delcontrato le impartió la Secretaría Distrital de Hacienda de Bogotá D.Cpor conducto del supervisor del contrato.Realizó el examen ocupacional en los términos establecidos en la Ley1562 de 2012 y Decreto 723 de 2013. Al finalizar el contrato, devolverá los elementos asignados para eldesarrollo del objeto contractual.Diligenció y actualizó, al momento de suscribir el contrato, el FormatoÚnico de Hoja de Vida del SIDEAP y al SIGEP, y dió cumplimiento a loestablecido en la Ley 909 de 2004, el Decreto 1083 de 2015, la Ley 1712de 2014 y el Decreto 1081 de 2015, respondiendo por la veracidad eintegridad de la información reportada en dicho sistema, así como por laconsistencia de la misma con la suministrada para la presentecontratación.Contó con protocolos de bioseguridad a través de los cuales se adoptanmedidas para prevenir la exposición al COVID-19, así como el uso de loscorrespondientes elementos de protección personal y bioseguridad, sinque ello implique costos adicionales para la Secretaría Distrital deHacienda.</t>
  </si>
  <si>
    <t>LADY JOHANNA NUÑEZ PRIETO</t>
  </si>
  <si>
    <t>Prestar servicios profesionales para apoyar la gestión de la DirecciónDistrital de Tesorería -Oficina de Gestión de Pagos en aspectosrelacionados con el registro y seguimiento de los embargos y demasproceso juridicos</t>
  </si>
  <si>
    <t>En la ejecución del contrato 220563, el contratista cumplió con susobligaciones generales durante el periodo del 6 al 30 de Septiembre  del2022.</t>
  </si>
  <si>
    <t>DIRECTOR TECNICO - DESPACHO DIR. DISTRITAL CONTABILIDAD</t>
  </si>
  <si>
    <t>Obligación 1:Procedió a verificar el estado actual de los procesos entregados por laentidad con el fin de adelantar las actuaciones judiciales correspondientes para el periodo del 1 al 30 de septiembre de 2022.Obligación 2:- Presento actualización acreencias ante el juzgado 35 civil municipalde Pereira de EDGAR YERALDO TORRES VIVAS con radicado No. 11001400303520210091300, el día 15 de septiembre de 2022.- Presentó actualización acreencias ante el juzgado 26 civil delcircuito de Bogotá de JUAN FRANCISCO MATIAS CAMARGO con radicado No.11001400302620120006200, el día 15 de septiembre de 2022.- Presentó actualización acreencias ante el juzgado 05 civil delcircuito de Bogotá de LUISA FERNANDA MONTOYA SANZ con radicado No.66001400300520220020700, el día 15 de septiembre de 2022.- Presentó actualización acreencias ante el juzgado 32 civil delcircuito de Bogotá de JUAN PABLO SIESFKEN RIVERA con radicado No. 11001400300320220032400, el día 15 de septiembre de 2022.- Presentó actualización acreencias ante el juzgado 15 civil Municipalde Bogotá de ANA ELVIRA CORREA RIOS con radicado No. 11001400301520220057500, el día 15 de septiembre de 2022.- Presentó actualización acreencias ante el juzgado 55 civil Municipalde Bogotá de ALIRIO ALFONSO MOLANO ALBA con radicado No. 11001400305520220054400, el día 15 de septiembre de 2022.- Presentó actualización acreencias ante el juzgado 33 civil Municipalde Bogotá de ABDUL RAHMAN ROSERO ORTEGA, con radicado No. 11001310303320200040600 el día 15 de septiembre de 2022.- Presentó adicción acreencias ante el juzgado 43 civil Municipal deBogotá de ALIRIO ALFONSO MOLANO ALBA con radicado No. 11001400305520220054400, el día 23 de septiembre de 2022.- Presentó de actualización acreencias ante el juzgado 41 civilMunicipal de Bogotá de MARIA BELEN RODRIGUEZ VILLAMIL con radicado No.110014003041120200004800, el día 26 de septiembre de 2022.- Presentó actualización acreencias ante el juzgado 52 civil delMunicipal de Bogotá de JOHN WILLIAM ARCINIEGAS GONZÁLEZ con radicado No.11001400305220210050000, el día 26 de septiembre de 2022Obligación 3:- Para el periodo comprendido del 1 al 30 de septiembre de 2022, no sepresentaron los créditos de la Secretaría Distrital de Hacienda entérmino, al igual que no se, presentaron las objeciones.Obligación 4:Para el periodo comprendido del 1 al 30 de septiembre de 2022, no seentregaron casos para iniciar alguna acción judicial por parte de laentidad.Obligación 5:No se procedió a conceptuar dentro del periodo de ejecución en razón aque no fue enviado ningún tema para el efecto.Obligación 6:- Contesto al correo del día 6 de septiembre de 2022, donde se solicitalo siguiente “Fanny buenas tardes, en atención a la solicitud einstrucción referenciada, comedidamente me permito informar para losfines pertinentes que la ANGARITA PARRA MARIA DEL PILAR identificada conNIT No. 39641397, inicio en contra de la entidad proceso de REPARACIONDIRECTA, cuyo objetivo es que condenen a la entidad por perjuicios deorden material que equivalen a la suma de UN MILLON SETESCIENTOS NOVENTAMIL PESOS ML/CTE ($1.790.000,00); y los perjuicios de orden moral;subjetivos y objetivados, actuales y futuros.- Contestó al correo del día 6 de septiembre de 2022, donde se “Buen díacordial saludo, adjunto solicitud y base para dar trámite correspondiente para modificar inconsistencias en la plataforma SIPROJ”- Contesto al correo del día 8 de septiembre de 2022, “Lyda buen día, enatención a su interrogante respecto del señor MARCO ANTONIO CIFUENTESZAMORA me permito señalar que según criterio personal en efecto se tratade dos actuaciones completamente diferentes, pues la citación que generala duda proviene de la entidad conciliadora EQUIDAD JURIDICA y elproceso en curso está radicado en el juzgado 8 Civil Circuito de Bogotábajo radicado 2006-00310.- Solicitó mediante correo del día 13 de septiembre de 2022, al Dr. JoseFernando buen día, comedidamente adjunto proyecto de solicitud de apoyodirigido a Personal con ocasión la solicitud de conciliación deALIANSALUD.- Solicitó mediante correo del día 13 de septiembre de 2022, al Dr. JoseFernando buen día, comedidamente adjunto proyecto de solicitud deconcepto dirigido al DADEP con ocasión del proyecto de adjudicaciónpresentado por el auxiliar de la justicia y fecha próxima de audienciade adjudicación dentro del caso de MARIO GRISALES MISAS.- Solicitó apoyo para contestación de WEST ARMY SECURITY LTDA, el día 13de septiembre de 2022, mediante correo electrónico al Dr. José Fernando.- Solicitó apoyo para contestación de ANDRES FELIPE SUCCAR CUELLAR, eldía 13 de septiembre de 2022, mediante correo electrónico al Dr. JoséFernando.- Procedió a dar contestación al correo del día 27 de septiembre de2022, “Dr. Jose Fernando buen día, adjunto remito memorando remisorio ala Oficina de Cobro No Tributario a fin de contar con el pronunciamientoque corresponda tendiente al análisis de la conciliación radicada cuyoconocimiento correspondió a la Procuraduría 55 y señaló fecha para eldía 14 de octubre de 2022.”.Obligación 7:No procedió a elaborar ningún documento, dado que no se le asignótrámite alguno relacionado.Obligación 8:- Asistió a audiencia judicial de conciliación, citada por el Juzgado 01Laboral de Armenia de NATAN GUILLERMO NAVARRETE FLOREZ, el día 07 deseptiembre de 2022, donde se desvinculo a la entidad.- Asistió a audiencia judicial, dentro del proceso con radicado No.2017-00657de MARIO GRISALES MISAS, el día 12 de septiembre de 2022;donde se solicitó aplazamiento de la diligencia.Obligación 9:No procedió a elaborar los documentos, dado que no le fue asignadotrámite alguno relacionado.Obligación 10:Durante el periodo no se elaboran fichas de conciliación.Obligación 11:Presentó para el mes de septiembre de 2022 informe mensual teniendo encuenta instrucciones de la Subdirección de Gestión Judicial.Obligación 12:No se ejecutó dicha actividad para el periodo de ejecución porencontrarse el contrato en ejecución. No obstante, verifico los procesosdonde el apoderado no funja actualmente como representar para presentarla renuncia correspondiente.Obligación 13:Para este periodo no se encontraba activa calificación de contingentejudicial.Obligación 14:No ejecutó dicha actividad para el periodo dado que no se tuvoconocimiento alguno sobre trámites relacionados con títulos remanentes afavor de la SDH.Obligación 15:Para el periodo no fue convocado a ninguna reunión.Obligación 16:No se presentó concepto sobre convivencia para el periodo.Obligación 17:Cumplió con guardar la confidencialidad de las claves de acceso alsistemaDe igual forma realizó registro de todas las actuaciones de los procesosa cargo, como se puede evidenciar a continuación:1. ID Proceso 544861, No. Proceso 2016-00616, demandante JORGE ANDRESGUALTERO ANGARITA2. ID Proceso 632405, No. Proceso 2019-00303, demandante JOSE ALEXANDERCUCHIVAGUEN.3. ID Proceso 706544, No. Proceso 2022-00602, Demandante DAVID MAURICIORAMIREZ CASTRO4. ID Proceso 529978, No. Proceso 2015-00745, Demandante JORGE ALEJANDROLLAMAS CORONEL liquidadora Alexandra correo:asalazar3@gmail.com.5. ID Proceso 632425, No. Proceso 2017-00934, demandante MILLER STEVENURREGO LEON6. ID Proceso 632679, No. Proceso 2019-00055, Demandante CARLOS JAVIERRODRIGUEZ FRYE7. ID Proceso 340399, No. Proceso 2006-00311, Demandante MARCO ANTONIOGOMEZ.8. ID Proceso 627933, No. Proceso 2019-00772, Demandante ENRIQUE NELSONROMERO MUÑOZ9. ID Proceso 632388, No. Proceso 2016-00715, Demandante FREDYS GREGORIOPUELLO ACUÑA.10. ID Proceso 633014, No. Proceso 2019-000620, Demandante JULIAN TASCONDIAZ.11. ID Proceso 340518, No. Proceso 2017-00916, Demandante JOSE GABRIELSANCHEZ RODRIGUEZ / SOLEDAD RESTREPO RODRIGUEZ12. ID Proceso 529974, No. Proceso 2017-00502, Demandante FERNANDOCIFUENTES MOGOLLON.13. ID Proceso 701091, No. Proceso 2002-00890, Demandante ERIKAALEXANDRA LINARES PENAGOS.14. ID Proceso 340410, No. Proceso 2016-00326, Demandante JOSE RAFAELCONTRERAS LAMPREA y JANETH PATRICIA GALINDO DE CONTRERAS.15. ID Proceso 340411, No. Proceso 2003-14374, Demandante ANDRES ARANGOCORTES.16. ID Proceso 702106, No. Proceso 2021-00611, Demandante GERMAN DARIOPIRAGUATA SILVA.17. Id Proceso 340167, No. Proceso 2006-00287, Demandante LAUREANO ARBEYLEON DEVIA.18. ID Proceso 340221, No. Proceso 2006-00085, Demandante HENRY LOPEZPEREZ.19. ID Proceso 340139, No. Proceso 1995-04670, Demandante EVARISTO RUIZPEDRAZA O SOCIEDAD ALIANZA INMOBILIARIA S.A.20. ID Proceso 340427, No. Proceso 2007-00281, Demandante RAFAEL EMILIOGALEANO.21. ID Proceso 556956, No. Proceso 2016-00201, Demandante VIDAL AUGUSTOGOMEZ LATORRE.22. ID Proceso 340506, No. Proceso 2006-00013, Demandante CARLOS ALBERTOMEDINA RODRIGUEZ.23. ID Proceso 503874, No. Proceso 2007-00188, Demandante MARCO AURELIOVILLAMIL SANCHEZ.24. ID Proceso 554971, No. Proceso 2017-00657, Demandante MARIO MISASGRISALES.25. ID Proceso 340534, No. Proceso 2000-01470, Demandante PEDRO ENRIQUECONTRERAS GOMEZ Y CLARA ARCENED ARISTIZABAL.26. ID Proceso 632786, No. Proceso 2018-00753, Demandante JOSE ALIRIOAMAYA SUAREZ.27. ID Proceso 340643, No. Proceso 2007-00367, Demandante DELFINABERMUDEZ DE PUENTES.28. ID Proceso 340436, No. Proceso 2004-00212, Demandante MARIA JUDITHGARCIA DE PINILLA.29. ID Proceso 627903, No. Proceso 2017-00985, Demandante GRACIELALUCILA ROMERO.30. ID Proceso 357659, No. Proceso 2011-00108, Demandante FRANCELINAGUTIERRE Z QUINTERO.31. ID Proceso 340798, No. Proceso 2004-00350, Demandante MANUELGUILLERMO PARRADO HERNANDEZ- ROSALBA MORA DE PARRRADO.32. ID Proceso 340596, No. Proceso 2007-00290, Demandante JAIME ENRIQUECAMELO FORERO.33. ID Proceso 340156, No. Proceso 2005-00543, Demandante DORIS NAHIRMONTAÑEZ.34. ID Proceso 692935, No. Proceso 2020-00357, Demandante GILBERTO MUÑOZBURBANO.35. ID Proceso 340526, No. Proceso 2007-00012, Demandante EUSEBIOALBERTO SUAREZ MESA.36. ID Proceso 627766, No. Proceso 2018-00976, Demandante SONIA LUCILAZULETA DE TOVAR.37. ID Proceso 697285, No. Proceso 2022-00288, Demandante HECTOR EDUARDOTAUTIVA CINTURIA.38. ID Proceso 340319, No. Proceso 2006-00015, Demandante ROSA HELENAARIAS.39. ID Proceso 430846, No. Proceso 2013-00542, Demandante MARIA MERYORJUELA BARBOSA.40. ID Proceso 551245, No. Proceso 2017-00270, Demandante MARTHAFLAUTERO DE POVEDA.41. ID Proceso 552914, No. Proceso 2018-00197, Demandante CLARA LEONORAMAYA CASTILLO.42. ID Proceso 632741, No Proceso 2017-01165, Demandante AMALFI WALTEROSESTUPIÑAN.43. ID Proceso 593365, No. Proceso 2012-00053, Demandante MARIA EMMAALFONSO BARRIGA.44. ID Proceso 559352, No. Proceso 2017-00805, Demandante HAIDA LUZROBAYO ZAMORA.45. ID Proceso 434736, No. Proceso 2013-00582, Demandante JOSE SEBASTIANORTEGA ROMO.46. ID Proceso 627911, No. Proceso 2019-00576, Demandante LINA IVETTECASTRO BONZA.47. ID Proceso 552399, No. Proceso 2014-00337, Demandante ALFONSO FLOREZOLIVERO DIVER ADRIANA SUSA AVILA.48. ID Proceso 632995, No. Proceso 2019-00595, Demandante WILSON ROJASROMERO.49. ID Proceso 340499, No. Proceso 2006-00488, Demandante DAVID ALIRIOCASTILLO.50. ID Proceso 700647, No. Proceso 2021-1008, Demandante YULIAN JOSEANCHICO PATIÑO.51. ID Proceso 701999, No. Proceso 2021-00794, Demandante HORESTES JOSEAMAYA TUIRAN52. ID Proceso 540709, No. Proceso 2015-00338, Demandante LUIS ALFONSOCARDENAS ARDILA.53. ID Proceso 554974, No. Proceso 2020-00514, Demandante RAFAEL IGNACIOMARTINEZ MONTENEGRO.54. ID Proceso 550061, No. Proceso 2020-00147, Demandante JAVIER AUGUSTOPACHECO MUÑOZ.55. ID Proceso 340508, No. Proceso 2021-00287, Demandante FERNANDOCALDERON MORALES y JOSE GABRIEL CALDERON MORALES.56. ID Proceso 695135, No. Proceso 2019-01127, Demandante JHON ALEXANDERSALAMANCA BARCOS.57. ID Proceso 702691, No. Proceso 2021-00816, Demandante ELVER HIGUERANIÑO.58. ID Proceso 543585, No. Proceso 2016-01207, Demandante GUILLERMOALBERTO ALAIX CASTAÑEDA.59. ID Proceso 550018, No. Proceso 2016-00780, Demandante BRAYAN ANDRESMENDEZ CORTES y otros.60. ID Proceso 562824, No. Proceso 2017-00418, Demandante LEONARDOBARRAGAN SEGOVIA.61. ID Proceso 560904, No. Proceso 2017-01141, Demandante GABRIELEDUARDO BOTERO VASQUEZ - CATALINA HERNANDEZ PRADA.62. ID Proceso 551540, No. Proceso 2016-01306, Demandante HECTOR ANTONIOVALENZUELA ROA.63. ID Proceso 632427, No. Proceso 2019-00096, Demandante RICARDOPIZARRO CEBALLOS.64. ID Proceso 340075, No. Proceso 1999-04240, Demandante MISAEL MUÑOZROBAYO.65. ID Proceso 552091, No. Proceso 2016-00599, Demandante MAURICIOMARTINEZ AMORTEGUI.66. ID Proceso 340811, No. Proceso 1998-01171, Demandante FUNDACIONCOLEGIO MATER DEI.67. ID Proceso 340425, No. Proceso 2006-00381, Demandante FERNANDOARTURO RUBIO FANDIÑO.68. ID Proceso 560703, No. Proceso 2010-00093, Demandante ELIZABETHVALDEZ LABARCA.69. ID Proceso 564852, No. Proceso 2017-00509, Demandante VICTOR HUGORAMOS CAMACHO.70. ID Proceso 660604, No. Proceso 2019-00193, Demandante MARIAALEXANDRA GOMEZ VALLE.71. ID Proceso 669215, No. Proceso 2020-00736, Demandante WALTER BECERRAHOYOS.72. ID Proceso 669016, No. Proceso 2019-00946, Demandante OSCAR FERNANDOFUQUEN BECERRA.73. ID Proceso 680039, No. Proceso 2021-00287, Demandante MARIO HUMBERTOZORRO CAMARGO.74. ID Proceso 680285, No. Proceso 2019-00109, Demandante DIEGO FERNANDOBARRAGAN MOGOLLON.75. ID Proceso 680292, No. Proceso 2020-00599, Demandante ROCIO VARELAROBAYO.76. ID Proceso 680318, No. Proceso 2021-00705, Demandante JOSE ARGEMIROGARZON CARREÑO.77. ID Proceso 678785, No. Proceso 2021-00460, Demandante LISBETHADRIANA ROMERO.78. ID Proceso 681395, No. Proceso 2021-00686, Demandante DUVAN FERNEYTENJO MANCIPE.79. ID Proceso 681513, No. Proceso 2021-00196, Demandante MANUELLEONARDO MANJARRES.80. ID Proceso 698227, No. Proceso 2022-00330, Demandante DALCYLA MARIAGARCIA PEREZ.81. ID Proceso 697134, No. Proceso 2022-00020, Demandante BLANCA CECILIASAENZ GOMEZ.Procedió actualizar procesos en el aplicativo siproj web para el periodocomprendido del 1 al 30 de septiembre de 2022:- Radicado corto 2004-01108, Clase de Proceso EJECUTIVO, Despacho actualJUZGADO 32 ADMINISTRATIVO ARCHIVADO 09/12/2010 Demandante DISTRITOCAPITAL DE BOGOTA – SHD.- Radicado corto 2005-00694, Clase de Proceso ACCIÓN DE REPETICIÓNDespacho actual T.A.C. - SECCIÓN 2ª, Demandante DISTRITO CAPITAL DEBOGOTA – SHD.- Radicado corto 2022-00232, Clase de Proceso ACCIÓN DE NULIDAD YRESTABLECIMIENTO DEL DERECHO, Despacho actual T.A.C. SECCIÓN, DemandanteJUAN LEONARDO RODRIGUEZ VELANDIA.- Radicado corto 2001-06318, Clase de Proceso ACCION DE NULIDAD YRESTABLECIMIENTO DEL DERECHO, Despacho actual T.A.C. SECCIÓN SEGUNDA -2ª SUBSECC. "A", Demandante JORGE ORLANDO PARRA ARENAS.- Radicado corto 2017-02392, Clase de proceso ACCION DE NULIDAD YRESTABLECIMIENTO, Despacho actual T.A.C. - SECCIÓN 3ª, DemandanteHEINSOHN BUSINESS TECHNOLOGY S.A.- Radicado corto 2019-00494, Clase de proceso ACCION DE NULIDAD YRESTABLECIMIENTO, Despacho actual JUZGADO 13 ADMINISTRATIVO DE ORALIDAD-SECCION SEGUNDA, Demandante CESAR ANDRES ORTIZ GUERRA.- Radicado Corto 2018-00559, Clase de proceso ORDINARIA LABORAL,Despacho actual JUZADO 15 LABORAL DE TUNJA, Demandante ROSALBA PEREZBARON.- Radicado corto 2018-00312, Clase de proceso ORDINARIA LABORAL,Despacho actual JUZGADO 15 LABORAL DE BOGOTA, Demandante ESCOBAR FOREROKARIME AMPARO.- Radicado corto 2021-00112, Clase de proceso ORDINARIA LABORAL,Despacho actual JUZGADO 1 LABORAL DEL CIRCUITO DE ARMENIA, DemandanteNAVARRETE FLOREZ NATAN GUILLERMO.- Radicado corto 2021-00298, Clase de proceso NULIDAD Y RESTABLECIMIENTODEL DERECHO, Despacho actual JUZGADO 16 ADMINISTRATIVO, DemandanteCORONADO LEONEL GALLO.- Clase de Proceso REPARACIÓN DIRECTA, Demandante PROMOTORA DE CENTROSPARA AUTOMOTORES LTDA, PROMOCENTRA LTDA.- Radicado corto 2022-00203, clase de proceso NULIDAD Y RESTABLECIMIENTODEL DERECHO, Despacho actual JUZGADO 42 ADMINISTRATIVO DEL CIRCUITO DEBOGOTA, Demandante WEST ARMY SECURITY LTDA.- Radicado corto 2022-00172, Clase de proceso NULIDAD Y RESTABLECIMIENTODEL DERECHO, Despacho actual JUZGADO 42 ADMINISTRATIVO DEL CIRCUITO DEBOGOTA, Demandante EQUIRENT.- Radicado corto 2022-00095, clase de proceso NULIDAD Y RESTABLECIMIENTODEL DERECHO, Despacho actual JUZGADO 40 ADMINISTRATIVO DEL CIRCUITO DEBOGOTA, Demandante ANDRES FELIPE SUCCAR CUELLAR.- Radicado corto 2022-00112, Clase de proceso EJECUTIVO LABORAL Despachoactual JUZGADO 36 LABORAL DEL CIRCUITO, Demandante FABIO REYESGARANTIVA.Obligación 18:Cumplió lo establecido en el Sistema de Gestión de Calidad de laSecretaría Distrital de Hacienda para el periodo de ejecución, en general a lo que hace relación al cumplimiento de contrato de prestación de servicios.Obligación 19:Cumplió esta actividad para el periodo de ejecución, en específico a lasmetas correspondientes al contrato de prestación de servicios.Obligación 20:No ejecutó dicha actividad para el periodo de ejecución debido a que notuvo conocimiento de expedición de copias auténticas por parte de losdespachos dentro de los procesos a cargo</t>
  </si>
  <si>
    <t>NADIN ALEXANDER RAMIREZ QUIROGA</t>
  </si>
  <si>
    <t>Prestar servicios profesionales para representar judicial, extrajudicialy/o administrativamente a Bogotá D.C.- Secretaría Distrital de Hacienda en la atención de procesos de diferente naturaleza, de acuerdo a loestablecido en los estudios previos.</t>
  </si>
  <si>
    <t>cumplio a cabalidad</t>
  </si>
  <si>
    <t>Obligación 1.Se analizó la documentación soporte de las liquidaciones contractualesasignadas, donde se verificó que cumplieran con los procedimientosestablecidos en el SGC. Se hizo devolución de informes finales desupervisión para ajustes y así, poder cumplir con el procedimientomencionado.Obligación 2.Se ha llevado el control en los tiempos de respuesta a las solicitudesde liquidación y revisión de informes finales de supervisión.Obligación 3.Se proyectaron requerimientos dirigidos por correo a los supervisores ylos apoyos a las diferentes supervisiones, donde se relacionaronaquellos trámites que se devolvieron para ajustes. También se realizaronoficios de evolución de liquidaciones por pérdida de competenciadirigidas al Concejo.Obligación 4.Se ha mantenido actualizada la base de datos según los tramites quefinalizaron, los que fueron devueltos a los supervisores para ajustes,los que no han sido radicados y los que aún se encuentran en ejecución.Obligación 5.Se revisaron cinco solicitudes de cierre de expedientes, de los cuales,cuatro contaban con los requisitos para finalizar el trámite.Obligación 6.Se ha apoyado los planes de choques planeados para trámitar lasliquidaciones de contratos.Obligación 7.Durante el periodo, se realizó seguimiento a las devoluciones de lasliquidaciones e informes finales y se les recordó a los supervisoresfinalizar el trámite.Obligación 8.No se requirió durante este periodo.Obligación 9.Se ha custodiado cada carpeta de supervisión física que ha sido asignadahasta que finalice la liquidación de cada contrato y se han entregadopara realizar el respectivo archivo de aquellas liquidaciones quefinalizaron el trámite de aprobación en la SAC.Obligación 10.No se requirió durante este periodo.Obligación 11.Se ejecutaron las actividades solicitadas por el supervisor del contratoy se entregaron los productos según las condiciones y calidad, en lostiempos y plazos establecidos.Obligación 12.Se entregó el informe mensual correspondiente.Obligación 13.No se requirió en este periodo.Obligación 14.Se cumplió con los protocolos de bioseguridad, en el trabajo presencial,en las instalaciones de la SHD.Obligación 15.Se han realizado reportes sobre la actualización de los estados de lasliquidaciones de los contratos y se ha estado en mesas de trabajoapoyando las pruebas de liquidaciones que se empezarán a transmitir através del aplicativo BogData.</t>
  </si>
  <si>
    <t>Mediante radicado No. 2022ER613426O1 de fecha 04/10/2022 la supervisiónallega informe  para la correspondiente gestión de pago de la cuenta decobro. El supervisor informa  el contratista cumplió con lasobligaciones  estipuladas en el contrato.</t>
  </si>
  <si>
    <t>RICARDO JAVIER MARTIN MARTINEZ REYES</t>
  </si>
  <si>
    <t>Prestar los servicios profesionales en el monitoreo y análisis de laestrategia de comunicaciones y manejo de los medios digitales establecidos en la Corporación.</t>
  </si>
  <si>
    <t>Obligación 1:Las indagaciones y procesos penales que fueron asignados, sobre loscuales se lleva la representación judicial y extrajudicial aparecenrelacionados, en los dos informes anexos.Obligación 2:Dio cumplimiento a la presente obligación, conforme los informes anexos.Obligación 3:En dos informes anexos, presentó en cada una de las indagaciones yprocesos penales asignados, el resumen de cada actividad de formadetallada, el número del proceso, la entidad judicial correspondiente yfechas de cada gestión realizada, el resultado o avance de las mismas ysu verificación y soporte se evidencia el Sistema SIPROJ WEB delDistrito Capital.Obligación 4:Realizó la vigilancia judicial de las indagaciones preliminares yprocesos penales asignados se ha realizado, guardando la reserva querecae sobre ellos y tal como se acredita en los dos (2) informes anexos.Obligación 5:Durante el desarrollo de este periodo contractual no fue necesarioiniciar acciones penales.Obligación 6:En este mes no fue necesario ejecutar esta obligación dado que no sesurtieron trámites de principio de oportunidad ni preacuerdos.Obligación 7:En este periodo no se elaboraron ni radicaron denuncias.Obligación 8:En el mes de agosto asistió a las siguientes audiencias:-Audiencia # 1CUI: 110016000050201739546 EX FUNCIONARIO: LIBARDO GIOVANNY ORTEGONSANCHEZ NI: P116 SIPROJ: 683937 3-09-2022 En esta fecha adelantó lacontinuación de la audiencia preparatoria.- Audiencia #2CUI: 110016000050201746558 Ni: 379888 Siproj: 683940 Caso FundaciónUniversitaria San Martin #3. NI: 127 Delito: Enriquecimiento ilícito departiculares art 412 CP. Indicidos: Valentina Rodríguez Bedoya cédula1.136.882.771 BETTY BEDOYA, cédula 42.993.181 ANTONIO JOSÉ RODRÍGUEZBEDOYA, cédula 1.136.880.745 Despacho Fiscal: Fiscalía 79 Unidad de FePública y Orden Económico y Patrimonio Económico. Cuantía: $10.916.027.000 (25-11-2008) Fiscal: DRA GLORIA ESPERANZA CAICEDOCARRILLO. El día 21 de septiembre se adelantó continuación de audienciapreliminar innominada dentro del presente que radicado con el fin dedescorrer traslado de la solicitud presentada por el apoderado judicialde la fundación Universitaria San Martín.Obligación 9:Dio cumplimiento, de acuerdo los informes anexos.Obligación 10:- Presentó el informe mensual de la gestión realizada.Obligación 11:Esta obligación se cumplirá dentro del plazo de ejecución del contrato.Obligación 12:- 13-09-2022 Asunto: CITACIÓN ENTREVISTA JUAN MAURICIO RAMIREZ-NC110016008776202200034Obligación 13:Cumplió esta obligación tal como se evidencia en los dos informesanexos, y detallado en cada uno de los asuntos presentados por elcontratista.Obligación 14:Dicha obligación se cumplirá dentro del término establecido, cuando asílo requiera la secretaria Distrital de Hacienda.Obligación 15:- SIPROJ 230727-- CUI: 1100131040055200900274- JUZGADO 1 EJECUCIÓN DE PENAS29-09-2022. En trámite para entrega de dineros a FONCEP o a laSecretaría de HaciendaObligación 16:Durante la vigencia de este periodo no fue convocado, a ninguna junta,reunión o consejo.Obligación 17:- Guardó la debida confidencialidad de las claves de acceso al Sistemade Procesos Judiciales SIPROJ WEB BOGOTÁ.- A la fecha de presentación de este informe registró todas lasactuaciones surtidas dentro Procesos Judiciales en el Sistema SIPROJ WEBBOGOTÁ.Obligación 18:Dio cumplimiento a las obligaciones previstas como abogado dentro delproceso de Representación Judicial del sistema de Gestión de Calidad dela Secretaría Distrital de Hacienda.Obligación 19:No fue necesario ejecutar esta obligación, dado que no ha sido convocadoacciones de tipo correctivo, y por otro lado, se ha dado cumplimientopor todo lo solicitado a la Subdirección de Gestión Judicial.</t>
  </si>
  <si>
    <t>CESAR GIOVANNY LOMBANA MALAGON</t>
  </si>
  <si>
    <t>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t>
  </si>
  <si>
    <t>Mediante radicado No. 2022ER612022O1 de fecha 04/10/2022 la supervisiónallega informe para la correspondiente gestión de pago de la cuenta decobro. El supervisor informa el contratista cumplió con las obligacionesestipuladas en el contrato.</t>
  </si>
  <si>
    <t>NELLY  PRADA PEÑA</t>
  </si>
  <si>
    <t>Prestar los servicios profesionales para el seguimiento, análisis yactualización de los instrumentos de planeación definidos en el marco deModelo Integrado de Planeación y Gestión.</t>
  </si>
  <si>
    <t>CARLOS ALBERTO VENEGAS BERNAL</t>
  </si>
  <si>
    <t>Obligación 1:Representó extrajudicialmente al Distrito Capital, Secretaría deHacienda en los procesos concursales y de diversa naturaleza asignados,atendiendo 458 procesos concursales (De los cuales hay varios inactivosque están pendiente de informe de terminación).Obligación 2:Presentó en audiencia de negociación de deudas cuatro (04) créditos dela secretaría distrital de Hacienda:- ROSA ELENA PORTILLA MEJIA 51656318- JAVIER YOVANY CARDENAS LOPEZ 2956407- LAURA ROSA PARDO DE MORENO 39706115- OLGA LUCIA MINOTTA BELLO 52252747.Obligación 3:Remitió correos electrónicos con respuestas y certificaciones a loscentros de conciliación, apoderados de los deudores y demás interesadosdentro de los procesos asignados de audiencias ejecutadas para esteperiodo.Obligación 4:En las audiencias que asistió realizo un estudio analítico de laspropuestas presentadas por los deudores, conceptuando sobre la viabilidad o no de las solicitudes presentadas por los deudores.Obligación 5:Desarrolló todos los asuntos que le fueron asignados durante esteperíodo.Obligación 6:Realizó todas las actuaciones propias de los procesos extrajudicialesasignados y, en especial, de aquellos procesos, respecto de los cualesasistió a audiencias, tales como presentación de créditos, presentaciónde solicitudes, remisión de documentos, diligenciamiento de poderes.Obligación 7:Elaboró los documentos de presentación de créditos, poderes y oficiosque fueron necesarios para el desarrollo de la gestión en las audienciasque compareció en el mes de septiembre.Obligación 8:En el mes de septiembre de 2022 asistí a 27 audiencias extrajudicialesy/o administrativas efectivamente realizadas dentro de los procesos deinsolvencia de persona natural no comerciante que me han sido asignad:Obligación 9:Presentó las informaciones e informes solicitados por la entidad,durante este período.Obligación 10:Presentó, durante este período las fichas de conciliación y laspeticiones que se solicitaron en las audiencias ejecutadas durante elmes de septiembre de 2022.Obligación 11:Presentó el informe mensual de este período de acuerdo con losprocedimientos establecidos y cargó la información en las plataformashabilitadas para el efecto.Obligación 12:Durante este período no se realizaron actividades relacionadas con estafunción.Obligación 13:Analizó y calificó la contingencia judicial de los procesos a cargo,determinando el cumplimiento de los objetivos misionales de la entidadque representa y el cumplimiento del contrato suscrito con la entidad.Obligación 14:Durante este período de tiempo, revisó si existieron títulos valores enla entidad de los procesos concursales, respecto de las audienciasasistidas en este periodo.Obligación 15:- Participó en reunión del 19 de septiembre de 2022.Obligación 16:Durante este período no se le asignaron actividades relacionadas conesta función.Obligación 17:Guardó confidencialidad de las claves de acceso al Sistema de ProcesosJudiciales SIPROJ WEB BOGOTÁ y cargó en el sistema toda la informaciónreferente a los procesos asignados.</t>
  </si>
  <si>
    <t>MARIA LOURDES BAUTE ARAUJO</t>
  </si>
  <si>
    <t>Prestar servicios profesionales para representar judicial, extrajudicialy/o administrativamente a Bogotá D.C.- Secretaría Distrital de Haciendaen la atención de procesos concursales, de acuerdo a lo establecido enlos estudios previos.</t>
  </si>
  <si>
    <t>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las unidades de lasresponsabilidades contables - segmentos asignadosRealizó los registros contables de la Unidad de Responsabilidad Contablede Tributaria en el mes de septiembre de 2022, en los siguientes temas:. Causación y recaudo de impuestos Distritales. Registro y cruce de información de causación y recaudo tributario.. Causación factura y pago de Fimproex.. Registro y actualización de CAR. Registro y actualización de Semaforización. Registro de depuración cartera del mes.. Registro del deterioro del mes.. Registro de Embargos y Desembargos. Registro de actos oficiales. Registro de actualización de Titulos judiciales del banco Agrario.. Registro de Liquidaciones oficiales. Ajuste de cuentas de migración con corte a agosto3.Realizar verificación, depuración y conciliación de la informacióncontable con las áreas de gestión y entidades distritales asignadas yrealizar los ajustes identificadosRealizó conciliación de saldos de consumo extranjero de cerveza ycigarrillos con saldos a agosto 2022.Realizo conciliación y verificación de valores causados a la CAR y desemaforización en el mes de agosto.4.Participar en las reuniones de revisión de la información financierade las URC asignadas y en la elaboración de las actas y formatosestablecidos.•1 de septiembre participo en mesas de trabajo sobre: el desarrollo decuentas de orden en actos oficiales, sobre las diferencias en la cuentade ahorros del BBVA,  sobre la afectación de la cuenta de diferencialcambiario.•2 de septiembre participo en mesa de trabajo sobre pruebas con usuariospara reclasificación de cartera.•05 - 06 de septiembre participo en mesa de trabajo sore análisis yanulación de pagos de ICA – RETEICA.•09 de septiembre participo en mesa de trabajo sobre aprobación de laanulación de claves de ICA – RETEICA.•12 – 15 de septiembre participo en mesa de trabajo sobre pruebas deldesarrollo de deterioro.•13 de septiembre participo en socialización del flujo de información alproceso contable.•20 de septiembre participo en mesa de trabajo sobre líneas contables deICA.•23 de septiembre participo en mesa de trabajo sobre el desarrollo deDeterioro de Cartera.•26 - 27 de septiembre participo en mesa de trabajo sobre devolución deimpuestos.•28 de septiembre participo en mesa de trabajo sobre análisis de laspartidas de devoluciones.•29 de septiembre participo en mesa de trabajo sobre incidentes de la UTrespecto a reportes de ingresos.•30 de septiembre participo en capacitación SAP – HCM NOMINA.5.Realizar las compensaciones de las cuentas asignadas por URC deacuerdo al sistema de información vigente.Realizó compensaciones en el impuesto de consumo de cerveza y cigarrilloextranjero para cierre del mes de agosto 2022 en el sistema deinformación Bogdata.6.Responsabilizarse por la organización, custodia y archivo de ladocumentación soporte de la gestión realizada, de acuerdo con lanormatividad y los procedimientos establecidos en la SecretariaDistrital de Hacienda.Organizó la documentación y los soportes generados en el marco de laejecución del contrato de acuerdo con la normatividad y a losprocedimientos establecidos por la Secretaría Distrital de Hacienda.7.Las demás asignadas por el supervisor, relacionadas con el objeto delcontrato.Atendió las indicaciones dadas por el supervisor relacionadas con elobjeto del contrato.Apoyo en la elaboración de notas de los estados financieros del mes.</t>
  </si>
  <si>
    <t>1.Elaborar y presentar el plan de trabajo al supervisor del contratopara desarrollar el objeto de este.Entregó el plan de trabajo de las actividades a desarrollar al iniciarel contrato.2.Realizar los registros contables de la información recibida en elmódulo contable del sistema de información de las Unidades de Responsabilidad Contables – Segmentos asignados.Realizó y revisó los registros contables de la Unidad de ResponsabilidadContable de Tesorería de agosto de 2022 correspondientes los siguientesrubros contables:·Retenciones en la fuente·Estampilla Universidad Pedagógica Nacional·Estampilla Universidad Nacional Sede Bogotá·Estampilla Universidad Francisco José de Caldas·Recursos Recibidos en Administración·Recursos a Favor de Terceros·Ingresos de la SHD·Ingreso mínimo garantizado·Bogota Solidaria en Casa·Fondo cuenta Atenea3.Realizar verificación, depuración y conciliación de la informacióncontable con las áreas de gestión y realizar los ajustes identificados.Realizó el análisis, conciliación y depuración de las siguientes cuentascontables, con saldo a agosto de 2022:·Retenciones Vs Movimiento Tributario. (2436)·Iva delegados VS EDT. (2445)·Recursos entregados en Administración VS Fondos de Terceros y .Recaudosde la DDT (240790 - 290201)·Estampillas VS EDT (240315)·Ingresos No tributarios (4110)·Rendimientos Financieros (480201)Se remite correos a las entidades Distritales para la conciliación delas operaciones reciprocas de las cuentas de Estampillas y Fondos yRecaudos de terceros.4.Participar en las reuniones de revisión de la información financierade las URC asignadas y en la elaboración de las actas y formatosestablecidos.Asistió a las retroalimentaciones de la Dirección Distrital deContabilidad.Asistió a los seguimientos de aspectos a Documentar del Balance enBogdata.El 01 de septiembre participó en la revisión de los soportes de pago sinsituación de fondos convenio 506 de 2022 FDL Usaquén- Atenea y a lapresentación de recursos bonos depósito IMG "reto a la U"-ATENEA.El 01, 05, 19 y 30 de septiembre asistió a las pruebas SAP de lascuentas por pagar sin afectación presupuestal.El 08 de septiembre asistió a la revisión del Fondo Distrital de Cargade la secretaria de Movilidad y secretaria de Ambiente.El 12 de septiembre participó en la prueba del incidente 2000004205.El 14 de septiembre asistió a la revisión del avance del cierre del mesde agosto 2022.El 15 de septiembre participó en la revisión del informe de rendimientosfinancieros del mes de agosto 2022 y en la presentación del FondoDistrital de Cargas Urbanísticas.El 15 de septiembre participó en la revisión de balance del mes deagosto del 2022.El 26 de septiembre asistió a Mesa de trabajo "Rendimientos FinancieroBanco Popular" SDM y a la revisión de los escenarios del incidente deretenciones en la fuente de la secretaria Movilidad.El 27 de septiembre participó en las revisiones de las diferenciasreportadas entre la DDT y la DDC referente a retenciones en la fuente ya la revisión de los escenarios del incidente de retenciones en lafuente de la secretaria Movilidad.El 28 de septiembre asistió a la mesa de trabajo con secretaria demovilidad sobre la incidente cuenta por pagar no. 3000555984 y a larevisión de los escenarios del incidente de retenciones en la fuente dela secretaria Movilidad.El 29 de septiembre participó en la revisión de los casos de ajustes deDescuentos Tributarios con Mismo Indicador.El 30 de septiembre asistió a la capacitación de SAP HCM-NOMINA.Realizó las observaciones del mes de agosto de 2022 en el Acta derevisión de balance por la unidad de responsabilidad contable de Tesorería de las cuentas contables asignadas.Realizó el informe de reciprocas de la Unidad de ResponsabilidadContable de Tesorería correspondiente al mes de agosto de 2022.Realizó la nota a los estados financieros del mes de agosto 2022 de losrecursos recibidos en administración y rendimientos financieros.Realizó y actualizó el formato 53-F.12 y 53-F.13 del mes de agosto 2022.5.Realizar las compensaciones de las cuentas asignadas por Segmento deacuerdo con el sistema de información vigente.Para el mes de septiembre del 2022, realizó las compensaciones en elsistema de información Bogdata de las cuentas contables de retencionesen la fuente con corte al mes de agosto 2022.6.Responsabilizarse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delcontrato.Para el mes de septiembre del 2022, Atendió las indicaciones dadas porel supervisor relacionadas con el objeto del contrato.</t>
  </si>
  <si>
    <t>Durante el periodo comprendido entre el 01 y el 30 de septiembre de2022, el contratista recibió la asignación de plan de trabajo con lasactividades necesarias para el cumplimiento de sus obligaciones., asímismo  el contratista envió 269 respuestas a correspondencia y finalizó272 radicados en SAP de la Estrategia Integral de Ingreso MinimoGarantizado</t>
  </si>
  <si>
    <t>JANERIS CECILIA ROMERO ROSALES</t>
  </si>
  <si>
    <t>Durante el periodo comprendido entre el 01 y el 30 de septiembre de2022, el contratista recibió la asignación de plan de trabajo con lasactividades necesarias para el cumplimiento de sus obligaciones., asímismo  el contratista envió 349 respuestas a correspondencia y finalizó377 radicados en SAP de la Estrategia Integral de Ingreso MinimoGarantizado</t>
  </si>
  <si>
    <t>DANIELA  PUERTO GONZALEZ</t>
  </si>
  <si>
    <t>Obligación 1:Tuvo a cargo o 3 procesos de nulidad y restablecimiento del derecho, 231procesos de insolvencia de persona natural no comerciante, 9 procesosjudiciales de reorganización y 147 procesos judiciales de liquidaciónpatrimonial, para un total de 390 procesos asignados.Obligación 2:- El día 5 de septiembre de 2022, elaboró escrito de presentación decréditos dentro del proceso de liquidación patrimonial adelantado en elJUZGADO 13 CIVIL MUNICIPAL DE BOGOTÁ Exp No. 11001400301320210079200 encontra de la señora MARÍA OFELIA CAJAMARCA BALLESTEROS C.C. No.39.712.446.- El día 6 de septiembre de 2022, elaboró escrito de presentación decréditos dentro del proceso de liquidación patrimonial adelantado en elJUZGADO 40 CIVIL MUNICIPAL DE BOGOTÁ Exp No. 11001400304020210086100 encontra de la señora JUDITH HELENA BUITRAGO OCHOA C.C. No. 51.721.236.- El día 8 de septiembre de 2022, elaboró escrito de presentación decréditos dentro del proceso de liquidación patrimonial adelantado en elJUZGADO 42 CIVIL MUNICIPAL DE BOGOTÁ Exp No. 11001400304220210069700 encontra del señor JUAN CARLOS GUEVARA LATORRE, C.C. No.79.452.427.- El día 9 de septiembre de 2022, elaboró escrito de presentación decrédito dentro del proceso de liquidación patrimonial adelantado en elJUZGADO 27 CIVIL MUNICIPAL DE BOGOTÁ Exp No. 11001400302720210049600 encontra de la señora ANDREA DEL PILAR GÓMEZ GIRALDO C.C. No. 53.040.215.- El día 12 de septiembre de 2022, elaboró escrito de presentación decréditos dentro del proceso de liquidación patrimonial adelantado en elJUZGADO 10 CIVIL MUNICIPAL DE BOGOTÁ Exp No. 11001400301020210120700 encontra de la señora NUBIA MARCELA ORJUELA NAVARRETE C.C. No.1.033.692.471.- El día 12 de septiembre de 2022, elaboró escrito de presentación decréditos dentro del proceso de liquidación patrimonial adelantado en elJUZGADO 24 CIVIL MUNICIPAL DE BOGOTÁ Exp No. 11001400302420200007800 encontra de la señora MONICA BARRIOS CASTRO C.C. No.52.620.362.- El día 13 de septiembre de 2022, elaboró escrito de presentación decréditos dentro del proceso de liquidación patrimonial adelantado en elJUZGADO 51 CIVIL MUNICIPAL DE BOGOTÁ Exp No. 11001400305120190124100 encontra del señor HERMINSO PÉREZ ORTIZ C.C. No. 88.141.773.- El día 20 de septiembre de 2022, elaboró escrito de presentación decréditos dentro del proceso de insolvencia de persona natural nocomerciante de la señora ELIZABETH ARÉVALOBORDA C.C. No. 51.782.540.- El día 20 de septiembre de 2022, elaboró escrito de presentación decréditos dentro del proceso de insolvencia de persona natural nocomerciante del señor YOHAN HERNANDO GONZÁLEZ PERILLA C.C. No.79.627.614.- El día 20 de septiembre de 2022, elaboró escrito de alcance a lapresentación de créditos dentro del proceso de insolvencia de personanatural no comerciante de la señora ELIZABETH ARÉVALO BORDA C.C. No.51.782.540.- El día 22 de septiembre de 2022, elaboró escrito de presentación decréditos dentro del proceso de liquidación patrimonial adelantado en elJUZGADO 41 CIVIL MUNICIPAL DE BOGOTÁ Exp No.11001400304120200013900 encontra del señor JUAN CARLOS VARGAS PARRA C.C. No. 79.845.697.- El día 23 de septiembre de 2022, elaboró escrito de presentación decréditos dentro del proceso de liquidación patrimonial adelantado en elJUZGADO 44 CIVIL MUNICIPAL DE BOGOTÁ Exp No. 11001400304420220015000 encontra del señor JESÚS ELIAS MORENO TRIANA C.C. No. 79.855.339.- El día 23 de septiembre de 2022, elaboró escrito de presentación decréditos dentro del proceso de insolvencia de persona natural nocomerciante del señor SEGUNDO LUIS ALBERTO ESPITIA GONZÁLEZ, C.C.No.79.660.643.- El día 27 de septiembre de 2022, elaboró escrito de presentación decréditos dentro del proceso de insolvencia de persona natural nocomerciante de la señora ALIX TORRES DE LÓPEZ C.C. No. 20.075.282.Obligación 3:Tramitó los poderes, escritos de presentación de créditos y serepresentó los intereses al Distrito Capital – Secretaría Distrital deHacienda en los procesos de insolvencia de persona natural nocomerciante en los diferentes centros de conciliación, en los procesosde reorganización y liquidación patrimonial en los diferentes juzgadosciviles municipales.Obligación 4:No se ejecutó durante este periodo esta actividad.Obligación 5:No se ejecutó durante este periodo esta actividad.Obligación 6:- El día 1 de septiembre de 2022, solicitó por correo electrónico aNelsy Sandoval el estado de cuenta correspondiente a la señora NANCYCONSUELO SANDOVAL MEJIA C.C. No. 52.843.004, con el fin de verificar elacuerdo de pago suscrito en el CENTRO DE CONCILIACIÓN FUNDACION ABRAHAMLINCOLN.- El día 1 de septiembre de 2022, solicitó por correo electrónico a LydaDuran el estado de cuenta correspondiente al señor CARLOS ARTURO LEONC.C. No. 19.399.355, con el fin de verificar el acuerdo de pago suscritoen el CENTRO CONCILIACIÓN FUNDACIÓN ABRAHAM LINCOLN.- El día 1 de septiembre de 2022, solicitó al correo electrónico:notificacionesfal@gmail.com del CENTRO CONCILIACIÓN FUNDACIÓN ABRAHAMLINCOLN, las actas de las audiencias correspondientes al proceso deinsolvencia de persona natural no comerciante del señor CARLOS ARTUROLEON C.C. No. 19.399.355, con el fin de incorporarlas al SIPROJ.- El día 2 de septiembre de 2022, solicitó por correo electrónico a LydaDuran el estado de cuenta correspondiente al señor PABLO EMILIO RIAÑOMALDONADO C.C. No. 79.256.399, con el fin de verificar el acuerdo depago suscrito en el CENTRO CONCILIACIÓN FUNDACIÓN ABRAHAM LINCOLN.- El día 2 de septiembre de 2022, solicitó por correo electrónico a LydaDuran el estado de cuenta correspondiente al señor MAXIMILIANO BAEZLAVERDE C.C. No. 11.185.167, con el fin de verificar el acuerdo de pagosuscrito entre el CENTRO DE CONCILIACIÓN RESOLVER.- El día 2 de septiembre de 2022, solicitó por correo electrónico a LydaDuran el estado de cuenta correspondiente al señor WILLIAN HERNAN FRADECASTRO C.C. No. 80.496.688, con el fin de verificar el acuerdo de pagosuscrito en el NOTARIA 2 DE BOGOTÁ.- El día 2 de septiembre de 2022, solicitó por correo electrónico a LydaDuran el estado de cuenta correspondiente al señor JAIME ENRIQUEBARACALDO CONTRERAS C.C. No. 79.732.230, con el fin de verificar elacuerdo de pago suscrito en el NOTARIA 2 DE BOGOTÁ.- El día 6 de septiembre de 2022, solicitó al correo electrónico:centroconciliacion@fenalcobogota.com.co del CENTRO DE CONCILIACIÓN YARBITRAJE FENALCO copia de las actas de las audiencias adelantadasdentro del proceso de insolvencia de persona natural no comerciante delseñor PEDRO ANGEL MURILLO REY C.C. No. 19.281.999, con el fin deincorporarlas en el SIPROJ.- El día 7 de septiembre de 2022, solicitó por correo electrónico a LydaDuran el estado de cuenta correspondiente al señor MAXIMILIANO HUERTASALVARADO C.C. No.79.846.494, con el fin de verificar el acuerdo de pagosuscrito en el CENTRO DE CONCILIACIÓN DE LA ASOCIACIÓN EQUIDAD JURÍDICA.- El día 8 de septiembre de 2022, solicitó por correo electrónico a LydaDuran el estado de cuenta correspondiente al señor JOHAN SEBASTIANROMERO ESCOBAR C.C. No. 1.030.572.872, con el fin de verificar elacuerdo de pago suscrito en el CENTRO DE CONCILIACIÓN DE LA ASOCIACIÓNEQUIDAD JURÍDICA.- El día 8 de septiembre de 2022, solicitó al correo electrónico:ccequidadjuridica1@gmail.com del CENTRO DE CONCILIACIÓN DE LA ASOCIACIÓNEQUIDAD JURÍDICA copias de las actas de las audiencias celebradas dentrodel proceso de insolvencia de persona natural no comerciante del señorJOHAN SEBASTIAN ROMERO ESCOBAR C.C. No. 1.030.572.872, con el fin deincoporarlas al SIPROJ.- El día 15 de septiembre de 2022, envió correo electrónico a NelsySandoval, con el fin de informar que en el proceso de insolvencia depersona natural no comerciante del señor MILLER ALFREDO LOZANO PARRAC.C. No. 93.154.004.- El día 19 de septiembre de 2022, dio respuesta a la informaciónsolicitada por Martha Sogamoso respecto al trámite dado a la señoraMARTHA MELBA OSORIO PAEZ C.C. No. 51.627.154, donde se informó que fueenviado escrito de presentación de créditos al correo electrónico delCentro de Conciliación FENALCO el día 26 de noviembre de 2021.- El día 19 de septiembre de 2022, solicitó por correo electrónico aLyda Duran el estado de cuenta correspondiente a la señora ANA GRACIELASUAREZ LANCHEROS C.C. No. 51.816.883, con el fin de verificar el acuerdode pago suscrito en el CENTRO CONCILIACIÓN EQUIDAD JURÍDICA.- El día 19 de septiembre de 2022, solicitó por correo electrónico aLyda Duran el estado de cuenta correspondiente a la señora ANGELICAMARÍA CASALLAS SÁNCHEZ C.C. No. 52.167.259, con el fin de verificar elacuerdo de pago suscrito en el CÁMARA COLOMBIANA DE LA CONCILIACIÓN.- El día 19 de septiembre de 2022, solicitó por correo electrónico aLyda Duran el estado de cuenta correspondiente a la señora BELKISYIOMARY VARGAS DIAZ C.C. No. 52.030.130.- El día 19 de septiembre de 2022, solicitó por correo electrónico aLyda Duran el estado de cuenta correspondiente al señor ANGEL REINALDONUNCIRA AREVALO C.C. No. 88.219.064.- El día 20 de septiembre de 2022, solicitó por correo electrónico aLyda Duran el estado de cuenta correspondiente a la señora BLANCA GLADYSRAMIREZ MATEUS C.C. No. 24.041.344.- El día 20 de septiembre de 2022, solicitó por correo electrónico aLyda Duran el estado de cuenta correspondiente al señor ALI DIAZ C.C.No. 93.405.861.- El día 20 de septiembre de 2022, solicitó por correo electrónico aLyda Duran el estado de cuenta correspondiente a la señora ANA MELBACEBALLOS ARANGO C.C. No. 24.472.763.- El día 20 de septiembre de 2022, solicitó por correo electrónico aLyda Duran el estado de cuenta correspondiente al señor CARLOS ARTUROHERNÁNDEZ NIÑO C.C. No. 19.490.525.- El día 20 de septiembre de 2022, solicitó por correo electrónico aLyda Duran el estado de cuenta correspondiente al señor CARLOS FERNANDOSANTOS C.C. No. 79.567.818, con el fin de verificar el acuerdo de pagosuscrito en el CENTRO DE CONCILIACIÓN EQUIDAD JURÍDICA.- El día 20 de septiembre de 2022, solicitó por correo electrónico aLyda Duran el estado de cuenta correspondiente a la señora DIANACAROLINA GARZON LOPEZ C.C. No.52.919.042, con el fin de verificar elacuerdo de pago suscrito en el CENTRO DE CONCILIACIÓN, ARBITRAJE YAMIGABLE COMPOSICIÓN ASEMGAS L.P.- El día 20 de septiembre de 2022, solicito por correo electrónico aLyda Duran el estado de cuenta correspondiente a la señora DIANA PAOLARAMIREZ CAMARGO C.C. No.52.824.387, con el fin de verificar el acuerdode pago suscrito en el CENTRO DE CONCILIACIÓN, ARBITRAJE Y AMIGABLECOMPOSICIÓN ASEMGAS L.P.- El día 20 de septiembre de 2022, solicitó por correo electrónico aLyda Duran el estado de cuenta correspondiente a la señora DIANAPATRICIA BELEÑO QUINTERO C.C. No. 51.988.195, con el fin de verificar elacuerdo de pago suscrito en la CÁMARA COLOMBIANA DE LA CONCILIACIÓN.- El día 21 de septiembre de 2022, solicitó por correo electrónico aLyda Duran el estado de cuenta correspondiente al señor EDUARDO ZARATELOPEZ C.C. No. 79.152.284, con el fin de verificar el acuerdo de pagosuscrito en el CENTRO DE CONCILIACIÓN ARMONIA CONCERTADA.- El día 21 de septiembre de 2022, solicitó por correo electrónico aLyda Duran el estado de cuenta correspondiente a la señora ELLA CECILIANUÑEZ DUARTE C.C. No. 45.515.982, con el fin de verificar el acuerdo depago suscrito en el CENTRO DE CONCILIACIÓN ASOPROPAZ.- El día 21 de septiembre de 2022, solicitó por correo electrónico aLyda Duran el estado de cuenta correspondiente al señor FERNANDO ALBERTOMONTAÑEZ SANDOVAL C.C. No. 79.370.174, con el fin de verificar elacuerdo de pago suscrito en el CÁMARA COLOMBIANA DE LA CONCILIACIÓN.- El día 21 de septiembre de 2022, solicitó por correo electrónico aLyda Duran el estado de cuenta correspondiente a la señora GLORIACASTILLO FERNANDEZ C.C. No.51.829.834, con el fin de verificar elacuerdo de pago suscrito en el CENTRO DE CONCILIACIÓN ARMONIA CONCERTADA.- El día 21 de septiembre de 2022, solicitó por correo electrónico aLyda Duran el estado de cuenta correspondiente a la señora GLORIA INESVARGAS CARDOZO C.C. No. 52.088.670, con el fin de verificar el acuerdode pago suscrito en el CENTRO DE CONCILIACIÓN ASOPROPAZ.- El día 22 de septiembre de 2022, solicitó por correo electrónico aLyda Duran el estado de cuenta correspondiente al señor GUSTAVO BLANCOVALENCIA C.C. No. 13.847.593, con el fin de verificar el acuerdo de pagosuscrito en el CENTRO DE CONCILIACIÓN ARMONIA CONCERTADA.- El día 22 de septiembre de 2022, solicitó por correo electrónico aLyda Duran el estado de cuenta correspondiente al señor GUSTAVO ADOLFOMORENO RODRIGUEZ C.C. No. 13.847.593, con el fin de verificar el acuerdode pago suscrito en el CENTRO DE CONCILIACIÓN ARMONIA CONCERTADA.- El día 22 de septiembre de 2022, solicitó por correo electrónico aLyda Duran el estado de cuenta correspondiente a la señora GLORIA TORRESGAITAN C.C. No. 51.612.639, con el fin de verificar el acuerdo de pagosuscrito en el CENTRO DE CONCILIACIÓN FUNDACIÓN ABRAHAM LINCOLN.Obligación 7:- El día 1 de septiembre de 2022, elaboró memorando por medio del cualse comunica el acuerdo de pago celebrado en el CENTRO DE CONCILIACIÓNFUNDACION ABRAHAM LINCOLN correspondiente al proceso de insolvencia depersona natural no comerciante de la señora NANCY CONSUELO SANDOVALMEJIA C.C. No. 52.843.004.- El día 1 de septiembre de 2022, elaboró memorando por medio del cualse comunica el acuerdo de pago celebrado en el CENTRO DE CONCILIACIÓNFUNDACIÓN LIBORIO MEJÍA correspondiente al proceso de insolvencia depersona natural no comerciante del señor ALVARO FABIAN GOMEZ CLAVIJOC.C. No. 80.248.261.- El día 1 de septiembre de 2022, elaboró memorando por medio del cualse comunica el acuerdo de pago celebrado en el CENTRO DE CONCILIACIÓNFUNDACIÓN ABRAHAM LINCOLN correspondiente al proceso de insolvencia depersona natural no comerciante del señor CARLOS ARTURO LEON C.C. No.19.399.355.- El día 1 de septiembre de 2022, elaboró memorando por medio del cualse comunica el acuerdo de pago celebrado en el CENTRO DE CONCILIACIÓNFUNDACIÓN LIBORIO MEJÍA correspondiente al proceso de insolvencia depersona natural no comerciante del señor CESAR AUGUSTO ARENAS MEJIA C.C.No. 18.594.433.- El día 2 de septiembre de 2022, elaboró memorando por medio del cualse comunica el acuerdo de pago celebrado en el CENTRO DE CONCILIACIÓNFUNDACION ABRAHAM LINCOLN correspondiente al proceso de insolvencia depersona natural no comerciante del señor PABLO EMILIO RIAÑO MALDONADOC.C. No. 79.256.399.- El día 5 de septiembre de 2022, elaboró memorando por medio del cualse solicitan los antecedentes administrativos a la Subdirección deTalento Humano correspondientes a la señora LUISA FERNANDA CORTES PARRAC.C. No. 1.013.593.837, con el fin de allegarlos al JUZGADO 16ADMINISTRATIVO DEL CIRCUITO DE BOGOTA Exp No. 11001333501620220028400dentro del medio de control de nulidad y restablecimiento del derecho ydar contestación a la solicitud de medida cautelar solicitada por laparte demandante.- El día 7 de septiembre de 2022, elaboró memorando por medio del cualse comunica el acuerdo de pago celebrado en el CENTRO DE CONCILIACIÓN DELA ASOCIACIÓN EQUIDAD JURÍDICA correspondiente al proceso de insolvenciade persona natural no comerciante del señor MAXIMILIANO HUERTAS ALVARADOC.C. No. 79.846.494.- El día 8 de septiembre de 2022, elaboró memorando por medio del cualse comunica el acuerdo de pago celebrado en el CENTRO DE CONCILIACIÓN DELA ASOCIACIÓN EQUIDAD JURÍDICA correspondiente al proceso de insolvenciade persona natural no comerciante del señor JOHAN SEBASTIAN ROMEROESCOBAR C.C. No. 1.030.572.872.- El día 8 de septiembre de 2022, elaboró memorando por medio del cualse comunica el acuerdo de pago celebrado en el CENTRO DE CONCILIACIÓNFUNDACIÓN LIBORIO MEJÍA correspondiente al proceso de insolvencia depersona natural no comerciante de la señora LORENA RIOS CALDERON C.C.No. 52.890.226.- El día 9 de septiembre de 2022, elaboró memorando por medio del cualse comunica el acuerdo de pago celebrado en el ASOCIACIÓN RECONCILIEMOSCOLOMBIA CENTRO DE CONCILIACIÓN correspondiente al proceso deinsolvencia de persona natural no comerciante de la señora MYRIAMESPERANZA VARGAS BOHORQUEZ C.C. No. 51.697.191.- El día 9 de septiembre de 2022, elaboró escrito por medio del cual sedescorrió traslado de la solicitud de medida cautelar presentada dentrodel medio de control de nulidad y restablecimiento instaurado por laseñora LUISA FERNANDA CORTES PARRA C.C. No. 1.013.593.837 adelantado enel JUZGADO 16 ADMINISTRATIVO DEL CIRCUITO DE BOGOTA Exp No.11001333501620220028400.- El día 12 de septiembre de 2022, elaboraron solicitudes de conceptotécnico y jurídico dirigidas al DIB y al DADEP, con el fin de obtenerconcepto para la audiencia de adjudicación programada para el 14 deseptiembre de 2022 a las 9 am, dentro del proceso de liquidaciónpatrimonial adelantado en el JUZGADO 28 CIVIL MUNICIPAL DE BOGOTÁ ExpNo.11001400302820180101700.- El día 13 de septiembre de 2022, elaboró memorando por medio del cualse comunica el acuerdo de pago celebrado en el CÁMARA COLOMBIANA DE LACONCILIACIÓN correspondiente al proceso de insolvencia de personanatural no comerciante de la señora SANDRA MILENA PINTO QUIJANO C.C. No.52.663.869.- El día 13 de septiembre de 2022, elaboró poder para asistir a laaudiencia de adjudicación programada para el 14 de septiembre de 2022 alas 9 am, dentro del proceso de liquidación patrimonial adelantado en elJUZGADO 28 CIVIL MUNICIPAL DE BOGOTÁ Exp No. 11001400302820180101700 encontra de la señora FLOR MARIELA CALDAS GONZALEZ C.C. No. 20.715.172.- El día 13 de septiembre de 2022, elaboró memorial dirigido al JUZGADO28 CIVIL MUNICIPAL DE BOGOTÁ dentro del proceso de liquidaciónpatrimonial Exp No.11001400302820180101700 adelantado en contra de laseñora FLOR MARIELA CALDAS GONZALEZ C.C. No. 20.715.172.- El día 19 de septiembre de 2022, elaboró memorado por medio de cual sesolicitan los antecedentes administrativos correspondientes a la señoraDANIZA BENILDA SANCHEZ BELTRAN C.C. No. 52.357.100.- El día 21 de septiembre de 2022, elaboró memorando por medio del cualse comunica el acuerdo de pago suscrito dentro del proceso deinsolvencia de persona natural no comerciante de la señora SAIRA JINETHPULIDO GONZÁLEZ, C.C. No. 52.936.553 en el CENTRO DE CONCICILIACIÓNFUNDACIÓN LIBORIO MEJIA.Obligación 8:- El día 1 de septiembre de 2022, asistió a la audiencia de negociaciónde deudas programada para las 4 pm, dentro del proceso de insolvencia depersona natural no comerciante de la señora SAIRA JINETH PULIDOGONZÁLEZ, C.C. No. 52.936.553.- El día 5 de septiembre de 2022, asistió a la continuación de laaudiencia de negociación de deudas programada para las 2:30 pm, dentrodel proceso de insolvencia de persona natural no comerciante de laseñora MYRIAM ESPERANZA VARGAS BOHORQUEZ, C.C. No. 51.697.191.- El día 6 de septiembre de 2022, asistió a la audiencia de negociaciónde deudas programada para las 9:30 am, dentro del proceso de insolvenciade persona natural no comerciante del señor OSCAR FERNÁNDEZ CASTRO C.C.No. 79.944.203.- El día 6 de septiembre de 2022, asistió a la continuación de laaudiencia de negociación de deudas programada para las 4 pm, dentro delproceso de insolvencia de persona natural no comerciante del señor PEDROANGEL MURILLO REY C.C. No. 19.281.999.- El día 7 de septiembre de 2022, asistió a la audiencia de negociaciónde deudas programada para las 11 am, dentro del proceso de insolvenciade persona natural no comerciante del señor FELIX HERNANDO CARVAJALCARVAJAL, C.C. No. 13.536.988.- El día 8 de septiembre de 2022, asistió a la continuación de laaudiencia de negociación de deudas programada para las 8 am, dentro delproceso de insolvencia de persona natural no comerciante del señorWILMER JONAIRO ROMERO ROMERO C.C. No. 79.185.330.- El día 12 de septiembre de 2022, asistió a la continuación de laaudiencia de negociación de deudas programada para las 2:30 pm, dentrodel proceso de insolvencia de persona natural no comerciante del señorELMER LAZARO LUNA C.C. No. 88.311.687.- El día 13 de septiembre de 2022, asistió a la continuación de laaudiencia de negociación de deudas programada para las 11 am, dentro delproceso de insolvencia de persona natural no comerciante del señor DIEGOMAURICIO MUÑOZ RODRÍGUEZ, C.C. No. 79.941.469.- El día 13 de septiembre de 2022, asistió a la continuación de laaudiencia de negociación de deudas programada para las 2:30 pm, dentrodel proceso de insolvencia de persona natural no comerciante del señorJOSE MANUEL CRUZ ROMERO C.C. No. 80.199.880.- El día 14 de septiembre de 2022, asistió a la audiencia deadjudicación programada para las 9 am, dentro del proceso de liquidaciónpatrimonial adelantado en el JUZGADO 28 CIVIL MUNICIPAL DE BOGOTÁ ExpNo. 11001400302820180101700 en contra de la señora FLOR MARIELA CALDASGONZALEZ C.C. No. 20.715.172.- El día 14 de septiembre de 2022, asistió a la continuación de laaudiencia de negociación de deudas programada para las 2:30 pm, dentrodel proceso de insolvencia de persona natural no comerciante del señorALVARO ARENAS OSORIO C.C. No. 79.778.925.- El día 19 de septiembre de 2022, asistió a la continuación de laaudiencia de negociación de deudas programada para las 2:30 pm, dentrodel proceso de insolvencia de persona natural no comerciante del señorJOSE MANUEL CRUZ ROMERO C.C. No.80.199.880.- El día 21 de septiembre de 2022, asistió a la audiencia de negociaciónde deudas programada para las 4 pm, dentro del proceso de insolvencia depersona natural no comerciante de la señora VIVIANA ANDREA ORATORODRÍGUEZ C.C. No. 52.383.664.- El día 21 de septiembre de 2022, asistió a la continuación deaudiencia de negociación de deudas programada para las 9 am, dentro delproceso de insolvencia de persona natural no comerciante del señorWILMER JONAIRO ROMERO ROMERO C.C. No. 79.185.330.- El día 21 de septiembre de 2022, asistió a la continuación deaudiencia de negociación de deudas programada para las 11:30 am, dentrodel proceso de insolvencia de persona natural no comerciante del señorFELIX HERNANDO CARVAJAL CARVAJAL C.C. No. 13.536.988.- El día 26 de septiembre de 2022, asistió a la continuación de laaudiencia de negociación de deudas programada para las 4 pm, dentro delproceso de insolvencia de persona natural no comerciante del señor ELMERLAZARO LUNA, C.C. No. 88.311.687.- El día 27 de septiembre de 2022, asistió a la audiencia de negociaciónde deudas programada para el 11 am, dentro del proceso de insolvencia depersona natural no comerciante del señor SEGUNDO LUIS ALBERTO ESPITIAGONZÁLEZ C.C. No. 79.660.643.- El día 27 de septiembre de 2022, asistió a la audiencia de negociaciónde deudas programada para el 5 pm, dentro del proceso de insolvencia depersona natural no comerciante de la señora ELIZABETH ARÉVALO BORDA C.C.No. 51.782.540.- El día 28 de septiembre de 2022, asistió a la audiencia de negociaciónde deudas programada para el 9 am, dentro del proceso de insolvencia depersona natural no comerciante de la señora ALIX TORRES DE LÓPEZ C.C.No. 20.075.282.- El día 28 de septiembre de 2022, asistió a la continuación de laaudiencia de negociación de deudas programada para las 4 pm, dentro delproceso de insolvencia de persona natural no comerciante del señorALVARO ARENAS OSORIO C.C. No. 79.778.925Obligación 9:No se ejecutó esta actividad en este periodo.Obligación 10:No se ejecutó esta actividad en este periodo.Obligación 11:- El día 13 de septiembre de 2022, envió a la Dra. Paola Morales elreporte de los procesos de nulidad y restablecimiento y de liquidaciónpatrimonial asignados en el periodo comprendido entre el 4 agosto y el13 de septiembre de 2022, con el fin de informarlos a la firma devigilancia LUPA JURÍDICA.- Elaboró informe de gestión de actividades realizada en el mes deseptiembre de 2022.Obligación 12:No se ejecutó durante este periodo esta actividad.Obligación 13:El día 26 de septiembre de 2022, realizó la calificación del contingentejudicial en el SIPROJ correspondiente a los 3 procesos de nulidad yrestablecimiento del derecho asignados, el cual se informó alsubdirector de Gestión Judicial.Obligación 14:No se ejecutó durante este periodo esta actividad.Obligación 15:No se ejecutó durante este periodo esta actividad.Obligación 16:No se ejecutó durante este periodo esta actividad.Obligación 17:Guardó la confidencialidad de las claves de acceso al Sistema deProcesos Judiciales SIPROJ WEB BOGOTÁ, se registraron las actuacionesjurídicas y se cargaron los documentos correspondientes de los procesostrabajados durante este periodo.</t>
  </si>
  <si>
    <t>JAIME ANDRES QUINTERO SANCHEZ</t>
  </si>
  <si>
    <t>1. Acata la Constitución, la ley, las normas legales y procedimentalesestablecidas por elGobierno Nacional y Distrital, y demás disposiciones pertinentes.2. Cumple lo previsto en las disposiciones de las especificacionesesenciales, así como en lapropuesta presentada.3. El contratista se encuentra afiliado a los sistemas de seguridadsocial, salud, pensiones,aportes parafiscales y riesgos laborales y ha cumplido con el pagomensual de los mismos presentando soporte de pago de seguridad socialque se presumen validos al presentarlos para sus pagos.4. El contratista presentó su póliza No. 15-46-101023322 para lasuscripción de su contrato No. 2200075. El contratista presentó su póliza No. 15-46-101023322 para lasuscripción de su contrato No. 220007 y estas fueron revisadas y aprobadas por la Subdirección contractual.6. El contratista presentó su póliza No. 15-46-101023322 para lasuscripción de su contrato No. 220007 y estas fueron revisadas y aprobadas por la Subdirección contractual.7. Colabora con la entidad para que el objeto contratado se cumpla y queeste sea el de mejor calidad.8. Obra con lealtad y buena fe en las distintas etapas contractualesevitando las dilaciones y en trabamiento que pudieran presentarse9. El contratista ha cumplido a cabalidad con su obligación10. Hasta el momento no se ha conocido que el contratista divulgueinformación de su proceso con terceros.11. Acata las instrucciones que durante el desarrollo del contrato le haimparto la Secretaría Distrital de Hacienda de Bogotá, D.C por conductodel supervisor del contrato.12.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t>
  </si>
  <si>
    <t>OBLIGACIÓN 1No se desarrolló en este periodoOBLIGACIÓN 2Se revisaron los prerrequisitos de cargue de información para que elsistema no genere errores al momento de la migración de los conveniosSDH-RE-001-2020 Y SDH-RE-007-2020OBLIGACIÓN 3Se realizó la verificación de la información diligenciada en lasplantillas coincida con la información que reposa en los recursos dondeella se encuentre, (Sistema legado Sisco, base de datos de contratación,archivo físico o digital de los contratos, Secop, entre otros)OBLIGACIÓN 4Se diligencio las plantillas de los convenios SDH-RE-001-2020 YSDH-RE-007-2020OBLIGACIÓN 5No se desarrolló en este periodoOBLIGACIÓN 6Se verificó que la información migrada haya pasado íntegramente alsistema y que corresponda a la información cargada en las plantillas.OBLIGACIÓN 7No se desarrolló en este periodoOBLIGACIÓN 8No se desarrolló en este periodoOBLIGACIÓN 9No se desarrolló en este periodoOBLIGACIÓN 10Se identificaron acciones de mejora sobre los riesgos que se puedanpresentar en la ejecución del proyecto y la operación del sistemaBogData módulo de contratación MM/IG4S., el contrato 210216 fue cargadoen el sistema, pero no tiene los datos completos, lo cual afecta elreporte de la información.OBLIGACIÓN 11Se realizó el informe correspondiente a septiembre de 2022OBLIGACIÓN 12No se desarrolló en este periodoOBLIGACIÓN 13No se desarrolló en este periodoOBLIGACIÓN 14No se desarrolló en este periodoOBLIGACIÓN 15Se realizó la creación de 161 expedientes de terceros en el sistema SAP,relacionados en el informe de actividades.Se realizaron las diferentes obligaciones que se derivaron del contratoy en general todas las que se desprendieron de la ejecución de este</t>
  </si>
  <si>
    <t>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los segmentos asignados.Realizó registro contable No 500034948 en ambiente de calidad paraverificar que el sistema permita efectuar movimientos crédito en lacuenta 1221040600 con la clase de documento TV.Revisó registro contable que están creando en la Oficina de Gestión deIngresos para que tome clase de documento diferente a sa.Realizó ajuste al nombre de las sociedades gl de acuerdo con los cambiosreportados por la Contaduría para que se visualicen de forma correcta enel CGN002.Realizó registro de las notas contables en el reporte de variacionestrimestrales correspondientes al mes de junio de 2022.3.Realizar verificación, depuración y conciliación de la informacióncontable con las áreas de gestión y entidades distritales asignadas yrealizar los ajustes identificadosRealizó verificación de la contabilización efectuada para el caso demovilidad en el cual registro mal una retención.Realizó verificación del error de cuenta contable que se presenta cuandoestán elaborando CDP, encontrando que se debe crear ticket para quedesde presupuesto realicen parametrización en la tabla F850.Brindó apoyo para verificar solución incidente duplicidad de registroenlace ingresos.Realizó conciliación y análisis de la información que presenta el Estadode Situación Financiera versus los registros contables efectuados en lascuentas contables y solicitó ajuste a las estructuras del balance ESER yCG001.Realizó verificación de la información que se genera al ejecutar lascadenas de procesos para los reportes CGN001 Y CGN002 y envío scriptresultado de las pruebas a la UT.Realizó verificación de los ajustes efectuados al desarrollo de Estadosituación financiera e informe las diferencias encontradas para que seanajustadas, incidentes 2000003001 y 2000003812.Participó en la verificación de los registros contables que se generanen la ejecución del desarrollo de deterioro de cartera.4.Participar en las reuniones de revisión de la información financierade las URC asignadas y en la elaboración de las actas y formatosestablecidos.Participó en las mesas de trabajo diarias sobre los temas pendientes decuentas de enlace.Participó en las mesas de trabajo diarias del aula de triage de FI – AA– Terceros, de trabajo Pruebas Roles TR- Transacción ZTR_0015Participó en reuniones de: seguimiento FI, de monitor BPC consolidaciónParticipó en mesa de trabajo resultado prueba traslado enlace ingresos.De Caso de Movilidad de las retenciones que cargó el sistema, de RESULTADO PRUEBA TRASLADO ENLACE INGRESOS, de pruebas con usuarios dela SDH para Reclasificación Cartera, de modificaciones procedimiento119-P-01, de ajuste desarrollo de actos oficiales y revisión manualespendientes, de Revisión Script Cierre Anual y Mensual, para continuarproceso entrega por parte UT ajustes desarrollo de reclasificación decartera, de  Validación de ajustes extracción entidad SAP, de  avanceactividades módulo FI, de  Revisar lógica tabla ZTRM_COBRABLE,ZTRM_DIFICIL., de  zfi_0057 revisión con SDH users en PRD, de revisarincidente duplicidad de enlaces ZFI_0028 y el programa asociado a latransacción es el ZFIR_0031, de revisar opción para generar reportelibro auxiliar, de  continuación prueba programación de pago ylegalización nómina de reintegros,  para revisar documentación delproyecto fi- gl, de Entrega Ajustes y Continuación de Pruebas conusuarios de la SDH para Desarrollo de FI Deterioro de Cartera zfi_0048,de  Enlaces de Ingresos ZFI_0028, de  2000003211, Anulación documento5001942662 ($5.928), de revisión proceso cargue archivos CGNS a BPC, decierre contable de agosto, de revisión pasos script extracción yFormulariosParticipó en reunión continuación de Pruebas en QAS para Reclasificaciónde Cartera (FICA ya actualizo su programa y en FI ya podemos tomar ladata de las tablas ZTRM_COBRABLE &lt;(&gt;&amp;&lt;)&gt; ZTRM_DIFICL, Sesión de Pruebasde Usuario Final - Desarrollo en FI para Registro de Intereses enCuentas de Orden ZFI_0045 en QAS, de revisión temas varios FI, de apoyoindicador Costo Ingreso DIB, de revisar Error al Seleccionar tipo dedocumento TB en TX FB50Participó en capacitaciones de: SAP HCM-nomina, de en ingresoscorrientes no tributarios y Capacitación Ingresos corrientes no tributarios5.Realizar las compensaciones de las cuentas asignadas por URC deacuerdo al sistema de información vigente.Efectuó ajuste parametrización en la tx zvfi_0008 de la cuenta4720800500 para que se visualice correctamente en el reporte CGN001Revisó consistencia de la información del desarrollo entregadocorrespondiente al reporte de enlace de gastos tx zfi_0057 y reportó lasdiferencias encontradas.Efectuó bloque de cuentas y de segmentos para el periodo de agosto de2022.Efectuó apertura de periodos en las TX OB52 y S_PEN_05000130 para el mesde octubre de 2022.Efectuó revisión de los ajustes al desarrollo reportes estado situaciónfinanciera zfi_0010 e informó a la Dirección de Tecnología de la SDHsobre las inconsistencias.6.Responsabilizarse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delcontrato.Atendió las indicaciones dadas por el supervisor relacionadas con elobjeto del contrato.Solicitó la creación del incidente para Borrar conciliación bancaria dela cuenta Bancolombia 2656, ejecutada por la transacción ZTR0029,verificó la consistencia del ajuste y solicitó el cierre de losincidentes.Documentó y solicitó creación de incidentes para ajuste parametrizacióncuentas divergentes que se requirieron durante el mes, verificó laconsistencia del ajuste y solicitó el cierre de los incidentes.Solicitó creación incidente para revisar falla ejecución cadena deprocesos, verificó la consistencia del ajuste y el cierre de losincidentes.Apoyó la proyección de la respuesta al oficio 2022ER60757501 relacionadacon el reporte CGN001 y ZFI_0057.Efectuó ajuste parametrización de la propiedad de reciprocas en latransacción zvfi_0008.</t>
  </si>
  <si>
    <t>Mediante radicado No. 2022ER605190O1 de fecha 30/09/2022 la supervisiónallega informe para la correspondiente gestión de pago de la cuenta decobro. El supervisor informa el contratista cumplió con las obligacionesestipuladas en el contrato.</t>
  </si>
  <si>
    <t>ANA SAGRARIO NEIVA BAUTISTA</t>
  </si>
  <si>
    <t>Prestación de servicios profesionales para incorporar la información de los acuerdos en la biblioteca jurídica virtual.</t>
  </si>
  <si>
    <t>Durante el periodo comprendido entre el 01 y el 30 de septiembre de2022, el contratista recibió la asignación de plan de trabajo con lasactividades necesarias para el cumplimiento de sus obligaciones., asímismo  el contratista envió 282 respuestas a correspondencia y finalizó282 radicados en SAP de la Estrategia Integral de Ingreso MinimoGarantizado</t>
  </si>
  <si>
    <t>CHRISTIAN MAURICIO GUTIERREZ VELASQUEZ</t>
  </si>
  <si>
    <t>Se apoyo en la actualización de los documentos del Proceso CPR-128.Se realizo cruce de manuales de usuario entre documentación actual Vsbase de datos Oficina Asesora de Planeación.Se asesoro en la formulación de acciones de mejora en la DDT, a partirde la encuesta de satisfacción.Se realizo sesiones de trabajo con los gestores para la actualizacióndocumental de procesos relacionada con los manuales de usuario deBogData.Se realizo presentación de oportunidades de mejora a la encuesta desatisfacción 2021.Se actualizó información en el aplicativo de calidad de los indicadoresde plan de acción, con el fin de ser insumo para la revisión gerencial2022.Se actualizó información en el aplicativo de calidad de los indicadoresde proceso, con el fin de ser insumo para la revisión gerencial 2022.Se asesoro en la generación de acciones correctivas o de mejora a partirde los resultados de la encuesta de satisfacción.Se gestiono la prorroga de acciones a partir de los hallazgos de laauditoría interna, debido a demoras en el envió de archivos editables demanuales para actualizar la documentación.Se creo el espacio para el cargue de las evidencias de la aplicación delos controles a los riesgos asociados a la Matriz de riesgos decorrupción.Se envió las evidencias del seguimiento del PAAC y Matriz de Riesgos deCorrupción a la Oficina de Control Interno.Se está consolidando el informe descriptivo del segundo trimestre.Se comunico las fechas de entrega del informe de gestión (Formatos yDescriptivo) del seguimiento al tercer trimestre.Se realizaron mesas de trabajo para definir las tareas para darcumplimiento a la actividad de PAAC a cargos de las Direcciones de Presupuesto, Contabilidad y Tesorería.Se realizó el guion del video para dar a conocer a la DDT en diferentesinstancias, dando cumplimiento a la actividad del PAAC.Se apoyo en envió a la SAC del informe mensual de supervisión.Se asesoro en la generación de cuentas de cobro para proveedores ycontratistas.Se ajustaron las páginas en la Web, referente al espacio que tiene laDDT.Se ajustaron los documentos migrados en las páginas web.Se cargaron los contenidos faltantes en la nueva sede electrónica.Se publicaron contenido de las Oficinas de Planeación Financiera eInversiones en la página actual.Se solicito actualización de algunos filtros de la nueva sedeelectrónica en el espacio de la DDT.Se validaron los materiales y posiciones presupuestales de cada línea decontratación del PAA de la DDT para el año 2023.</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</si>
  <si>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debe reportar de manera inmediata cualquier novedad oanomalía, al supervisor o interventor del contrato, según corresponda.Durante el 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t>
  </si>
  <si>
    <t>LEIDI LORENA PARDO MARTINEZ</t>
  </si>
  <si>
    <t>ANA MILENA BURGOS SALGADO</t>
  </si>
  <si>
    <t>ANGELA PATRICIA CASTAÑEDA APONTE</t>
  </si>
  <si>
    <t>CINDY JANNETH CHACON CRISTIANO</t>
  </si>
  <si>
    <t>LEIDY JOHANNA HERNANDEZ MARTINEZ</t>
  </si>
  <si>
    <t>LAURA VALENTINA CASTRO CASTAÑEDA</t>
  </si>
  <si>
    <t>MARIVEL  PARRADO RODRIGUEZ</t>
  </si>
  <si>
    <t>LINA VANESSA ARISTIZABAL IRREÑO</t>
  </si>
  <si>
    <t>SANDRA MILENA LOPEZ ARANGO</t>
  </si>
  <si>
    <t>WENDY LORENA JAIMES VERA</t>
  </si>
  <si>
    <t>HECTOR URIEL GARCIA PULIDO</t>
  </si>
  <si>
    <t>SAIDY ALEJANDRA RODRIGUEZ AVILA</t>
  </si>
  <si>
    <t>Obligación 1:289 procesos concursales sobre los cuales llevó la representaciónjudicial y se encuentran activos y actualizados en el SiprojWeb.Obligación 2:No se presentaron dentro del periodo.Obligación 3:Se presentaron los siguientes créditos, así:- En fecha 12 de septiembre de 202, presentó memorial de presentación decréditos dentro del proceso de reorganización abreviada de TRANSPORTESFW SAS NIT 900.243.606. EXP: 75487.- En fecha 12 de septiembre de 2022, presentó memorial de objecionesdentro del proceso de Liquidación de CARLOS ALBERTO ZULUAGA BOTERO. EXP:81446.- En fecha 13 de septiembre de 2022, presentó memorial de presentaciónde créditos dentro del proceso de Liquidación Judicial de BETTER LINEPRODUCCIONES SAS NIT 830.004.811 EXP: 106031.- En fecha 22 de septiembre de 2022, presentó memorial de presentaciónde créditos dentro del proceso de negociación de emergencia de unacuerdo de reorganización de SHCALLER DESIGN &lt;(&gt;&amp;&lt;)&gt; TECNOLOGY SAS NIT900285506 EXP: 93233.Obligación 4:No se presentaron dentro del periodo.Obligación 5:No se presentaron dentro del periodo.Obligación 6:Se dio cumplimiento a la obligación señalada, todas las actuacionesfueron actualizadas en el Siprojweb.Obligación 7:- Se otorgó poderes para los siguientes procesos así:En fecha 12 de septiembre de 2022, se otorgó poder dentro del proceso dereorganización abreviada de TRANSPORTES FW SAS NIT 900.243.606. EXP:75487.- En fecha 19 de septiembre de 2022, se otorgó poder dentro del procesode negociación de emergencia de un acuerdo de reorganización de SHCALLERDESIGN &lt;(&gt;&amp;&lt;)&gt; TECNOLOGY SAS NIT 900285506 EXP: 93233.Obligación 8:En el presente periodo asistió y surtió las siguientes audiencias:- En fecha 6 de septiembre de 2022, Asistió a las audiencias deresolución de objeciones dentro del proceso de reorganización de PIZANTEX S.A. Expediente: 25419.- En fecha 6 de septiembre de 2022, Asistió a la audiencia deresoluciones de objeciones dentro del proceso de reorganización de NEWNET S.A. Expediente: 37170.- En fecha 6 de septiembre de 2022, Asistió a la audiencia de resoluciónde objeciones dentro del proceso de reorganización de IDEA EMPRESA DESERVICIOS PRETOLEROS Y ENERGETICOS. Expediente: 89145.- En fecha 6 de septiembre de 2022, Asistió a la audiencia de resoluciónde objeciones dentro del proceso de reorganización de FALCON FREIGH S.A.Expediente: 67529.- En fecha 9 de septiembre de 2022, Asistió a la audiencia especialdentro del proceso de Liquidación Judicial de ESTUDIOS TÉCNICOS YASESORIAS. Expediente: 40180.- En fecha 14 de septiembre de 2022, Asistió a la audiencia deconfirmación del acuerdo dentro del proceso de reorganización abreviadade COMPAÑÍA NACIONAL DE EVENTOS. Expediente: 104602.- En fecha 14 de septiembre de 2022, Asistió a la audiencia deconfirmación del acuerdo dentro del proceso de reorganización de ZORBPUBLICIDAD S.A.S. Expediente: 90548.- En fecha 15 de septiembre de 2022, Asistió a la audiencia deresolución de objeciones dentro del proceso de reorganización de JAVIERORLANDO AGUDELO PERILLA. Expediente: 91598.- En fecha 16 de septiembre de 2022, Asistió a la audiencia pararesolver recurso dentro del proceso de reorganización de AGROINDUSTRIAUVE S.A. Expediente: 23518.- En fecha 26 de septiembre de 2022, Asistió a la audiencia deconfirmación del acuerdo dentro del proceso de reorganización de KIIMAKCONSULTORES S.A.S. Expediente: 90549.- En fecha 26 de septiembre de 2022, Asistió a la audiencia deresolución de objeciones dentro del proceso de reorganización de REDES YPROYECTOS DE ENERGÍA SA EMA. Expediente: 58543.- En fecha 27 de septiembre de 2022, Asistió a la audiencia deconfirmación del acuerdo dentro del proceso de reorganización de COMPAÑÍA AGROPECUARIA DE LA VICTORIA S.A. Expediente: 1996.- En fecha 29 de septiembre de 2022, Asistió a la audiencia deconfirmación del acuerdo dentro del proceso de reorganización de MANGUERAS Y TAPETES LTDA. Expediente: 91149.Obligación 9:No fue solicitado dentro del periodo señalado.Obligación 10:No fue solicitado dentro del periodo señalado.Obligación 11:Se cumple con la obligación reseñada con el presente informe mensual deactuaciones frente a los procesos concursales asignados y que fuerondebidamente actualizados y reportados en el Siprojweb.De igual manera en fecha 30 de septiembre de 2022, remitió informe determinación de procesos de reorganización en los siguientes procesosasí:- Informe de terminación de proceso de reorganización Sociedad Equipos ySoluciones Logísticas S.A.S.: Expediente 87086. ID SIPROJ: 571193.- Informe de Terminación proceso de Reorganización Expediente: 88485Concursado: ALFONSO AGUIAR OROZCO CC: 12.194.352.- Informe de terminación proceso de reorganización ALFONSO AGUIAROROZCO. Expediente: 88485.- Informe de terminación proceso de reorganización Corissia Telas SAS.Expediente: 78412.- Informe de terminación proceso de reorganización MARCO ANTONIOCASTAÑEDA ROJAS. Expediente: 91993.- Informe de Terminación proceso de reorganización SERVER SOLUTIONS SAS.Expediente: 86003.Obligación 12:No se presentaron dentro del periodo señalado.Obligación 13:Los procesos asignados son concursales y los mismos no son objeto decalificación.Obligación 14:Dio cumplimiento a la obligación de verificación señalada, sin embargo,para el periodo reportado no se reportaron títulos a favor de la entidadque deben ser puestos a disposición de la SDH.Obligación 15:- En fecha 19 de septiembre de 2022, asistió a reunión presencial en laSDH con el grupo de apoderados de procesos concursales.- En fecha 28 de septiembre de 2022, asistió a reunión de trabajo en lasinstalaciones del Banco de Occidente a fin de posibilitar la venta deuna cuota parte de un bien adjudicado dentro del proceso de liquidaciónde Cementos Atlas Exp: 57788.Obligación 16:- En fecha 21 de septiembre de 2022, solicitó concepto de viabilidad dela aceptación de un porcentaje de adjudicación de un bien inmuebledentro del proceso de liquidación judicial seguido contra CEMENTOS ATLASS.A., Expediente: 57788.- En fecha 25 de septiembre de 2022, solicitó concepto de viabilidad dela aceptación de un porcentaje de adjudicación de un bien inmuebledentro del proceso de liquidación judicial seguido contra Jorge EnriqueMuñoz Leguizamo Exp: 89306.Obligación 17:Dio cumplimiento a la presente obligación, guardando la respectivaconfidencialidad respecto al Sistema de Procesos Judiciales SIPROJWEB.Obligación 18:Dio estricto cumplimiento a la obligación señalada.Obligación 19:Dio estricto cumplimiento a la obligación señalada.Obligación 20:Dentro del periodo señalado no se presentaron sentencias ejecutoriadasque debieran ser entregadas conforme a la obligación.</t>
  </si>
  <si>
    <t>HECTOR RAFAEL RUIZ VEGA</t>
  </si>
  <si>
    <t>EDER  OSORIO ROSALES</t>
  </si>
  <si>
    <t>LUZ MARINA ARAGON RIASCOS</t>
  </si>
  <si>
    <t>LADY TATIANA CRUZ GIRALDO</t>
  </si>
  <si>
    <t>YINA PAOLA GONZALEZ TRIANA</t>
  </si>
  <si>
    <t>Mediante radicado No. 2022ER609515O1 de fecha 30/09/2022 la supervisiónallega informe para la correspondiente gestión de pago de la cuenta decobro. El supervisor informa el contratista cumplió con las obligacionesestipuladas en el contrato.</t>
  </si>
  <si>
    <t>KAREM  DAZAS BOLANOS</t>
  </si>
  <si>
    <t>Prestar los servicios profesionales para la implementación y seguimientode procesos, herramientas e iniciativas para la mejora delrelacionamiento en los procesos de gestión normativa y control políticodel laboratorio de innovación en el Concejo de Bogotá D.C.</t>
  </si>
  <si>
    <t>DAJHANA MARCELA NAVAS VARON</t>
  </si>
  <si>
    <t>ANDREA VIVIANA GOMEZ RODRIGUEZ</t>
  </si>
  <si>
    <t>LEYDI CAROLINA MATOMA LEON</t>
  </si>
  <si>
    <t>MARGIE  POVEDA ATARA</t>
  </si>
  <si>
    <t>SARAY  GUTIERREZ PARRA</t>
  </si>
  <si>
    <t>MARISOL  RODRIGUEZ LOPEZ</t>
  </si>
  <si>
    <t>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t>
  </si>
  <si>
    <t>ADRIAN DARIO ARCILA SOLERA</t>
  </si>
  <si>
    <t>Durante el mes de septiembre de 2022, el contratista cumplió con lasobligaciones generales estipuladas en los estudios previos</t>
  </si>
  <si>
    <t>INGRI YERALDIN VILLALBA CAGUA</t>
  </si>
  <si>
    <t>Durante el mes de agosto de 2022, el contratista cumplió con lasobligaciones especiales estipuladas en los estudios previos.</t>
  </si>
  <si>
    <t>Durante el mes de agosto de 2022, el contratista cumplió con lasobligaciones generales estipuladas en los estudios previos.</t>
  </si>
  <si>
    <t>CONSORCIO MASIN</t>
  </si>
  <si>
    <t>Proveer el soporte logístico, técnico y tecnológico para robustecer laslabores que conllevan a formar, informar e incentivar a la ciudadanía entorno a la realidad tributaria y sus principios, en el marco de laestrategia de educación tributaria y de servicio</t>
  </si>
  <si>
    <t>BEATRIZ ELENA DE LA OSSA GARCIA</t>
  </si>
  <si>
    <t>YESIKA  JULIO LEUDO</t>
  </si>
  <si>
    <t>LADY LORENA RIAÑO RIOS</t>
  </si>
  <si>
    <t>KAREN TATIANA MERCHAN REAL</t>
  </si>
  <si>
    <t>LEIDY JOHANNA MORENO VANEGAS</t>
  </si>
  <si>
    <t>LUIS RODRIGO GOMEZ POSADA</t>
  </si>
  <si>
    <t>Prestar los servicios profesionales para el desarrollo de actividades degestión de peticiones y proyección de actos administrativos dentro delos procesos de cobro relacionados con la aplicación de TDJ  de laOficina de Cobro Especializado..</t>
  </si>
  <si>
    <t>Mediante radicado No. 2022ER605163O1 de fecha 30/09/2022 la supervisiónallega informe para la correspondiente gestión de pago de la cuenta decobro. El supervisor informa el contratista cumplió con las obligacionesestipuladas en el contrato.</t>
  </si>
  <si>
    <t>Prestar los servicios profesionales  especializados  en materia jurídica para coordinar la ejecución de los procesos administrativos,judiciales y disciplinarios  así como la elaboración y soporte de losconceptos e intervenciones que se deban llevar a cabo en el marco de lasactuaciones de la Corporación y de acuerdo con la normatividad vigente.</t>
  </si>
  <si>
    <t>JOSE ALEJANDRO ARDILA CORTES</t>
  </si>
  <si>
    <t>El contratista cumplió con sus obligaciones, detallando sus actividadesen el siguiente cuadro</t>
  </si>
  <si>
    <t>El contratista cumplió con sus obligaciones</t>
  </si>
  <si>
    <t>HECTOR LUIGI HERNANDEZ ARIAS</t>
  </si>
  <si>
    <t>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t>
  </si>
  <si>
    <t>JEFE DE OFICINA - OF. DEPURACION CARTERA</t>
  </si>
  <si>
    <t>JEFE DE OFICINA - OF. COBRO GENERAL</t>
  </si>
  <si>
    <t>FREDY ALEXANDER SARCHI REVELO</t>
  </si>
  <si>
    <t>FERNANDO  MARTINEZ BLANCO</t>
  </si>
  <si>
    <t>JEFE DE OFICINA - OF. GESTION SERVICIO Y NOTIFICACIONES</t>
  </si>
  <si>
    <t>Durante el período se dio cumplimiento a las obligaciones especialesestipuladas en el contrato.</t>
  </si>
  <si>
    <t>Durante el período se dio cumplimiento a las obligaciones generalesestipuladas en el contrato.</t>
  </si>
  <si>
    <t>LAURA NATALI ALEXANDRA GOMEZ OLAYA</t>
  </si>
  <si>
    <t>Prestar los servicios profesionales para el desarrollo de actividades deatención al público, notificaciones, elaboración de informes y estudios,manejo de bases de datos, aporte al mejoramiento continúo de procesos,manejo de programas corporativos y respuesta a PQRS.</t>
  </si>
  <si>
    <t>La contratista cumplió con sus obligaciones, detallando sus actividadesen el siguiente cuadro</t>
  </si>
  <si>
    <t>La contratista cumplió con sus obligaciones</t>
  </si>
  <si>
    <t>JENNIFER  MONROY PORTES</t>
  </si>
  <si>
    <t>CLARA ISABEL RAMIREZ CORDOBA</t>
  </si>
  <si>
    <t>JOSE ALBERTO RODRIGUEZ HERNANDEZ</t>
  </si>
  <si>
    <t>RUDDY MARCELA REYES PINZON</t>
  </si>
  <si>
    <t>SAIRA ALEJANDRA MENDOZA BARON</t>
  </si>
  <si>
    <t>JAIRO EDUARDO MORENO JOYA</t>
  </si>
  <si>
    <t>Prestar servicios de apoyo a la gestion para apoyar  la  ejecución  de actividades en  los  procesos  de atención al ciudadano y notificaciones,  de acuerdo a las necesidades y metas definidas en la Oficina de Gestión del Servicio y Notificaciones.</t>
  </si>
  <si>
    <t>ROBERT HIDEKI ALVAREZ VARGAS</t>
  </si>
  <si>
    <t>ANDREA LILIANA RODRIGUEZ ROMERO</t>
  </si>
  <si>
    <t>FLOR MARIA DELGADO BENAVIDES</t>
  </si>
  <si>
    <t>ALISSON CAMILA NARANJO PARDO</t>
  </si>
  <si>
    <t>Obligación 1:Representó extrajudicialmente al Distrito Capital, Secretaría deHacienda en los procesos concursales y de diversa naturaleza que tieneasignados, atendiendo 321 procesos concursales.Obligación 2:- TITANIC BTL– se presenta documento de reclamación de créditos-septiembre 5-22, RADICADO 2022-01-683277.- SERVICIOS DE INGENIERIA SING: se presenta documento rechazandoadjudicación de bienes en dación en pago.- CONSTRUCCIOBES APS- se presenta documento de reclamación de créditosseptiembre 7 -22 RADICADO 2022-01-689908.- AMAYA RANGEL: se presenta documento de objeciones al proyecto degraduación y calificación de créditos, septiembre 20 -22, RADICADO2022-01-707411.- JUAN CARLOS LATORRE- se presenta documento de reclamación de créditos,septiembre 23-22 RADICADO 2022-01-710623.- TITANIC BTL: se presenta documento de alcance a la reclamación decréditos, septiembre 22 de 2022. RADICADO 2022-01-715893.- JORGE HERNAB DELGADO: se presenta documento de objeciones al proyectode graduación y calificación de créditos, septiembre 29 -22 RADICADO2022-01-719722.Obligación 3:Este mes no fue asignadoObligación 4:Este mes no fue asignado.Obligación 5:- Este mes no fue asignadoObligación 6:- Revisó informe acuerdo de reorganización CAICEDO GRUPO ELÉCTRICOCOLOMBIANO.- Revisó y firmó acta de conciliación GRUPO MAPA INMOBILIARIO.- Revisó rendición final de cuentas de PUBLIDRUGS.- Revisó proyecto de graduación y calificación de créditos de MAURICIOAVILA ALBA, no se objeta por que reconocen todo- Revisó modificación del acuerdo de reorganización de CAICEDO GRUPOELECTRICO COLOMBIANO y se da voto positivo.- Participó en reunión de acreedores de QUIBI.- Revisó proyecto de graduación y calificación de créditos de HIKARI, nose objeta por que reconocen todo.- Revisó acuerdo de reorganización de ROSA HELENA RODRIGUEZ- Revisó acuerdo de reorganización de ITALMAQ.- Revisó proyecto de graduación y calificación de créditos de MAURICIOAVILA ALBA, no se objeta por que reconocen todo.- Revisó rendición final de cuentas de ALIMENTOS DE MI TIERRAS-Revisó rendición final de cuentas de SEGURIDAD EL CONDOR.Obligación 7:- Se informa del proceso de PREDRO GOMEZ a la Oficina De CobroFUNDACIÓN UNIVERSITARIA SAN MARTÍN, ante la negación a realizar reuniónpara aclarar prescripción del ICA.- Se remite correo en el que se exige el respeto a los derechos de losacreedores.- Se redacta correo informe ARETAMA- Se realiza oficio a la SuperSociedades para pedir corrección registroinmobiliario a nombre de Bogotá D.C. en el caso GUSTAVO LONDOÑO DE GROVE- Se contesta requerimiento de la Oficina de Cobro de la SDH sobre elproceso de FIDEICOMISO HOTEL KARIBANA- Se revisa rendición final de cuentas de BIOENERGY ZONA FRANCA.- Se proyecta oficio para firma del Dr. Suarez, dentro del procesoterminado de liquidación judicial de PRO OFSSET, para la Oficina deDeterminación, en razón a queja de la liquidadora a quien le estánllegando notificaciones de proceso de cobro, contra la sociedad yaliquidada y cancelada su matricula- Se realiza informe par Alonso Mario Nemeque respecto a tutela delproceso de ORDOÑEZ MENDIETA, sobre cumplimiento de fallo del tribunal- Se proyecta informe de terminación del proceso de LATAM- Se proyecta informe de terminación del proceso de MAURICIO AVILA ALBA.- Se proyecta informe de terminación del proceso de ALFONSO MATTOS.- Se proyecta informe de terminación del proceso de INGENIERIA YCONSTRUCCIONES SING- Se proyecta informe de terminación del proceso de CONSTRUMAX.- Se proyecta informe de terminación del proceso de GRUCOL GRUPOCONSTRUCTOR.- Se proyecta informe de terminación del proceso de PUBLIDRUGS.- Se proyecta informe de terminación del proceso de AGROINDUSTRIAS UVE.- Se proyecta informe de terminación del proceso de VIAS YCONSTRUCCIONES VICONObligación 8:- LUVET: se participó en audiencia de confirmación de acuerdo.Septiembre 9 de 2022.- MATRIX EVOLUTION: se participa en audiencia de resolución deobjeciones, y de confirmación de acuerdo se suspende porque al parecerexiste la posibilidad de compra del 50% de la empresa. Septiembre 9 de2022.- ENEFENCO: se participa en audiencia de confirmación de acuerdo dereorganización dentro del proceso de liquidación y se informan gastosdel art. 32. septiembre 13 de 2022.- AMAYA RANGEL ASESORES DE SEGUROS: se participa en audiencia deresolución de objeciones, y de confirmación de acuerdo, seidentifican errores de la intendencia y se suspende. Septiembre 13 de2022.- SV INGENIERIA: se participa en audiencia de resolución de objecionesdentro de la cual se aprueba la conciliación en la que nos reconocen loreclamado e intereses para negociar en el acuerdo. Septiembre 14 de2022.- VD EL MUNDO A SUS PIES: Se participa en audiencia de incumplimientodentro de la cual la deudora reconoció que por más esfuerzos no lograpagar los gastos de administración y se ordena la liquidación septiembre15 de 2022.- ON BRAND EXPERIENCE: se participa en audiencia de resolución deobjeciones dentro de la cual reconocen los reclamados. Septiembre 16 de2022.- FEDCO: se participa en audiencia de confirmación de acuerdo en la quese suspenda para realizar ajustes. Septiembre 18 de 2022.- ITALMEQ: se participa en audiencia de resolución de objeciones,aceptan créditos por capital y los intereses postergados, el juez le dio5 días a la DSH y otros acreedores para presentar créditos certificadoshasta un día antes del inicio del proceso de liquidación, so pena de noreconocerlos. Septiembre 19 de 2022.- AMAYA RANGEL ASESORES DE SEGUROS: se participa en audiencia deresolución de objeciones, se reconoce todo, pero se solicitaque por favor cada impuesto y vigencia se presenten por separado.Septiembre 20 de 2022.- FEDCO: se participa en continuación audiencia de confirmación deacuerdo en la que se logra. Septiembre 20 de 2022.- CAICEDO GRUPO ELÉCTRICO COLOMBIANO: se participa en continuaciónaudiencia de confirmación de acuerdo en la que se logra. Septiembre 21de 2022.- AVENTUS: se participa en audiencia de confirmación de acuerdo, entrode la cual, en la misma nos informan que nuestros créditos fueronpagados por un tercero, por lo que se solicita enviar al correo de laapoderada los soportes respectivos. El juez confirma el acuerdo.Septiembre 22 del 2022- INVERLUNA: se participa en continuación audiencia de confirmación deacuerdo en la que se logra. Septiembre 23 de 2022.- OMAR MARTINEZ: se participa en continuación audiencia de confirmaciónde acuerdo en la que se logra. Septiembre 26 de2022.- INDUSTRIAS ALIMENTICIAS ARETAMA S.A: Se participa en continuaciónaudiencia de confirmación de acuerdo en la que se logra. Septiembre 26de 2022.- FIDEICOMISO HOTEL KARIBANA CARTAGENA: se participa en audiencia deresolución de objeciones dentro de la cual nos niegan todos los créditosy confirman el acuerdo. Septiembre 27 de 2022.- TRESSESENTA: se participa en audiencia de resolución de objecionesdentro de la cual reconocen los reclamados y se solicita certificaciónde intereses con fecha al dia anterior del inicio del proceso.Septiembre 29 de 2022.Obligación 9:Este mes no fue asignado.Obligación 10:Este mes no fue asignado.Obligación 11:- Se realizó el informe de SEPTIEMBRE de 2022.- Se realizó el informe procesos para la SGJ.- Las actuaciones que fueron realizadas se encuentran cargadas en elSIPROJ.- Las audiencias fueron actualizadas en el SHARE POINT.Obligación 12:Este mes no fue asignado.Obligación 13:Este mes no fue asignado.Obligación 14:Este mes no fue asignado.Obligación 15:- Se participó en reunión de carga laboral.- Se participa en capacitación de prevención anticorrupción y reglas deredacción.Obligación 16:- Se solicito concepto la Subdirección de Proyectos Especiales sobreentrega en dación en pago de bien mueble asignados a Bogotá D.C. en elproceso de proceso de liquidación judicial simplificada de personalnatural comerciante - MARITZA DAYANA ARIAS-.- Se solicito concepto al DADEP y a la Dirección Distrital De impuestosobre dación en pago bien inmueble asignados a Bogotá D.C. en el procesode proceso de liquidación judicial De SERVICIOS DE INGENIERIA SING.Obligación 17:Guardo la confidencialidad de claves y documentos procesales.</t>
  </si>
  <si>
    <t>MARTHA LUCIA ALONSO REYES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</si>
  <si>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debe reportar de manera inmediata cualquier novedad oanomalía, al supervisor o interventor del contrato, según corresponda.Durante el 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t>
  </si>
  <si>
    <t>CAMILO ANDRES CASTILLO MARTINEZ</t>
  </si>
  <si>
    <t>Mediante radicado No 2022ER605481O1 de fecha 30/09/2022 la supervisiónallega informe para la correspondiente gestión de pago de la factura FEV01-502452. El supervisor informa el contratista cumplió con lasobligaciones estipuladas en el contrato.</t>
  </si>
  <si>
    <t>Prestar servicios para la gestión de correspondencia y mensajeríaexpresa masiva para el Concejo de Bogotá</t>
  </si>
  <si>
    <t>Mediante radicado No. 2022ER609984 de fecha 30/09/2022 la supervisiónallega informe  para la correspondiente gestión de pago de las facturas  ASEA-5866 y   ASEA-5867.  El supervisor informa  el contratistacumplió con las obligaciones  estipuladas en el contrato</t>
  </si>
  <si>
    <t>ASEAR S.A. E.S.P</t>
  </si>
  <si>
    <t>Prestar los servicios integrales de aseo y cafetería y el servicio defumigación para las instalaciones del Concejo de Bogotá, D.C., deconformidad con lo establecido en los estudios previos y en el AcuerdoMarco de Precios No. CCE-972-AMP-2019.</t>
  </si>
  <si>
    <t>La contratista acató la Constitución, la ley, las normas legales yprocedimentales establecidas por el Gobierno Nacional y Distrital, ydemás disposiciones pertinentes.La contratista Cumplió con lo previsto en las disposiciones establecidasen los estudios previos y en el contrato.La contratista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modifiquen.La contratista constituyó las garantías necesarias y pactadas que fueronrequeridas por la SDH en el presente contrato.La contratista garantizó la calidad de los bienes y servicioscontratados y respondió por ellos. Y cumple con las políticas y lineamientos señalados en el Plan Institucional de Gestión Ambiental (PIGA) implementado por la Secretaría Distrital de Hacienda.La Contratista colaboró con la entidad para que el objeto contratado secumpliera y que este sea el de mejor calidad.La contratista obro con lealtad y buena fe en las distintas etapascontractuales.La contratista reportó de manera inmediata las novedades o anomalías alsupervisor del contrato.La contratista salvaguardó la información que por razón del servicio ydesarrollo de sus actividades ejecutó, siendo ésta sólo de la SDH, salvorequerimiento de la autoridad competente.La contratista acató las instrucciones que durante el desarrollo delcontrato le impartió la Secretaría Distrital de Hacienda de Bogotá D.Cpor conducto del supervisor del contrato.La contratista realizó el examen ocupacional en los términos establecidoen la Ley 1562 de 2012 y Decreto 723 de 2013.La contratista cuenta con los protocolos de bioseguridad a través de loscuales se adopten medidas para prevenir la exposición al COVID-19, asícomo usar los correspondientes elementos de protección personal ybioseguridad, sin que ello implique costos adicionales para laSecretaría Distrital de Hacienda.La contratista diligenció y actualizó el formato de Hoja de Vida,Declaración de Bienes y Rentas y declaración General de Conflictos deInterés en la plataforma del SIDEAP. De igual forma, la contratistapublicó el Formato del SIGEP.</t>
  </si>
  <si>
    <t>NANCY JOHANA RODRIGUEZ TORRES</t>
  </si>
  <si>
    <t>Mediante radicado No. 2022ER606994O1 de fecha 28/09/2022 la supervisiónallega informe para la correspondiente gestión de pago de la cuenta decobro. El supervisor informa el contratista cumplió con las obligacionesestipuladas en el contrato.</t>
  </si>
  <si>
    <t>CARLOS ANDRES RODRIGUEZ SILVA</t>
  </si>
  <si>
    <t>Realizar el mantenimiento de los jardines verticales de la sedeprincipal del Concejo de Bogotá D.C., suministro e instalación del sistema de protección anticaídas.</t>
  </si>
  <si>
    <t>HERNAN DAVID SANCHEZ ARIAS</t>
  </si>
  <si>
    <t>Obligación 1:A la fecha tuvo a cargo 248 procesos activos.Obligación 2:-En fecha 1 de septiembre, envió presentación de créditos de Julio CésarCruz, Exp 106736.-En fecha 2 de septiembre, envió la presentación de créditos de OfidiexExp 91164.-En fecha 5 de septiembre, envió presentación de créditos de Ofibest,Exp 105907.-En fecha 13 de septiembre, envió presentación de créditos de Fabrica dequesos, Exp 56475.-En fecha 16 de septiembre, envió la presentación de créditos de GabrielMatallana, Exp 71840.-En fecha 21 de septiembre, envió objeción parcial al proyecto decalificación y graduación de créditos de Aramse, Exp 84924.-En fecha 26 de septiembre, envió presentación de créditos de laSociedad Golox, Exp 104605.-En fecha 28 de septiembre, envió objeción contra el proyecto decalificación de Carrocerías Nacionales, Exp 64674.Obligación 3:No se presentaron dentro del periodo.Obligación 4:No se presentaron dentro del periodo.Obligación 5:No se presentaron dentro del periodo.Obligación 6:Dio cumplimiento a la obligación señalada, todas las actuaciones fueronactualizadas en el Siproj Web.Obligación 7:Se envía información solicitada de los procesos a cargo y para darrespuesta a derechos de petición y acción de tutela.Obligación 8:-En fecha 1 de septiembre, asistió a la audiencia de resolución deobjeciones de Jairo Humberto Becerra, Exp 97976.-En fecha 5 de septiembre, asistió a la audiencia de confirmación deacuerdo de Teleplus, Exp 56317.-en fecha 6 de septiembre, asistió a la audiencia de resolución deobjeciones dentro del proceso de La Ceiba, Exp 56975.-En fecha 6 de septiembre, asistió a la audiencia de resolución deobjeciones de Empresa de Cables, Exp 2071.-En fecha 12 de septiembre, asistió a la audiencia de resolución deincidente de Industria Colombiana, Exp 27901.-En fecha 13 de septiembre, asistió a la audiencia de confirmación deacuerdo de Construcción y Explotación Minera Sava- SAS., Exp 84929.-En fecha 14 de septiembre, asistió a la audiencia de resolución deobjeciones y confirmación de acuerdo de Metálicas Cruz, Exp 103915.-En Fecha 15 de septiembre, asistió a la audiencia de confirmación deacuerdo de Sil Colombia, Exp 99321.-En fecha 15 de septiembre, asistió a la reunión de conciliaciones deDeko lof, Exp 66249,-En fecha 15 de septiembre, asistió a la audiencia de resolución deobjeciones de Optima, Exp 137140.-En fecha 20 de septiembre, asistió a la audiencia de confirmación deacuerdo de Inalcon, Exp 91147.-En fecha 21 de septiembre asistió a la audiencia de resolución deincidente de Industria Colombiana de Confecciones, Exp 27901.-En fecha 21 de septiembre, asistió a la audiencia de resolución deobjeciones de Colegio Bilingüe Oxford, Exp 99357.-En fecha 21 de septiembre, asistió a la audiencia de resolución deincidente de Muebles y accesorios, Exp 38439.-En fecha 22 de septiembre, asistió a la audiencia de confirmación deacuerdo de Aluminios, Exp 83355.-En fecha 22 de septiembre, asistió a la audiencia de resolución deobjeciones y confirmación de acuerdo de Distribuciones Eléctricas, Exp97274-En fecha 26 de septiembre, asistió a la audiencia de resolución deobjeciones de Nubia Vargas, Exp 88843.-En fecha 26 de septiembre, asistió a la audiencia de resolución deobjeciones de Moreno Cañizales, Exp 88790.-En fecha 28 de septiembre, asistió a la audiencia de objeciones deNubia Vargas, Exp 88843.Obligación 9:No se presentaron dentro del periodo señalado.Obligación 10:No aplica.Obligación 11:Presentó informe mensual de la gestión realizada, además envió lossiguientes informes de terminación:- Motor Store, Exp 87723.- Comercializadora Novo Arte, Exp 55637.- Armotec, Exp 56291.- Minerales Barios de Colombia, Exp 400B5.- Velstand Exp. 92497.Envió acuerdo de reorganización de:- Lino Iguaran, Exp 99599.- Decorarco, Exp 103641.Obligación 12:No se presentaron dentro del periodo señalado.Obligación 13:No se califican los procesos concursales.Obligación 14:No se presentaron dentro del periodo señalado.Obligación 15:No se presentaron dentro del periodo señalado.Obligación 16:Solicitó concepto al DADEP del proceso de Eléctricos JS &lt;(&gt;&amp;&lt;)&gt; ACS.A.S., Exp 91496- 2022EE431712O1.Obligación 17:Dio cumplimiento a la obligación, mantuvo confidencialidad de las clavesy se actualizaron todos los movimientos en cada uno de los procesos quefueron informados, en los que se adjuntaron los PDF al Siproj Web encada expediente.</t>
  </si>
  <si>
    <t>CLAUDIA YOHANA GAMBOA PINEDA</t>
  </si>
  <si>
    <t>Mediante radicado No. 2022ER605461O1 de fecha 30/09/2022 la supervisiónallega informe para la correspondiente gestión de pago de la cuenta decobro. El supervisor informa el contratista cumplió con las obligacionesestipuladas en el contrato</t>
  </si>
  <si>
    <t>MARIA JOSE QUIROGA GOMEZ</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</si>
  <si>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</si>
  <si>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Realizar proyecto de cierre del convenios suscrito con SDIS, cuyo objetoes: Establecer el procedimiento interno para realizar las operacionesoriginadas en la ejecución de los recursos que LA SOIS recibe de laNación - ICBF en calidad de aportes en el marco de los conveniosinteradministrativos que buscan aunar esfuerzos técnicos y económicospara aumentar las coberturas y fortalecer los servicios de atención a laprimera infancia.Proyecto de Respuesta  de modificatorio al Convenio suscrito con SDIS,con el fin de ajustar la parte que la DDT, no es está facultado enprestar de manera temporal recursos para el ICBF.Proyección solicitud concepto jurídico a la Oficina Jurídica para laviabilidad de manejo de recurso de  contribución por valorización delIduProyección y apoyo en la revisión del acuerdo de servicios  conTransmilenio, para la administración de recursos- COFINANCIACIÓN PARA ELCORRERDOR DE TRANSPORTE PÚBLICO MASIVO CALLE 13 DEL SISTEMA TRANSMILENIODE BOGOTÁProyección y apoyo en la revisión del acuerdo de servicios con laUniversidad Distrital de la administración de recursos por parte de laDDTProyección de acuerdo de servicios con IDU para la administración delportafolio por concepto de valorización.Revisión y apoyo en la elaboración del acuerdo de servicios PARA LAADMINISTRACIÓN TESORAL DELEGADA DEL APORTE INICIAL REALIZADO POR ELDISTRITO CAPITAL CON RESPECTO AL CONVENIO DE COFINANCIACIÓN DE LA LÍNEAII DEL METRO DE BOGOTÁ SUSCRITO ENTRE LA SECRETARÍA DISTRITAL DEHACIENDA -DIRECCIÓN DISTRITAL DE TESORERÍA- Y LA EMPRESA METRO DE BOGOTÁRevisión de Tutela- análisis de la competencia del accionante DIEGOHERNANDO VARGAS VARGAS.Seguimiento al boletín financiero en el PAA, específicamente en las OPSy reservas de la DDT.Proyección de memorando con el fin de solicitar actualización de losinformes radicados en la SAP, con el fin de agilizar la liberación desaldos.Proyección solicitud de seguimiento conceptos jurídicos pendientes porrespuesta por parte de la oficina jurídica de la SDH.Envío de las solicitudes de estudio de mercado del convenio de la SEDpara el año 2023, las cuales fueron elaboradas en conjunto y ajustadaspor la DDT.Apoyo y acompañamiento jurídico en los procesos contractuales: Custodio,PIP, Bolsa de Valores.Reiteración de memorando de solicitud de certificado de inembargabilidadpara el levantamiento de embargo de la cuenta del Banco Popular.(Recursos Inmovilizados)Seguimiento del Boletín Financiero específicamente el ranking en OPS, ycontratos.Revisión  y elaboración de minutas de los contratos Banco Pagadores dela DDT.Seguimiento en la legalización de la póliza del acuerdo con el BancoBBVA.Revisión y ajustes ( 3)  de los otros Si cuentas maestras  suscrito conDaviviendaRevisión de temas de asignación de trámite en la DDT solicitado por laTesorera.Mesas de trabajo para el proceso Hug Bancario – Ajuste a la solicitudcontractual trabajada con el área de Tecnología.Asistencia a mesas de trabajo  dos viernes al mes – Tema: PAA  temas decontratación a nivel de tesorería 2022- 2023.Reunión mesas de trabajocon el fin de ajustar las fechas de radicación de los procesoscontractuales por la DDT a la SAC.Proyección y revisión de  las actas de cierre y acta de terminación delos acuerdos de servicios  suscritos con Idiger.Revisión exposición de motivos y decreto Obligaciones urbanísticas.Elaboración de presentación acerca de la viabilidad de administrar elportafolio de inversiones del IDU en la CUD.Elaboración de presentación del seguimiento Boletín Financiero (todoslos viernes del mes son presentadas).Se proyectó oficio de respuesta para la SDIS, para realizar elmodificatorio al acuerdo de servicios de administración de recursos porparte de la TesoreríaProyecto de requerimiento por incumplimiento a Banco de Occidente,dentro del marco del Convenio suscrito IMG.Requerimiento al Banco de Bogotá, con el fin de que expliquen lasituación presenta en la operación dentro del marco del convenio IMG,suscrito con Pagos GDE. S.ASe realizó  respetivos trámite para subir los documentos de laplataforma secop del Contrato 201075Elaboración de Acta de liquidación e informe final del convenio suscritocon Movii 2021.Elaboración de acta de liquidación de e informe final del conveniosuscrito con Bancolombia  2020Elaboración de acta de liquidación e informe final del convenio suscritocon Davivienda 2020No hubo requerimientos al respectoSe apoyó en la elaboración de respuesta la SIDIS, a la respuesta enviadapor la misma entidad en cuanto al cierre de dicho acuerdo  de serviciospor administración de recursos por parte de la DTT.Se elaboraron acta de comité operativo  con  el operador Movii  llevadaa cabo el 16 de septiembreProyección de actas de comité operativo Davivienda  llevada a cabo eldía 21 de sep de 2022Seguimiento de los compromisos por parte del operador de conformidad alcomité del mes operador.( Movii, Bancolombia, Davivienda)Seguimiento de los compromisos adquiridos  de actas de comitéoperativos, de Davivienda del mes de Julio en el comité de agostoNo hubo requerimientos al respecto.Se asistió a mesas de trabajo  con la SAC para el seguimiento de loscontratos pendientes por liquidar.Se asistió a reuniones  del plan De Adquisición, donde se realiza elseguimiento contractual por parte de la DDT.Seguimiento a las Resoluciones de nombramiento  de la AMV y de los 12cargos de la DDT en Talento humano.Mesas de trabajo en revisión de los acuerdos de servicios que están entrámite de celebrarse como están consignados en el numeral 1 de lasobligaciones en el presente documento.</t>
  </si>
  <si>
    <t>MARGARITA ROSA MUÑOZ CARVAJAL</t>
  </si>
  <si>
    <t>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t>
  </si>
  <si>
    <t>Obligación 1:Dentro de esta obligación contractual se enmarcan las diferentesactividades desarrolladas durante el periodo del presente informe que sedetallan a continuación, respecto de los procesos concursales quetuvieron algún tipo de movimiento, de los procesos que en la actualidadtuvo a cargo asignados de diferente naturaleza (insolvencias,reorganizaciones, liquidaciones judiciales, y validaciones judiciales deacuerdos extrajudiciales, principalmente).Obligación 2:Durante este periodo fueron presentados ante la Superintendencia deSociedades los créditos a favor de Bogotá D.C., en los siguientesprocesos:- Con fecha 02-09-2022, en el proceso de liquidación judicial de lasociedad HORIZONTAL DE AVIACION S.A.S., radicado No. 2022-01-682165 y el12-09-2022 dio alcance al escrito de presentación de créditos remitiendouna acreencia reportada por la Secretaría Distrital de Movilidad,respecto a un comparendo, radicado No. 2022-01-695656.- El 19-09-2022 presentó el escrito de presentación de créditos, y seallegó el poder con los anexos para actuar en el proceso de liquidaciónjudicial de la sociedad CENTROABASTOS S.A.S., radicado No.2022-01-704741.- Con fecha 20-09-2022 allegó el escrito de presentación de créditos, yallegó el poder con los anexos para actuar en el proceso de liquidaciónjudicial de la sociedad SLS ENERGY S.A.S., radicado No. 2022-01-707778.- El 26-09-2022 presentó por correo electrónico ante la Superintendenciade Sociedades el escrito de reclamación de créditos en el proceso dereorganización de la sociedad MÁRMOLES Y PIEDRAS CARRARA SA., radicadoNo. 2022-01-711382.- Con fecha 29-09-2022 allegó por correo electrónico ante laSuperintendencia de Sociedades el escrito de reclamación de créditos enel proceso de reorganización de emergencia de la sociedad INDIA COMPANYS.A.S., radicado No. 2022-01-718834.- Así mismo, presentó ante la Superintendencia de Sociedades en esteperiodo, con fecha 01-09-2022 escrito de objeciones en el proceso dereorganización abreviada de la sociedad INVERSIONES SANTO Y LEÑA SAS,radicado No. 2022-01-681799.- Igualmente el 01-09-2022 presentó escrito de reclamación de créditos einconformidades en el proceso de reorganización de emergencia de lasociedad SERFICOMEX SAS, radicado No. 2022-01-686245.- Con fecha 22-09-2022 presentó escrito de objeciones contra el proyectode calificación y graduación de créditos, en el proceso de liquidaciónjudicial simplificada de la sociedad INSUCOMPUTO SAS, radicado No.2022-01-716543.- El 28-09-2022 allegó por correo electrónico escrito de objeciones alproyecto de graduación y calificación de créditos, en el proceso dereorganización de la sociedad DELCO SERVICIOS Y CONSTRUCCIONES S.A.S.,radicado No. 2022-01-717107.- El 30-09-2022 presentó por correo electrónico escrito de objeciones alproyecto de graduación y calificación de créditos, en el proceso dereorganización de la sociedad INDIA COMPANY S.A.S.Obligación 3:No se ejecutó esta obligación contractual durante este periodo.Obligación 4:No se ejecutó esta obligación contractual durante este periodo.Obligación 5:No se ejecutó esta obligación contractual durante este periodo.Obligación 6:- -El 06-02-2022 solicitó por correo electrónico a la sociedad enreorganización PT INGENIERIA DE PROYECTOS SAS el pago de los gastos deadministración.- El 07-09-2022 puso en conocimiento de la sociedad por correoelectrónico las obligaciones que se adeudan a Bogotá D.C. del acuerdo dereorganización y gastos de administración para que sean canceladas, enel proceso de reorganización de la sociedad AVANCE DIGITAL S.A.- Con fecha 08-09-2022 solicitó por correo electrónico a la sociedad elpago de los gastos de administración del proceso de reorganizaciónabreviada RCG INSUMOS SAS.- De conformidad con la actualización de acreencias recibida, con fecha13-09-2022 solicitó por correo electrónico a la sociedad el pago de laretención de ICA vigencia 2008, en INVERSIONES ROMERO S.A.- El 14-09-2022 revisó y cargó al sistema Siproj los pagos efectuadospor la sociedad en reorganización BUILDING &lt;(&gt;&amp;&lt;)&gt; MINING CONTRACTORSS.A.S.- Con fecha 14-09-2022 revisó el acuerdo de reorganización en el procesode liquidación judicial del señor LUIS HUMBERTO ARDILA BLANCO y serespondió por correo electrónico, efectuando la solicitud de ajustes.- El 14-09-2022 recibió por correo electrónico respuesta de la sociedaden reorganización AVANCE DIGITAL S.A., por la cual se informa sobrevarios pagos efectuados, correspondientes a gastos de administración delproceso, se revisaron y cargaron en el sistema de procesos judicialesSiproj.- Con fecha 15-09-2022 revisó los estados de cuenta y los procesos dereorganización de las sociedades INVERSIONES SANTO Y LEÑA SAS y ALCONTASAS, para efectos de las audiencias a celebrarse.- El 20-09-2022 revisó los pagos efectuados por la sociedad y se diorespuesta por correo electrónico requiriendo la cancelación de lorestante por concepto de RETEICA, en el proceso de reorganización de lasociedad SEGURIDAD ATALAYA Y CIA LTDA.- Con fecha 20-09-2022 revisó correo electrónico de la señora MARTHAINÉS RAMÍREZ PUYO en reorganización, respecto al pago de la totalidad delas obligaciones reconocidas en el acuerdo de reorganización y diorespuesta por correo electrónico indicando que no se visualizan en elsistema todos los pagos efectuados.- El 21-09-2022 revisó los estados de cuenta y solicitó por correoelectrónico el pago de los gastos de administración en los procesos dereorganización de los señores GABRIEL PEREZ HUERTAS y JOSÉ URIELSOMARTÍNEZ.- Con fecha 22-09-2022 dio respuesta por correo electrónico a lomanifestado por la sociedad en reorganización SEGURIDAD ATALAYA Y CIALTDA, respecto a los pagos del acuerdo.- El 26-09-2022 solicitó por correo electrónico el pago de los gastos deadministración, en los procesos de reorganización de las sociedadesGRÚAS Y CANASTAS DIELÉCTRICAS S.A.S. y FÁBRICA DE CABLES Y ENCHUFES SAS.Obligación 7:- Con fecha 13-09-2022 allegó a la Superintendencia de Sociedadesmemorial informando sobre el cumplimiento dado al auto No. 2022-03-007930 del 23 de agosto de 2022, en el proceso de liquidación por adjudicación de la sociedad CREDIGANE ELECTRODOMESTICOS SA.,radicado No. 2022-01-704393.- El 05-09-2022 elaboró y remitió para firma del Subdirector de GestiónJudicial los informes de terminación de los procesos de validaciónjudicial de un acuerdo extrajudicial de reorganización y reorganizaciónabreviada de la sociedad DIMENSIONAL GROUP S.A.S. radicados No.2022IE062402O1 y No. 2022IE052509O1 del 26-09-2022.- Con fecha 07-09-2022 elaboró y remitió para firma del Subdirector deGestión Judicial el informe de terminación del acuerdo de reestructuración de la sociedad FLORES DE LOS ANDES LTDA CI, radicado No. 2022IE052403O1 del 26-09-2022.- El 16-09-2022 elaboró y remitió para firma del Subdirector de GestiónJudicial el informe de terminación del proceso de reorganización de lasociedad IMPOBE ALIZZ GROUP CORPORATION S.A.S.- El 19-09-2022 participó desde las 8:00 hasta las 10:00 a.m. en laSecretaría Distrital de Hacienda en la reunión presencial sobre cargalaboral.- Con fecha 23-09-2022 requirió ante la Superintendencia de Sociedadesel pago de gastos de administración del proceso de reorganización de lasociedad INVERSIONES HARI S.A.S. respecto a una Resolución de laSecretaría Distrital del Hábitat, solicitud que se radicó con el No.2022-01-712956.- Mediante comunicación No. 2022EE451300O1 del 27-09-2022 solicitó a laSecretaría Distrital de Movilidad la verificación de pago de uncomparendo cancelado por concepto de gastos de administración en elmarco de del acuerdo de reestructuración de la sociedad FLORES DE LOSANDES LTDA CI y a su vez remitió el informe de terminación de lasobligaciones canceladas en el acuerdo con radicado No. 2022IE052403O1del 26-09-2022.- El 27-09-2022 elaboró la contestación de la acción de tutela No.2022-01298 de la señora Luz Mery Carranza.- El 28-09-2022 elaboró y remitió para firma del Subdirector de GestiónJudicial el informe de terminación del proceso de reorganización deemergencia de la sociedad INDIA COMPANY S.A.S.Obligación 8:En este periodo participó por la plataforma teams en las siguientesaudiencias:- Con fecha 05-09-2022 participó a las 2:00 p.m. en el Comité deacreedores de la sociedad RGJV SOLORZANO S.A.- El 06-09-2022 desde las 10:00 a.m. hasta las 11:42 a.m. en laaudiencia de incumplimiento, en el proceso de reorganización de la sociedad AVANCE DIGITAL S.A.- Con fecha 09-09-2022 a partir de las 10:00 a.m. hasta las 1:00 p.m. enla audiencia de resolución de objeciones y confirmación del acuerdo, enel proceso de reorganización abreviada de la sociedad RCG INSUMOS SAS.- El 16 de septiembre de 2022 desde las 9:00 a.m. hasta las 9:47 a.m. enla reunión de conciliación de objeciones, en el proceso dereorganización de la sociedad ALCONTA SAS.- El 16 de septiembre de 2022 a partir de las 2:00 p.m. hasta las 3:15p.m. en la reunión de conciliación de objeciones, en el proceso dereorganización de la sociedad INVERSIONES SANTO Y LEÑA SAS.- Con fecha 21 de septiembre de 2022 participó desde las 9:00 a.m. hastalas 10:03 a.m. en la audiencia de reforma del acuerdo, en el proceso dereorganización de la sociedad BTP MEDIDORES Y ACCESORIOS S.A.- El 27 de septiembre de 2022 desde las 9:00 a.m. hasta las 10:00 a.m.en la audiencia de resolución de objeciones, en el proceso dereorganización de la sociedad GRÚAS Y CANASTAS DIELÉCTRICAS S.A.S.- Con fecha 27 de septiembre de 2022 a partir de las 10:00 a.m. hastalas 11:48 a.m., en la audiencia de reforma del acuerdo, en el proceso dereorganización de la sociedad FÁBRICA DE CABLES Y ENCHUFES SAS.Obligación 9:No se ejecutó esta obligación contractual durante este periodo.Obligación 10:No se ejecutó esta obligación contractual durante este periodo.Obligación 11:Elaboró informe correspondiente al periodo comprendido entre el 1 y el30 de septiembre de 2022, de acuerdo a los parámetros indicados.Obligación 12:No se ejecutó esta obligación contractual durante este periodo, por nohaber mérito para ello.Obligación 13:No aplica esta obligación contractual, dada la naturaleza de losprocesos asignados.Obligación 14:No se ejecutó esta obligación contractual durante este periodo.Obligación 15:No se ejecutó esta obligación contractual durante este periodo.Obligación 16:No se ejecutó esta obligación contractual durante este periodo.Obligación 17:En el periodo de ejecución del presente informe guardó laconfidencialidad de las claves de acceso al Sistema de ProcesosJudiciales SIPROJ WEB BOGOTÁ, se revisaron las actuaciones procesales,así como se registraron las actividades efectuadas por la contratista,en los siguientes procesos:- El 02-09-2022: DIMENSIONAL GROUP SAS, COMPUTEC OUTSOURCING SAS. LAGUNAMORANTE S.A., LABORATORIOS DAI DE COLOMBIA SAS, INVERSIONES YREPRESENTACIONES ROCA S.A.S., COMERCIAL PAPELERA SA, INDUSTRIAS MAHERCASAS y ADSM INGENIEROS SAS.- El 05-09-2022: BIOLOGÍA MOLECULAR LTDA, ADOLFO RAFAEL MERCADO DEÁVILA, ERIK MANUEL TRESPALACIO HERRERA, DIMENSIONAL GROUP SAS e IMPOBEALIZZ GROUP CORPORATION SAS.- El 06-09-2022: COLEGIO MONTERROSALES SAS, INDUSTRIAS AVM SA,DIMENSIONAL GROUP SAS, PT INGENIERIA DE PROYECTOS SAS Y ARTURO CARLOSTOMAS POSADA RODRÍGUEZ.- El 07-09-2022: IMPOBE ALIZZ GROUP CORPORATION SAS, INVERSIONES HARIS.A.S., INVERSIONES &lt;(&gt;&amp;&lt;)&gt; ONSTRUCCIONES LUJO S. EN C., BECA HERRAJES YSOLUCIONES SAS y JOSÉ FERNANDO GALINDO DIAZ.- El 08-09-2022: VESTING GROUP COLOMBIA S.A.S. Y OTROS, INGENIEROS YARQUITECTOS CONSULTORES Y CONSTRUCTORES ASOCIADOS LTDA. – INGENIARCOLTDA, FÁBRICA DE CABLES Y ENCHUFES SAS, COMERCIAL PAPELERA SA yARQUÍMEDES ORTIZ CEPEDA.- El 09-09-2022: ADOLFO RAFAEL MERCADO DE ÁVILA, JOSÉ FERNANDO GALINDODIAZ y LABORATORIOS DAI DE COLOMBIA SAS.- El 12-09-2022: CONFECCIONES AMAPOLA S.A.S., FÁBRICA DE CABLES YENCHUFES SAS, BTP MEDIDORES Y ACCESORIOS S.A., COMERCIALIZADORA RUBENSSAS, J. FELIPE ARDILA V &lt;(&gt;&amp;&lt;)&gt; CIA SAS, INVERSIONES HARI S.A.S., JOSEFERNANDO GALINDO DIAZ, ADOLFO RAFAEL MERCADO DE ÁVILA, C.I COLOR SIETES.A.S. y RAMIRO QUINTERO LÓPEZ.- El 13-09-2022: C.I COLOR SIETE S.A.S., ANTEK S.A.S., MANUFACTURASDELMYP S.A.S., JOSÉ ORLANDO GUERRERO CORREDOR, SOCIEDAD PUERTA DEROSALES S.A. e INDIA COMPANY SAS.- El 14-09-2022: ERIK MANUEL TRESPALACIO HERRERA, FÁBRICA DE CABLES YENCHUFES SAS y ARQUÍMEDES ORTIZ CEPEDA.- El 15-09-2022: DISCOVERY ENTERPRISE BUSINESS S.A.S., BIOLOGÍAMOLECULAR LTDA, ADOLFO RAFAEL MERCADO DE ÁVILA, SKY LINE NY SAS, C.ICOLOR SIETE S.A.S. y RAMIRO QUINTERO LÓPEZ.- El 16-09-2022: ADOLFO RAFAEL MERCADO DE ÁVILA, VESTING GROUP COLOMBIAS.A.S. Y OTROS, INDUSTRIAS REAL S.A. y MARIANA ANDREA ALVARADO CHACÓN.- El 16-09-2022: ADOLFO RAFAEL MERCADO DE ÁVILA, VESTING GROUP COLOMBIAS.A.S. Y OTROS, INDUSTRIAS REAL S.A. y MARIANA ANDREA ALVARADO CHACÓN.- El 19-09-2022: ANA CECILIA TOLOZA ACEVEDO, DIANA ELENA DEL SOCORROCASTILLO GONZALEZ, HORIZONTAL DE AVIACIÓN S.A.S., GABRIEL PÉREZ HUERTAS,JOSÉ URIELSO MARTÍNEZ y FELIPE SANTIAGO PARADA ESCOBAR.- El 21-09-2022: SLS ENERGY SAS, SAUTO ANDINA S.A.S., DISCOVERYENTERPRISE BUSINESS S.A.S., ANTEK S.A.S., PANTHERS MACHINERY COLOMBIASAS, DISEÑO E INGENIERÍA ESPECIALIZADA SAS, MANUFACTURAS DELMYP S.A.S.,VESTING GROUP COLOMBIA S.A.S. Y OTROS, ADOLFO RAFAEL MERCADO DE ÁVILA eHILDA PÉREZ RODRÍGUEZ.- El 22-09-2022: INSUCOMPUTO SAS, INDIA COMPANY SAS, REDES Y SISTEMAS DECOMUNICACIONES S.A, BECA HERRAJES Y SOLUCIONES SAS, EIATEC SAS, ADOLFORAFAEL MERCADO DE ÁVILA y SKY LINE NY SAS.- El 22-09-2022: INSUCOMPUTO SAS, INDIA COMPANY SAS, REDES Y SISTEMAS DECOMUNICACIONES S.A, BECA HERRAJES Y SOLUCIONES SAS, EIATEC SAS, ADOLFORAFAEL MERCADO DE ÁVILA y SKY LINE NY SAS.- El 23-09-2022: MEYAN SA, DELCO SERVICIOS Y CONSTRUCCIONES S.A.S., ANACECILIA TOLOZA ACEVEDO y FLOREZ &lt;(&gt;&amp;&lt;)&gt; ALVAREZ S.A.S.- El 27-09-2022: TEMPO GROUP SAS, ERIK MANUEL TRESPALACIO HERRERA, ATINAENERGY SERVICES CORP SUCURSAL COLOMBIA, VESTING GROUP COLOMBIA S.A.S. YOTROS y BLANCA ROSA ECHEVERRY RAMÍREZ.- El 28-09-2022: CENTROABASTOS SAS, DELCO SERVICIOS Y CONSTRUCCIONESS.A.S., SOCIEDAD PUERTA DE ROSALES S.A. y SEGURIDAD SEGAL LTDA.- El 29-09-2022: CENTRO ABASTOS SAS, COMERCIALIZADORA INTERNACIONAL PARAPRODUCTOS DE ASEO Y OTROS DE CONSUMO MASIVO SAS – DICPACOM SAS, EQUITECS.A., MODUART S.A., IMPOBE ALIZZ GROUP CORPORATION SAS, JULIO CESARPASTAS ROSERO, ARTURO CARLOS TOMAS POSADA RODRIGUEZ y EDILSON GUEVARAFAJARDO Y CIA LTDA. - El 30-09-2022: INDIA COMPANY SAS, COMPUTECOUTSOURCING SAS, J. FELIPE ARDILA V &lt;(&gt;&amp;&lt;)&gt; CIA SAS, RGJV SOLORZANOS.A., IMPOBE ALIZZ GROUP CORPORATION SAS, INDUSTRIAS MAHERCA SAS yADOLFO RAFAEL MERCADO DE ÁVILA.</t>
  </si>
  <si>
    <t>MARIA DEL PILAR RUSSI RINCON</t>
  </si>
  <si>
    <t>ANGIE LIZETH SERRANO CASTELLANOS</t>
  </si>
  <si>
    <t>Prestar los servicios profesionales para el apoyo en el desarrollo deactividades de seguimiento a las actuaciones administrativas,radicaciones virtuales, respuesta de peticiones y realización deinformes</t>
  </si>
  <si>
    <t>FRANCISCO ANDRES GARCIA DUARTE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</si>
  <si>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t>
  </si>
  <si>
    <t>NATALIA  BLANCO PACHECO</t>
  </si>
  <si>
    <t>DEISY LORENA FORERO</t>
  </si>
  <si>
    <t>ADRIANA  ORJUELA CAÑON</t>
  </si>
  <si>
    <t>Obligación 1:En la fecha tuvo asignados 374 procesos concursales, en diferentesetapas del trámite de insolvencia de persona natural no comerciante antelos diferentes centros de conciliación, especialmente de CONSTRUCTORESDE PAZ Y ARMONÍA CONCERTADA, ASEMGAS, FUNDACIÓN LIBORIO MEJIA, FUNDACIONABRAHAM LINCOLN, entre otros.Obligación 2:Entre las fechas del presente informe es decir del 1 al 30 de septiembrede 2022, presentó ante los centros de conciliación el escrito de loscréditos que fueron asignados y asistió a las audienciascorrespondientes a trámites nuevos y en curso que están a su cargo.Obligación 3:Tramitó los poderes y los escritos de los créditos correspondientes alos trámites asignados, así como la información que se reporta en lasdiferentes audiencias que se relacionan una a una en el informe degestión anexo.Obligación 4:En este periodo no se presentaron acciones legales en los asuntosrelacionados con las insolvencias a cargo.Obligación 5:En este periodo no se emitieron conceptos sobre los trámites a cargo.Obligación 6:Durante este periodo asistió en representación de la entidad a 59audiencias correspondientes a los trámites activos y los asignadosdurante el presente mes.- ISMAEL MESA GODOY 73156248 2/09/2022.- MARIA DEL PILAR RINCON 52.251.705 2/09/2022.- GLORIA ELENA GÓMEZ LÓPEZ 41.896.258 5/09/2022.- NALDA PATRICIA SANDOVAL GÓMEZ 39.548.003 6/09/2022.- DIANA MARIA ROJAS 52831340 6/09/2022.- ANA BESEY IPA 51662557 6/09/2022.- LUIS MAURICIO GONZÁLEZ 18510048 7/09/2022.- JAIR ANDRÉS ARCHILA 91539912 7/09/2022.- ALCIDES PIÑEROS 17138336 7/09/2022.- CLAUDIA ESPERANZA QUEMBA 53071223 9/09/2022.- ISMAEL MESA GODOY 73156248 9/09/2022.- JOSÉ EDUARDO MONTES 19409491 9/09/2022.- ORLANDO RIVERA VELÁSQUEZ 413332 9/09/2022.- EDGAR HERNÁN CASTILLO 79319397 12/09/2022.- OSCAR HERNANDO ROSS 13439455 13/09/2022.- ANA DELIA BECERRA 52852861 14/09/2022.- LUIS MIGUEL LEAL HERNÁNDEZ 79701782 14/09/2022.- RONALD EDISSON GÓMEZ 80180950 15/09/2022.- JAIR ANDRÉS ARCHILA 91539912 16/09/2022.- MARIA DEL PILAR RINCON 52.251.705 16/09/2022.- CARLOS JULIO SOSA MUÑOZ 19399517 19/09/2022.- GLORIA HELENA GÓMEZ 41.896.258 19/09/2022.- LUIS MIGUEL LEAL HERNÁNDEZ 79701782 19/09/2022.- ELBA YADIRA ESPITIA GAONA 52066142 19/09/2022.- JHONY FERNANDO PENAGOS 19494450 19/09/2022.- JAIVER ALONSO MOGOLLÓN 80136443 19/09/2022.- TITO ERNESTO PIÑEROS 19433680 20/09/2022.- INGRID LLAMILI RIVEROS MORALES 52826464 20/09/2022.- JHON BRIAN CUBAQUE 19238701 20/09/2022.- LUZ MYRIAM SÁNCHEZ 52618875 20/09/2022.- PABLO ANTONIO HIGUERA 5605995 20/09/2022.- FERNANDO ANTONIO SANTA MUÑOZ 7818080 20/09/2022.- LUZ ELENA GÓMEZ 41.896.258 20/09/2022.- ANA BEATRIZ DIEZ DE ARIJÓN 20/09/2022.- MARIA FERNANDA GONZÁLEZ 1019023970 20/09/2022.- EDGAR EDUARDO FERNANDEZ MARTÍNEZ 79.758.016 21/09/2022.- ALCIDES RODRÍGUEZ 19494450 21/09/2022.- WILSON AUGUSTO MONTOYA 1018403379 21/09/2022.- SAMUEL CRISTANCHO ALBARRACIN 7226771 21/09/2022.- GLORIA YANETH ARIAS 30225953 21/09/2022.- ANA DELIA BECERRA 52852861 22/09/2022.- GUSTAVO MORERA LATORRE 79138395 22/09/2022.- LISANDRO ARIAS CASTELBANCO17.179.842 22/09/2022.- ANA BELSEY IPAI 51662557 22/09/2022.- EDGAR ROBERTO RAMÍREZ MEDINA 19331375 22/09/2022.- SANDRA VIVIANA VELANDIA MOJICA 52917341 22/09/2022.- ORLANDO RIVERA VELÁSQUEZ 413332 22/09/2022.- LUZ HERMINDA SILVA 55117050 23/09/2022.- NALDA PATRICIA SANDOVAL GÓMEZ 39.548.003 23/09/2022.- ENDER ALEXIS MARTINEZ 79.750.732 23/09/2022.- SAMUEL CRISTANCHO 7226771 23/09/2022.- ALCIDES PIÑEROS 17138336 26/09/2022.- JAIR ANDRÉS ARCHILA 91539912 26/09/2022.- LUIS MAURICIO GONZALEZ 26/09/2022.- OSCAR HERNANDEZ ROSS 13439455 26/09/2022.- DIANA MARIA ROJAS 52831340 27/09/2022.- JOSE EDUARDO MONTES 19409491 27/09/2022.- NURY YARIMA RODRÍGUEZ 52432922 27/09/2022.- LEIDI VIVIANA HINCAPIÉ 53166376 29/09/2022.Obligación 7:De acuerdo con los procesos asignados proyectó los escritos que se hacennecesarios en el curso de los trámites a cargo.Obligación 8:Asistió y participó en cada una de las audiencias programadas para elpresente período.Obligación 9:En este periodo no se desarrolló esta actividad.Obligación 10:Dentro de los procesos concursales, no correspondió elaborar fichas parapresentar al Comité.Obligación 11:Se adjunta soporte de las actividades que igualmente se relacionan en laBitácora, sobre las diferentes audiencias que se llevaron a cabo duranteel presente período.Obligación 12:Asumió la representación en cada uno de los trámites asignados, duranteel presente periodo.Obligación 13:Se desarrolló de manera permanente para los informes de gestión.Obligación 14:Realizó seguimiento a los acuerdos de pago, suscritos como resultado deltrámite. Así mismo en los casos de fracaso de la negociación y una vezse tenga conocimiento sobre el despacho al cual correspondió el procesode Liquidación Patrimonial.Proyectó y remitió para firma 18 informes de terminación.Obligación 15:En el presente periodo no se ejecutó esta gestión.Obligación 16:En los trámites asignados, no hubo necesidad de gestionar actividadesrelacionadas por este concepto.Obligación 17:Guardó la confidencialidad de las claves de acceso al Sistema deInformación de Procesos SIPROJ, registró las actuaciones y cargó losdocumentos correspondientes a los procesos asignados.</t>
  </si>
  <si>
    <t>AMPARO DEL SOCORRO RAMIREZ DE ESPITIA</t>
  </si>
  <si>
    <t>DIANA MARCELA FAGUA MEDINA</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</si>
  <si>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</si>
  <si>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LADY PAOLA GARAY MENDIETA</t>
  </si>
  <si>
    <t>DIANA MARIA MORENO MUNEVAR</t>
  </si>
  <si>
    <t>YEFFER CENEN MATEUS LEON</t>
  </si>
  <si>
    <t>OSCAR ENRIQUE MESA CELIS</t>
  </si>
  <si>
    <t>JENNIFER AYLIN DIAZ TRIANA</t>
  </si>
  <si>
    <t>JEYMY KATHERINE MUÑOZ MUÑOZ</t>
  </si>
  <si>
    <t>Mediante radicado No. 2022ER605479O1 de fecha 30/09/2022 la supervisiónallega informe para la correspondiente gestión de pago de la facturaAR9018996650. El supervisor informa el contratista cumplió con lasobligaciones estipuladas en el contrato.</t>
  </si>
  <si>
    <t>ORGANIZACION TERPEL S A</t>
  </si>
  <si>
    <t>Suministro de combustible para los vehículos del Concejo de Bogotá</t>
  </si>
  <si>
    <t>Mediante radicado No. 2022ER603646O1 de fecha 30/09/2022 la supervisiónallega informe para la correspondiente gestión de pago de la factura FV423. El supervisor informa el contratista cumplió con las obligacionesestipuladas en el contrato.</t>
  </si>
  <si>
    <t>Mediante radicado No. 2022ER606972O1 de fecha 29/09/2022 la supervisiónallega informe para la correspondiente gestión de pago de la factura014F3412904. El supervisor informa el contratista cumplió con lasobligaciones estipuladas en el contrato.</t>
  </si>
  <si>
    <t>Contratar la expedición de una póliza colectiva de seguro de vida paralos Concejales de Bogotá, D.C. (Grupo V), de conformidad con loestablecido en el pliego de condiciones de la Licitación Pública  No.SDH-LP-01-2020 y la propuesta presentada por el contratista.</t>
  </si>
  <si>
    <t>200108-0-2020</t>
  </si>
  <si>
    <t>SONIA YESMIN FORERO MELO</t>
  </si>
  <si>
    <t>JEISSON EDUARDO AFRICANO TORRES</t>
  </si>
  <si>
    <t>BARBARA PATRICIA PACHON VANEGAS</t>
  </si>
  <si>
    <t>NANDI JHOANNA RODRIGUEZ MEJIA</t>
  </si>
  <si>
    <t>GELBY PAOLA BARRETO LEON</t>
  </si>
  <si>
    <t>ZULY ALEJANDRA DIAZ RINCON</t>
  </si>
  <si>
    <t>LIZETH NATALIA MAHECHA GARZON</t>
  </si>
  <si>
    <t>SERGIO ANDRES VASQUEZ QUIROGA</t>
  </si>
  <si>
    <t>ANDRES FELIPE RESTREPO BOTERO</t>
  </si>
  <si>
    <t>MIGUEL ANGEL CUEVAS MARTINEZ</t>
  </si>
  <si>
    <t>MARTHA ISABEL RUEDA URBINA</t>
  </si>
  <si>
    <t>MARIA PAULA REALES OSPINA</t>
  </si>
  <si>
    <t>ANGEL MAURICIO SUAREZ LOSADA</t>
  </si>
  <si>
    <t>MARIA CONSUELO ARAGON BARRERA</t>
  </si>
  <si>
    <t>LILLY ESPERANZA DOMINGUEZ HERRERA</t>
  </si>
  <si>
    <t>Mediante radicado No. 2022ER608607O1 de fecha 28/08/2022 la supervisiónallega informe  para la correspondiente gestión de pago de la cuenta decobro. El supervisor informa  el contratista cumplió con lasobligaciones  estipuladas en el contrato.</t>
  </si>
  <si>
    <t>ANDREA CAROLINA PERTUZ HERNANDEZ</t>
  </si>
  <si>
    <t>Prestar de servicios profesionales para el desarrollo del procesosdefinidos en el marco de la gestión jurídica y judicial de la Corporación</t>
  </si>
  <si>
    <t>LADY VIVIANA LEGARDA RODRIGUEZ</t>
  </si>
  <si>
    <t>CAMILO ALEJANDRO BECERRA RODRIGUEZ</t>
  </si>
  <si>
    <t>ANA MILENA SANTAMARIA MORA</t>
  </si>
  <si>
    <t>ANDREA JULIANA GALEANO LOPEZ</t>
  </si>
  <si>
    <t>MARLEIBY  MORENO REY</t>
  </si>
  <si>
    <t>MARILUZ  ALDANA ALZATE</t>
  </si>
  <si>
    <t>ODETTE CAROLINA CAJALE QUINTERO</t>
  </si>
  <si>
    <t>CLAUDIA LILIANA CONTRERAS FERNANDEZ</t>
  </si>
  <si>
    <t>BERTHA CECILIA CASTAÑEDA HERNANDEZ</t>
  </si>
  <si>
    <t>ANA MARIA GARZON LOZANO</t>
  </si>
  <si>
    <t>RAFAEL FRANCISCO FONSECA AGUASACO</t>
  </si>
  <si>
    <t>NIDIA SOLANGE ROJAS MANCILLA</t>
  </si>
  <si>
    <t>JOSEPH FENIMOR RICO GAMBA</t>
  </si>
  <si>
    <t>ADRIANA MARCELA ROSAS GUALDRON</t>
  </si>
  <si>
    <t>Servicio recibido: Publicación de los avisos corrientes, edictos ynotificaciones requeridos por las distintas áreas de la SecretaríaDistrital de Hacienda, en un periódico de amplia circulación nacionaldurante el periodo comprendido entre el 01/08/2022 al 31/8/2022 2.Análisis Técnico y  Financiero: Certifico que los servicios cumplen conlos requisitos técnicos y  que los valores facturados por el contratistase encuentran acorde con lo establecido en el contrato y en la propuestaeconómica presentada</t>
  </si>
  <si>
    <t>Recibo a satisfacción de los servicios integrales requeridos para laestructuración, negociación y ejecución de los planes de medios (5Campañas), (5 videos) y entrega de material P.O.P. Durante el periododel 1 de agosto al 20 de septiembre de 2022. 2. Análisis Técnico yFinanciero: Certifico que los servicios cumplen con lo requerido yaprobado por la Oficina Asesora de Comunicaciones en los aspectostécnicos y que los valores facturados son acordes con los precios delmercado y la propuesta</t>
  </si>
  <si>
    <t>Mediante radicado No. 2022ER595969O1 de fecha 16/09/2022 la supervisiónallega informe para la correspondiente gestión de pago de la cuenta decobro. El supervisor informa el contratista cumplió con las obligacionesestipuladas en el contrato.</t>
  </si>
  <si>
    <t>Mediante radicado No. 2022ER601663O1 de fecha 21/09/2022 la supervisiónallega informe para la correspondiente gestión de pago de la cuenta decobro. El supervisor informa el contratista cumplió con las obligacionesestipuladas en el contrato.</t>
  </si>
  <si>
    <t>OLGA YURANI GRANADOS TOVAR</t>
  </si>
  <si>
    <t>Prestar los servicios de apoyo al proceso de recursos físicos de laDirección Administrativa del Concejo de Bogotá, para coadyuvar con lasactividades de actualización y administración de la información del áreade mantenimiento.</t>
  </si>
  <si>
    <t>Mediante radicado No. 2022ER601420O1 de fecha 21/09/2022 la supervisiónallega informe para la correspondiente gestión de pago de la cuenta decobro. El supervisor informa el contratista cumplió con las obligacionesestipuladas en el contrato.</t>
  </si>
  <si>
    <t>RUBY MABEL GARCIA CUEVAS</t>
  </si>
  <si>
    <t>Prestar los servicios profesionales para realizar el ejercicio deprogramación, seguimiento y evaluación a los planes, programas y proyectos que se deban desarrollar en el marco del proceso de gestión financiera.</t>
  </si>
  <si>
    <t>BLANCA OLIVA CASAS</t>
  </si>
  <si>
    <t>Prestar los servicios profesionales para la coordinación del proceso deimplementación y seguimiento del laboratorio de innovación del Concejode Bogotá D.C.</t>
  </si>
  <si>
    <t>Mediante radicado No. 2022ER599062O1 de fecha 20/09/2022 la supervisiónallega informe  para la correspondiente gestión de pago de la cuenta decobro. El supervisor informa  el contratista cumplió con lasobligaciones  estipuladas en el contrato.</t>
  </si>
  <si>
    <t>CARLOS EDUARDO TOBON BORRERO</t>
  </si>
  <si>
    <t>Prestar los servicios profesionales en el proceso de revisión, análisisy evaluación de las historias laborales de los funcionarios del Concejode Bogotá, para la definición técnica y jurídica del cumplimiento de losrequisitos para el reconocimiento de prestaciones económicas denaturaleza laboral y pensional.</t>
  </si>
  <si>
    <t>Mediante radicado No. 2022ER599174O1 de fecha 20/09/2022 la supervisiónallega informe para la correspondiente gestión de pago de la cuenta decobro. El supervisor informa el contratista cumplió con las obligacionesestipuladas en el contrato.</t>
  </si>
  <si>
    <t>Mediante radicado No. 2022ER599060O1 de fecha 20/09/2022 la supervisiónallega informe  para la correspondiente gestión de pago de la cuenta decobro. El supervisor informa  el contratista cumplió con lasobligaciones  estipuladas en el contrato.</t>
  </si>
  <si>
    <t>YEISONN ALEXANDER CHIPATECUA QUEVEDO</t>
  </si>
  <si>
    <t>Prestar los servicios profesionales para ejecutar el trabajo deauditoria y de los planes de tratamiento a los riesgos de las tecnologías de la Información en el Corporación.</t>
  </si>
  <si>
    <t>Mediante radicado No. 2022ER599270O1 de fecha 20/09/2022 la supervisiónallega informe para la correspondiente gestión de pago de la cuenta decobro. El supervisor informa el contratista cumplió con las obligacionesestipuladas en el contrato.</t>
  </si>
  <si>
    <t>RICARDO  LEON PERALTA</t>
  </si>
  <si>
    <t>Prestar los servicios profesionales para la revisión e implementación delas estrategias definidas en el plan estratégico y los planesinstitucionales que respondan al modelo organizacional requerido.</t>
  </si>
  <si>
    <t>Mediante radicado No. 22022ER599260O1 de fecha 20/09/2022 la supervisiónallega informe para la correspondiente gestión de pago de la factura BOG5507. El supervisor informa el contratista cumplió con las obligacionesestipuladas en el contrato.</t>
  </si>
  <si>
    <t>PURIFICADORES Y FILTROS INTERNACIONAL SA S</t>
  </si>
  <si>
    <t>Prestar los servicios de mantenimiento preventivo con suministro derepuestos para plantas purificadoras Semi.industriales de agua delConcejo de Bogotá.</t>
  </si>
  <si>
    <t>MICHAEL ALFONSO BARON SALCEDO</t>
  </si>
  <si>
    <t>Mediante radicado No. 2022ER597146O1 de fecha 16/09/2022 la supervisiónallega informe para la correspondiente gestión de pago de la cuenta decobro. El supervisor informa el contratista cumplió con las obligacionesestipuladas en el contrato.</t>
  </si>
  <si>
    <t>LEIDY VANESSA NIETO ROJAS</t>
  </si>
  <si>
    <t>Prestar los servicios profesionales para la proyección, revisión,análisis y seguimiento jurídico de los actos administrativos requeridosen las etapas que se desarrollan en el marco del proceso deadministración del talento humano de la Corporación.</t>
  </si>
  <si>
    <t>Mediante radicado No. 2022ER597828O1 de fecha 19/09/2022 la supervisiónallega informe  para la correspondiente gestión de pago de la cuenta decobro. El supervisor informa  el contratista cumplió con lasobligaciones  estipuladas en el contrato.</t>
  </si>
  <si>
    <t>CLAUDIA MARGARITA MORA SOTO</t>
  </si>
  <si>
    <t>Prestar los servicios profesionales en la ejecución y seguimiento alproceso de gestión humana de la Corporación</t>
  </si>
  <si>
    <t>Mediante radicado No. 2022ER595975O1 de fecha 15/09/2022 la supervisiónallega informe  para la correspondiente gestión de pago de la cuenta decobro. El supervisor informa  el contratista cumplió con lasobligaciones  estipuladas en el contrato.</t>
  </si>
  <si>
    <t>YUDIS NAYIBE SIERRA DUNANN</t>
  </si>
  <si>
    <t>Prestar los servicios profesionales para el acompañamiento en eldesarrollo de los procesos de comunicación, enmarcado en la gestión delconocimiento, en virtud del control político y la gestión normativa dela Corporación.</t>
  </si>
  <si>
    <t>LORENA PATRICIA FERNANDEZ PULIDO</t>
  </si>
  <si>
    <t>Prestar los servicios profesionales para el apoyo en el desarrollo deactividades de seguimiento a las actuaciones administrativas,radicaciones virtuales, respuesta al SDQS y realización de informes.</t>
  </si>
  <si>
    <t>JOHN FREDY RAMIREZ</t>
  </si>
  <si>
    <t>Prestar servicios profesionales para el apoyo a la gestión de Peticionesciudadanas (SDQS), teniendo en cuenta el marco jurídico aplicable y loslineamientos de servicio de la Secretaria Distrital de Hacienda.</t>
  </si>
  <si>
    <t>LINDA GISELL SANCHEZ REYES</t>
  </si>
  <si>
    <t>LINA FERNANDA SALAZAR ALVARADO</t>
  </si>
  <si>
    <t>KATIA SOFIA SENA BERROCAL</t>
  </si>
  <si>
    <t>HENRY  GARZON AVILA</t>
  </si>
  <si>
    <t>DANIELA DE LOS ANGELES SUAREZ BELTRAN</t>
  </si>
  <si>
    <t>CAROLINA  DAZA IBAÑEZ</t>
  </si>
  <si>
    <t>Mediante radicado No. 2022ER592730O1 de fecha 14/09/2022 la supervisiónallega informe para la correspondiente gestión de pago de la factura FE719. El supervisor informa el contratista cumplió con las obligacionesestipuladas en el contrato.</t>
  </si>
  <si>
    <t>GPS ELECTRONICS LTDA</t>
  </si>
  <si>
    <t>Prestar servicios de mantenimiento para los tanques de almacenamiento yequipos de bombeo hidráulico de agua potable residual y aguas negras delConcejo de Bogotá</t>
  </si>
  <si>
    <t>ALEJANDRA  CHAVES GARCIA</t>
  </si>
  <si>
    <t>JEFE DE OFICINA - OF. EDUCACION TRIBUTARIA</t>
  </si>
  <si>
    <t>Mediante radicado No. 2022ER592696O1 de fecha 14/09/2022 la supervisiónallega informe para la correspondiente gestión de pago de la facturaEMPR 2823 y EMPR 3923. El supervisor informa el contratista cumplió conlas obligaciones estipuladas en el contrato.</t>
  </si>
  <si>
    <t>Mediante radicado No. 2022ER592744O1 de fecha 14/09/2022 la supervisiónallega informe para la correspondiente gestión de pago de la cuenta decobro. El supervisor informa el contratista cumplió con las obligacionesestipuladas en el contrato.</t>
  </si>
  <si>
    <t>Prestar los servicios profesionales en el proceso de seguimiento a lasactividades e Indicadores del plan de acción a cargo del Proceso deGestión Financiera y del seguimiento y planeación del presupuesto delConcejo de Bogotá D.C.</t>
  </si>
  <si>
    <t>Ha cumplido de manera satisfactoria para el período certificado.</t>
  </si>
  <si>
    <t>INDUDATA S A S</t>
  </si>
  <si>
    <t>Realizar la interventoría del proceso de adquisición e implementacióndel CORE Tributario y el ERP para la Secretaría Distrital de Haciendacon el fin de optimizar los procesos de la Entidad.</t>
  </si>
  <si>
    <t>170363-0-2017</t>
  </si>
  <si>
    <t>Mediante radicado No. 2022ER592638O1 de fecha 14/09/2022 la supervisiónallega informe  para la correspondiente gestión de pago de la cuenta decobro. El supervisor informa  el contratista cumplió con lasobligaciones  estipuladas en el contrato.</t>
  </si>
  <si>
    <t>OLGA LUCIA HUERTAS MENDEZ</t>
  </si>
  <si>
    <t>Prestar servicios técnicos en el proceso de ejecución y seguimiento alos planes y programas que debe adelantar la Mesa Directiva en el marcodel plan estratégico de la Corporación</t>
  </si>
  <si>
    <t>ALFCOM S A</t>
  </si>
  <si>
    <t>Prestar servicios de soporte, mantenimiento y actualización del softwareespecializado en gestión de Riesgos de Mercado TRADE, fundamentado en lametodología VAR.</t>
  </si>
  <si>
    <t>UNIÓN TEMPORAL SERVICIOS BPO</t>
  </si>
  <si>
    <t>Proveer módulos de autoatención en los distintos puntos de la ciudad deBogotá donde la SDH tiene presencia incluyendo la Red Cade y Supercade.</t>
  </si>
  <si>
    <t>cumplio</t>
  </si>
  <si>
    <t>DIANA CAROLINA PORTILLA REAL</t>
  </si>
  <si>
    <t>Prestar los servicios profesionales para apoyar la gestión de laDirección Distrital de Tesorería, en aspectos relacionados con la administración de recursos, análisis financiero, y todas las actividades que se relacionen con la operación financiera.</t>
  </si>
  <si>
    <t>Mediante radicado No. 2022ER448137 de fecha 17/06/2022 la supervisiónallega informe para la correspondiente gestión de pago de la cuenta decobro. El supervisor informa el contratista cumplió con las obligacionesestipuladas en el contrato.</t>
  </si>
  <si>
    <t>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t>
  </si>
  <si>
    <t>200109-0-2020</t>
  </si>
  <si>
    <t>PROFESIONAL ESPECIALIZADO - SUBD. ANALISIS SECTORIAL</t>
  </si>
  <si>
    <t>PARA LA SECRETARIA DISTRITAL DE HACIENDA1. Cumplió con el objeto del presente contrato y las obligacionesestablecidas en los estudios previos.2. Soportó las actualizaciones mínimo durante un año.3. Ofreció asistencia vía web durante el periodo de ejecución delcontrato, cuando la entidad lo requirió.4. Garantizó que las licencias ofrecidas contaran con todas lasactualizaciones durante la vigencia del contrato, donde incluyeronnuevas funciones y mejoras de estas sin costo adicional para laSecretaría Distrital de Hacienda.5. Las demás obligaciones que se derivaron de los estudios previos yde la naturaleza del contrato.</t>
  </si>
  <si>
    <t>1. Acató la Constitución, la ley, las normas legales yprocedimentales establecidas por el Gobierno Nacional y Distrital, ydemás disposiciones pertinentes.2. Prestó el servicio objeto del presente contrato con estrictocumplimiento de las especificaciones técnicas exigidas en el anexotécnico,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presentó los documentos respectivos que así loacrediten, conforme lo establecido por el artículo 50 de la Ley 789 de2002, la Ley 828 de 2003, la Ley 1122 de 2007, ley 1562 de 2012, Decreto1703 de 2002, Decreto 510 del 5 de marzo de 2003 , artículo 23 de la ley1150 de 2007, Ley 1562 de 2012 y demás normas que las adicionen,complementen o modifiquen.5. El contratista constituyó las garantías necesarias y pactadas quefueron requeridas por la SDH en el presente contrato.6. El contratista garantizó la calidad de los servicios contratadosy respondió por ellos.7. El contratista colaboró con la SDH para que el objeto contratadose cumpliera y que fuera de la mejor calidad.8. El contratista obró con lealtad y buena fe en las distintasetapas contractuales evitando las dilaciones y entrabamiento quepudieron presentarse.9. El contratista reportó de manera inmediata cualquier novedad oanomalía al supervisor del contrato.10. El contratista guardó total reserva de la información que porrazón del servicio y desarrollo de sus actividades obtuvo. Esta es depropiedad de la Secretaría Distrital de Hacienda de Bogotá, D.C. y sólosalvo expreso requerimiento de autoridad competente podrá ser divulgada.11. El contratista acató las instrucciones que durante el desarrollodel contrato le impartía la Secretaría Distrital de Hacienda de Bogotá,D.C por conducto del supervisor del contrato.12. El contratista presentó cuando fueron requeridos los comprobantesde afiliación y pago de los aportes a los sistemas de salud y pensióndel personal destinado a la prestación del servicio junto con elcomprobante de pago del subsidio familiar y la afiliación a la A.R.L.13. El contratista acreditó para ca uno de los pagos que seencuentran al día en el pago de aportes parafiscales relativos alsistema de seguridad social, así como los propios del SENA, ICBF y Cajasde Compensación familiar, cuando corresponda y allegar certificaciónexpedida por el revisor fiscal o representante legal, según sea el caso,de acuerdo con lo ordenado en el artículo 50 de la ley 789 del 27 dediciembre de 2002 y demás normas concordantes.14. Respondió por la conservación, el uso adecuado, deterioro opérdida de los elementos que le sean entregados por la entidad para laejecución del contrato (si es del caso).15. En cumplimiento de la Directiva Distrital No. 003 de 2012 elcontratista se obligó a: a) Velar por el respeto de los derechosconstitucionales y laborales de los trabajadores que utilice para laejecución del contrato, para lo cual, eliminará formas de contrataciónlesivas para los derechos laborales de los trabajadores. B) Velar por elrespeto de la legislación laboral vigente e incentivar la mejor ofertalaboral y prestacional que garantice el acceso a mejores oportunidadesde trabajo. El incumplimiento de las obligaciones contractualesincluidas en el presente numeral ocasionará el inicio de procesossancionatorios, conforme con la normatividad vigente, esto es, laimposición de multas o la declaratoria de incumplimiento haciendoefectiva la cláusula penal pecuniaria, si es del caso.16. Dio cumplimiento a lo dispuesto en la Circular No. 1 de 2011expedida por el Alcalde Mayor de Bogotá D.C., en el sentido de nocontratar a menores de edad, en cumplimiento de los pactos, convenios yconvenciones internacionales ratificados por Colombia, según loestablece la Constitución Política de 1991 y demás normas vigentes sobrela materia, en particular aquellas que consagran los derechos de losniños.17. No accedió a peticiones o amenazas de quienes actúen por fuera dela 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Cumplió con las políticas y lineamientos señalados en el PlanInstitucional de Gestión Ambiental (PIGA) implementado por la SecretaríaDistrital de Hacienda, si es del caso.19.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20.20. Las demás obligaciones que fueron del carácter de la prestaciónde los servicios contratados.</t>
  </si>
  <si>
    <t>Durante el mes de mayo de 2022, el contratista cumplió con lasobligaciones generales estipuladas en los estudios previos.</t>
  </si>
  <si>
    <t>Durante el mes de mayo de 2022, el contratista cumplió con lasobligaciones especiales estipuladas en los estudios previos.</t>
  </si>
  <si>
    <t>FONDO DE DESARROLLO LOCAL DE USME</t>
  </si>
  <si>
    <t>RONALD JOSUE BOLAÑOS VELASCO</t>
  </si>
  <si>
    <t>El contratista el contratista cumplió con las condiciones y obligacionesdel Anexo No. 1 -Especificaciones Técnicas.Los soportes de la gestión se encuentran contenidos dentro delexpediente digital  de supervisión.</t>
  </si>
  <si>
    <t>Cumplio</t>
  </si>
  <si>
    <t>GLOBAL INDUSTRIA S.A.S.</t>
  </si>
  <si>
    <t>Suministro de papelería útiles de escritorio para la SecretaríaDistrital de Hacienda</t>
  </si>
  <si>
    <t>El contratista cumplió con las obligaciones especiales del contrato y elpliego de condiciones</t>
  </si>
  <si>
    <t>El contratista cumplió con las obligaciones generales del contrato y elpliego de condiciones</t>
  </si>
  <si>
    <t>Prestar servicios profesionales para el apoyo a la gestión de peticionesciudadanas (SDQS), recibidas por el sistema Bogota te Escucha teniendoen cuenta el marco jurídico aplicable y los lineamientos de servicio dela Secretaria Distrital de Hacienda.</t>
  </si>
  <si>
    <t>RAFAEL AUGUSTO MALAVER BERNAL</t>
  </si>
  <si>
    <t>BEATRIZ MARTHA MADURO SANTAMARIA</t>
  </si>
  <si>
    <t>Prestar los servicios de apoyo a la gestión para el desarrollo ylogística de las actividades enmarcadas en el Plan de Bienestar, Incentivos y mejoramiento del clima laboral para los servidores de la Secretaría Distrital de Hacienda y sus familias.</t>
  </si>
  <si>
    <t>INVER-TRACK SAS</t>
  </si>
  <si>
    <t>PRESTAR LOS SERVICIOS DE UN INTERMEDIARIO, QUE REALICE EL PROCESO DEOFRECIMIENTO Y VENTA DE LOS BIENES MUEBLES QUE LA SECRETARIA DISTRITALDE HACIENDA LE INDIQUE, DE CONFORMIDAD CON LOS ESTUDIOS PREVIOS.</t>
  </si>
  <si>
    <t>Se cumple</t>
  </si>
  <si>
    <t>KARLA GIOVANNA GONZALEZ LOZANO</t>
  </si>
  <si>
    <t>DAR SOLUCIONES SAS</t>
  </si>
  <si>
    <t>Prestar los servicio de rastreo satelital y monitoreo para los vehículosde propiedad de la Secretaria Distrital de Hacienda.</t>
  </si>
  <si>
    <t>0111-03</t>
  </si>
  <si>
    <t>SUBD. FINANCIAMIENTO CON OTRAS ENTIDADES</t>
  </si>
  <si>
    <t>DESPACHO TESORERO DISTRITAL</t>
  </si>
  <si>
    <t>SUBD. ANALISIS SECTORIAL</t>
  </si>
  <si>
    <t>0111-04</t>
  </si>
  <si>
    <t>FONDO CUENTA CONCEJO DE BOGOTA, D.C.</t>
  </si>
  <si>
    <t>SUBD. ASUNTOS CONTRACTUALES</t>
  </si>
  <si>
    <t>SUBD. TALENTO HUMANO</t>
  </si>
  <si>
    <t>DESPACHO DIR. INFORMATICA Y TECNOLOGIA</t>
  </si>
  <si>
    <t>SUBD. ADMINISTRATIVA Y FINANCIERA</t>
  </si>
  <si>
    <t>DESPACHO DIR. ESTAD. Y ESTUDIOS FISCALES</t>
  </si>
  <si>
    <t>SUBD. INFRAESTRUCTURA TIC</t>
  </si>
  <si>
    <t xml:space="preserve"> 1 Mes(es)</t>
  </si>
  <si>
    <t xml:space="preserve"> 5 Mes(es)</t>
  </si>
  <si>
    <t>SUBD. DETERMINACION</t>
  </si>
  <si>
    <t>OF. OPERACIONES FINANCIERAS</t>
  </si>
  <si>
    <t>OF. GESTION DE COBRO</t>
  </si>
  <si>
    <t>OF. ASESORA DE PLANEACION</t>
  </si>
  <si>
    <t>SUBD. GESTION JUDICIAL</t>
  </si>
  <si>
    <t>DESPACHO DIR. GESTION CORPORATIVA</t>
  </si>
  <si>
    <t>SUBD. GESTION INFORMACION PPTAL.</t>
  </si>
  <si>
    <t xml:space="preserve"> 3 Mes(es)</t>
  </si>
  <si>
    <t xml:space="preserve"> 4 Mes(es)</t>
  </si>
  <si>
    <t>SUBD. PLANEACION FINANCIERA E INVERS.</t>
  </si>
  <si>
    <t xml:space="preserve"> 5 Mes(es) 11 Día(s)</t>
  </si>
  <si>
    <t>SUBD. EDUCACION TRIBUTARIA Y SERVICIO</t>
  </si>
  <si>
    <t xml:space="preserve"> 2 Mes(es)</t>
  </si>
  <si>
    <t xml:space="preserve"> 1 Mes(es)  2 Día(s)</t>
  </si>
  <si>
    <t>OF. GESTION PAGOS</t>
  </si>
  <si>
    <t>SUBD. CONSOLIDACION, GESTION E INVEST.</t>
  </si>
  <si>
    <t>SUBD. PLANEACION E INTELIGENCIA TRIB</t>
  </si>
  <si>
    <t>SUBD. GESTION CONTABLE HACIENDA</t>
  </si>
  <si>
    <t>SUBD. COBRO NO TRIBUTARIO</t>
  </si>
  <si>
    <t>11 Mes(es)</t>
  </si>
  <si>
    <t>https://www.contratos.gov.co/consultas/detalleProceso.do?numConstancia=17-12-6915625</t>
  </si>
  <si>
    <t>SECRETARIA GENERAL DE LA ALCALDIA MAYOR DE BOGOTA  D.C.</t>
  </si>
  <si>
    <t>https://www.contratos.gov.co/consultas/detalleProceso.do?numConstancia=17-12-6970525</t>
  </si>
  <si>
    <t>https://community.secop.gov.co/Public/Tendering/OpportunityDetail/Index?noticeUID=CO1.NTC.2502415&amp;isFromPublicArea=True&amp;isModal=true&amp;asPopupView=true</t>
  </si>
  <si>
    <t>OF. DEPURACION CARTERA</t>
  </si>
  <si>
    <t>https://community.secop.gov.co/Public/Tendering/OpportunityDetail/Index?noticeUID=CO1.NTC.2502368&amp;isFromPublicArea=True&amp;isModal=true&amp;asPopupView=true</t>
  </si>
  <si>
    <t>DESPACHO SECRETARIO DISTRITAL DE HDA.</t>
  </si>
  <si>
    <t>https://community.secop.gov.co/Public/Tendering/OpportunityDetail/Index?noticeUID=CO1.NTC.2524549&amp;isFromPublicArea=True&amp;isModal=true&amp;asPopupView=true</t>
  </si>
  <si>
    <t>https://community.secop.gov.co/Public/Tendering/OpportunityDetail/Index?noticeUID=CO1.NTC.2517299&amp;isFromPublicArea=True&amp;isModal=true&amp;asPopupView=true</t>
  </si>
  <si>
    <t>https://community.secop.gov.co/Public/Tendering/OpportunityDetail/Index?noticeUID=CO1.NTC.2502606&amp;isFromPublicArea=True&amp;isModal=true&amp;asPopupView=true</t>
  </si>
  <si>
    <t>OF. PLANEACION FINANCIERA</t>
  </si>
  <si>
    <t>https://community.secop.gov.co/Public/Tendering/OpportunityDetail/Index?noticeUID=CO1.NTC.2522949&amp;isFromPublicArea=True&amp;isModal=true&amp;asPopupView=true</t>
  </si>
  <si>
    <t>https://community.secop.gov.co/Public/Tendering/OpportunityDetail/Index?noticeUID=CO1.NTC.2517434&amp;isFromPublicArea=True&amp;isModal=true&amp;asPopupView=true</t>
  </si>
  <si>
    <t>https://community.secop.gov.co/Public/Tendering/OpportunityDetail/Index?noticeUID=CO1.NTC.2517693&amp;isFromPublicArea=True&amp;isModal=true&amp;asPopupView=true</t>
  </si>
  <si>
    <t>https://community.secop.gov.co/Public/Tendering/OpportunityDetail/Index?noticeUID=CO1.NTC.2517731&amp;isFromPublicArea=True&amp;isModal=true&amp;asPopupView=true</t>
  </si>
  <si>
    <t>https://community.secop.gov.co/Public/Tendering/OpportunityDetail/Index?noticeUID=CO1.NTC.2518041&amp;isFromPublicArea=True&amp;isModal=true&amp;asPopupView=true</t>
  </si>
  <si>
    <t>https://community.secop.gov.co/Public/Tendering/OpportunityDetail/Index?noticeUID=CO1.NTC.2519527&amp;isFromPublicArea=True&amp;isModal=true&amp;asPopupView=true</t>
  </si>
  <si>
    <t>https://community.secop.gov.co/Public/Tendering/OpportunityDetail/Index?noticeUID=CO1.NTC.2528456&amp;isFromPublicArea=True&amp;isModal=true&amp;asPopupView=true</t>
  </si>
  <si>
    <t>https://community.secop.gov.co/Public/Tendering/OpportunityDetail/Index?noticeUID=CO1.NTC.2517610&amp;isFromPublicArea=True&amp;isModal=true&amp;asPopupView=true</t>
  </si>
  <si>
    <t>https://community.secop.gov.co/Public/Tendering/OpportunityDetail/Index?noticeUID=CO1.NTC.2518302&amp;isFromPublicArea=True&amp;isModal=true&amp;asPopupView=true</t>
  </si>
  <si>
    <t>https://community.secop.gov.co/Public/Tendering/OpportunityDetail/Index?noticeUID=CO1.NTC.2604411&amp;isFromPublicArea=True&amp;isModal=true&amp;asPopupView=true</t>
  </si>
  <si>
    <t>https://community.secop.gov.co/Public/Tendering/OpportunityDetail/Index?noticeUID=CO1.NTC.2520885&amp;isFromPublicArea=True&amp;isModal=true&amp;asPopupView=true</t>
  </si>
  <si>
    <t>https://community.secop.gov.co/Public/Tendering/OpportunityDetail/Index?noticeUID=CO1.NTC.2504891&amp;isFromPublicArea=True&amp;isModal=true&amp;asPopupView=true</t>
  </si>
  <si>
    <t>https://community.secop.gov.co/Public/Tendering/OpportunityDetail/Index?noticeUID=CO1.NTC.2542560&amp;isFromPublicArea=True&amp;isModal=true&amp;asPopupView=true</t>
  </si>
  <si>
    <t>https://community.secop.gov.co/Public/Tendering/OpportunityDetail/Index?noticeUID=CO1.NTC.2504873&amp;isFromPublicArea=True&amp;isModal=true&amp;asPopupView=true</t>
  </si>
  <si>
    <t>https://community.secop.gov.co/Public/Tendering/OpportunityDetail/Index?noticeUID=CO1.NTC.2540109&amp;isFromPublicArea=True&amp;isModal=true&amp;asPopupView=true</t>
  </si>
  <si>
    <t>OF. TECNICA SISTEMA GESTION DOCUMENTAL</t>
  </si>
  <si>
    <t>https://community.secop.gov.co/Public/Tendering/OpportunityDetail/Index?noticeUID=CO1.NTC.2527519&amp;isFromPublicArea=True&amp;isModal=true&amp;asPopupView=true</t>
  </si>
  <si>
    <t>https://community.secop.gov.co/Public/Tendering/OpportunityDetail/Index?noticeUID=CO1.NTC.2521313&amp;isFromPublicArea=True&amp;isModal=true&amp;asPopupView=true</t>
  </si>
  <si>
    <t>https://community.secop.gov.co/Public/Tendering/OpportunityDetail/Index?noticeUID=CO1.NTC.2521683&amp;isFromPublicArea=True&amp;isModal=true&amp;asPopupView=true</t>
  </si>
  <si>
    <t>https://community.secop.gov.co/Public/Tendering/OpportunityDetail/Index?noticeUID=CO1.NTC.2530212&amp;isFromPublicArea=True&amp;isModal=true&amp;asPopupView=true</t>
  </si>
  <si>
    <t>https://community.secop.gov.co/Public/Tendering/OpportunityDetail/Index?noticeUID=CO1.NTC.2550619&amp;isFromPublicArea=True&amp;isModal=true&amp;asPopupView=true</t>
  </si>
  <si>
    <t>https://community.secop.gov.co/Public/Tendering/OpportunityDetail/Index?noticeUID=CO1.NTC.2526332&amp;isFromPublicArea=True&amp;isModal=true&amp;asPopupView=true</t>
  </si>
  <si>
    <t>https://community.secop.gov.co/Public/Tendering/OpportunityDetail/Index?noticeUID=CO1.NTC.2522926&amp;isFromPublicArea=True&amp;isModal=true&amp;asPopupView=true</t>
  </si>
  <si>
    <t>https://community.secop.gov.co/Public/Tendering/OpportunityDetail/Index?noticeUID=CO1.NTC.2505613&amp;isFromPublicArea=True&amp;isModal=true&amp;asPopupView=true</t>
  </si>
  <si>
    <t>https://community.secop.gov.co/Public/Tendering/OpportunityDetail/Index?noticeUID=CO1.NTC.2535430&amp;isFromPublicArea=True&amp;isModal=true&amp;asPopupView=true</t>
  </si>
  <si>
    <t>https://community.secop.gov.co/Public/Tendering/OpportunityDetail/Index?noticeUID=CO1.NTC.2529586&amp;isFromPublicArea=True&amp;isModal=true&amp;asPopupView=true</t>
  </si>
  <si>
    <t>https://community.secop.gov.co/Public/Tendering/OpportunityDetail/Index?noticeUID=CO1.NTC.2517639&amp;isFromPublicArea=True&amp;isModal=true&amp;asPopupView=true</t>
  </si>
  <si>
    <t>https://community.secop.gov.co/Public/Tendering/OpportunityDetail/Index?noticeUID=CO1.NTC.2520212&amp;isFromPublicArea=True&amp;isModal=true&amp;asPopupView=true</t>
  </si>
  <si>
    <t>https://community.secop.gov.co/Public/Tendering/OpportunityDetail/Index?noticeUID=CO1.NTC.2525730&amp;isFromPublicArea=True&amp;isModal=true&amp;asPopupView=true</t>
  </si>
  <si>
    <t>https://community.secop.gov.co/Public/Tendering/OpportunityDetail/Index?noticeUID=CO1.NTC.2525729&amp;isFromPublicArea=True&amp;isModal=true&amp;asPopupView=true</t>
  </si>
  <si>
    <t>OF. GESTION SERVICIO Y NOTIFICACIONES</t>
  </si>
  <si>
    <t>https://community.secop.gov.co/Public/Tendering/OpportunityDetail/Index?noticeUID=CO1.NTC.2527370&amp;isFromPublicArea=True&amp;isModal=true&amp;asPopupView=true</t>
  </si>
  <si>
    <t>OF. CONTROL INTERNO</t>
  </si>
  <si>
    <t>https://community.secop.gov.co/Public/Tendering/OpportunityDetail/Index?noticeUID=CO1.NTC.2528577&amp;isFromPublicArea=True&amp;isModal=true&amp;asPopupView=true</t>
  </si>
  <si>
    <t>https://community.secop.gov.co/Public/Tendering/OpportunityDetail/Index?noticeUID=CO1.NTC.2529145&amp;isFromPublicArea=True&amp;isModal=true&amp;asPopupView=true</t>
  </si>
  <si>
    <t>https://community.secop.gov.co/Public/Tendering/OpportunityDetail/Index?noticeUID=CO1.NTC.2529793&amp;isFromPublicArea=True&amp;isModal=true&amp;asPopupView=true</t>
  </si>
  <si>
    <t>https://community.secop.gov.co/Public/Tendering/OpportunityDetail/Index?noticeUID=CO1.NTC.2529567&amp;isFromPublicArea=True&amp;isModal=true&amp;asPopupView=true</t>
  </si>
  <si>
    <t>https://community.secop.gov.co/Public/Tendering/OpportunityDetail/Index?noticeUID=CO1.NTC.2529811&amp;isFromPublicArea=True&amp;isModal=true&amp;asPopupView=true</t>
  </si>
  <si>
    <t>https://community.secop.gov.co/Public/Tendering/OpportunityDetail/Index?noticeUID=CO1.NTC.2529955&amp;isFromPublicArea=True&amp;isModal=true&amp;asPopupView=true</t>
  </si>
  <si>
    <t>https://community.secop.gov.co/Public/Tendering/OpportunityDetail/Index?noticeUID=CO1.NTC.2527679&amp;isFromPublicArea=True&amp;isModal=true&amp;asPopupView=true</t>
  </si>
  <si>
    <t>https://community.secop.gov.co/Public/Tendering/OpportunityDetail/Index?noticeUID=CO1.NTC.2530447&amp;isFromPublicArea=True&amp;isModal=true&amp;asPopupView=true</t>
  </si>
  <si>
    <t>https://community.secop.gov.co/Public/Tendering/OpportunityDetail/Index?noticeUID=CO1.NTC.2529188&amp;isFromPublicArea=True&amp;isModal=true&amp;asPopupView=true</t>
  </si>
  <si>
    <t>https://community.secop.gov.co/Public/Tendering/OpportunityDetail/Index?noticeUID=CO1.NTC.2535031&amp;isFromPublicArea=True&amp;isModal=true&amp;asPopupView=true</t>
  </si>
  <si>
    <t>https://community.secop.gov.co/Public/Tendering/OpportunityDetail/Index?noticeUID=CO1.NTC.2529187&amp;isFromPublicArea=True&amp;isModal=true&amp;asPopupView=true</t>
  </si>
  <si>
    <t>https://community.secop.gov.co/Public/Tendering/OpportunityDetail/Index?noticeUID=CO1.NTC.2547699&amp;isFromPublicArea=True&amp;isModal=true&amp;asPopupView=true</t>
  </si>
  <si>
    <t>https://community.secop.gov.co/Public/Tendering/OpportunityDetail/Index?noticeUID=CO1.NTC.2545978&amp;isFromPublicArea=True&amp;isModal=true&amp;asPopupView=true</t>
  </si>
  <si>
    <t>https://community.secop.gov.co/Public/Tendering/OpportunityDetail/Index?noticeUID=CO1.NTC.2539403&amp;isFromPublicArea=True&amp;isModal=true&amp;asPopupView=true</t>
  </si>
  <si>
    <t>https://community.secop.gov.co/Public/Tendering/OpportunityDetail/Index?noticeUID=CO1.NTC.2539575&amp;isFromPublicArea=True&amp;isModal=true&amp;asPopupView=true</t>
  </si>
  <si>
    <t>SUBD. COBRO TRIBUTARIO</t>
  </si>
  <si>
    <t>https://community.secop.gov.co/Public/Tendering/OpportunityDetail/Index?noticeUID=CO1.NTC.2538929&amp;isFromPublicArea=True&amp;isModal=true&amp;asPopupView=true</t>
  </si>
  <si>
    <t>https://community.secop.gov.co/Public/Tendering/OpportunityDetail/Index?noticeUID=CO1.NTC.2529803&amp;isFromPublicArea=True&amp;isModal=true&amp;asPopupView=true</t>
  </si>
  <si>
    <t>https://community.secop.gov.co/Public/Tendering/OpportunityDetail/Index?noticeUID=CO1.NTC.2540080&amp;isFromPublicArea=True&amp;isModal=true&amp;asPopupView=true</t>
  </si>
  <si>
    <t>https://community.secop.gov.co/Public/Tendering/OpportunityDetail/Index?noticeUID=CO1.NTC.2543719&amp;isFromPublicArea=True&amp;isModal=true&amp;asPopupView=true</t>
  </si>
  <si>
    <t>https://community.secop.gov.co/Public/Tendering/OpportunityDetail/Index?noticeUID=CO1.NTC.2529571&amp;isFromPublicArea=True&amp;isModal=true&amp;asPopupView=true</t>
  </si>
  <si>
    <t>https://community.secop.gov.co/Public/Tendering/OpportunityDetail/Index?noticeUID=CO1.NTC.2540901&amp;isFromPublicArea=True&amp;isModal=true&amp;asPopupView=true</t>
  </si>
  <si>
    <t>https://community.secop.gov.co/Public/Tendering/OpportunityDetail/Index?noticeUID=CO1.NTC.2541630&amp;isFromPublicArea=True&amp;isModal=true&amp;asPopupView=true</t>
  </si>
  <si>
    <t>SUBD. ANALISIS Y SOSTENIBILIDAD PPTAL.</t>
  </si>
  <si>
    <t>https://community.secop.gov.co/Public/Tendering/OpportunityDetail/Index?noticeUID=CO1.NTC.2561197&amp;isFromPublicArea=True&amp;isModal=true&amp;asPopupView=true</t>
  </si>
  <si>
    <t>https://community.secop.gov.co/Public/Tendering/OpportunityDetail/Index?noticeUID=CO1.NTC.2526444&amp;isFromPublicArea=True&amp;isModal=true&amp;asPopupView=true</t>
  </si>
  <si>
    <t>https://community.secop.gov.co/Public/Tendering/OpportunityDetail/Index?noticeUID=CO1.NTC.2542946&amp;isFromPublicArea=True&amp;isModal=true&amp;asPopupView=true</t>
  </si>
  <si>
    <t>https://community.secop.gov.co/Public/Tendering/OpportunityDetail/Index?noticeUID=CO1.NTC.2544986&amp;isFromPublicArea=True&amp;isModal=true&amp;asPopupView=true</t>
  </si>
  <si>
    <t>https://community.secop.gov.co/Public/Tendering/OpportunityDetail/Index?noticeUID=CO1.NTC.2556953&amp;isFromPublicArea=True&amp;isModal=true&amp;asPopupView=true</t>
  </si>
  <si>
    <t>https://community.secop.gov.co/Public/Tendering/OpportunityDetail/Index?noticeUID=CO1.NTC.2561726&amp;isFromPublicArea=True&amp;isModal=true&amp;asPopupView=true</t>
  </si>
  <si>
    <t>https://community.secop.gov.co/Public/Tendering/OpportunityDetail/Index?noticeUID=CO1.NTC.2528308&amp;isFromPublicArea=True&amp;isModal=true&amp;asPopupView=true</t>
  </si>
  <si>
    <t>https://community.secop.gov.co/Public/Tendering/OpportunityDetail/Index?noticeUID=CO1.NTC.2529749&amp;isFromPublicArea=True&amp;isModal=true&amp;asPopupView=true</t>
  </si>
  <si>
    <t>https://community.secop.gov.co/Public/Tendering/OpportunityDetail/Index?noticeUID=CO1.NTC.2551652&amp;isFromPublicArea=True&amp;isModal=true&amp;asPopupView=true</t>
  </si>
  <si>
    <t>https://community.secop.gov.co/Public/Tendering/OpportunityDetail/Index?noticeUID=CO1.NTC.2505205&amp;isFromPublicArea=True&amp;isModal=true&amp;asPopupView=true</t>
  </si>
  <si>
    <t>https://community.secop.gov.co/Public/Tendering/OpportunityDetail/Index?noticeUID=CO1.NTC.2560443&amp;isFromPublicArea=True&amp;isModal=true&amp;asPopupView=true</t>
  </si>
  <si>
    <t>https://community.secop.gov.co/Public/Tendering/OpportunityDetail/Index?noticeUID=CO1.NTC.2553954&amp;isFromPublicArea=True&amp;isModal=true&amp;asPopupView=true</t>
  </si>
  <si>
    <t>https://community.secop.gov.co/Public/Tendering/OpportunityDetail/Index?noticeUID=CO1.NTC.2591428&amp;isFromPublicArea=True&amp;isModal=true&amp;asPopupView=true</t>
  </si>
  <si>
    <t>https://community.secop.gov.co/Public/Tendering/OpportunityDetail/Index?noticeUID=CO1.NTC.2541314&amp;isFromPublicArea=True&amp;isModal=true&amp;asPopupView=true</t>
  </si>
  <si>
    <t>https://community.secop.gov.co/Public/Tendering/OpportunityDetail/Index?noticeUID=CO1.NTC.2576157&amp;isFromPublicArea=True&amp;isModal=true&amp;asPopupView=true</t>
  </si>
  <si>
    <t>https://community.secop.gov.co/Public/Tendering/OpportunityDetail/Index?noticeUID=CO1.NTC.2559059&amp;isFromPublicArea=True&amp;isModal=true&amp;asPopupView=true</t>
  </si>
  <si>
    <t>https://community.secop.gov.co/Public/Tendering/OpportunityDetail/Index?noticeUID=CO1.NTC.2561871&amp;isFromPublicArea=True&amp;isModal=true&amp;asPopupView=true</t>
  </si>
  <si>
    <t>https://community.secop.gov.co/Public/Tendering/OpportunityDetail/Index?noticeUID=CO1.NTC.2561304&amp;isFromPublicArea=True&amp;isModal=true&amp;asPopupView=true</t>
  </si>
  <si>
    <t>https://community.secop.gov.co/Public/Tendering/OpportunityDetail/Index?noticeUID=CO1.NTC.2582261&amp;isFromPublicArea=True&amp;isModal=true&amp;asPopupView=true</t>
  </si>
  <si>
    <t>https://community.secop.gov.co/Public/Tendering/OpportunityDetail/Index?noticeUID=CO1.NTC.2612658&amp;isFromPublicArea=True&amp;isModal=true&amp;asPopupView=true</t>
  </si>
  <si>
    <t>https://community.secop.gov.co/Public/Tendering/OpportunityDetail/Index?noticeUID=CO1.NTC.2563452&amp;isFromPublicArea=True&amp;isModal=true&amp;asPopupView=true</t>
  </si>
  <si>
    <t>https://community.secop.gov.co/Public/Tendering/OpportunityDetail/Index?noticeUID=CO1.NTC.2566796&amp;isFromPublicArea=True&amp;isModal=true&amp;asPopupView=true</t>
  </si>
  <si>
    <t>https://community.secop.gov.co/Public/Tendering/OpportunityDetail/Index?noticeUID=CO1.NTC.2557863&amp;isFromPublicArea=True&amp;isModal=true&amp;asPopupView=true</t>
  </si>
  <si>
    <t>https://community.secop.gov.co/Public/Tendering/OpportunityDetail/Index?noticeUID=CO1.NTC.2597129&amp;isFromPublicArea=True&amp;isModal=true&amp;asPopupView=true</t>
  </si>
  <si>
    <t>https://community.secop.gov.co/Public/Tendering/OpportunityDetail/Index?noticeUID=CO1.NTC.2596001&amp;isFromPublicArea=True&amp;isModal=true&amp;asPopupView=true</t>
  </si>
  <si>
    <t>https://community.secop.gov.co/Public/Tendering/OpportunityDetail/Index?noticeUID=CO1.NTC.2531953&amp;isFromPublicArea=True&amp;isModal=true&amp;asPopupView=true</t>
  </si>
  <si>
    <t>https://community.secop.gov.co/Public/Tendering/OpportunityDetail/Index?noticeUID=CO1.NTC.2610259&amp;isFromPublicArea=True&amp;isModal=true&amp;asPopupView=true</t>
  </si>
  <si>
    <t>https://community.secop.gov.co/Public/Tendering/OpportunityDetail/Index?noticeUID=CO1.NTC.2605420&amp;isFromPublicArea=True&amp;isModal=true&amp;asPopupView=true</t>
  </si>
  <si>
    <t>https://community.secop.gov.co/Public/Tendering/OpportunityDetail/Index?noticeUID=CO1.NTC.2619922&amp;isFromPublicArea=True&amp;isModal=true&amp;asPopupView=true</t>
  </si>
  <si>
    <t>https://community.secop.gov.co/Public/Tendering/OpportunityDetail/Index?noticeUID=CO1.NTC.2610238&amp;isFromPublicArea=True&amp;isModal=true&amp;asPopupView=true</t>
  </si>
  <si>
    <t>https://community.secop.gov.co/Public/Tendering/OpportunityDetail/Index?noticeUID=CO1.NTC.2614733&amp;isFromPublicArea=True&amp;isModal=true&amp;asPopupView=true</t>
  </si>
  <si>
    <t>https://community.secop.gov.co/Public/Tendering/OpportunityDetail/Index?noticeUID=CO1.NTC.2615902&amp;isFromPublicArea=True&amp;isModal=true&amp;asPopupView=true</t>
  </si>
  <si>
    <t>https://community.secop.gov.co/Public/Tendering/OpportunityDetail/Index?noticeUID=CO1.NTC.2581138&amp;isFromPublicArea=True&amp;isModal=true&amp;asPopupView=true</t>
  </si>
  <si>
    <t>https://community.secop.gov.co/Public/Tendering/OpportunityDetail/Index?noticeUID=CO1.NTC.2626600&amp;isFromPublicArea=True&amp;isModal=true&amp;asPopupView=true</t>
  </si>
  <si>
    <t>https://community.secop.gov.co/Public/Tendering/OpportunityDetail/Index?noticeUID=CO1.NTC.2626837&amp;isFromPublicArea=True&amp;isModal=true&amp;asPopupView=true</t>
  </si>
  <si>
    <t>https://community.secop.gov.co/Public/Tendering/OpportunityDetail/Index?noticeUID=CO1.NTC.2626919&amp;isFromPublicArea=True&amp;isModal=true&amp;asPopupView=true</t>
  </si>
  <si>
    <t>https://community.secop.gov.co/Public/Tendering/OpportunityDetail/Index?noticeUID=CO1.NTC.2631443&amp;isFromPublicArea=True&amp;isModal=true&amp;asPopupView=true</t>
  </si>
  <si>
    <t>OF. COBRO ESPECIALIZADO</t>
  </si>
  <si>
    <t>https://community.secop.gov.co/Public/Tendering/OpportunityDetail/Index?noticeUID=CO1.NTC.2607212&amp;isFromPublicArea=True&amp;isModal=true&amp;asPopupView=true</t>
  </si>
  <si>
    <t>https://community.secop.gov.co/Public/Tendering/OpportunityDetail/Index?noticeUID=CO1.NTC.2644384&amp;isFromPublicArea=True&amp;isModal=true&amp;asPopupView=true</t>
  </si>
  <si>
    <t>DESPACHO DIR. DISTRITAL PRESUPUESTO</t>
  </si>
  <si>
    <t>https://community.secop.gov.co/Public/Tendering/OpportunityDetail/Index?noticeUID=CO1.NTC.2623679&amp;isFromPublicArea=True&amp;isModal=true&amp;asPopupView=true</t>
  </si>
  <si>
    <t>https://community.secop.gov.co/Public/Tendering/OpportunityDetail/Index?noticeUID=CO1.NTC.2646231&amp;isFromPublicArea=True&amp;isModal=true&amp;asPopupView=true</t>
  </si>
  <si>
    <t>https://community.secop.gov.co/Public/Tendering/OpportunityDetail/Index?noticeUID=CO1.NTC.2644852&amp;isFromPublicArea=True&amp;isModal=true&amp;asPopupView=true</t>
  </si>
  <si>
    <t>https://community.secop.gov.co/Public/Tendering/OpportunityDetail/Index?noticeUID=CO1.NTC.2647460&amp;isFromPublicArea=True&amp;isModal=true&amp;asPopupView=true</t>
  </si>
  <si>
    <t>https://community.secop.gov.co/Public/Tendering/OpportunityDetail/Index?noticeUID=CO1.NTC.2644986&amp;isFromPublicArea=True&amp;isModal=true&amp;asPopupView=true</t>
  </si>
  <si>
    <t>https://community.secop.gov.co/Public/Tendering/OpportunityDetail/Index?noticeUID=CO1.NTC.2648059&amp;isFromPublicArea=True&amp;isModal=true&amp;asPopupView=true</t>
  </si>
  <si>
    <t>https://community.secop.gov.co/Public/Tendering/OpportunityDetail/Index?noticeUID=CO1.NTC.2504994&amp;isFromPublicArea=True&amp;isModal=true&amp;asPopupView=true</t>
  </si>
  <si>
    <t>https://community.secop.gov.co/Public/Tendering/OpportunityDetail/Index?noticeUID=CO1.NTC.2645695&amp;isFromPublicArea=True&amp;isModal=true&amp;asPopupView=true</t>
  </si>
  <si>
    <t>https://community.secop.gov.co/Public/Tendering/OpportunityDetail/Index?noticeUID=CO1.NTC.2646412&amp;isFromPublicArea=True&amp;isModal=true&amp;asPopupView=true</t>
  </si>
  <si>
    <t>https://community.secop.gov.co/Public/Tendering/OpportunityDetail/Index?noticeUID=CO1.NTC.2646742&amp;isFromPublicArea=True&amp;isModal=true&amp;asPopupView=true</t>
  </si>
  <si>
    <t>https://community.secop.gov.co/Public/Tendering/OpportunityDetail/Index?noticeUID=CO1.NTC.2685186&amp;isFromPublicArea=True&amp;isModal=true&amp;asPopupView=true</t>
  </si>
  <si>
    <t>https://community.secop.gov.co/Public/Tendering/OpportunityDetail/Index?noticeUID=CO1.NTC.2686023&amp;isFromPublicArea=True&amp;isModal=true&amp;asPopupView=true</t>
  </si>
  <si>
    <t>https://community.secop.gov.co/Public/Tendering/OpportunityDetail/Index?noticeUID=CO1.NTC.2687590&amp;isFromPublicArea=True&amp;isModal=true&amp;asPopupView=true</t>
  </si>
  <si>
    <t>https://community.secop.gov.co/Public/Tendering/OpportunityDetail/Index?noticeUID=CO1.NTC.2688259&amp;isFromPublicArea=True&amp;isModal=true&amp;asPopupView=true</t>
  </si>
  <si>
    <t>https://community.secop.gov.co/Public/Tendering/OpportunityDetail/Index?noticeUID=CO1.NTC.2706563&amp;isFromPublicArea=True&amp;isModal=true&amp;asPopupView=true</t>
  </si>
  <si>
    <t>https://community.secop.gov.co/Public/Tendering/OpportunityDetail/Index?noticeUID=CO1.NTC.2707011&amp;isFromPublicArea=True&amp;isModal=true&amp;asPopupView=true</t>
  </si>
  <si>
    <t>https://community.secop.gov.co/Public/Tendering/OpportunityDetail/Index?noticeUID=CO1.NTC.2707274&amp;isFromPublicArea=True&amp;isModal=true&amp;asPopupView=true</t>
  </si>
  <si>
    <t>https://community.secop.gov.co/Public/Tendering/OpportunityDetail/Index?noticeUID=CO1.NTC.2705301&amp;isFromPublicArea=True&amp;isModal=true&amp;asPopupView=true</t>
  </si>
  <si>
    <t>https://community.secop.gov.co/Public/Tendering/OpportunityDetail/Index?noticeUID=CO1.NTC.2711066&amp;isFromPublicArea=True&amp;isModal=true&amp;asPopupView=true</t>
  </si>
  <si>
    <t>https://community.secop.gov.co/Public/Tendering/OpportunityDetail/Index?noticeUID=CO1.NTC.2709393&amp;isFromPublicArea=True&amp;isModal=true&amp;asPopupView=true</t>
  </si>
  <si>
    <t>https://community.secop.gov.co/Public/Tendering/OpportunityDetail/Index?noticeUID=CO1.NTC.2724185&amp;isFromPublicArea=True&amp;isModal=true&amp;asPopupView=true</t>
  </si>
  <si>
    <t>https://community.secop.gov.co/Public/Tendering/OpportunityDetail/Index?noticeUID=CO1.NTC.2725045&amp;isFromPublicArea=True&amp;isModal=true&amp;asPopupView=true</t>
  </si>
  <si>
    <t>https://community.secop.gov.co/Public/Tendering/OpportunityDetail/Index?noticeUID=CO1.NTC.2724268&amp;isFromPublicArea=True&amp;isModal=true&amp;asPopupView=true</t>
  </si>
  <si>
    <t>https://community.secop.gov.co/Public/Tendering/OpportunityDetail/Index?noticeUID=CO1.NTC.2725673&amp;isFromPublicArea=True&amp;isModal=true&amp;asPopupView=true</t>
  </si>
  <si>
    <t>OF. ANALISIS Y CONTROL RIESGO</t>
  </si>
  <si>
    <t>https://community.secop.gov.co/Public/Tendering/OpportunityDetail/Index?noticeUID=CO1.NTC.2731982&amp;isFromPublicArea=True&amp;isModal=true&amp;asPopupView=true</t>
  </si>
  <si>
    <t>SUBD. FINANZAS DISTRITALES</t>
  </si>
  <si>
    <t>https://community.secop.gov.co/Public/Tendering/OpportunityDetail/Index?noticeUID=CO1.NTC.2733580&amp;isFromPublicArea=True&amp;isModal=true&amp;asPopupView=true</t>
  </si>
  <si>
    <t>https://community.secop.gov.co/Public/Tendering/OpportunityDetail/Index?noticeUID=CO1.NTC.2734989&amp;isFromPublicArea=True&amp;isModal=true&amp;asPopupView=true</t>
  </si>
  <si>
    <t>https://community.secop.gov.co/Public/Tendering/OpportunityDetail/Index?noticeUID=CO1.NTC.2740087&amp;isFromPublicArea=True&amp;isModal=true&amp;asPopupView=true</t>
  </si>
  <si>
    <t>https://community.secop.gov.co/Public/Tendering/OpportunityDetail/Index?noticeUID=CO1.NTC.2755039&amp;isFromPublicArea=True&amp;isModal=true&amp;asPopupView=true</t>
  </si>
  <si>
    <t>https://community.secop.gov.co/Public/Tendering/OpportunityDetail/Index?noticeUID=CO1.NTC.2753082&amp;isFromPublicArea=True&amp;isModal=true&amp;asPopupView=true</t>
  </si>
  <si>
    <t>https://community.secop.gov.co/Public/Tendering/OpportunityDetail/Index?noticeUID=CO1.NTC.2755048&amp;isFromPublicArea=True&amp;isModal=true&amp;asPopupView=true</t>
  </si>
  <si>
    <t>https://community.secop.gov.co/Public/Tendering/OpportunityDetail/Index?noticeUID=CO1.NTC.2735070&amp;isFromPublicArea=True&amp;isModal=true&amp;asPopupView=true</t>
  </si>
  <si>
    <t>https://community.secop.gov.co/Public/Tendering/OpportunityDetail/Index?noticeUID=CO1.NTC.2709118&amp;isFromPublicArea=True&amp;isModal=true&amp;asPopupView=true</t>
  </si>
  <si>
    <t>https://community.secop.gov.co/Public/Tendering/OpportunityDetail/Index?noticeUID=CO1.NTC.2755254&amp;isFromPublicArea=True&amp;isModal=true&amp;asPopupView=true</t>
  </si>
  <si>
    <t>https://community.secop.gov.co/Public/Tendering/OpportunityDetail/Index?noticeUID=CO1.NTC.2757782&amp;isFromPublicArea=True&amp;isModal=true&amp;asPopupView=true</t>
  </si>
  <si>
    <t>https://community.secop.gov.co/Public/Tendering/OpportunityDetail/Index?noticeUID=CO1.NTC.2755736&amp;isFromPublicArea=True&amp;isModal=true&amp;asPopupView=true</t>
  </si>
  <si>
    <t>https://community.secop.gov.co/Public/Tendering/OpportunityDetail/Index?noticeUID=CO1.NTC.2760733&amp;isFromPublicArea=True&amp;isModal=true&amp;asPopupView=true</t>
  </si>
  <si>
    <t>https://community.secop.gov.co/Public/Tendering/OpportunityDetail/Index?noticeUID=CO1.NTC.2762624&amp;isFromPublicArea=True&amp;isModal=true&amp;asPopupView=true</t>
  </si>
  <si>
    <t>https://community.secop.gov.co/Public/Tendering/OpportunityDetail/Index?noticeUID=CO1.NTC.2759672&amp;isFromPublicArea=True&amp;isModal=true&amp;asPopupView=true</t>
  </si>
  <si>
    <t>https://community.secop.gov.co/Public/Tendering/OpportunityDetail/Index?noticeUID=CO1.NTC.2766150&amp;isFromPublicArea=True&amp;isModal=true&amp;asPopupView=true</t>
  </si>
  <si>
    <t>https://community.secop.gov.co/Public/Tendering/OpportunityDetail/Index?noticeUID=CO1.NTC.2764845&amp;isFromPublicArea=True&amp;isModal=true&amp;asPopupView=true</t>
  </si>
  <si>
    <t>https://community.secop.gov.co/Public/Tendering/OpportunityDetail/Index?noticeUID=CO1.NTC.2767064&amp;isFromPublicArea=True&amp;isModal=true&amp;asPopupView=true</t>
  </si>
  <si>
    <t>https://community.secop.gov.co/Public/Tendering/OpportunityDetail/Index?noticeUID=CO1.NTC.2758021&amp;isFromPublicArea=True&amp;isModal=true&amp;asPopupView=true</t>
  </si>
  <si>
    <t>https://community.secop.gov.co/Public/Tendering/OpportunityDetail/Index?noticeUID=CO1.NTC.2783781&amp;isFromPublicArea=True&amp;isModal=true&amp;asPopupView=true</t>
  </si>
  <si>
    <t>https://community.secop.gov.co/Public/Tendering/OpportunityDetail/Index?noticeUID=CO1.NTC.2785680&amp;isFromPublicArea=True&amp;isModal=true&amp;asPopupView=true</t>
  </si>
  <si>
    <t>https://community.secop.gov.co/Public/Tendering/OpportunityDetail/Index?noticeUID=CO1.NTC.2769622&amp;isFromPublicArea=True&amp;isModal=true&amp;asPopupView=true</t>
  </si>
  <si>
    <t>https://community.secop.gov.co/Public/Tendering/OpportunityDetail/Index?noticeUID=CO1.NTC.2787006&amp;isFromPublicArea=True&amp;isModal=true&amp;asPopupView=true</t>
  </si>
  <si>
    <t>https://community.secop.gov.co/Public/Tendering/OpportunityDetail/Index?noticeUID=CO1.NTC.2788078&amp;isFromPublicArea=True&amp;isModal=true&amp;asPopupView=true</t>
  </si>
  <si>
    <t>https://community.secop.gov.co/Public/Tendering/OpportunityDetail/Index?noticeUID=CO1.NTC.2764417&amp;isFromPublicArea=True&amp;isModal=true&amp;asPopupView=true</t>
  </si>
  <si>
    <t>https://community.secop.gov.co/Public/Tendering/OpportunityDetail/Index?noticeUID=CO1.NTC.2788740&amp;isFromPublicArea=True&amp;isModal=true&amp;asPopupView=true</t>
  </si>
  <si>
    <t>https://community.secop.gov.co/Public/Tendering/OpportunityDetail/Index?noticeUID=CO1.NTC.2778965&amp;isFromPublicArea=True&amp;isModal=true&amp;asPopupView=true</t>
  </si>
  <si>
    <t>https://community.secop.gov.co/Public/Tendering/OpportunityDetail/Index?noticeUID=CO1.NTC.2790875&amp;isFromPublicArea=True&amp;isModal=true&amp;asPopupView=true</t>
  </si>
  <si>
    <t>https://community.secop.gov.co/Public/Tendering/OpportunityDetail/Index?noticeUID=CO1.NTC.2813281&amp;isFromPublicArea=True&amp;isModal=true&amp;asPopupView=true</t>
  </si>
  <si>
    <t>https://community.secop.gov.co/Public/Tendering/OpportunityDetail/Index?noticeUID=CO1.NTC.2813243&amp;isFromPublicArea=True&amp;isModal=true&amp;asPopupView=true</t>
  </si>
  <si>
    <t>https://community.secop.gov.co/Public/Tendering/OpportunityDetail/Index?noticeUID=CO1.NTC.2791027&amp;isFromPublicArea=True&amp;isModal=true&amp;asPopupView=true</t>
  </si>
  <si>
    <t>https://community.secop.gov.co/Public/Tendering/OpportunityDetail/Index?noticeUID=CO1.NTC.2790440&amp;isFromPublicArea=True&amp;isModal=true&amp;asPopupView=true</t>
  </si>
  <si>
    <t>https://community.secop.gov.co/Public/Tendering/OpportunityDetail/Index?noticeUID=CO1.NTC.2810504&amp;isFromPublicArea=True&amp;isModal=true&amp;asPopupView=true</t>
  </si>
  <si>
    <t>https://community.secop.gov.co/Public/Tendering/OpportunityDetail/Index?noticeUID=CO1.NTC.2806973&amp;isFromPublicArea=True&amp;isModal=true&amp;asPopupView=true</t>
  </si>
  <si>
    <t>https://community.secop.gov.co/Public/Tendering/OpportunityDetail/Index?noticeUID=CO1.NTC.2791583&amp;isFromPublicArea=True&amp;isModal=true&amp;asPopupView=true</t>
  </si>
  <si>
    <t>https://community.secop.gov.co/Public/Tendering/OpportunityDetail/Index?noticeUID=CO1.NTC.2809366&amp;isFromPublicArea=True&amp;isModal=true&amp;asPopupView=true</t>
  </si>
  <si>
    <t>https://community.secop.gov.co/Public/Tendering/OpportunityDetail/Index?noticeUID=CO1.NTC.2807212&amp;isFromPublicArea=True&amp;isModal=true&amp;asPopupView=true</t>
  </si>
  <si>
    <t>https://community.secop.gov.co/Public/Tendering/OpportunityDetail/Index?noticeUID=CO1.NTC.2806977&amp;isFromPublicArea=True&amp;isModal=true&amp;asPopupView=true</t>
  </si>
  <si>
    <t>https://community.secop.gov.co/Public/Tendering/OpportunityDetail/Index?noticeUID=CO1.NTC.2810420&amp;isFromPublicArea=True&amp;isModal=true&amp;asPopupView=true</t>
  </si>
  <si>
    <t>https://community.secop.gov.co/Public/Tendering/OpportunityDetail/Index?noticeUID=CO1.NTC.2814044&amp;isFromPublicArea=True&amp;isModal=true&amp;asPopupView=true</t>
  </si>
  <si>
    <t>https://community.secop.gov.co/Public/Tendering/OpportunityDetail/Index?noticeUID=CO1.NTC.2809400&amp;isFromPublicArea=True&amp;isModal=true&amp;asPopupView=true</t>
  </si>
  <si>
    <t>https://community.secop.gov.co/Public/Tendering/OpportunityDetail/Index?noticeUID=CO1.NTC.2796223&amp;isFromPublicArea=True&amp;isModal=true&amp;asPopupView=true</t>
  </si>
  <si>
    <t>https://www.colombiacompra.gov.co/tienda-virtual-del-estado-colombiano/ordenes-compra/86711</t>
  </si>
  <si>
    <t>https://community.secop.gov.co/Public/Tendering/OpportunityDetail/Index?noticeUID=CO1.NTC.2875674&amp;isFromPublicArea=True&amp;isModal=true&amp;asPopupView=true</t>
  </si>
  <si>
    <t>https://community.secop.gov.co/Public/Tendering/OpportunityDetail/Index?noticeUID=CO1.NTC.2863309&amp;isFromPublicArea=True&amp;isModal=true&amp;asPopupView=true</t>
  </si>
  <si>
    <t>https://community.secop.gov.co/Public/Tendering/OpportunityDetail/Index?noticeUID=CO1.NTC.2864622&amp;isFromPublicArea=True&amp;isModal=true&amp;asPopupView=true</t>
  </si>
  <si>
    <t>https://community.secop.gov.co/Public/Tendering/OpportunityDetail/Index?noticeUID=CO1.NTC.2871824&amp;isFromPublicArea=True&amp;isModal=true&amp;asPopupView=true</t>
  </si>
  <si>
    <t>https://www.colombiacompra.gov.co/tienda-virtual-del-estado-colombiano/ordenes-compra/88897</t>
  </si>
  <si>
    <t>SUBD. SERVICIOS TIC</t>
  </si>
  <si>
    <t>https://community.secop.gov.co/Public/Tendering/OpportunityDetail/Index?noticeUID=CO1.NTC.2899341&amp;isFromPublicArea=True&amp;isModal=true&amp;asPopupView=true</t>
  </si>
  <si>
    <t>https://community.secop.gov.co/Public/Tendering/OpportunityDetail/Index?noticeUID=CO1.NTC.2908542&amp;isFromPublicArea=True&amp;isModal=true&amp;asPopupView=true</t>
  </si>
  <si>
    <t>https://community.secop.gov.co/Public/Tendering/OpportunityDetail/Index?noticeUID=CO1.NTC.2889458&amp;isFromPublicArea=True&amp;isModal=true&amp;asPopupView=true</t>
  </si>
  <si>
    <t>https://community.secop.gov.co/Public/Tendering/OpportunityDetail/Index?noticeUID=CO1.NTC.2926202&amp;isFromPublicArea=True&amp;isModal=true&amp;asPopupView=true</t>
  </si>
  <si>
    <t>https://community.secop.gov.co/Public/Tendering/OpportunityDetail/Index?noticeUID=CO1.NTC.2920821&amp;isFromPublicArea=True&amp;isModal=true&amp;asPopupView=true</t>
  </si>
  <si>
    <t>https://community.secop.gov.co/Public/Tendering/OpportunityDetail/Index?noticeUID=CO1.NTC.2928652&amp;isFromPublicArea=True&amp;isModal=true&amp;asPopupView=true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</si>
  <si>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</si>
  <si>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</si>
  <si>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</si>
  <si>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</si>
  <si>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</si>
  <si>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https://community.secop.gov.co/Public/Tendering/OpportunityDetail/Index?noticeUID=CO1.NTC.2943823&amp;isFromPublicArea=True&amp;isModal=true&amp;asPopupView=true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</si>
  <si>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</si>
  <si>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</si>
  <si>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https://community.secop.gov.co/Public/Tendering/OpportunityDetail/Index?noticeUID=CO1.NTC.2956438&amp;isFromPublicArea=True&amp;isModal=true&amp;asPopupView=true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</si>
  <si>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</si>
  <si>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</si>
  <si>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</si>
  <si>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</si>
  <si>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https://community.secop.gov.co/Public/Tendering/OpportunityDetail/Index?noticeUID=CO1.NTC.2961017&amp;isFromPublicArea=True&amp;isModal=true&amp;asPopupView=true</t>
  </si>
  <si>
    <t>https://community.secop.gov.co/Public/Tendering/OpportunityDetail/Index?noticeUID=CO1.NTC.3024375&amp;isFromPublicArea=True&amp;isModal=true&amp;asPopupView=true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</si>
  <si>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</si>
  <si>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https://community.secop.gov.co/Public/Tendering/OpportunityDetail/Index?noticeUID=CO1.NTC.3025807&amp;isFromPublicArea=True&amp;isModal=true&amp;asPopupView=true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</si>
  <si>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</si>
  <si>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</si>
  <si>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https://community.secop.gov.co/Public/Tendering/OpportunityDetail/Index?noticeUID=CO1.NTC.3001467&amp;isFromPublicArea=True&amp;isModal=true&amp;asPopupView=true</t>
  </si>
  <si>
    <t>https://community.secop.gov.co/Public/Tendering/OpportunityDetail/Index?noticeUID=CO1.NTC.3065217&amp;isFromPublicArea=True&amp;isModal=true&amp;asPopupView=true</t>
  </si>
  <si>
    <t>https://community.secop.gov.co/Public/Tendering/OpportunityDetail/Index?noticeUID=CO1.NTC.3060048&amp;isFromPublicArea=True&amp;isModal=true&amp;asPopupView=true</t>
  </si>
  <si>
    <t>https://community.secop.gov.co/Public/Tendering/OpportunityDetail/Index?noticeUID=CO1.NTC.3070280&amp;isFromPublicArea=True&amp;isModal=true&amp;asPopupView=true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</si>
  <si>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</si>
  <si>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https://community.secop.gov.co/Public/Tendering/OpportunityDetail/Index?noticeUID=CO1.NTC.3075291&amp;isFromPublicArea=True&amp;isModal=true&amp;asPopupView=true</t>
  </si>
  <si>
    <t>https://community.secop.gov.co/Public/Tendering/OpportunityDetail/Index?noticeUID=CO1.NTC.3022060&amp;isFromPublicArea=True&amp;isModal=true&amp;asPopupView=true</t>
  </si>
  <si>
    <t>https://www.colombiacompra.gov.co/tienda-virtual-del-estado-colombiano/ordenes-compra/94057</t>
  </si>
  <si>
    <t>https://community.secop.gov.co/Public/Tendering/OpportunityDetail/Index?noticeUID=CO1.NTC.3081628&amp;isFromPublicArea=True&amp;isModal=true&amp;asPopupView=true</t>
  </si>
  <si>
    <t>https://community.secop.gov.co/Public/Tendering/OpportunityDetail/Index?noticeUID=CO1.NTC.3082567&amp;isFromPublicArea=True&amp;isModal=true&amp;asPopupView=true</t>
  </si>
  <si>
    <t>https://community.secop.gov.co/Public/Tendering/OpportunityDetail/Index?noticeUID=CO1.NTC.3102006&amp;isFromPublicArea=True&amp;isModal=true&amp;asPopupView=true</t>
  </si>
  <si>
    <t>https://community.secop.gov.co/Public/Tendering/OpportunityDetail/Index?noticeUID=CO1.NTC.3033343&amp;isFromPublicArea=True&amp;isModal=true&amp;asPopupView=true</t>
  </si>
  <si>
    <t>https://community.secop.gov.co/Public/Tendering/OpportunityDetail/Index?noticeUID=CO1.NTC.3032714&amp;isFromPublicArea=True&amp;isModal=true&amp;asPopupView=true</t>
  </si>
  <si>
    <t>https://community.secop.gov.co/Public/Tendering/OpportunityDetail/Index?noticeUID=CO1.NTC.3110287&amp;isFromPublicArea=True&amp;isModal=true&amp;asPopupView=true</t>
  </si>
  <si>
    <t>SUBD. SOLUCIONES TIC</t>
  </si>
  <si>
    <t>https://community.secop.gov.co/Public/Tendering/OpportunityDetail/Index?noticeUID=CO1.NTC.3135545&amp;isFromPublicArea=True&amp;isModal=true&amp;asPopupView=true</t>
  </si>
  <si>
    <t>https://community.secop.gov.co/Public/Tendering/OpportunityDetail/Index?noticeUID=CO1.NTC.3139037&amp;isFromPublicArea=True&amp;isModal=true&amp;asPopupView=true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</si>
  <si>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</si>
  <si>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https://community.secop.gov.co/Public/Tendering/OpportunityDetail/Index?noticeUID=CO1.NTC.3145595&amp;isFromPublicArea=True&amp;isModal=true&amp;asPopupView=true</t>
  </si>
  <si>
    <t>https://community.secop.gov.co/Public/Tendering/OpportunityDetail/Index?noticeUID=CO1.NTC.3159990&amp;isFromPublicArea=True&amp;isModal=true&amp;asPopupView=true</t>
  </si>
  <si>
    <t>SUBD. INFRAESTRUCTURA Y LOCALIDADES</t>
  </si>
  <si>
    <t>https://community.secop.gov.co/Public/Tendering/OpportunityDetail/Index?noticeUID=CO1.NTC.3155081&amp;isFromPublicArea=True&amp;isModal=true&amp;asPopupView=true</t>
  </si>
  <si>
    <t>https://community.secop.gov.co/Public/Tendering/OpportunityDetail/Index?noticeUID=CO1.NTC.3178007&amp;isFromPublicArea=True&amp;isModal=true&amp;asPopupView=true</t>
  </si>
  <si>
    <t>https://community.secop.gov.co/Public/Tendering/OpportunityDetail/Index?noticeUID=CO1.NTC.3197431&amp;isFromPublicArea=True&amp;isModal=true&amp;asPopupView=true</t>
  </si>
  <si>
    <t>https://community.secop.gov.co/Public/Tendering/OpportunityDetail/Index?noticeUID=CO1.NTC.3109695&amp;isFromPublicArea=True&amp;isModal=true&amp;asPopupView=true</t>
  </si>
  <si>
    <t>https://community.secop.gov.co/Public/Tendering/OpportunityDetail/Index?noticeUID=CO1.NTC.3230764&amp;isFromPublicArea=True&amp;isModal=true&amp;asPopupView=true</t>
  </si>
  <si>
    <t>https://community.secop.gov.co/Public/Tendering/OpportunityDetail/Index?noticeUID=CO1.NTC.3205642&amp;isFromPublicArea=True&amp;isModal=true&amp;asPopupView=true</t>
  </si>
  <si>
    <t>https://www.colombiacompra.gov.co/tienda-virtual-del-estado-colombiano/ordenes-compra/95280</t>
  </si>
  <si>
    <t>https://community.secop.gov.co/Public/Tendering/OpportunityDetail/Index?noticeUID=CO1.NTC.3213169&amp;isFromPublicArea=True&amp;isModal=true&amp;asPopupView=true</t>
  </si>
  <si>
    <t>https://community.secop.gov.co/Public/Tendering/OpportunityDetail/Index?noticeUID=CO1.NTC.3217579&amp;isFromPublicArea=True&amp;isModal=true&amp;asPopupView=true</t>
  </si>
  <si>
    <t>https://community.secop.gov.co/Public/Tendering/OpportunityDetail/Index?noticeUID=CO1.NTC.3221676&amp;isFromPublicArea=True&amp;isModal=true&amp;asPopupView=true</t>
  </si>
  <si>
    <t>https://community.secop.gov.co/Public/Tendering/OpportunityDetail/Index?noticeUID=CO1.NTC.3223566&amp;isFromPublicArea=True&amp;isModal=true&amp;asPopupView=true</t>
  </si>
  <si>
    <t>https://community.secop.gov.co/Public/Tendering/OpportunityDetail/Index?noticeUID=CO1.NTC.3236039&amp;isFromPublicArea=True&amp;isModal=true&amp;asPopupView=true</t>
  </si>
  <si>
    <t>https://community.secop.gov.co/Public/Tendering/OpportunityDetail/Index?noticeUID=CO1.NTC.3239187&amp;isFromPublicArea=True&amp;isModal=true&amp;asPopupView=true</t>
  </si>
  <si>
    <t>https://community.secop.gov.co/Public/Tendering/OpportunityDetail/Index?noticeUID=CO1.NTC.3248987&amp;isFromPublicArea=True&amp;isModal=true&amp;asPopupView=true</t>
  </si>
  <si>
    <t>SUBD. DESARROLLO SOCIAL</t>
  </si>
  <si>
    <t>https://community.secop.gov.co/Public/Tendering/OpportunityDetail/Index?noticeUID=CO1.NTC.3261442&amp;isFromPublicArea=True&amp;isModal=true&amp;asPopupView=true</t>
  </si>
  <si>
    <t>https://community.secop.gov.co/Public/Tendering/OpportunityDetail/Index?noticeUID=CO1.NTC.3259767&amp;isFromPublicArea=True&amp;isModal=true&amp;asPopupView=true</t>
  </si>
  <si>
    <t>https://community.secop.gov.co/Public/Tendering/OpportunityDetail/Index?noticeUID=CO1.NTC.3295305&amp;isFromPublicArea=True&amp;isModal=true&amp;asPopupView=true</t>
  </si>
  <si>
    <t>https://community.secop.gov.co/Public/Tendering/OpportunityDetail/Index?noticeUID=CO1.NTC.3268863&amp;isFromPublicArea=True&amp;isModal=true&amp;asPopupView=true</t>
  </si>
  <si>
    <t>https://community.secop.gov.co/Public/Tendering/OpportunityDetail/Index?noticeUID=CO1.NTC.3194837&amp;isFromPublicArea=True&amp;isModal=true&amp;asPopupView=true</t>
  </si>
  <si>
    <t>https://community.secop.gov.co/Public/Tendering/OpportunityDetail/Index?noticeUID=CO1.NTC.3286930&amp;isFromPublicArea=True&amp;isModal=true&amp;asPopupView=true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</si>
  <si>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</si>
  <si>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https://community.secop.gov.co/Public/Tendering/OpportunityDetail/Index?noticeUID=CO1.NTC.3259938&amp;isFromPublicArea=True&amp;isModal=true&amp;asPopupView=true</t>
  </si>
  <si>
    <t>https://community.secop.gov.co/Public/Tendering/OpportunityDetail/Index?noticeUID=CO1.NTC.3122274&amp;isFromPublicArea=True&amp;isModal=true&amp;asPopupView=true</t>
  </si>
  <si>
    <t>https://community.secop.gov.co/Public/Tendering/OpportunityDetail/Index?noticeUID=CO1.NTC.3291290&amp;isFromPublicArea=True&amp;isModal=true&amp;asPopupView=true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</si>
  <si>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</si>
  <si>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https://community.secop.gov.co/Public/Tendering/OpportunityDetail/Index?noticeUID=CO1.NTC.3311780&amp;isFromPublicArea=True&amp;isModal=true&amp;asPopupView=true</t>
  </si>
  <si>
    <t>https://community.secop.gov.co/Public/Tendering/OpportunityDetail/Index?noticeUID=CO1.NTC.3321236&amp;isFromPublicArea=True&amp;isModal=true&amp;asPopupView=true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</si>
  <si>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</si>
  <si>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https://community.secop.gov.co/Public/Tendering/OpportunityDetail/Index?noticeUID=CO1.NTC.3321415&amp;isFromPublicArea=True&amp;isModal=true&amp;asPopupView=true</t>
  </si>
  <si>
    <t>https://community.secop.gov.co/Public/Tendering/OpportunityDetail/Index?noticeUID=CO1.NTC.1073440&amp;isFromPublicArea=True&amp;isModal=true&amp;asPopupView=true</t>
  </si>
  <si>
    <t xml:space="preserve"> 1 Mes(es)  4 Día(s)</t>
  </si>
  <si>
    <t>31 Mes(es) 61 Día(s)</t>
  </si>
  <si>
    <t>https://www.contratos.gov.co/consultas/detalleProceso.do?numConstancia=17-15-7277820</t>
  </si>
  <si>
    <t xml:space="preserve"> 3 Mes(es) 15 Día(s)</t>
  </si>
  <si>
    <t>256 Día(s)</t>
  </si>
  <si>
    <t xml:space="preserve"> 2 Mes(es) 12 Día(s)</t>
  </si>
  <si>
    <t xml:space="preserve"> 1 Mes(es) 11 Día(s)</t>
  </si>
  <si>
    <t>DESPACHO SUBSECRETARIO TECNICO</t>
  </si>
  <si>
    <t xml:space="preserve"> 1 Mes(es)  5 Día(s)</t>
  </si>
  <si>
    <t xml:space="preserve"> 6 Mes(es)</t>
  </si>
  <si>
    <t>138 Día(s)</t>
  </si>
  <si>
    <t xml:space="preserve"> 4 Mes(es) 37 Día(s)</t>
  </si>
  <si>
    <t>182 Día(s)</t>
  </si>
  <si>
    <t>23 Día(s)</t>
  </si>
  <si>
    <t xml:space="preserve"> 2 Mes(es) 25 Día(s)</t>
  </si>
  <si>
    <t xml:space="preserve"> 2 Mes(es) 26 Día(s)</t>
  </si>
  <si>
    <t xml:space="preserve"> 2 Mes(es) 18 Día(s)</t>
  </si>
  <si>
    <t>167 Día(s)</t>
  </si>
  <si>
    <t xml:space="preserve"> 4 Mes(es) 12 Día(s)</t>
  </si>
  <si>
    <t xml:space="preserve"> 5 Mes(es) 14 Día(s)</t>
  </si>
  <si>
    <t>45 Día(s)</t>
  </si>
  <si>
    <t xml:space="preserve"> 2 Mes(es) 30 Día(s)</t>
  </si>
  <si>
    <t>37 Día(s)</t>
  </si>
  <si>
    <t xml:space="preserve"> 6 Mes(es) 28 Día(s)</t>
  </si>
  <si>
    <t xml:space="preserve"> 3 Mes(es) 17 Día(s)</t>
  </si>
  <si>
    <t>14 Día(s)</t>
  </si>
  <si>
    <t>16 Día(s)</t>
  </si>
  <si>
    <t xml:space="preserve"> 5 Mes(es) 15 Día(s)</t>
  </si>
  <si>
    <t xml:space="preserve"> 2 Mes(es) 15 Día(s)</t>
  </si>
  <si>
    <t xml:space="preserve"> 1 Mes(es) 28 Día(s)</t>
  </si>
  <si>
    <t>39 Día(s)</t>
  </si>
  <si>
    <t>10 Mes(es) 39 Día(s)</t>
  </si>
  <si>
    <t xml:space="preserve"> 3 Mes(es) 96 Día(s)</t>
  </si>
  <si>
    <t xml:space="preserve"> 3 Mes(es)  7 Día(s)</t>
  </si>
  <si>
    <t xml:space="preserve"> 8 Mes(es) 15 Día(s)</t>
  </si>
  <si>
    <t xml:space="preserve"> 4 Mes(es) 15 Día(s)</t>
  </si>
  <si>
    <t xml:space="preserve"> 2 Mes(es) 11 Día(s)</t>
  </si>
  <si>
    <t xml:space="preserve"> 6 Mes(es) 16 Día(s)</t>
  </si>
  <si>
    <t xml:space="preserve"> 6 Mes(es) 30 Día(s)</t>
  </si>
  <si>
    <t>27 Día(s)</t>
  </si>
  <si>
    <t>https://community.secop.gov.co/Public/Tendering/OpportunityDetail/Index?noticeUID=CO1.NTC.1840426&amp;isFromPublicArea=True&amp;isModal=true&amp;asPopupView=true</t>
  </si>
  <si>
    <t>https://community.secop.gov.co/Public/Tendering/OpportunityDetail/Index?noticeUID=CO1.NTC.1999041&amp;isFromPublicArea=True&amp;isModal=true&amp;asPopupView=true</t>
  </si>
  <si>
    <t>https://www.contratos.gov.co/consultas/detalleProceso.do?numConstancia=21</t>
  </si>
  <si>
    <t>https://www.contratos.gov.co/consultas/detalleProceso.do?numConstancia=21-15-12380014</t>
  </si>
  <si>
    <t>https://www.contratos.gov.co/consultas/detalleProceso.do?numConstancia=21-15-12434173</t>
  </si>
  <si>
    <t>https://www.colombiacompra.gov.co/tienda-virtual-del-estado-colombiano/ordenes-compra/82329</t>
  </si>
  <si>
    <t>https://www.colombiacompra.gov.co/tienda-virtual-del-estado-colombiano/ordenes-compra/79867</t>
  </si>
  <si>
    <t>https://www.colombiacompra.gov.co/tienda-virtual-del-estado-colombiano/ordenes-compra/76955</t>
  </si>
  <si>
    <t>https://www.colombiacompra.gov.co/tienda-virtual-del-estado-colombiano/ordenes-compra/73386</t>
  </si>
  <si>
    <t>https://www.colombiacompra.gov.co/tienda-virtual-del-estado-colombiano/ordenes-compra/64254</t>
  </si>
  <si>
    <t>https://community.secop.gov.co/Public/Tendering/OpportunityDetail/Index?noticeUID=CO1.NTC.1686108&amp;isFromPublicArea=True&amp;isModal=true&amp;asPopupView=true</t>
  </si>
  <si>
    <t>https://community.secop.gov.co/Public/Tendering/OpportunityDetail/Index?noticeUID=CO1.NTC.1739449&amp;isFromPublicArea=True&amp;isModal=true&amp;asPopupView=true</t>
  </si>
  <si>
    <t>https://community.secop.gov.co/Public/Tendering/OpportunityDetail/Index?noticeUID=CO1.NTC.1763461&amp;isFromPublicArea=True&amp;isModal=true&amp;asPopupView=true</t>
  </si>
  <si>
    <t>https://community.secop.gov.co/Public/Tendering/OpportunityDetail/Index?noticeUID=CO1.NTC.1858972&amp;isFromPublicArea=True&amp;isModal=true&amp;asPopupView=true</t>
  </si>
  <si>
    <t>https://community.secop.gov.co/Public/Tendering/OpportunityDetail/Index?noticeUID=CO1.NTC.1879827&amp;isFromPublicArea=True&amp;isModal=true&amp;asPopupView=true</t>
  </si>
  <si>
    <t>https://community.secop.gov.co/Public/Tendering/OpportunityDetail/Index?noticeUID=CO1.NTC.1917980&amp;isFromPublicArea=True&amp;isModal=true&amp;asPopupView=true</t>
  </si>
  <si>
    <t>https://community.secop.gov.co/Public/Tendering/OpportunityDetail/Index?noticeUID=CO1.NTC.2011863&amp;isFromPublicArea=True&amp;isModal=true&amp;asPopupView=true</t>
  </si>
  <si>
    <t>https://community.secop.gov.co/Public/Tendering/OpportunityDetail/Index?noticeUID=CO1.NTC.1971496&amp;isFromPublicArea=True&amp;isModal=true&amp;asPopupView=true</t>
  </si>
  <si>
    <t>https://community.secop.gov.co/Public/Tendering/OpportunityDetail/Index?noticeUID=CO1.NTC.1995298&amp;isFromPublicArea=True&amp;isModal=true&amp;asPopupView=true</t>
  </si>
  <si>
    <t>https://community.secop.gov.co/Public/Tendering/OpportunityDetail/Index?noticeUID=CO1.NTC.2049192&amp;isFromPublicArea=True&amp;isModal=true&amp;asPopupView=true</t>
  </si>
  <si>
    <t>https://community.secop.gov.co/Public/Tendering/OpportunityDetail/Index?noticeUID=CO1.NTC.2016270&amp;isFromPublicArea=True&amp;isModal=true&amp;asPopupView=true</t>
  </si>
  <si>
    <t>https://community.secop.gov.co/Public/Tendering/OpportunityDetail/Index?noticeUID=CO1.NTC.2162047&amp;isFromPublicArea=True&amp;isModal=true&amp;asPopupView=true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</si>
  <si>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</si>
  <si>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https://community.secop.gov.co/Public/Tendering/OpportunityDetail/Index?noticeUID=CO1.NTC.2179036&amp;isFromPublicArea=True&amp;isModal=true&amp;asPopupView=true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</si>
  <si>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</si>
  <si>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https://community.secop.gov.co/Public/Tendering/OpportunityDetail/Index?noticeUID=CO1.NTC.2147834&amp;isFromPublicArea=True&amp;isModal=true&amp;asPopupView=true</t>
  </si>
  <si>
    <t>https://community.secop.gov.co/Public/Tendering/OpportunityDetail/Index?noticeUID=CO1.NTC.2191547&amp;isFromPublicArea=True&amp;isModal=true&amp;asPopupView=true</t>
  </si>
  <si>
    <t>https://community.secop.gov.co/Public/Tendering/OpportunityDetail/Index?noticeUID=CO1.NTC.2167530&amp;isFromPublicArea=True&amp;isModal=true&amp;asPopupView=true</t>
  </si>
  <si>
    <t>https://community.secop.gov.co/Public/Tendering/OpportunityDetail/Index?noticeUID=CO1.NTC.2171661&amp;isFromPublicArea=True&amp;isModal=true&amp;asPopupView=true</t>
  </si>
  <si>
    <t>https://community.secop.gov.co/Public/Tendering/OpportunityDetail/Index?noticeUID=CO1.NTC.2271722&amp;isFromPublicArea=True&amp;isModal=true&amp;asPopupView=true</t>
  </si>
  <si>
    <t>https://community.secop.gov.co/Public/Tendering/OpportunityDetail/Index?noticeUID=CO1.NTC.2050044&amp;isFromPublicArea=True&amp;isModal=true&amp;asPopupView=true</t>
  </si>
  <si>
    <t>https://community.secop.gov.co/Public/Tendering/OpportunityDetail/Index?noticeUID=CO1.NTC.2297805&amp;isFromPublicArea=True&amp;isModal=true&amp;asPopupView=true</t>
  </si>
  <si>
    <t>https://community.secop.gov.co/Public/Tendering/OpportunityDetail/Index?noticeUID=CO1.NTC.2335800&amp;isFromPublicArea=True&amp;isModal=true&amp;asPopupView=true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</si>
  <si>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</si>
  <si>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https://community.secop.gov.co/Public/Tendering/OpportunityDetail/Index?noticeUID=CO1.NTC.2342769&amp;isFromPublicArea=True&amp;isModal=true&amp;asPopupView=true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</si>
  <si>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</si>
  <si>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https://community.secop.gov.co/Public/Tendering/OpportunityDetail/Index?noticeUID=CO1.NTC.2294335&amp;isFromPublicArea=True&amp;isModal=true&amp;asPopupView=true</t>
  </si>
  <si>
    <t>https://community.secop.gov.co/Public/Tendering/OpportunityDetail/Index?noticeUID=CO1.NTC.2342943&amp;isFromPublicArea=True&amp;isModal=true&amp;asPopupView=true</t>
  </si>
  <si>
    <t>https://community.secop.gov.co/Public/Tendering/OpportunityDetail/Index?noticeUID=CO1.NTC.2395148&amp;isFromPublicArea=True&amp;isModal=true&amp;asPopupView=true</t>
  </si>
  <si>
    <t>https://community.secop.gov.co/Public/Tendering/OpportunityDetail/Index?noticeUID=CO1.NTC.2396437&amp;isFromPublicArea=True&amp;isModal=true&amp;asPopupView=true</t>
  </si>
  <si>
    <t>https://community.secop.gov.co/Public/Tendering/OpportunityDetail/Index?noticeUID=CO1.NTC.2398370&amp;isFromPublicArea=True&amp;isModal=true&amp;asPopupView=true</t>
  </si>
  <si>
    <t>https://community.secop.gov.co/Public/Tendering/OpportunityDetail/Index?noticeUID=CO1.NTC.2342201&amp;isFromPublicArea=True&amp;isModal=true&amp;asPopupView=true</t>
  </si>
  <si>
    <t>https://community.secop.gov.co/Public/Tendering/OpportunityDetail/Index?noticeUID=CO1.NTC.2336817&amp;isFromPublicArea=True&amp;isModal=true&amp;asPopupView=true</t>
  </si>
  <si>
    <t>https://community.secop.gov.co/Public/Tendering/OpportunityDetail/Index?noticeUID=CO1.NTC.2414312&amp;isFromPublicArea=True&amp;isModal=true&amp;asPopupView=true</t>
  </si>
  <si>
    <t>https://community.secop.gov.co/Public/Tendering/OpportunityDetail/Index?noticeUID=CO1.NTC.2348780&amp;isFromPublicArea=True&amp;isModal=true&amp;asPopupView=true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</si>
  <si>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</si>
  <si>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https://community.secop.gov.co/Public/Tendering/OpportunityDetail/Index?noticeUID=CO1.NTC.2342517&amp;isFromPublicArea=True&amp;isModal=true&amp;asPopupView=true</t>
  </si>
  <si>
    <t>https://community.secop.gov.co/Public/Tendering/OpportunityDetail/Index?noticeUID=CO1.NTC.2315831&amp;isFromPublicArea=True&amp;isModal=true&amp;asPopupView=true</t>
  </si>
  <si>
    <t>https://community.secop.gov.co/Public/Tendering/OpportunityDetail/Index?noticeUID=CO1.NTC.2296339&amp;isFromPublicArea=True&amp;isModal=true&amp;asPopupView=true</t>
  </si>
  <si>
    <t>https://community.secop.gov.co/Public/Tendering/OpportunityDetail/Index?noticeUID=CO1.NTC.2437267&amp;isFromPublicArea=True&amp;isModal=true&amp;asPopupView=true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</si>
  <si>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</si>
  <si>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https://community.secop.gov.co/Public/Tendering/OpportunityDetail/Index?noticeUID=CO1.NTC.2404193&amp;isFromPublicArea=True&amp;isModal=true&amp;asPopupView=true</t>
  </si>
  <si>
    <t>https://community.secop.gov.co/Public/Tendering/OpportunityDetail/Index?noticeUID=CO1.NTC.2472945&amp;isFromPublicArea=True&amp;isModal=true&amp;asPopupView=true</t>
  </si>
  <si>
    <t>https://community.secop.gov.co/Public/Tendering/OpportunityDetail/Index?noticeUID=CO1.NTC.2438361&amp;isFromPublicArea=True&amp;isModal=true&amp;asPopupView=true</t>
  </si>
  <si>
    <t>https://community.secop.gov.co/Public/Tendering/OpportunityDetail/Index?noticeUID=CO1.NTC.2443322&amp;isFromPublicArea=True&amp;isModal=true&amp;asPopupView=true</t>
  </si>
  <si>
    <t>https://community.secop.gov.co/Public/Tendering/OpportunityDetail/Index?noticeUID=CO1.NTC.2420710&amp;isFromPublicArea=True&amp;isModal=true&amp;asPopupView=true</t>
  </si>
  <si>
    <t xml:space="preserve"> 3 Mes(es)  4 Día(s)</t>
  </si>
  <si>
    <t xml:space="preserve"> 3 Mes(es)  3 Día(s)</t>
  </si>
  <si>
    <t xml:space="preserve"> 1 Mes(es)  3 Día(s)</t>
  </si>
  <si>
    <t xml:space="preserve"> 1 Mes(es) 18 Día(s)</t>
  </si>
  <si>
    <t xml:space="preserve"> 2 Mes(es) 16 Día(s)</t>
  </si>
  <si>
    <t xml:space="preserve"> 2 Mes(es) 17 Día(s)</t>
  </si>
  <si>
    <t>105 Día(s)</t>
  </si>
  <si>
    <t xml:space="preserve"> 1 Mes(es) 16 Día(s)</t>
  </si>
  <si>
    <t>26 Día(s)</t>
  </si>
  <si>
    <t xml:space="preserve"> 2 Mes(es) 29 Día(s)</t>
  </si>
  <si>
    <t xml:space="preserve"> 2 Mes(es) 22 Día(s)</t>
  </si>
  <si>
    <t xml:space="preserve"> 2 Mes(es) 27 Día(s)</t>
  </si>
  <si>
    <t xml:space="preserve"> 1 Mes(es) 13 Día(s)</t>
  </si>
  <si>
    <t xml:space="preserve"> 2 Mes(es) 10 Día(s)</t>
  </si>
  <si>
    <t xml:space="preserve"> 2 Mes(es) 28 Día(s)</t>
  </si>
  <si>
    <t xml:space="preserve"> 2 Mes(es)  9 Día(s)</t>
  </si>
  <si>
    <t xml:space="preserve"> 2 Mes(es)  5 Día(s)</t>
  </si>
  <si>
    <t xml:space="preserve"> 1 Mes(es) 17 Día(s)</t>
  </si>
  <si>
    <t xml:space="preserve"> 3 Mes(es)  5 Día(s)</t>
  </si>
  <si>
    <t>24 Día(s)</t>
  </si>
  <si>
    <t xml:space="preserve"> 3 Mes(es)  6 Día(s)</t>
  </si>
  <si>
    <t xml:space="preserve"> 3 Mes(es) 22 Día(s)</t>
  </si>
  <si>
    <t xml:space="preserve"> 1 Mes(es) 25 Día(s)</t>
  </si>
  <si>
    <t xml:space="preserve"> 3 Mes(es) 12 Día(s)</t>
  </si>
  <si>
    <t xml:space="preserve">Plazo total prorrogas </t>
  </si>
  <si>
    <t>1111 Día(s)</t>
  </si>
  <si>
    <t>333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</si>
</sst>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4">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1" applyNumberFormat="1" applyFont="1"/>
    <xf numFmtId="0" fontId="0" fillId="0" borderId="28" xfId="0" applyFont="1" applyBorder="1" applyAlignment="1">
      <alignment horizontal="center" vertical="center" wrapText="1"/>
    </xf>
    <xf numFmtId="0" fontId="0" fillId="5" borderId="29" xfId="0" applyFont="1" applyFill="1" applyBorder="1" applyAlignment="1">
      <alignment horizontal="center" vertical="center" wrapText="1"/>
    </xf>
    <xf numFmtId="0" fontId="0" fillId="0" borderId="9" xfId="0" applyBorder="1" applyAlignment="1">
      <alignment horizontal="left"/>
    </xf>
    <xf numFmtId="0" fontId="0" fillId="0" borderId="1" xfId="0" pivotButton="1" applyBorder="1" applyAlignment="1">
      <alignment horizontal="center"/>
    </xf>
    <xf numFmtId="0" fontId="7" fillId="0" borderId="0" xfId="2" applyNumberFormat="1"/>
    <xf numFmtId="0" fontId="7" fillId="0" borderId="0" xfId="2"/>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85">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531</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3276602</xdr:colOff>
      <xdr:row>7</xdr:row>
      <xdr:rowOff>85725</xdr:rowOff>
    </xdr:from>
    <xdr:to>
      <xdr:col>7</xdr:col>
      <xdr:colOff>28577</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2" y="1866900"/>
          <a:ext cx="1819275" cy="409575"/>
          <a:chOff x="6705600" y="2047875"/>
          <a:chExt cx="1195553"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81014" y="2095500"/>
            <a:ext cx="9201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01/10/2022 - 31/10/2022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895.994968287036" createdVersion="6" refreshedVersion="6" minRefreshableVersion="3" recordCount="531" xr:uid="{00000000-000A-0000-FFFF-FFFF1E000000}">
  <cacheSource type="worksheet">
    <worksheetSource name="Contratos"/>
  </cacheSource>
  <cacheFields count="29">
    <cacheField name="VIGENCIA" numFmtId="0">
      <sharedItems containsSemiMixedTypes="0" containsString="0" containsNumber="1" containsInteger="1" minValue="2017" maxValue="2022"/>
    </cacheField>
    <cacheField name="NÚMERO CONTRATO" numFmtId="0">
      <sharedItems containsMixedTypes="1" containsNumber="1" containsInteger="1" minValue="210003" maxValue="220638"/>
    </cacheField>
    <cacheField name="PORTAL CONTRATACION" numFmtId="0">
      <sharedItems count="3">
        <s v="SECOP_I"/>
        <s v="SECOP_II"/>
        <s v="TVEC"/>
      </sharedItems>
    </cacheField>
    <cacheField name="URL SECOP" numFmtId="0">
      <sharedItems/>
    </cacheField>
    <cacheField name="PROCESO SELECCIÓN" numFmtId="0">
      <sharedItems count="10">
        <s v="Directa Otras Causales"/>
        <s v="Concurso de Méritos Abierto"/>
        <s v="Licitación Pública"/>
        <s v="Directa Prestacion Servicios Profesionales y Apoyo a la Gestión"/>
        <s v="Selección Abreviada - Acuerdo Marco"/>
        <s v="Mínima Cuantía"/>
        <s v="Selección Abreviada - Subasta Inversa"/>
        <s v="Selección Abreviada - Menor Cuantía"/>
        <s v="Operaciones Conexas de Crédito Público"/>
        <s v="Directa Prestacion Serv para Ejecución de Trabajos Artísticos "/>
      </sharedItems>
    </cacheField>
    <cacheField name="CLASE CONTRATO" numFmtId="0">
      <sharedItems/>
    </cacheField>
    <cacheField name="DEPENDENCIA DESTINO" numFmtId="0">
      <sharedItems/>
    </cacheField>
    <cacheField name="NOMBRE UNIDAD EJECUTORA" numFmtId="0">
      <sharedItems containsMixedTypes="1" containsNumber="1" containsInteger="1" minValue="0" maxValue="0"/>
    </cacheField>
    <cacheField name="OBJETO" numFmtId="0">
      <sharedItems longText="1"/>
    </cacheField>
    <cacheField name="NIT CONTRATISTA" numFmtId="0">
      <sharedItems containsSemiMixedTypes="0" containsString="0" containsNumber="1" containsInteger="1" minValue="3380280" maxValue="1233503576"/>
    </cacheField>
    <cacheField name="NOMBRE CONTATISTA" numFmtId="0">
      <sharedItems/>
    </cacheField>
    <cacheField name="SUPERVISOR INTERNO CARGO" numFmtId="0">
      <sharedItems containsMixedTypes="1" containsNumber="1" containsInteger="1" minValue="0" maxValue="0"/>
    </cacheField>
    <cacheField name="INTERVENTORIA EXTERNO" numFmtId="0">
      <sharedItems/>
    </cacheField>
    <cacheField name="FECHA CORTE" numFmtId="14">
      <sharedItems containsSemiMixedTypes="0" containsNonDate="0" containsDate="1" containsString="0" minDate="2022-10-01T00:00:00" maxDate="2022-10-30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7-08-02T00:00:00" maxDate="2022-10-12T00:00:00"/>
    </cacheField>
    <cacheField name="Fecha de Inicio" numFmtId="14">
      <sharedItems containsSemiMixedTypes="0" containsNonDate="0" containsDate="1" containsString="0" minDate="2017-08-02T00:00:00" maxDate="2022-10-19T00:00:00"/>
    </cacheField>
    <cacheField name="Plazo Inicial (dias)" numFmtId="0">
      <sharedItems containsMixedTypes="1" containsNumber="1" containsInteger="1" minValue="628" maxValue="628"/>
    </cacheField>
    <cacheField name="Fecha Finalizacion Programada" numFmtId="14">
      <sharedItems containsSemiMixedTypes="0" containsNonDate="0" containsDate="1" containsString="0" minDate="2021-12-31T00:00:00" maxDate="2024-03-22T00:00:00"/>
    </cacheField>
    <cacheField name="Valor del Contrato_x000a_inical" numFmtId="0">
      <sharedItems containsSemiMixedTypes="0" containsString="0" containsNumber="1" containsInteger="1" minValue="0" maxValue="26268000000"/>
    </cacheField>
    <cacheField name="dias ejecutados" numFmtId="0">
      <sharedItems containsSemiMixedTypes="0" containsString="0" containsNumber="1" containsInteger="1" minValue="13" maxValue="1916"/>
    </cacheField>
    <cacheField name="% Ejecución" numFmtId="0">
      <sharedItems containsSemiMixedTypes="0" containsString="0" containsNumber="1" minValue="3.56" maxValue="100"/>
    </cacheField>
    <cacheField name="Recursos totales Ejecutados o pagados" numFmtId="0">
      <sharedItems containsSemiMixedTypes="0" containsString="0" containsNumber="1" containsInteger="1" minValue="0" maxValue="11286333232"/>
    </cacheField>
    <cacheField name="Recursos pendientes de ejecutar." numFmtId="164">
      <sharedItems containsSemiMixedTypes="0" containsString="0" containsNumber="1" containsInteger="1" minValue="0" maxValue="14981666768"/>
    </cacheField>
    <cacheField name="Cantidad de Adiciones/_x000a_prórrogas" numFmtId="0">
      <sharedItems containsSemiMixedTypes="0" containsString="0" containsNumber="1" containsInteger="1" minValue="0" maxValue="5"/>
    </cacheField>
    <cacheField name="Vr. Adiciones" numFmtId="164">
      <sharedItems containsSemiMixedTypes="0" containsString="0" containsNumber="1" containsInteger="1" minValue="0" maxValue="4757326603"/>
    </cacheField>
    <cacheField name="Vr. Total con Adiciones" numFmtId="164">
      <sharedItems containsSemiMixedTypes="0" containsString="0" containsNumber="1" containsInteger="1" minValue="0" maxValue="26268000000"/>
    </cacheField>
    <cacheField name="Plazo total prorrogas (días)" numFmtId="0">
      <sharedItems containsMixedTypes="1" containsNumber="1" containsInteger="1" minValue="0" maxValue="11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1">
  <r>
    <n v="2017"/>
    <s v="170201-0-2017"/>
    <x v="0"/>
    <s v="https://www.contratos.gov.co/consultas/detalleProceso.do?numConstancia=17-12-6915625"/>
    <x v="0"/>
    <s v="Convenio Interadministrativo"/>
    <s v="DESPACHO DIR. INFORMATICA Y TECNOLOGIA"/>
    <s v="0111-01"/>
    <s v="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
    <n v="899999061"/>
    <s v="SECRETARIA GENERAL DE LA ALCALDIA MAYOR DE BOGOTA  D.C."/>
    <s v="DIRECTOR TECNICO - DESPACHO DIR. INFORMATICA Y TECNOLOGIA"/>
    <s v="N/A"/>
    <d v="2022-10-05T00:00:00"/>
    <s v="El contrato No. 170201-0-2017 suscrito con el la Secretaría General dela Alcaldía Mayor de Bogotá D.C. - Alta Consejería de TIC, se haejecutado de manera normal y se ha cumplido con las actividadescontratadas, se firmó el acta de inicio el 02-08-2017 cuyo objeto es:&quot;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quot;.Fecha de terminación: 31 de enero de 2023Plazo de ejecución 5 años, 5 meses y 28 días.Valor del Contrato $0El porcentaje de avance físico es del 97%Actualmente el contrato tiene un porcentaje de ejecución del 0%"/>
    <s v="Se ha dado cumplimiento satisfactorio a estas obligaciones"/>
    <d v="2017-08-02T00:00:00"/>
    <d v="2017-08-02T00:00:00"/>
    <s v="28  Mes(es)  29  Día(s)"/>
    <d v="2023-01-31T00:00:00"/>
    <n v="0"/>
    <n v="1916"/>
    <n v="95.42"/>
    <n v="0"/>
    <n v="0"/>
    <n v="4"/>
    <n v="0"/>
    <n v="0"/>
    <n v="1111"/>
  </r>
  <r>
    <n v="2017"/>
    <s v="170211-0-2017"/>
    <x v="0"/>
    <s v="https://www.contratos.gov.co/consultas/detalleProceso.do?numConstancia=17-12-6970525"/>
    <x v="0"/>
    <s v="Convenio Interadministrativo"/>
    <s v="DESPACHO DIR. INFORMATICA Y TECNOLOGIA"/>
    <s v="0111-01"/>
    <s v="Aunar esfuerzos para el mejoramiento de la gestión pública, a través dela adquisición e implementación de soluciones tecnológicas que soportenla operación financiera del Distrito Capital"/>
    <n v="899999061"/>
    <s v="SECRETARIA GENERAL DE LA ALCALDIA MAYOR DE BOGOTA  D.C."/>
    <s v="DIRECTOR TECNICO - DESPACHO DIR. INFORMATICA Y TECNOLOGIA"/>
    <s v="N/A"/>
    <d v="2022-10-05T00:00:00"/>
    <s v="El contrato No. 170211-0-2017 suscrito con la SECRETARIA GENERAL DE LAALCALDIA MAYOR DE BOGOTÁ D.C, se ha ejecutado de manera normal y se hacumplido con las actividades contratadas, se firmó el acta de inicio el18-08-2017 cuyo objeto es: &quot;Aunar esfuerzos para el mejoramiento de lagestión pública, a través de la adquisición e implementación desoluciones tecnológicas que soporten la operación financiera delDistrito Capital.&quot;.Fecha de terminación: 31 de enero de 2023Plazo de ejecución 5 años, 5 meses y 9 días.Valor del Contrato $0El porcentaje de avance físico es del 97%Actualmente el contrato tiene un porcentaje de ejecución financiera del0%"/>
    <s v="Se ha dado cumplimiento satisfactorio a estas obligaciones"/>
    <d v="2017-08-17T00:00:00"/>
    <d v="2017-08-22T00:00:00"/>
    <s v="28  Mes(es)  10  Día(s)"/>
    <d v="2023-01-31T00:00:00"/>
    <n v="0"/>
    <n v="1896"/>
    <n v="95.37"/>
    <n v="0"/>
    <n v="0"/>
    <n v="4"/>
    <n v="0"/>
    <n v="0"/>
    <n v="1111"/>
  </r>
  <r>
    <n v="2017"/>
    <s v="170363-0-2017"/>
    <x v="0"/>
    <s v="https://www.contratos.gov.co/consultas/detalleProceso.do?numConstancia=17-15-7277820"/>
    <x v="1"/>
    <s v="Consultoría"/>
    <s v="DESPACHO DIR. INFORMATICA Y TECNOLOGIA"/>
    <s v="0111-01"/>
    <s v="Realizar la interventoría del proceso de adquisición e implementacióndel CORE Tributario y el ERP para la Secretaría Distrital de Haciendacon el fin de optimizar los procesos de la Entidad."/>
    <n v="800104672"/>
    <s v="INDUDATA S A S"/>
    <s v="SUBDIRECTOR TECNICO - SUBD. SOLUCIONES TIC"/>
    <s v="N/A"/>
    <d v="2022-10-05T00:00:00"/>
    <s v="Ha cumplido de manera satisfactoria para el período certificado."/>
    <s v="Ha cumplido de manera satisfactoria para el período certificado."/>
    <d v="2017-12-26T00:00:00"/>
    <d v="2018-01-05T00:00:00"/>
    <s v="24  Mes(es)"/>
    <d v="2022-09-30T00:00:00"/>
    <n v="3922999000"/>
    <n v="1729"/>
    <n v="100"/>
    <n v="7577482893"/>
    <n v="1102842710"/>
    <n v="5"/>
    <n v="4757326603"/>
    <n v="8680325603"/>
    <s v="31 Mes(es) 61 Día(s)"/>
  </r>
  <r>
    <n v="2020"/>
    <s v="200108-0-2020"/>
    <x v="1"/>
    <s v="https://community.secop.gov.co/Public/Tendering/OpportunityDetail/Index?noticeUID=CO1.NTC.1073440&amp;isFromPublicArea=True&amp;isModal=true&amp;asPopupView=true"/>
    <x v="2"/>
    <s v="Seguros"/>
    <s v="FONDO CUENTA CONCEJO DE BOGOTA, D.C."/>
    <s v="0111-04"/>
    <s v="Contratar la expedición de una póliza colectiva de seguro de vida paralos Concejales de Bogotá, D.C. (Grupo V), de conformidad con loestablecido en el pliego de condiciones de la Licitación Pública  No.SDH-LP-01-2020 y la propuesta presentada por el contratista."/>
    <n v="860037013"/>
    <s v="COMPAÑIA MUNDIAL DE SEGUROS S.A."/>
    <s v="ASESOR - DESPACHO SECRETARIO DISTRITAL DE HDA."/>
    <s v="N/A"/>
    <d v="2022-10-19T00:00:00"/>
    <s v="Mediante radicado No. 2022ER606972O1 de fecha 29/09/2022 la supervisiónallega informe para la correspondiente gestión de pago de la factura014F3412904. El supervisor informa el contratista cumplió con lasobligaciones estipuladas en el contrato."/>
    <s v="Mediante radicado No. 2022ER606972O1 de fecha 29/09/2022 la supervisiónallega informe para la correspondiente gestión de pago de la factura014F3412904. El supervisor informa el contratista cumplió con lasobligaciones estipuladas en el contrato."/>
    <d v="2020-03-17T00:00:00"/>
    <d v="2020-05-01T00:00:00"/>
    <s v="854  Día(s)"/>
    <d v="2023-01-16T00:00:00"/>
    <n v="114787917"/>
    <n v="913"/>
    <n v="92.22"/>
    <n v="126468327"/>
    <n v="0"/>
    <n v="2"/>
    <n v="20867807"/>
    <n v="135655724"/>
    <s v="138 Día(s)"/>
  </r>
  <r>
    <n v="2020"/>
    <s v="200109-0-2020"/>
    <x v="1"/>
    <s v="https://community.secop.gov.co/Public/Tendering/OpportunityDetail/Index?noticeUID=CO1.NTC.1073440&amp;isFromPublicArea=True&amp;isModal=true&amp;asPopupView=true"/>
    <x v="2"/>
    <s v="Seguros"/>
    <s v="FONDO CUENTA CONCEJO DE BOGOTA, D.C."/>
    <s v="0111-04"/>
    <s v="Contratar los seguros que amparen los intereses patrimoniales actuales yfuturos, así como los bienes de propiedad del Concejo de Bogotá, D.C,que estén bajo su responsabilidad,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l Grupo II."/>
    <n v="860524654"/>
    <s v="ASEGURADORA SOLIDARIA DE COLOMBIA ENTIDA D COOPERATIVA"/>
    <s v="ASESOR - DESPACHO SECRETARIO DISTRITAL DE HDA."/>
    <s v="N/A"/>
    <d v="2022-10-19T00:00:00"/>
    <s v="Mediante radicado No. 2022ER448137 de fecha 17/06/2022 la supervisiónallega informe para la correspondiente gestión de pago de la cuenta decobro. El supervisor informa el contratista cumplió con las obligacionesestipuladas en el contrato."/>
    <s v="Mediante radicado No. 2022ER448137 de fecha 17/06/2022 la supervisiónallega informe para la correspondiente gestión de pago de la cuenta decobro. El supervisor informa el contratista cumplió con las obligacionesestipuladas en el contrato."/>
    <d v="2020-03-18T00:00:00"/>
    <d v="2020-05-01T00:00:00"/>
    <s v="736  Día(s)"/>
    <d v="2023-01-16T00:00:00"/>
    <n v="33765812"/>
    <n v="913"/>
    <n v="92.22"/>
    <n v="44469393"/>
    <n v="0"/>
    <n v="3"/>
    <n v="12728147"/>
    <n v="46493959"/>
    <s v="256 Día(s)"/>
  </r>
  <r>
    <n v="2020"/>
    <s v="200110-0-2020"/>
    <x v="1"/>
    <s v="https://community.secop.gov.co/Public/Tendering/OpportunityDetail/Index?noticeUID=CO1.NTC.1073440&amp;isFromPublicArea=True&amp;isModal=true&amp;asPopupView=true"/>
    <x v="2"/>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
    <n v="860524654"/>
    <s v="ASEGURADORA SOLIDARIA DE COLOMBIA ENTIDA D COOPERATIVA"/>
    <s v="SUBDIRECTOR TECNICO - SUBD. ADMINISTRATIVA Y FINANCIERA"/>
    <s v="N/A"/>
    <d v="2022-10-07T00:00:00"/>
    <s v="EL CONTRATISTA CUMPLIÓ CON LAS OBLIGACIONES GENERALES DEL CONTRATO"/>
    <s v="EL CONTRATISTA CUMPLIÓ CON LAS OBLIGACIONES ESPECIFICAS DEL CONTRATO"/>
    <d v="2020-03-18T00:00:00"/>
    <d v="2020-03-24T00:00:00"/>
    <n v="628"/>
    <d v="2022-11-10T00:00:00"/>
    <n v="66804155"/>
    <n v="951"/>
    <n v="98.96"/>
    <n v="96288727"/>
    <n v="0"/>
    <n v="1"/>
    <n v="29484572"/>
    <n v="96288727"/>
    <n v="333"/>
  </r>
  <r>
    <n v="2021"/>
    <n v="210003"/>
    <x v="1"/>
    <s v="https://community.secop.gov.co/Public/Tendering/OpportunityDetail/Index?noticeUID=CO1.NTC.1686108&amp;isFromPublicArea=True&amp;isModal=true&amp;asPopupView=true"/>
    <x v="3"/>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52791259"/>
    <s v="DORIS JANNETH FORERO DUARTE"/>
    <s v="SUBDIRECTOR TECNICO - SUBD. ASUNTOS CONTRACTUALES"/>
    <s v="N/A"/>
    <d v="2022-10-09T00:00:00"/>
    <s v="El contratista dio estricto cumplimiento de las obligaciones generalesestablecidas en el estudio previo."/>
    <s v="Obligación 1Se realiza la verificación y actualización de los expedientescontractuales solicitados por los profesionales para su liquidación correspondiente y anexo de documentos.Obligación 2Se realizo la creación de 5 cajas para un total de 76 carpetaselectrónicas vigencia 2022, se ha realizado la creación de cajas y carpetas físicas en total un promedio de 17 cajas para un total de 119 carpetas: estas son de documentación entregada paraliquidación.Obligación 3Se realizo la creación de 5 cajas para un total de 76 carpetaselectrónicas vigencia 2022, se ha realizado la creación de cajas y carpetas físicas en total un promedio de 17 cajas para un total de 119 carpetas: estas son de documentación entregada paraliquidación.Se realizo la digitalización de 5 cajas 30 carpetas de actas de juntasde contratación y quedan cargadas a la WCC.Obligación 4Durante este periodo se viene trabajando en la búsqueda de contenido conel fin de empezar a elaborar una guía clara y amigable con el fin detener unos lineamientos específicos.Obligación 5Se viene trabajando en el tema, pero aún no hay un productoObligación 6Se realiza informe de las diferentes actividades del periodo comprendidodel 01 al 30 de septiembre del 2022, aplicado a las obligacionesasignadas y de más actividades que contribuyan al desarrollo del área.Obligación 8Se realizo alistamiento 12 carpetas una solicitud de la fiscalía a uncontrato que se encuentran en investigaciónObligación 9Se realizaron dos entregas de transferencias un total 32 cajas lascuales se subsanaron los diferentes hallazgos suministrados por el áreade gestión documental actualmente se encuentra radicadas y entregadaslas dos transferencias.Obligación 12Asistir las diferentes capacitaciones y reuniones.Seguimiento de procesos PAA.*Archivar Documentos.* Realizar búsqueda de expedientes requerido*verificación de contratos con sus supervisiones ya liquidadas.*creación de cajas y carpetas digitales y físicas."/>
    <d v="2021-01-25T00:00:00"/>
    <d v="2021-01-28T00:00:00"/>
    <s v="11  Mes(es)"/>
    <d v="2022-10-12T00:00:00"/>
    <n v="41756000"/>
    <n v="622"/>
    <n v="100"/>
    <n v="60103332"/>
    <n v="2530668"/>
    <n v="1"/>
    <n v="20878000"/>
    <n v="62634000"/>
    <s v=" 5 Mes(es) 15 Día(s)"/>
  </r>
  <r>
    <n v="2021"/>
    <n v="210031"/>
    <x v="1"/>
    <s v="https://community.secop.gov.co/Public/Tendering/OpportunityDetail/Index?noticeUID=CO1.NTC.1739449&amp;isFromPublicArea=True&amp;isModal=true&amp;asPopupView=true"/>
    <x v="0"/>
    <s v="Prestación de Servicios"/>
    <s v="FONDO CUENTA CONCEJO DE BOGOTA, D.C."/>
    <s v="0111-04"/>
    <s v="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
    <n v="900475780"/>
    <s v="UNIDAD NACIONAL DE PROTECCION - UNP"/>
    <s v="ASESOR - DESPACHO SECRETARIO DISTRITAL DE HDA."/>
    <s v="N/A"/>
    <d v="2022-10-14T00:00:00"/>
    <s v="Mediante radicado No. 2022ER620286O1 de fecha 10/10/2022 la supervisiónallega informe  para la correspondiente gestión de pago de la facturaNo. UNP3122. El supervisor informa que el contratista cumplió con lasobligaciones  estipuladas en el contrato."/>
    <s v="Mediante radicado No. 2022ER620286O1 de fecha 10/10/2022 la supervisiónallega informe  para la correspondiente gestión de pago de la facturaNo. UNP3122. El supervisor informa que el contratista cumplió con lasobligaciones  estipuladas en el contrato."/>
    <d v="2021-02-05T00:00:00"/>
    <d v="2021-02-08T00:00:00"/>
    <s v="11  Mes(es)"/>
    <d v="2022-07-07T00:00:00"/>
    <n v="5768365900"/>
    <n v="514"/>
    <n v="100"/>
    <n v="7346990188"/>
    <n v="421375712"/>
    <n v="1"/>
    <n v="2000000000"/>
    <n v="7768365900"/>
    <s v=" 6 Mes(es)"/>
  </r>
  <r>
    <n v="2021"/>
    <n v="210060"/>
    <x v="2"/>
    <s v="https://www.colombiacompra.gov.co/tienda-virtual-del-estado-colombiano/ordenes-compra/64254"/>
    <x v="4"/>
    <s v="Suministro"/>
    <s v="FONDO CUENTA CONCEJO DE BOGOTA, D.C."/>
    <s v="0111-04"/>
    <s v="Suministro de combustible para los vehículos del Concejo de Bogotá"/>
    <n v="830095213"/>
    <s v="ORGANIZACION TERPEL S A"/>
    <s v="ASESOR - DESPACHO SECRETARIO DISTRITAL DE HDA."/>
    <s v="N/A"/>
    <d v="2022-10-19T00:00:00"/>
    <s v="Mediante radicado No. 2022ER605479O1 de fecha 30/09/2022 la supervisiónallega informe para la correspondiente gestión de pago de la facturaAR9018996650. El supervisor informa el contratista cumplió con lasobligaciones estipuladas en el contrato."/>
    <s v="Mediante radicado No. 2022ER605479O1 de fecha 30/09/2022 la supervisiónallega informe para la correspondiente gestión de pago de la facturaAR9018996650. El supervisor informa el contratista cumplió con lasobligaciones estipuladas en el contrato."/>
    <d v="2021-02-16T00:00:00"/>
    <d v="2021-02-16T00:00:00"/>
    <s v="12  Mes(es)"/>
    <d v="2022-08-31T00:00:00"/>
    <n v="38856000"/>
    <n v="561"/>
    <n v="100"/>
    <n v="37102748"/>
    <n v="1753252"/>
    <n v="0"/>
    <n v="0"/>
    <n v="38856000"/>
    <s v=" 6 Mes(es) 16 Día(s)"/>
  </r>
  <r>
    <n v="2021"/>
    <n v="210170"/>
    <x v="1"/>
    <s v="https://community.secop.gov.co/Public/Tendering/OpportunityDetail/Index?noticeUID=CO1.NTC.1763461&amp;isFromPublicArea=True&amp;isModal=true&amp;asPopupView=true"/>
    <x v="2"/>
    <s v="Seguros"/>
    <s v="SUBD. ADMINISTRATIVA Y FINANCIERA"/>
    <s v="0111-01"/>
    <s v="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2-10-07T00:00:00"/>
    <s v="EL CONTRATISTA CUMPLIÓ CON LAS OBLIGACIONES GENERALES DEL CONTRATO"/>
    <s v="EL CONTRATISTA CUMPLIÓ CON LAS OBLIGACIONES ESPECIFICAS DEL CONTRATO"/>
    <d v="2021-03-19T00:00:00"/>
    <d v="2021-03-24T00:00:00"/>
    <s v="365  Día(s)"/>
    <d v="2022-09-22T00:00:00"/>
    <n v="1833609120"/>
    <n v="547"/>
    <n v="100"/>
    <n v="2779444987"/>
    <n v="1"/>
    <n v="1"/>
    <n v="945835868"/>
    <n v="2779444988"/>
    <s v="182 Día(s)"/>
  </r>
  <r>
    <n v="2021"/>
    <n v="210176"/>
    <x v="1"/>
    <s v="https://community.secop.gov.co/Public/Tendering/OpportunityDetail/Index?noticeUID=CO1.NTC.1858972&amp;isFromPublicArea=True&amp;isModal=true&amp;asPopupView=true"/>
    <x v="0"/>
    <s v="Suscripción"/>
    <s v="SUBD. ANALISIS SECTORIAL"/>
    <s v="0111-01"/>
    <s v="Suscripción a los resultados mensuales de la encuesta de consumo paraBogotá, desagregando por Unidades de Planeamiento Zonal con lametodología Pocketshare Nacional Consumo 2010."/>
    <n v="900078820"/>
    <s v="RADDAR LIMITADA"/>
    <s v="PROFESIONAL ESPECIALIZADO - SUBD. ANALISIS SECTORIAL"/>
    <s v="N/A"/>
    <d v="2022-10-10T00:00:00"/>
    <s v="Todas las obligaciones se han cumplido a satisfacción."/>
    <s v="Todas las obligaciones se han cumplido a satisfacción."/>
    <d v="2021-03-23T00:00:00"/>
    <d v="2021-04-15T00:00:00"/>
    <s v="12  Mes(es)"/>
    <d v="2022-10-15T00:00:00"/>
    <n v="42366000"/>
    <n v="548"/>
    <n v="100"/>
    <n v="62957500"/>
    <n v="2000000"/>
    <n v="2"/>
    <n v="22591500"/>
    <n v="64957500"/>
    <s v=" 6 Mes(es)"/>
  </r>
  <r>
    <n v="2021"/>
    <n v="210220"/>
    <x v="1"/>
    <s v="https://community.secop.gov.co/Public/Tendering/OpportunityDetail/Index?noticeUID=CO1.NTC.1840426&amp;isFromPublicArea=True&amp;isModal=true&amp;asPopupView=true"/>
    <x v="5"/>
    <s v="Prestación de Servicios"/>
    <s v="FONDO CUENTA CONCEJO DE BOGOTA, D.C."/>
    <s v="0111-04"/>
    <s v="Prestar servicios de mantenimiento para los tanques de almacenamiento yequipos de bombeo hidráulico de agua potable residual y aguas negras delConcejo de Bogotá"/>
    <n v="900092491"/>
    <s v="GPS ELECTRONICS LTDA"/>
    <s v="ASESOR - DESPACHO SECRETARIO DISTRITAL DE HDA."/>
    <s v="N/A"/>
    <d v="2022-10-12T00:00:00"/>
    <s v="Mediante radicado No. 2022ER592730O1 de fecha 14/09/2022 la supervisiónallega informe para la correspondiente gestión de pago de la factura FE719. El supervisor informa el contratista cumplió con las obligacionesestipuladas en el contrato."/>
    <s v="Mediante radicado No. 2022ER592730O1 de fecha 14/09/2022 la supervisiónallega informe para la correspondiente gestión de pago de la factura FE719. El supervisor informa el contratista cumplió con las obligacionesestipuladas en el contrato."/>
    <d v="2021-03-29T00:00:00"/>
    <d v="2021-04-12T00:00:00"/>
    <s v="10  Mes(es)"/>
    <d v="2022-06-12T00:00:00"/>
    <n v="7130690"/>
    <n v="426"/>
    <n v="100"/>
    <n v="4710496"/>
    <n v="2420194"/>
    <n v="0"/>
    <n v="0"/>
    <n v="7130690"/>
    <s v=" 4 Mes(es)"/>
  </r>
  <r>
    <n v="2021"/>
    <n v="210247"/>
    <x v="1"/>
    <s v="https://community.secop.gov.co/Public/Tendering/OpportunityDetail/Index?noticeUID=CO1.NTC.1879827&amp;isFromPublicArea=True&amp;isModal=true&amp;asPopupView=true"/>
    <x v="5"/>
    <s v="Prestación de Servicios"/>
    <s v="OF. OPERACIONES FINANCIERAS"/>
    <s v="0111-01"/>
    <s v="Prestar el servicio para permitir el acceso a la información de losproductos publicados a través de Internet con el fin de utilizar lamisma  para realizar valoraciones, simulaciones, análisis, cálculos uotros."/>
    <n v="900307711"/>
    <s v="PROVEEDOR INTEGRAL DE PRECIOS COLOMBIA P ROVEEDOR DE PRECIOS PARA VALORACION S.A"/>
    <s v="PROFESIONAL ESPECIALIZADO - OF. OPERACIONES FINANCIERAS"/>
    <s v="N/A"/>
    <d v="2022-10-14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El contratista colaboró con la SDH para que el objeto contratado secumpliera y que fuera de la mejor calidad.7.El contratista obró con lealtad y buena fe en las distintas etapascontractuales evitando las dilaciones y en 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11.Ha respondido por la conservación, el uso adecuado, deterioro opérdida de los elementos en el evento en que le sean entregados por laentidad para la prestación del servicio.12.Ha suscrito y cumplido durante la ejecución del contrato ladeclaración de aceptación de &quot;POLÍTICAS DE USO Y SEGURIDAD DE LATECNOLOGÍA DE INFORMACIÓN DE LA SECRETARÍA DISTRITAL DE HACIENDA&quot;,previa la asignación del usuario y el otorgamiento de permisos para lautilización de servicios informáticos, que tienen como fin salvaguardary preservar la integridad, confidencialidad, oportunidad ydisponibilidad de la información13.Dio cumplimiento a la Directiva Distrital No 003 de 2012 así a)Velando por el respeto de los derechos constitucionales y laborales delos trabajadores que utiliza para la ejecución del contrato, para locual eliminó formas de contratación lesivas para los derechos laboralesde los trabajadores, b) Velando por el respeto de la legislación laboralvigente e incentivó la mejor oferta laboral y prestacional garantizandoel acceso a mejores oportunidades de trabajo.14.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5.En la ejecución del contrato no se generaron residuos que pudieranser manejados por gestores autorizados mediante licencia ambiental parael manejo de dichos residuos dando cumplimiento al Plan Institucional deGestión Ambiental – PIGA de la Secretaría Distrital de Hacienda."/>
    <s v="1.Cumplió con las especificaciones técnicas exigidas.2.Puso a disposición el Reglamento de Funcionamiento, Manuales eInstructivos correspondientes.3.Veló por el adecuado funcionamiento del sistema de informaciónsuministrado.4.Informó de cualquier cambio de metodología o normatividad que incideen la valoración del portafolio.5.Atendió las características del objeto contractual, las obligacionesdescritas y las circunstancias en que el contrato debe desarrollarse, laSecretaría Distrital de Hacienda considera que durante su ejecución nohabrá lugar a causar daños o perjuicios a personas o bienes de tercerosya que la información a la que acceda la Secretaría será utilizada porésta para valorar su portafolio de inversiones y poder obtener la mejoralternativa del negocio en el mercado, siendo la única responsable de lautilización de la información que entregue el contratista."/>
    <d v="2021-04-16T00:00:00"/>
    <d v="2021-05-06T00:00:00"/>
    <s v="12  Mes(es)"/>
    <d v="2022-09-21T00:00:00"/>
    <n v="15289572"/>
    <n v="503"/>
    <n v="100"/>
    <n v="936062"/>
    <n v="20217061"/>
    <n v="2"/>
    <n v="5863551"/>
    <n v="21153123"/>
    <s v=" 4 Mes(es) 15 Día(s)"/>
  </r>
  <r>
    <n v="2021"/>
    <n v="210264"/>
    <x v="1"/>
    <s v="https://community.secop.gov.co/Public/Tendering/OpportunityDetail/Index?noticeUID=CO1.NTC.1917980&amp;isFromPublicArea=True&amp;isModal=true&amp;asPopupView=true"/>
    <x v="3"/>
    <s v="Prestación Servicios Profesionales"/>
    <s v="FONDO CUENTA CONCEJO DE BOGOTA, D.C."/>
    <s v="0111-04"/>
    <s v="Prestar los servicios profesionales en el monitoreo y análisis de laestrategia de comunicaciones y manejo de los medios digitales establecidos en la Corporación."/>
    <n v="80236108"/>
    <s v="RICARDO JAVIER MARTIN MARTINEZ REYES"/>
    <s v="ASESOR - DESPACHO SECRETARIO DISTRITAL DE HDA."/>
    <s v="N/A"/>
    <d v="2022-10-12T00:00:00"/>
    <s v="Mediante radicado No. 2022ER613426O1 de fecha 04/10/2022 la supervisiónallega informe  para la correspondiente gestión de pago de la cuenta decobro. El supervisor informa  el contratista cumplió con lasobligaciones  estipuladas en el contrato."/>
    <s v="Mediante radicado No. 2022ER613426O1 de fecha 04/10/2022 la supervisiónallega informe  para la correspondiente gestión de pago de la cuenta decobro. El supervisor informa  el contratista cumplió con lasobligaciones  estipuladas en el contrato."/>
    <d v="2021-04-23T00:00:00"/>
    <d v="2021-05-03T00:00:00"/>
    <s v="8  Mes(es)"/>
    <d v="2022-05-03T00:00:00"/>
    <n v="28768000"/>
    <n v="365"/>
    <n v="100"/>
    <n v="43152000"/>
    <n v="0"/>
    <n v="1"/>
    <n v="14384000"/>
    <n v="43152000"/>
    <s v=" 4 Mes(es)"/>
  </r>
  <r>
    <n v="2021"/>
    <n v="210303"/>
    <x v="1"/>
    <s v="https://community.secop.gov.co/Public/Tendering/OpportunityDetail/Index?noticeUID=CO1.NTC.2011863&amp;isFromPublicArea=True&amp;isModal=true&amp;asPopupView=true"/>
    <x v="3"/>
    <s v="Prestación Servicio Apoyo a la Gestión"/>
    <s v="FONDO CUENTA CONCEJO DE BOGOTA, D.C."/>
    <s v="0111-04"/>
    <s v="Prestar los servicios de apoyo a la gestión en el desarrollo de lasactividades establecidas en los planes, programas y proyectos definidosen el proceso de talento humano del Concejo de Bogotá D.C."/>
    <n v="1026583870"/>
    <s v="YUDY TATIANA VARGAS LOZANO"/>
    <s v="ASESOR - DESPACHO SECRETARIO DISTRITAL DE HDA."/>
    <s v="N/A"/>
    <d v="2022-10-12T00:00:00"/>
    <s v="Mediante radicado No. 2022ER622174O1 de fecha 11/10/2022 la supervisiónallega informe para la correspondiente gestión de pago de la cuenta decobro. El supervisor informa el contratista cumplió con las obligacionesestipuladas en el contrato."/>
    <s v="Mediante radicado No. 2022ER622174O1 de fecha 11/10/2022 la supervisiónallega informe para la correspondiente gestión de pago de la cuenta decobro. El supervisor informa el contratista cumplió con las obligacionesestipuladas en el contrato."/>
    <d v="2021-06-03T00:00:00"/>
    <d v="2021-07-01T00:00:00"/>
    <s v="9  Mes(es)"/>
    <d v="2022-09-24T00:00:00"/>
    <n v="17289000"/>
    <n v="450"/>
    <n v="100"/>
    <n v="25869466"/>
    <n v="64034"/>
    <n v="1"/>
    <n v="8644500"/>
    <n v="25933500"/>
    <s v=" 4 Mes(es) 15 Día(s)"/>
  </r>
  <r>
    <n v="2021"/>
    <n v="210305"/>
    <x v="1"/>
    <s v="https://community.secop.gov.co/Public/Tendering/OpportunityDetail/Index?noticeUID=CO1.NTC.1971496&amp;isFromPublicArea=True&amp;isModal=true&amp;asPopupView=true"/>
    <x v="5"/>
    <s v="Prestación de Servicios"/>
    <s v="FONDO CUENTA CONCEJO DE BOGOTA, D.C."/>
    <s v="0111-04"/>
    <s v="Prestar los servicios de mantenimiento preventivo con suministro derepuestos para plantas purificadoras Semi.industriales de agua delConcejo de Bogotá."/>
    <n v="830021842"/>
    <s v="PURIFICADORES Y FILTROS INTERNACIONAL SA S"/>
    <s v="ASESOR - DESPACHO SECRETARIO DISTRITAL DE HDA."/>
    <s v="N/A"/>
    <d v="2022-10-14T00:00:00"/>
    <s v="Mediante radicado No. 22022ER599260O1 de fecha 20/09/2022 la supervisiónallega informe para la correspondiente gestión de pago de la factura BOG5507. El supervisor informa el contratista cumplió con las obligacionesestipuladas en el contrato."/>
    <s v="Mediante radicado No. 22022ER599260O1 de fecha 20/09/2022 la supervisiónallega informe para la correspondiente gestión de pago de la factura BOG5507. El supervisor informa el contratista cumplió con las obligacionesestipuladas en el contrato."/>
    <d v="2021-06-09T00:00:00"/>
    <d v="2021-07-01T00:00:00"/>
    <s v="9  Mes(es)"/>
    <d v="2022-06-16T00:00:00"/>
    <n v="4946470"/>
    <n v="350"/>
    <n v="100"/>
    <n v="3180896"/>
    <n v="1765574"/>
    <n v="0"/>
    <n v="0"/>
    <n v="4946470"/>
    <s v=" 2 Mes(es) 15 Día(s)"/>
  </r>
  <r>
    <n v="2021"/>
    <n v="210308"/>
    <x v="1"/>
    <s v="https://community.secop.gov.co/Public/Tendering/OpportunityDetail/Index?noticeUID=CO1.NTC.1999041&amp;isFromPublicArea=True&amp;isModal=true&amp;asPopupView=true"/>
    <x v="5"/>
    <s v="Prestación Servicio Apoyo a la Gestión"/>
    <s v="SUBD. ADMINISTRATIVA Y FINANCIERA"/>
    <s v="0111-01"/>
    <s v="Prestar los servicios integrales de fotocopiado y servicios afines parala Secretaría Distrital de Hacienda"/>
    <n v="830053669"/>
    <s v="SOLUTION COPY LTDA"/>
    <s v="PROFESIONAL UNIVERSITARIO - SUBD. ADMINISTRATIVA Y FINANCIERA"/>
    <s v="N/A"/>
    <d v="2022-10-07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1-06-21T00:00:00"/>
    <d v="2021-06-25T00:00:00"/>
    <s v="8  Mes(es)  18  Día(s)"/>
    <d v="2022-11-30T00:00:00"/>
    <n v="30000000"/>
    <n v="493"/>
    <n v="94.26"/>
    <n v="8849789"/>
    <n v="21150211"/>
    <n v="0"/>
    <n v="0"/>
    <n v="30000000"/>
    <s v=" 8 Mes(es) 15 Día(s)"/>
  </r>
  <r>
    <n v="2021"/>
    <n v="210310"/>
    <x v="1"/>
    <s v="https://community.secop.gov.co/Public/Tendering/OpportunityDetail/Index?noticeUID=CO1.NTC.1995298&amp;isFromPublicArea=True&amp;isModal=true&amp;asPopupView=true"/>
    <x v="5"/>
    <s v="Prestación de Servicios"/>
    <s v="SUBD. INFRAESTRUCTURA TIC"/>
    <s v="0111-01"/>
    <s v="Prestar los servicios de custodia, almacenamiento  y el transporte delos medios magnéticos correspondientes a las copias de respaldo de lossistemas de información de la Secretaría Distrital de Hacienda"/>
    <n v="860510669"/>
    <s v="ALMARCHIVOS S.A."/>
    <s v="PROFESIONAL UNIVERSITARIO - SUBD. INFRAESTRUCTURA TIC"/>
    <s v="N/A"/>
    <d v="2022-10-11T00:00:00"/>
    <s v="El contratista ha cumplido con las obligaciones generales en el periodotranscurrido de ejecución del contrato."/>
    <s v="El contratista ha cumplido con cada una de las obligaciones especialesen el periodo transcurrido de ejecución, brindando los servicios decustodia, almacenamiento y transporte de medios de acuerdo con lorequerido en el contrato."/>
    <d v="2021-06-15T00:00:00"/>
    <d v="2021-06-25T00:00:00"/>
    <s v="12  Mes(es)"/>
    <d v="2022-10-25T00:00:00"/>
    <n v="4109953"/>
    <n v="487"/>
    <n v="100"/>
    <n v="3708634"/>
    <n v="401319"/>
    <n v="0"/>
    <n v="0"/>
    <n v="4109953"/>
    <s v=" 4 Mes(es)"/>
  </r>
  <r>
    <n v="2021"/>
    <n v="210319"/>
    <x v="1"/>
    <s v="https://community.secop.gov.co/Public/Tendering/OpportunityDetail/Index?noticeUID=CO1.NTC.2049192&amp;isFromPublicArea=True&amp;isModal=true&amp;asPopupView=true"/>
    <x v="0"/>
    <s v="Interadministrativo"/>
    <s v="FONDO CUENTA CONCEJO DE BOGOTA, D.C."/>
    <s v="0111-04"/>
    <s v="Prestar servicios para la gestión de correspondencia y mensajeríaexpresa masiva para el Concejo de Bogotá"/>
    <n v="900062917"/>
    <s v="SERVICIOS POSTALES NACIONALES S.A.S."/>
    <s v="ASESOR - DESPACHO SECRETARIO DISTRITAL DE HDA."/>
    <s v="N/A"/>
    <d v="2022-10-19T00:00:00"/>
    <s v="Mediante radicado No 2022ER605481O1 de fecha 30/09/2022 la supervisiónallega informe para la correspondiente gestión de pago de la factura FEV01-502452. El supervisor informa el contratista cumplió con lasobligaciones estipuladas en el contrato."/>
    <s v="Mediante radicado No 2022ER605481O1 de fecha 30/09/2022 la supervisiónallega informe para la correspondiente gestión de pago de la factura FEV01-502452. El supervisor informa el contratista cumplió con lasobligaciones estipuladas en el contrato."/>
    <d v="2021-07-02T00:00:00"/>
    <d v="2021-07-16T00:00:00"/>
    <s v="7  Mes(es)"/>
    <d v="2022-09-15T00:00:00"/>
    <n v="62133995"/>
    <n v="426"/>
    <n v="100"/>
    <n v="76681263"/>
    <n v="6452732"/>
    <n v="1"/>
    <n v="21000000"/>
    <n v="83133995"/>
    <s v=" 6 Mes(es) 30 Día(s)"/>
  </r>
  <r>
    <n v="2021"/>
    <n v="210325"/>
    <x v="1"/>
    <s v="https://community.secop.gov.co/Public/Tendering/OpportunityDetail/Index?noticeUID=CO1.NTC.2016270&amp;isFromPublicArea=True&amp;isModal=true&amp;asPopupView=true"/>
    <x v="5"/>
    <s v="Prestación de Servicios"/>
    <s v="SUBD. ADMINISTRATIVA Y FINANCIERA"/>
    <s v="0111-01"/>
    <s v="Prestar los servicio de rastreo satelital y monitoreo para los vehículosde propiedad de la Secretaria Distrital de Hacienda."/>
    <n v="900336119"/>
    <s v="DAR SOLUCIONES SAS"/>
    <s v="TECNICO OPERATIVO - SUBD. ADMINISTRATIVA Y FINANCIERA"/>
    <s v="N/A"/>
    <d v="2022-10-18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1-07-06T00:00:00"/>
    <d v="2021-07-13T00:00:00"/>
    <s v="12  Mes(es)"/>
    <d v="2022-07-13T00:00:00"/>
    <n v="4012800"/>
    <n v="365"/>
    <n v="100"/>
    <n v="4012800"/>
    <n v="0"/>
    <n v="0"/>
    <n v="0"/>
    <n v="4012800"/>
    <n v="0"/>
  </r>
  <r>
    <n v="2021"/>
    <n v="210352"/>
    <x v="2"/>
    <s v="https://www.colombiacompra.gov.co/tienda-virtual-del-estado-colombiano/ordenes-compra/73386"/>
    <x v="4"/>
    <s v="Prestación de Servicios"/>
    <s v="FONDO CUENTA CONCEJO DE BOGOTA, D.C."/>
    <s v="0111-04"/>
    <s v="Prestar los servicios integrales de aseo y cafetería y el servicio defumigación para las instalaciones del Concejo de Bogotá, D.C., deconformidad con lo establecido en los estudios previos y en el AcuerdoMarco de Precios No. CCE-972-AMP-2019."/>
    <n v="811044253"/>
    <s v="ASEAR S.A. E.S.P"/>
    <s v="ASESOR - DESPACHO SECRETARIO DISTRITAL DE HDA."/>
    <s v="N/A"/>
    <d v="2022-10-19T00:00:00"/>
    <s v="Mediante radicado No. 2022ER609984 de fecha 30/09/2022 la supervisiónallega informe  para la correspondiente gestión de pago de las facturas  ASEA-5866 y   ASEA-5867.  El supervisor informa  el contratistacumplió con las obligaciones  estipuladas en el contrato"/>
    <s v="Mediante radicado No. 2022ER609984 de fecha 30/09/2022 la supervisiónallega informe  para la correspondiente gestión de pago de las facturas  ASEA-5866 y   ASEA-5867.  El supervisor informa  el contratistacumplió con las obligaciones  estipuladas en el contrato"/>
    <d v="2021-07-29T00:00:00"/>
    <d v="2021-08-05T00:00:00"/>
    <s v="6  Mes(es)"/>
    <d v="2022-06-05T00:00:00"/>
    <n v="242695947"/>
    <n v="304"/>
    <n v="100"/>
    <n v="228783977"/>
    <n v="113851203"/>
    <n v="1"/>
    <n v="99939233"/>
    <n v="342635180"/>
    <s v=" 4 Mes(es)"/>
  </r>
  <r>
    <n v="2021"/>
    <n v="210372"/>
    <x v="1"/>
    <s v="https://community.secop.gov.co/Public/Tendering/OpportunityDetail/Index?noticeUID=CO1.NTC.2162047&amp;isFromPublicArea=True&amp;isModal=true&amp;asPopupView=true"/>
    <x v="3"/>
    <s v="Prestación Servicio Apoyo a la Gestión"/>
    <s v="FONDO CUENTA CONCEJO DE BOGOTA, D.C."/>
    <s v="0111-04"/>
    <s v="Prestar los servicios de apoyo a la gestión en el proceso de digitaciónde los documentos generados en la Corporación"/>
    <n v="1010222041"/>
    <s v="DANIEL SANTIAGO TORRES PINILLA"/>
    <s v="ASESOR - DESPACHO SECRETARIO DISTRITAL DE HDA."/>
    <s v="N/A"/>
    <d v="2022-10-20T00:00:00"/>
    <s v="Mediante radicado No.2022ER617310O1 de fecha 6/10/2022 la supervisiónallega informe  para la correspondiente gestión de pago de la cuenta decobro. El supervisor informa  el contratista cumplió con lasobligaciones  estipuladas en el contrato."/>
    <s v="Mediante radicado No.2022ER617310O1 de fecha 6/10/2022 la supervisiónallega informe  para la correspondiente gestión de pago de la cuenta decobro. El supervisor informa  el contratista cumplió con lasobligaciones  estipuladas en el contrato."/>
    <d v="2021-08-19T00:00:00"/>
    <d v="2021-09-01T00:00:00"/>
    <s v="6  Mes(es)"/>
    <d v="2022-05-31T00:00:00"/>
    <n v="10788000"/>
    <n v="272"/>
    <n v="100"/>
    <n v="16182000"/>
    <n v="0"/>
    <n v="1"/>
    <n v="5394000"/>
    <n v="16182000"/>
    <s v=" 3 Mes(es)"/>
  </r>
  <r>
    <n v="2021"/>
    <n v="210376"/>
    <x v="1"/>
    <s v="https://community.secop.gov.co/Public/Tendering/OpportunityDetail/Index?noticeUID=CO1.NTC.2047595&amp;isFromPublicArea=True&amp;isModal=true&amp;asPopupView=true"/>
    <x v="2"/>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n v="0"/>
    <s v="N/A"/>
    <d v="2022-10-03T00:00:00"/>
    <s v="Recibo a satisfacción de los servicios integrales requeridos para laestructuración, negociación y ejecución de los planes de medios (5Campañas), (5 videos) y entrega de material P.O.P. Durante el periododel 1 de agosto al 20 de septiembre de 2022. 2. Análisis Técnico yFinanciero: Certifico que los servicios cumplen con lo requerido yaprobado por la Oficina Asesora de Comunicaciones en los aspectostécnicos y que los valores facturados son acordes con los precios delmercado y la propuesta"/>
    <s v="Recibo a satisfacción de los servicios integrales requeridos para laestructuración, negociación y ejecución de los planes de medios (5Campañas), (5 videos) y entrega de material P.O.P. Durante el periododel 1 de agosto al 20 de septiembre de 2022. 2. Análisis Técnico yFinanciero: Certifico que los servicios cumplen con lo requerido yaprobado por la Oficina Asesora de Comunicaciones en los aspectostécnicos y que los valores facturados son acordes con los precios delmercado y la propuesta"/>
    <d v="2021-08-18T00:00:00"/>
    <d v="2021-09-01T00:00:00"/>
    <s v="1  Año(s)"/>
    <d v="2023-02-15T00:00:00"/>
    <n v="1435601000"/>
    <n v="425"/>
    <n v="79.89"/>
    <n v="1366149153"/>
    <n v="414451847"/>
    <n v="1"/>
    <n v="345000000"/>
    <n v="1780601000"/>
    <s v=" 5 Mes(es) 14 Día(s)"/>
  </r>
  <r>
    <n v="2021"/>
    <n v="210377"/>
    <x v="1"/>
    <s v="https://community.secop.gov.co/Public/Tendering/OpportunityDetail/Index?noticeUID=CO1.NTC.2179036&amp;isFromPublicArea=True&amp;isModal=true&amp;asPopupView=true"/>
    <x v="0"/>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2-10-05T00:00:00"/>
    <s v="Todas las obligaciones se han cumplido a satisfacción."/>
    <s v="Todas las obligaciones se han cumplido a satisfacción."/>
    <d v="2021-08-18T00:00:00"/>
    <d v="2021-09-03T00:00:00"/>
    <s v="12  Mes(es)"/>
    <d v="2023-03-03T00:00:00"/>
    <n v="94600000"/>
    <n v="423"/>
    <n v="77.47"/>
    <n v="101900000"/>
    <n v="40000000"/>
    <n v="1"/>
    <n v="47300000"/>
    <n v="141900000"/>
    <s v=" 6 Mes(es)"/>
  </r>
  <r>
    <n v="2021"/>
    <n v="210402"/>
    <x v="1"/>
    <s v="https://community.secop.gov.co/Public/Tendering/OpportunityDetail/Index?noticeUID=CO1.NTC.2143740&amp;isFromPublicArea=True&amp;isModal=true&amp;asPopupView=true"/>
    <x v="6"/>
    <s v="Prestación de Servicios"/>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n v="830084433"/>
    <s v="SOCIEDAD CAMERAL DE CERTIFICACION DIGITA L CERTICAMARA S A"/>
    <s v="PROFESIONAL ESPECIALIZADO - SUBD. INFRAESTRUCTURA TIC"/>
    <s v="N/A"/>
    <d v="2022-10-10T00:00:00"/>
    <s v="Actividades adelantadas durante el periodo reportado. Octubre/2021Se realizó prórroga del contrato por 2 meses, nueva fecha finalizaciónel 07/11/20222 Token por Reposición1 Token por perdida de Clave4 Token por caducidad.Consumo estampas cronológicas: 4.189Consumo certimail - correo certificado: 37.8101 Certificado SSL-EV sitio serviciosweb.shd.gov.coEmisión 3 certificados PJEE"/>
    <s v="Actividades adelantadas durante el periodo reportado. Octubre/2021Se realizó prórroga del contrato por 2 meses, nueva fecha finalizaciónel 07/11/20222 Token por Reposición1 Token por perdida de Clave4 Token por caducidad.Consumo estampas cronológicas: 4.189Consumo certimail - correo certificado: 37.8101 Certificado SSL-EV sitio serviciosweb.shd.gov.coEmisión 3 certificados PJEE"/>
    <d v="2021-09-01T00:00:00"/>
    <d v="2021-09-07T00:00:00"/>
    <s v="12  Mes(es)"/>
    <d v="2022-12-14T00:00:00"/>
    <n v="194853153"/>
    <n v="419"/>
    <n v="90.5"/>
    <n v="0"/>
    <n v="194853153"/>
    <n v="0"/>
    <n v="0"/>
    <n v="194853153"/>
    <s v=" 3 Mes(es)  7 Día(s)"/>
  </r>
  <r>
    <n v="2021"/>
    <n v="210407"/>
    <x v="1"/>
    <s v="https://community.secop.gov.co/Public/Tendering/OpportunityDetail/Index?noticeUID=CO1.NTC.2147834&amp;isFromPublicArea=True&amp;isModal=true&amp;asPopupView=true"/>
    <x v="6"/>
    <s v="Prestación de Servicios"/>
    <s v="OF. OPERACIONES FINANCIERAS"/>
    <s v="0111-01"/>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n v="900635607"/>
    <s v="BNP PARIBAS SECURITIES SERVICES SOCIEDAD FIDUCIARIA S A"/>
    <s v="JEFE DE OFICINA - OF. OPERACIONES FINANCIERAS"/>
    <s v="N/A"/>
    <d v="2022-10-13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técnico, así como en la propuesta presentada.3. Cumplió con las condiciones técnicas, jurídicas, económicas,financieras y comerciales presentadas en la propuesta.4. Durante la ejecución del contrato dio cumplimiento a las obligacionescon los sistemas de seguridad social, salud, pensiones, aportesparafiscales y riesgos labores, y presento el certificado emitido por suRevisoría Fiscal que así lo acreditan, de conformidad con lo establecidoen el artículo 50 de la Ley 789 de 2002, en la Ley 828 de 2003, en laLey 1122 de 2007, Decreto 1703 de 2002, Decreto 510 de 2003, Articulo 23de la Ley 1150 de 2007, Ley 1562 de 2012 y demás normas que loadicionen, complemente o modifiquen.5. Dentro de los tres (3) días hábiles siguientes a la fecha desuscripción del contrato electrónico, constituyo las garantías pactadasen el mismo.6. Garantizó la calidad de los servicios contratados y respondió porellos.7. Colaboró con la entidad contratante para que el objeto contratado secumpla y que este sea de mejor calidad.8. Obró con lealtad y buena fe en las distintas etapas contractualesevitando las dilaciones y entrabamiento que pudieran presentarse.9. Reportó de manera inmediata cualquier novedad o anomalía, alsupervisor del contrato.10. Guardo total reserva de la información que por razón de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conducto del supervisor del contrato.12. En cumplimiento de la Directiva Distrital No. 003 de 2012 elcontratista: a) Velo por el respeto de los derechos constitucionales ylaborales de los trabajadores que utilice para la ejecución delcontrato, para lo cual, eliminará formas de contratación lesivas paralos derechos laborales de los trabajadores. b) Velo por el respeto de la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13. Dio cumplimiento a lo dispuesto en la Circular No. 1 de 2011expedida por el Alcalde Mayor de Bogotá D.C., en el sentido de nocontratar a menores de edad, en cumplimiento de los pactos, convenios yconvenciones internacionales ratificados por Colombia, según loestablece la Constitución Política de 1991 y demás normas vigentes sobrela materia, en particular aquellas que consagran los derechos de losniños.14.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5. Cumplió con las políticas y lineamientos señalados en el PlanInstitucional de Gestión Ambiental (PIGA) implementado por la SecretaríaDistrital de Hacienda.16.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s v="1. Ejecutó el objeto del contrato llevando a cabo todas las labores yactividades necesarias para su cumplimiento en las condiciones, plazos ycalidades exigidas por la entidad, ciñéndose a la normatividad enmateria de custodia de valores, a las normas técnicas vigentes y a lapropuesta presentada.2. Respondió por el manejo, custodia, confidencialidad, conservación,manipulación, buen uso y cuidado de los documentos información que leentregue la SDH-DDT en desarrollo del contrato.3. Durante el mes de septiembre el contratista compensó y liquidó una(1) operación de valores locales de renta fija.4. Durante el mes de septiembre el contratista realizó el cumplimientoDVP de una (1) operación en el mercado primario.5. Durante el mes de septiembre se presentó el cobro por derechospatrimoniales, correspondiente a tres (3) cupones de CDT´s en tasavariable IBR1+SPREAD.6. Durante el mes de septiembre no se presentaron reinversiones de CDTs.7. El custodio informó de manera oportuna el cumplimiento de laoperación y suministro el reporte del cumplimiento de la operación.8. Durante el mes de septiembre no se presentó ninguna operaciónincumplida9. Durante el mes de septiembre no se realizaron operaciones de venta.10.  Durante el mes de septiembre no se presentaron vencimientos deCDTs,11. El custodio realizó seguimiento a la operación de compra en rentafija con los back office de la contraparte y la SDH.12. Durante el mes de septiembre no se realizó una reunión deseguimiento y supervisión acordada, entre el coordinador asignado porparte del custodio y el supervisor de la SDH-DDT.13.  El contratista mantuvo los precios ofrecidos durante todo eltérmino de ejecución del contrato y se abstuvo de cobrar sumas porconceptos no autorizados en el contrato.14. El contratista garantizó el correcto funcionamiento del aplicativopara realizar las transacciones propias de la custodia de valores ybrindo un soporte permanente del mismo.15. El contratista presentó un plan de implementación y entrada enproducción del proceso diario y del sistema dispuesto para lacomunicación y seguimiento de las operaciones diarias.16. El contratista prestó el servicio de soporte cuando las necesidadesdel servicio así lo requirieron o las partes lo determinen.17. El contratista garantizó la consistencia e integridad de lainformación existente en el aplicativo al realizar los nuevosdesarrollos y/o actualizaciones.18. El contratista abrió una cuenta de liquidación y compensación.19. El contratista está en capacidad de custodiar los títulos valoresdesmaterializados que conforman el portafolio de la SDH-DDT, incluyendola autorización de la Superintendencia Financiera para el ejercicio dela actividad fiduciaria y de custodio de valores durante todo el términode ejecución contractual.20. Durante la ejecución del contrato el contratista no requiriórealizar los ajustes técnicos del proceso por un cambio en las normasque regulan la materia.21. Durante el mes de septiembre se trabajó articuladamente entre elcustodio la SDH-DDT para revisar y hacer ajuste al procedimiento parahacer frente a errores operacionales, el cual debe prever la prontaresolución de éstos y una adecuada comunicación, así como un proceso deescalamiento que debe incluir notificaciones al negocio respectivo, alcumplimiento y a la supervisión, por medio de un Manual Operativo.22.  El contratista cuenta con un plan de contingencia, seguridad de lainformación y un centro alterno de operación, durante el mes deseptiembre no se requirió que se activará."/>
    <d v="2021-09-01T00:00:00"/>
    <d v="2021-09-02T00:00:00"/>
    <s v="12  Mes(es)"/>
    <d v="2022-09-29T00:00:00"/>
    <n v="361953000"/>
    <n v="392"/>
    <n v="100"/>
    <n v="32466767"/>
    <n v="329486233"/>
    <n v="0"/>
    <n v="0"/>
    <n v="361953000"/>
    <s v="27 Día(s)"/>
  </r>
  <r>
    <n v="2021"/>
    <n v="210418"/>
    <x v="1"/>
    <s v="https://community.secop.gov.co/Public/Tendering/OpportunityDetail/Index?noticeUID=CO1.NTC.2191547&amp;isFromPublicArea=True&amp;isModal=true&amp;asPopupView=true"/>
    <x v="5"/>
    <s v="Prestación de Servicios"/>
    <s v="DESPACHO DIR. INFORMATICA Y TECNOLOGIA"/>
    <s v="0111-01"/>
    <s v="Contratar la suscripción, soporte y actualización de productos Adobe yCorel Draw e instalación funcional para la Secretaria Distrital deHacienda y el Concejo de Bogotá."/>
    <n v="900818708"/>
    <s v="SOFTWARE IT SAS"/>
    <n v="0"/>
    <s v="N/A"/>
    <d v="2022-10-10T00:00:00"/>
    <s v="1. Acató la Constitución, la ley, las normas legales yprocedimentales establecidas por el Gobierno Nacional y Distrital, ydemás disposiciones pertinentes.2. Prestó el servicio objeto del presente contrato con estrictocumplimiento de las especificaciones técnicas exigidas en el anexo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ó los documentos respectivos que así loacrediten, conforme lo establecido por el artículo 50 de la Ley 789 de2002, la Ley 828 de 2003, la Ley 1122 de 2007, ley 1562 de 2012, Decreto1703 de 2002, Decreto 510 del 5 de marzo de 2003 , artículo 23 de la ley1150 de 2007, Ley 1562 de 2012 y demás normas que las adicionen,complementen o modifiquen.5. El contratista constituyó las garantías necesarias y pactadas quefueron requeridas por la SDH en el presente contrato.6. El contratista garantizó la calidad de los servicios contratadosy respondió por ellos.7. El contratista colaboró con la SDH para que el objeto contratadose cumpliera y que fuera de la mejor calidad.8. El contratista obró con lealtad y buena fe en las distintasetapas contractuales evitando las dilaciones y entrabamiento quepudieron presentarse.9. El contratista reportó de manera inmediata cualquier novedad oanomalía al supervisor del contrato.10. El contratista guardó total reserva de la información que porrazón del servicio y desarrollo de sus actividades obtuvo. Esta es depropiedad de la Secretaría Distrital de Hacienda de Bogotá, D.C. y sólosalvo expreso requerimiento de autoridad competente podrá ser divulgada.11. El contratista acató las instrucciones que durante el desarrollodel contrato le impartía la Secretaría Distrital de Hacienda de Bogotá,D.C por conducto del supervisor del contrato.12. El contratista presentó cuando fueron requeridos los comprobantesde afiliación y pago de los aportes a los sistemas de salud y pensióndel personal destinado a la prestación del servicio junto con elcomprobante de pago del subsidio familiar y la afiliación a la A.R.L.13. El contratista acreditó para ca uno de los pagos que seencuentran al día en el pago de aportes parafiscales relativos alsistema de seguridad social, así como los propios del SENA, ICBF y Cajasde Compensación familiar, cuando corresponda y allegar certificaciónexpedida por el revisor fiscal o representante legal, según sea el caso,de acuerdo con lo ordenado en el artículo 50 de la ley 789 del 27 dediciembre de 2002 y demás normas concordantes.14. Respondió por la conservación, el uso adecuado, deterioro opérdida de los elementos que le sean entregados por la entidad para laejecución del contrato (si es del caso).15. En cumplimiento de la Directiva Distrital No. 003 de 2012 elcontratista se obligó a: a) Velar por el respeto de los derechosconstitucionales y laborales de los trabajadores que utilice para laejecución del contrato, para lo cual, eliminará formas de contrataciónlesivas para los derechos laborales de los trabajadores. B) Velar por elrespeto de la legislación laboral vigente e incentivar la mejor ofertalaboral y prestacional que garantice el acceso a mejores oportunidadesde trabajo. El incumplimiento de las obligaciones contractualesincluidas en el presente numeral ocasionará el inicio de procesossancionatorios, conforme con la normatividad vigente, esto es, laimposición de multas o la declaratoria de incumplimiento haciendoefectiva la cláusula penal pecuniaria, si es del caso.16. Dio cumplimiento a lo dispuesto en la Circular No. 1 de 2011expedida por el Alcalde Mayor de Bogotá D.C., en el sentido de nocontratar a menores de edad, en cumplimiento de los pactos, convenios yconvenciones internacionales ratificados por Colombia, según loestablece la Constitución Política de 1991 y demás normas vigentes sobrela materia, en particular aquellas que consagran los derechos de losniños.17. No accedió a peticiones o amenazas de quienes actúen por fuera dela 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ó con las políticas y lineamientos señalados en el PlanInstitucional de Gestión Ambiental (PIGA) implementado por la SecretaríaDistrital de Hacienda, si es del caso.19.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20.20. Las demás obligaciones que fueron del carácter de la prestaciónde los servicios contratados."/>
    <s v="PARA LA SECRETARIA DISTRITAL DE HACIENDA1. Cumplió con el objeto del presente contrato y las obligacionesestablecidas en los estudios previos.2. Soportó las actualizaciones mínimo durante un año.3. Ofreció asistencia vía web durante el periodo de ejecución delcontrato, cuando la entidad lo requirió.4. Garantizó que las licencias ofrecidas contaran con todas lasactualizaciones durante la vigencia del contrato, donde incluyeronnuevas funciones y mejoras de estas sin costo adicional para laSecretaría Distrital de Hacienda.5. Las demás obligaciones que se derivaron de los estudios previos yde la naturaleza del contrato."/>
    <d v="2021-09-08T00:00:00"/>
    <d v="2021-09-14T00:00:00"/>
    <s v="12  Mes(es)"/>
    <d v="2022-09-14T00:00:00"/>
    <n v="32480000"/>
    <n v="365"/>
    <n v="100"/>
    <n v="32480000"/>
    <n v="0"/>
    <n v="0"/>
    <n v="0"/>
    <n v="32480000"/>
    <n v="0"/>
  </r>
  <r>
    <n v="2021"/>
    <n v="210420"/>
    <x v="1"/>
    <s v="https://community.secop.gov.co/Public/Tendering/OpportunityDetail/Index?noticeUID=CO1.NTC.2167530&amp;isFromPublicArea=True&amp;isModal=true&amp;asPopupView=true"/>
    <x v="5"/>
    <s v="Prestación de Servicios"/>
    <s v="SUBD. ADMINISTRATIVA Y FINANCIERA"/>
    <s v="0111-01"/>
    <s v="PRESTAR LOS SERVICIOS DE UN INTERMEDIARIO, QUE REALICE EL PROCESO DEOFRECIMIENTO Y VENTA DE LOS BIENES MUEBLES QUE LA SECRETARIA DISTRITALDE HACIENDA LE INDIQUE, DE CONFORMIDAD CON LOS ESTUDIOS PREVIOS."/>
    <n v="901363291"/>
    <s v="INVER-TRACK SAS"/>
    <s v="PROFESIONAL ESPECIALIZADO - SUBD. ADMINISTRATIVA Y FINANCIERA"/>
    <s v="N/A"/>
    <d v="2022-10-10T00:00:00"/>
    <s v="Cumplio"/>
    <s v="Cumplio"/>
    <d v="2021-09-14T00:00:00"/>
    <d v="2021-09-20T00:00:00"/>
    <s v="8  Mes(es)"/>
    <d v="2022-10-31T00:00:00"/>
    <n v="12000000"/>
    <n v="406"/>
    <n v="100"/>
    <n v="7564448"/>
    <n v="4435552"/>
    <n v="0"/>
    <n v="0"/>
    <n v="12000000"/>
    <s v=" 5 Mes(es) 11 Día(s)"/>
  </r>
  <r>
    <n v="2021"/>
    <n v="210451"/>
    <x v="1"/>
    <s v="https://community.secop.gov.co/Public/Tendering/OpportunityDetail/Index?noticeUID=CO1.NTC.2171661&amp;isFromPublicArea=True&amp;isModal=true&amp;asPopupView=true"/>
    <x v="6"/>
    <s v="Prestación de Servicios"/>
    <s v="SUBD. INFRAESTRUCTURA TIC"/>
    <s v="0111-01"/>
    <s v="Prestar los servicios de mantenimiento preventivo, correctivo incluidorepuestos y soporte para los Equipos Activos CISCO de la SecretaríaDistrital de Hacienda"/>
    <n v="900322971"/>
    <s v="BGH COLOMBIA S A S"/>
    <s v="PROFESIONAL ESPECIALIZADO - SUBD. INFRAESTRUCTURA TIC"/>
    <s v="N/A"/>
    <d v="2022-10-04T00:00:00"/>
    <s v="El servicio se prestó con normalidad desde el día 01 de septiembre hastael dia 22 de septiembre 2022. Durante el mes de septiembre no sepresentaron fallas, ni interrupciones del servicio, tampoco sepresentaron indisponibilidades adicionales. Se esta a la espera de laradicacion de una factura por horas de servicio realizado, con lo cualse termina la ejecucion del contrato y con ello la terminacion delmismo."/>
    <s v="El servicio se prestó con normalidad desde el día 01 de septiembre hastael dia 22 de septiembre 2022. Durante el mes de septiembre no sepresentaron fallas, ni interrupciones del servicio, tampoco sepresentaron indisponibilidades adicionales. Se esta a la espera de laradicacion de una factura por horas de servicio realizado, con lo cualse termina la ejecucion del contrato y con ello la terminacion delmismo."/>
    <d v="2021-09-17T00:00:00"/>
    <d v="2021-09-22T00:00:00"/>
    <s v="12  Mes(es)"/>
    <d v="2022-09-22T00:00:00"/>
    <n v="338586202"/>
    <n v="365"/>
    <n v="100"/>
    <n v="326942776"/>
    <n v="11643426"/>
    <n v="0"/>
    <n v="0"/>
    <n v="338586202"/>
    <n v="0"/>
  </r>
  <r>
    <n v="2021"/>
    <n v="210458"/>
    <x v="1"/>
    <s v="https://community.secop.gov.co/Public/Tendering/OpportunityDetail/Index?noticeUID=CO1.NTC.2271722&amp;isFromPublicArea=True&amp;isModal=true&amp;asPopupView=true"/>
    <x v="0"/>
    <s v="Suscripción"/>
    <s v="OF. ASESORA DE COMUNICACIONES"/>
    <s v="0111-01"/>
    <s v="Suscripción a los diarios El Tiempo y Portafolio para la SecretaríaDistrital de Hacienda"/>
    <n v="860001022"/>
    <s v="CASA EDITORIAL EL TIEMPO S A"/>
    <n v="0"/>
    <s v="N/A"/>
    <d v="2022-10-10T00:00:00"/>
    <s v="Se entregaron los ejemplares requeridos por esta dependencia"/>
    <s v="Se entregaron los ejemplares requeridos por esta dependencia"/>
    <d v="2021-09-30T00:00:00"/>
    <d v="2021-10-11T00:00:00"/>
    <s v="1  Año(s)"/>
    <d v="2022-10-11T00:00:00"/>
    <n v="2151600"/>
    <n v="365"/>
    <n v="100"/>
    <n v="2151600"/>
    <n v="0"/>
    <n v="0"/>
    <n v="0"/>
    <n v="2151600"/>
    <n v="0"/>
  </r>
  <r>
    <n v="2021"/>
    <n v="210460"/>
    <x v="1"/>
    <s v="https://community.secop.gov.co/Public/Tendering/OpportunityDetail/Index?noticeUID=CO1.NTC.2050044&amp;isFromPublicArea=True&amp;isModal=true&amp;asPopupView=true"/>
    <x v="2"/>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517788"/>
    <s v="CONSORCIO T&amp;O 2021"/>
    <s v="PROFESIONAL ESPECIALIZADO - SUBD. ADMINISTRATIVA Y FINANCIERA"/>
    <s v="LOGIA 3 ASOCIADOS SAS"/>
    <d v="2022-10-20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Acató las instrucciones que durante el desarrollo del contrato leimpartió la Secretaría Distrital de Hacienda de Bogotá, D.C por conductodel supervisor del contrato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de acuerdo con las solicitudes de lainterventoría y las presentadas por las diferentes áreas, las cualesfueron aprobadas para su ejecución.Dentro de las actividades programadas, se ejecutaron las siguientes:SISTEMA ELECTRICO• Inspecciones diarias de los tableros eléctricos.• Medición de voltajes y corrientes.• Verificación de condiciones físicas del tablero.• Limpieza de tableros.• Limpieza de contactos, borneras.• Limpieza y aseo semanal de los cuartos eléctricos.• Ajuste semanal de los breackers.• Inspección y cambio de iluminación; durante este periodo seadelanta el cambio de gran parte de las luminarias del piso 3 las cualesse evidencian notablemente deterioradas.• Inspección diaria del sistema eléctrico en cafeterías.• Mantenimiento eléctrico cafeterías (estufas eléctricas)• Medición voltaje de baños• Mantenimiento, secadores de manos.• Medición de combustibles plantas eléctricas.• Medición de voltajes plantas eléctricas.• Ensayos de pruebas termográficas.• Ensayo de prueba puesta a tierra.SISTEMA HIDRAULICO• inspección red principal, red secundaria de presión, Estaactividad ha sido adelantada en la sede del CAD y de la calle 32verificando el funcionamiento de red hidráulica y los sistemas debombeo.• verificación e identificación de tuberías de presión.• Pintura tubería de presión PVC expuesta a intemperie.• Sondeo de bajantes red sanitaria.•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Inspección y revisión de voltajes y Limpieza de sistemas defiltro en sensores de orinales, sanitarios y lavamanos.• Verificación Sifones en lavamanos, lavaplatos, orinales y pocetasde aseo - Limpieza si se requiere por taponamiento, durante eltranscurso de este periodo el contratista adelanta la ejecución de estaactividad realizando el sondeo de los sifones de la red sanitaria en losbaños y cocinas.• Mantenimiento preventivo de equipos Subsistema agua potable.• Mantenimiento preventivo de equipos Subsistema agua lluvias• Mantenimiento preventivo de equipos Subsistema agua mixta.•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Impermeabilización externa, pintura y demarcación cuartos debombas, esta actividad fue adelantada en los cuartos de bomba de lossistemas de agua potable y mixtas en el sótano.OFICINAS, PUESTOS DE TRABAJO Y MOBILIARIO.• Pintura muros zonas comunes del costado oriental del edificio.• Pintura muros punto fijo del costado oriental del edificio.• Inspección puertas de vidrio, El contratista realiza inspecciónquincenal de los elementos e interviene con mantenimiento correctivo loscasos puntuales.• Inspección mensual de puertas baños• limpieza y desinfección mensual de lockers.• Mantenimiento preventivo de archivos rodantes.ATENCION A SOLICITUDES Y ACTIVIDADES NO PROGRAMADAS• Pintura muros exteriores sede Cr32.• Mantenimiento correctivo sillas.• Reparación de humedad y pintura interior en punto fijo entre elprimer piso y sótano.• Mantenimiento carritos transporte de elementos.• Demarcación parqueaderos movilidad reducida.• Elaboración e instalación de plataformas para cruce de tuberíasen cubierta.• Demarcación pasos peatonales en sótano y subsotano.• Cambio de vidrios rotos en puestos de trabajo.• Mantenimiento correctivo eléctrico e hidráulico en sede BodegaAv68.• Mantenimiento correctivo reja perimetral.• Impermeabilización cárcamos fachada sobre subestación.• Adecuación muro en drywall e instalación puerta sede Foncep.• Traslado de elementos entre sedes.• Reinstalación solar screem.• Mantenimiento correctivo baños.• Elaboración copia llaves.• Adecuación e instalación de nuevos puestos de trabajo.• Ajuste y mantenimiento ventanas.• Ajuste cajones puntos ecológicos.• Ajuste y mantenimiento vidrios ingreso en mezanine.• Mantenimiento correctivo puertas de ingreso oficina y puertaingreso principal en mezanine.• Mantenimiento canales aguas lluvias sede Calle 54.• Revisión cargadores eléctricos para carros eléctricos.• Instalación cinta antideslizante en escaleras mezanine.• Revisión y ajuste de electroimanes puertas.• Elaboración inventario puestos de trabajo sede Calle 54.• Mantenimiento y aseguramiento de lockers.• Mantenimiento correctivo escritorios y cajoneras, puestos detrabajo.• Reparación y cambio de luminarias.• Revisión y reparación muebles cafeterías.• Mantenimientos correctivos estufas cafeterías.• Traslado interno de puestos de trabajo y mobiliario.• Mantenimiento correctivo mesa ping-pong.• Mantenimiento correctivo escape de agua en baños.• Revision y ajuste puertas baños.• Cambio de gatos hidráulicos puertas baños.• Desmonte estantería archivos.• Reparación pintura y humedades sede Cr32.• Cambio cielo raso en fibromineral por cielo raso en drywall enbaños sede Calle 54.• Cambio de circuitos para estufa piso 16.• Mantenimiento correctivo Bomba 1.• Mantenimiento correctivo bomba de inyección combustible planta 3.• Adecuaciones finales sede condominio.• Instalación bajante de aguas lluvias compostera"/>
    <d v="2021-09-28T00:00:00"/>
    <d v="2021-11-12T00:00:00"/>
    <s v="8  Mes(es)"/>
    <d v="2022-09-30T00:00:00"/>
    <n v="1091004500"/>
    <n v="322"/>
    <n v="100"/>
    <n v="82914359"/>
    <n v="1008090141"/>
    <n v="0"/>
    <n v="0"/>
    <n v="1091004500"/>
    <s v=" 2 Mes(es) 18 Día(s)"/>
  </r>
  <r>
    <n v="2021"/>
    <n v="210476"/>
    <x v="1"/>
    <s v="https://community.secop.gov.co/Public/Tendering/OpportunityDetail/Index?noticeUID=CO1.NTC.2297805&amp;isFromPublicArea=True&amp;isModal=true&amp;asPopupView=true"/>
    <x v="3"/>
    <s v="Prestación Servicios Profesionales"/>
    <s v="FONDO CUENTA CONCEJO DE BOGOTA, D.C."/>
    <s v="0111-04"/>
    <s v="Prestar los servicios profesionales en el proceso de  implementación yseguimiento de las intervenciones requeridas para el mejoramiento ymanteniemiento de la  infraestructura física del Concejo de Bogotá."/>
    <n v="79245304"/>
    <s v="LUIS FELIPE CRISTANCHO ROMERO"/>
    <s v="ASESOR - DESPACHO SECRETARIO DISTRITAL DE HDA."/>
    <s v="N/A"/>
    <d v="2022-10-12T00:00:00"/>
    <s v="Mediante radicado No. 2022ER620275O1 de fecha 10/10/2022 la supervisiónallega informe para la correspondiente gestión de pago de la cuenta decobro. El supervisor informa el contratista cumplió con las obligacionesestipuladas en el contrato."/>
    <s v="Mediante radicado No. 2022ER620275O1 de fecha 10/10/2022 la supervisiónallega informe para la correspondiente gestión de pago de la cuenta decobro. El supervisor informa el contratista cumplió con las obligacionesestipuladas en el contrato."/>
    <d v="2021-10-08T00:00:00"/>
    <d v="2021-10-14T00:00:00"/>
    <s v="5  Mes(es)"/>
    <d v="2022-07-07T00:00:00"/>
    <n v="22475000"/>
    <n v="266"/>
    <n v="100"/>
    <n v="33712500"/>
    <n v="0"/>
    <n v="1"/>
    <n v="11237500"/>
    <n v="33712500"/>
    <s v=" 2 Mes(es) 15 Día(s)"/>
  </r>
  <r>
    <n v="2021"/>
    <n v="210482"/>
    <x v="1"/>
    <s v="https://community.secop.gov.co/Public/Tendering/OpportunityDetail/Index?noticeUID=CO1.NTC.2335800&amp;isFromPublicArea=True&amp;isModal=true&amp;asPopupView=true"/>
    <x v="0"/>
    <s v="Compraventa"/>
    <s v="OF. ASESORA DE COMUNICACIONES"/>
    <s v="0111-01"/>
    <s v="Suscripción al diario La República para la Secretaría Distrital deHacienda"/>
    <n v="901017183"/>
    <s v="EDITORIAL LA REPUBLICA SAS"/>
    <n v="0"/>
    <s v="N/A"/>
    <d v="2022-10-10T00:00:00"/>
    <s v="Se recibieron los ejemplares correspondientes"/>
    <s v="Se recibieron los ejemplares correspondientes"/>
    <d v="2021-11-04T00:00:00"/>
    <d v="2021-11-23T00:00:00"/>
    <s v="1  Año(s)"/>
    <d v="2022-11-23T00:00:00"/>
    <n v="1304000"/>
    <n v="342"/>
    <n v="93.7"/>
    <n v="1096664"/>
    <n v="207336"/>
    <n v="0"/>
    <n v="0"/>
    <n v="1304000"/>
    <n v="0"/>
  </r>
  <r>
    <n v="2021"/>
    <n v="210483"/>
    <x v="2"/>
    <s v="https://www.colombiacompra.gov.co/tienda-virtual-del-estado-colombiano/ordenes-compra/76955"/>
    <x v="4"/>
    <s v="Prestación de Servicios"/>
    <s v="SUBD. EDUCACION TRIBUTARIA Y SERVICIO"/>
    <s v="0111-01"/>
    <s v="Proveer módulos de autoatención en los distintos puntos de la ciudad deBogotá donde la SDH tiene presencia incluyendo la Red Cade y Supercade."/>
    <n v="901444086"/>
    <s v="UNIÓN TEMPORAL SERVICIOS BPO"/>
    <s v="SUBDIRECTOR TECNICO - SUBD. EDUCACION TRIBUTARIA Y SERVICIO"/>
    <s v="N/A"/>
    <d v="2022-10-27T00:00:00"/>
    <s v="Durante el mes de mayo de 2022, el contratista cumplió con lasobligaciones generales estipuladas en los estudios previos."/>
    <s v="Durante el mes de mayo de 2022, el contratista cumplió con lasobligaciones especiales estipuladas en los estudios previos."/>
    <d v="2021-09-30T00:00:00"/>
    <d v="2021-10-19T00:00:00"/>
    <s v="30  Mes(es)"/>
    <d v="2023-12-31T00:00:00"/>
    <n v="543092200"/>
    <n v="377"/>
    <n v="46.95"/>
    <n v="145578844"/>
    <n v="397513356"/>
    <n v="0"/>
    <n v="0"/>
    <n v="543092200"/>
    <n v="0"/>
  </r>
  <r>
    <n v="2021"/>
    <n v="210498"/>
    <x v="1"/>
    <s v="https://www.contratos.gov.co/consultas/detalleProceso.do?numConstancia=21"/>
    <x v="1"/>
    <s v="Consultoría"/>
    <s v="SUBD. ADMINISTRATIVA Y FINANCIERA"/>
    <s v="0111-01"/>
    <s v="Realizar la Interventoría técnica, administrativa, ambiental,financiera, legal y contable para el contrato de mantenimientos integrados"/>
    <n v="900436622"/>
    <s v="LOGIA 3 ASOCIADOS SAS"/>
    <s v="PROFESIONAL ESPECIALIZADO - SUBD. ADMINISTRATIVA Y FINANCIERA"/>
    <s v="N/A"/>
    <d v="2022-10-20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cumplimiento de la ejecución de actividades del contratista en larealización de rutinas de mantenimiento preventivo y correctivo deacuerdo con las solicitudes de funcionarios y las presentadas por lasdiferentes áreas, las cuales fueron aprobadas para su ejecución.Durante este periodo se tiene un total de 420 tickets generados encumplimiento al plan de mantenimiento de la entidad y a solicitudesrealizadas, de las cuales el contratista da cumplimiento y cierre a untotal de 409 lo que representa un 97% de cumplimiento aproximadamente.Genero formatos de control para actividades rutinarias que se estánejecutando y para el control de asistencia del personal del contratista.Realizo el recibido de servicio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
    <d v="2021-10-25T00:00:00"/>
    <d v="2021-11-09T00:00:00"/>
    <s v="8  Mes(es)"/>
    <d v="2022-10-09T00:00:00"/>
    <n v="120904000"/>
    <n v="334"/>
    <n v="100"/>
    <n v="15113000"/>
    <n v="151130000"/>
    <n v="2"/>
    <n v="45339000"/>
    <n v="166243000"/>
    <s v=" 3 Mes(es)"/>
  </r>
  <r>
    <n v="2021"/>
    <n v="210500"/>
    <x v="1"/>
    <s v="https://community.secop.gov.co/Public/Tendering/OpportunityDetail/Index?noticeUID=CO1.NTC.2292587&amp;isFromPublicArea=True&amp;isModal=true&amp;asPopupView=true"/>
    <x v="5"/>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2-10-04T00:00:00"/>
    <s v="El contratista dio cumplimiento a todas las obligaciones. "/>
    <s v="El contratista el contratista cumplió con las condiciones y obligacionesdel Anexo No. 1 -Especificaciones Técnicas.Los soportes de la gestión se encuentran contenidos dentro delexpediente digital de supervisión."/>
    <d v="2021-10-26T00:00:00"/>
    <d v="2021-11-09T00:00:00"/>
    <s v="7  Mes(es)"/>
    <d v="2023-05-09T00:00:00"/>
    <n v="19500000"/>
    <n v="356"/>
    <n v="65.2"/>
    <n v="20760676"/>
    <n v="8239324"/>
    <n v="1"/>
    <n v="9500000"/>
    <n v="29000000"/>
    <s v="11 Mes(es)"/>
  </r>
  <r>
    <n v="2021"/>
    <n v="210502"/>
    <x v="1"/>
    <s v="https://community.secop.gov.co/Public/Tendering/OpportunityDetail/Index?noticeUID=CO1.NTC.2342769&amp;isFromPublicArea=True&amp;isModal=true&amp;asPopupView=true"/>
    <x v="3"/>
    <s v="Prestación Servicio Apoyo a la Gestión"/>
    <s v="FONDO CUENTA CONCEJO DE BOGOTA, D.C."/>
    <s v="0111-04"/>
    <s v="Prestar los servicios de apoyo a la gestión en el proceso de seguimientoal plan integral de movilidad de la Corporación"/>
    <n v="52731740"/>
    <s v="SANDRA BIBIANA SALAZAR"/>
    <s v="ASESOR - DESPACHO SECRETARIO DISTRITAL DE HDA."/>
    <s v="N/A"/>
    <d v="2022-10-12T00:00:00"/>
    <s v="Mediante radicado No. 2022ER620290O1 de fecha 10/10/2022 la supervisiónallega informe para la correspondiente gestión de pago de la cuenta decobro. El supervisor informa el contratista cumplió con las obligacionesestipuladas en el contrato."/>
    <s v="Mediante radicado No. 2022ER620290O1 de fecha 10/10/2022 la supervisiónallega informe para la correspondiente gestión de pago de la cuenta decobro. El supervisor informa el contratista cumplió con las obligacionesestipuladas en el contrato."/>
    <d v="2021-10-26T00:00:00"/>
    <d v="2021-11-02T00:00:00"/>
    <s v="2  Mes(es)"/>
    <d v="2021-12-31T00:00:00"/>
    <n v="4414000"/>
    <n v="59"/>
    <n v="100"/>
    <n v="4340433"/>
    <n v="73567"/>
    <n v="0"/>
    <n v="0"/>
    <n v="4414000"/>
    <n v="0"/>
  </r>
  <r>
    <n v="2021"/>
    <n v="210505"/>
    <x v="1"/>
    <s v="https://community.secop.gov.co/Public/Tendering/OpportunityDetail/Index?noticeUID=CO1.NTC.2253790&amp;isFromPublicArea=True&amp;isModal=true&amp;asPopupView=true"/>
    <x v="2"/>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2-10-07T00:00:00"/>
    <s v="EL CONTRATISTA CUMPLIÓ CON LAS OBLIGACIONES GENERALES DEL CONTRATO"/>
    <s v="EL CONTRATISTA CUMPLIÓ CON LAS OBLIGACIONES ESPECIFICAS DEL CONTRATO"/>
    <d v="2021-10-27T00:00:00"/>
    <d v="2021-11-01T00:00:00"/>
    <s v="619  Día(s)  365  Día(s)"/>
    <d v="2023-07-13T00:00:00"/>
    <n v="2791002698"/>
    <n v="364"/>
    <n v="58.8"/>
    <n v="2761002699"/>
    <n v="29999999"/>
    <n v="0"/>
    <n v="0"/>
    <n v="2791002698"/>
    <n v="0"/>
  </r>
  <r>
    <n v="2021"/>
    <n v="210508"/>
    <x v="1"/>
    <s v="https://community.secop.gov.co/Public/Tendering/OpportunityDetail/Index?noticeUID=CO1.NTC.2294335&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2-10-05T00:00:00"/>
    <s v="Durante el período se dio cumplimiento a las obligaciones generalesestipuladas en el contrato"/>
    <s v="Durante el período se dio cumplimiento a las obligaciones especialesestipuladas en el contrato"/>
    <d v="2021-11-02T00:00:00"/>
    <d v="2021-11-08T00:00:00"/>
    <s v="6  Mes(es)"/>
    <d v="2022-07-08T00:00:00"/>
    <n v="51416700"/>
    <n v="242"/>
    <n v="100"/>
    <n v="69122769"/>
    <n v="7293931"/>
    <n v="1"/>
    <n v="25000000"/>
    <n v="76416700"/>
    <s v=" 2 Mes(es)"/>
  </r>
  <r>
    <n v="2021"/>
    <n v="210521"/>
    <x v="1"/>
    <s v="https://community.secop.gov.co/Public/Tendering/OpportunityDetail/Index?noticeUID=CO1.NTC.2342943&amp;isFromPublicArea=True&amp;isModal=true&amp;asPopupView=true"/>
    <x v="5"/>
    <s v="Prestación de Servicios"/>
    <s v="SUBD. ADMINISTRATIVA Y FINANCIERA"/>
    <s v="0111-01"/>
    <s v="Prestar los servicios de mantenimiento preventivo y correctivo a laPlataforma para discapacitados ubicada en el piso 15 del CAD."/>
    <n v="900753920"/>
    <s v="FERREDISEÑOS DAES LIAL S.A.S."/>
    <s v="PROFESIONAL UNIVERSITARIO - SUBD. ADMINISTRATIVA Y FINANCIERA"/>
    <s v="N/A"/>
    <d v="2022-10-1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1-11-17T00:00:00"/>
    <d v="2021-12-16T00:00:00"/>
    <s v="6  Mes(es)"/>
    <d v="2022-11-30T00:00:00"/>
    <n v="9686373"/>
    <n v="319"/>
    <n v="91.4"/>
    <n v="3771589"/>
    <n v="5914784"/>
    <n v="0"/>
    <n v="0"/>
    <n v="9686373"/>
    <s v="167 Día(s)"/>
  </r>
  <r>
    <n v="2021"/>
    <n v="210522"/>
    <x v="1"/>
    <s v="https://community.secop.gov.co/Public/Tendering/OpportunityDetail/Index?noticeUID=CO1.NTC.2395148&amp;isFromPublicArea=True&amp;isModal=true&amp;asPopupView=true"/>
    <x v="0"/>
    <s v="Interadministrativo"/>
    <s v="DESPACHO SUBSECRETARIO TECNICO"/>
    <s v="0111-01"/>
    <s v="La EMPRESA se obliga para con LA SECRETARÍA a gerenciar el proceso dedemocratización para la enajenación de hasta 863.480.214 accionesordinarias de propiedad de Bogotá D.C., correspondientes al 9.4% deltotal de las acciones en circulación de LA EMPRESA. El Gerenciamientocomprenderá el desarrollo de las labores de coordinación y trámitesoperativos necesarios para iniciar y llevar hasta su culminación la(s)“Etapa(s) Subsecuente(s)” del Proceso de Democratización, bajo ladirección de LA SECRETARÍA"/>
    <n v="899999082"/>
    <s v="GRUPO ENERGIA BOGOTA S A ESP PUDIENDO UT ILIZAR PARA TODOS LOS EFECTOS EN TODAS"/>
    <s v="ASESOR - DESPACHO SECRETARIO DISTRITAL DE HDA."/>
    <s v="N/A"/>
    <d v="2022-10-10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
    <s v="Durante el mes de septiembre el contratista llevó a cabo actividadesenmarcadas en la terminación anticipada del contrato por mutuo acuerdo.En particular podemos destacar actividades para la terminación yliquidación de contratos con asesores externos.- El contratista ha entregado informes con las labores desarrolladas ensu labor de gerencia para cumplir con el objeto del Contrato"/>
    <d v="2021-11-12T00:00:00"/>
    <d v="2021-11-22T00:00:00"/>
    <s v="12  Mes(es)"/>
    <d v="2022-10-21T00:00:00"/>
    <n v="26268000000"/>
    <n v="333"/>
    <n v="100"/>
    <n v="11286333232"/>
    <n v="14981666768"/>
    <n v="0"/>
    <n v="0"/>
    <n v="26268000000"/>
    <n v="0"/>
  </r>
  <r>
    <n v="2021"/>
    <n v="210523"/>
    <x v="1"/>
    <s v="https://community.secop.gov.co/Public/Tendering/OpportunityDetail/Index?noticeUID=CO1.NTC.2396437&amp;isFromPublicArea=True&amp;isModal=true&amp;asPopupView=true"/>
    <x v="0"/>
    <s v="Convenio Interadministrativo"/>
    <s v="DESPACHO SECRETARIO DISTRITAL DE HDA."/>
    <s v="0111-01"/>
    <s v="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
    <n v="899999061"/>
    <s v="FONDO DE DESARROLLO LOCAL DE USME"/>
    <s v="ASESOR - DESPACHO SECRETARIO DISTRITAL DE HDA."/>
    <s v="N/A"/>
    <d v="2022-10-10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
    <s v="Durante el mes de septiembre la SDP adelantó actividades para laaplicación de encuestas Sisbén luego de adjudicar el proceso delicitación a contratista en el mes de junio. Las acciones quedaronconsignadas en el Comité Técnico de Seguimiento al Convenio, en dónde sediscutió el avance en la aplicación de encuestas y expectativas denúmeros de encuestas a aplicar. Al cierre de septiembre el contratistaha realizado aproximadamente 52 mil encuestas.- El contratista ha entregado informes bimestrales de actividades en elmarco del Comité Técnico de seguimiento del Convenio. Así mismo seencuentra elaborando el producto final de caracterizaciónsocioeconómica"/>
    <d v="2021-11-12T00:00:00"/>
    <d v="2021-11-22T00:00:00"/>
    <s v="12  Mes(es)"/>
    <d v="2022-12-31T00:00:00"/>
    <n v="2334785843"/>
    <n v="343"/>
    <n v="84.9"/>
    <n v="2300000000"/>
    <n v="34785843"/>
    <n v="0"/>
    <n v="0"/>
    <n v="2334785843"/>
    <s v="39 Día(s)"/>
  </r>
  <r>
    <n v="2021"/>
    <n v="210524"/>
    <x v="1"/>
    <s v="https://community.secop.gov.co/Public/Tendering/OpportunityDetail/Index?noticeUID=CO1.NTC.2398370&amp;isFromPublicArea=True&amp;isModal=true&amp;asPopupView=true"/>
    <x v="3"/>
    <s v="Prestación Servicio Apoyo a la Gestión"/>
    <s v="SUBD. TALENTO HUMANO"/>
    <s v="0111-01"/>
    <s v="Prestar los servicios de apoyo a la gestión para el desarrollo ylogística de las actividades enmarcadas en el Plan de Bienestar, Incentivos y mejoramiento del clima laboral para los servidores de la Secretaría Distrital de Hacienda y sus familias."/>
    <n v="860066942"/>
    <s v="CAJA DE COMPENSACION FAMILIAR COMPENSAR"/>
    <s v="PROFESIONAL UNIVERSITARIO - SUBD. TALENTO HUMANO"/>
    <s v="N/A"/>
    <d v="2022-10-03T00:00:00"/>
    <s v="Durante el periodo reportado se dio cumplimiento a las obligaciones"/>
    <s v="Durante el periodo reportado se dio cumplimiento a las obligaciones"/>
    <d v="2021-11-22T00:00:00"/>
    <d v="2021-12-01T00:00:00"/>
    <s v="5  Mes(es)"/>
    <d v="2022-10-01T00:00:00"/>
    <n v="1081117864"/>
    <n v="304"/>
    <n v="100"/>
    <n v="1277300047"/>
    <n v="83817817"/>
    <n v="1"/>
    <n v="280000000"/>
    <n v="1361117864"/>
    <s v=" 5 Mes(es)"/>
  </r>
  <r>
    <n v="2021"/>
    <n v="210525"/>
    <x v="1"/>
    <s v="https://community.secop.gov.co/Public/Tendering/OpportunityDetail/Index?noticeUID=CO1.NTC.2342201&amp;isFromPublicArea=True&amp;isModal=true&amp;asPopupView=true"/>
    <x v="5"/>
    <s v="Prestación de Servicios"/>
    <s v="OF. OPERACION SISTEMA GESTION DOCUMENTAL"/>
    <s v="0111-01"/>
    <s v="Proveer el servicio de soporte y mantenimiento del software Eyes &lt;(&gt;&amp;&lt;)&gt;Hands for FORMS de propiedad de la Secretaría Distrital de Hacienda"/>
    <n v="900583318"/>
    <s v="E CAPTURE SAS"/>
    <s v="JEFE DE OFICINA - OF. OPERACION SISTEMA GESTION DOCUMENTAL"/>
    <s v="N/A"/>
    <d v="2022-10-05T00:00:00"/>
    <s v="El contratista cumplió con las obligaciones generales establecidas en elanexo técnico del contrato.En cumplimiento del Artículo 50 de la Ley 789 de 2002, se verifica y sedeja constancia que el contratista presentó para pago certificaciónemitida por el Revisor Fiscal en donde consta que se encuentra al día enel pago de las obligaciones en Seguridad Social (salud y pensión) yaportes parafiscales."/>
    <s v="Del 1 al 30 de septiembre de 2022 se realizó mantenimiento y backup alas diferentes bases de datos de Eyes and Hands Forms que se encuentranen producción en la SDH.Durante el mes de septiembre se realizó la visita mensual técnica N° 10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garantizando que las mismas se puedan consultar en la plataforma Eyesand Hands forms.Así mismo, se adelantaron pruebas de los webservice de entrada y salidade manera interna en el módulo FORMS."/>
    <d v="2021-11-22T00:00:00"/>
    <d v="2021-11-30T00:00:00"/>
    <s v="12  Mes(es)"/>
    <d v="2023-02-28T00:00:00"/>
    <n v="51993820"/>
    <n v="335"/>
    <n v="73.63"/>
    <n v="43328183"/>
    <n v="8665637"/>
    <n v="1"/>
    <n v="12998455"/>
    <n v="64992275"/>
    <s v=" 3 Mes(es)"/>
  </r>
  <r>
    <n v="2021"/>
    <n v="210529"/>
    <x v="1"/>
    <s v="https://community.secop.gov.co/Public/Tendering/OpportunityDetail/Index?noticeUID=CO1.NTC.2336817&amp;isFromPublicArea=True&amp;isModal=true&amp;asPopupView=true"/>
    <x v="7"/>
    <s v="Prestación de Servicios"/>
    <s v="SUBD. TALENTO HUMANO"/>
    <s v="0111-01"/>
    <s v="Desarrollar las jornadas de capacitación previstas en el PlanInstitucional de Capacitación - PIC dirigidas a los funcionarios de laSecretaría Distrital de Hacienda."/>
    <n v="900019885"/>
    <s v="FUNDACION TECNOLOGICA ALBERTO MERANI"/>
    <s v="PROFESIONAL ESPECIALIZADO - SUBD. TALENTO HUMANO"/>
    <s v="N/A"/>
    <d v="2022-10-11T00:00:00"/>
    <s v="Durante el período se dio cumplimiento a las obligaciones generalesestipuladas en el contrato"/>
    <s v="Durante el período se dio cumplimiento a las obligaciones especialesestipuladas en el contrato"/>
    <d v="2021-11-19T00:00:00"/>
    <d v="2021-11-26T00:00:00"/>
    <s v="5  Mes(es)"/>
    <d v="2022-11-23T00:00:00"/>
    <n v="215783180"/>
    <n v="339"/>
    <n v="93.65"/>
    <n v="202103720"/>
    <n v="13679460"/>
    <n v="0"/>
    <n v="0"/>
    <n v="215783180"/>
    <s v=" 6 Mes(es) 28 Día(s)"/>
  </r>
  <r>
    <n v="2021"/>
    <n v="210531"/>
    <x v="1"/>
    <s v="https://community.secop.gov.co/Public/Tendering/OpportunityDetail/Index?noticeUID=CO1.NTC.2414312&amp;isFromPublicArea=True&amp;isModal=true&amp;asPopupView=true"/>
    <x v="0"/>
    <s v="Suscripción"/>
    <s v="SUBD. ANALISIS SECTORIAL"/>
    <s v="0111-01"/>
    <s v="Suscripción a la información de situación económica y expectativas deempresarios, consumidores, y perspectiva económica nacional y regional."/>
    <n v="860028669"/>
    <s v="FUNDACION PARA LA EDUCACION SUPERIOR Y E L DESARROLLO FEDESARROLLO"/>
    <s v="PROFESIONAL ESPECIALIZADO - SUBD. ANALISIS SECTORIAL"/>
    <s v="N/A"/>
    <d v="2022-10-03T00:00:00"/>
    <s v="Todas las obligaciones se han cumplido a satisfacción."/>
    <s v="Todas las obligaciones se han cumplido a satisfacción."/>
    <d v="2021-11-24T00:00:00"/>
    <d v="2021-11-30T00:00:00"/>
    <s v="12  Mes(es)"/>
    <d v="2022-11-30T00:00:00"/>
    <n v="40628000"/>
    <n v="335"/>
    <n v="91.78"/>
    <n v="35752640"/>
    <n v="4875360"/>
    <n v="0"/>
    <n v="0"/>
    <n v="40628000"/>
    <n v="0"/>
  </r>
  <r>
    <n v="2021"/>
    <n v="210533"/>
    <x v="2"/>
    <s v="https://www.colombiacompra.gov.co/tienda-virtual-del-estado-colombiano/ordenes-compra/79867"/>
    <x v="0"/>
    <s v="Prestación de Servicios"/>
    <s v="OF. ASESORA DE PLANEACION"/>
    <s v="0111-01"/>
    <s v="Provisión de un software para la administración del Sistema de Gestión yservicios de implementación"/>
    <n v="804002893"/>
    <s v="PENSEMOS S A"/>
    <s v="JEFE DE OFICINA ASESORA - OF. ASESORA DE PLANEACION"/>
    <s v="N/A"/>
    <d v="2022-10-11T00:00:00"/>
    <s v="Se ha dado cumplimiento a las obligaciones generales respectivas"/>
    <s v="Se recibe a satisfacción por parte de la supervisión la ejecución de20.5 horas correspondientes al ítem CON-SVE-17 Configuración técnica oreportes específicos para la Entidad de la orden de compra No. 79867."/>
    <d v="2021-11-17T00:00:00"/>
    <d v="2021-12-14T00:00:00"/>
    <s v="10  Mes(es)"/>
    <d v="2022-10-14T00:00:00"/>
    <n v="118731329"/>
    <n v="304"/>
    <n v="100"/>
    <n v="126922229"/>
    <n v="4284100"/>
    <n v="2"/>
    <n v="12475000"/>
    <n v="131206329"/>
    <n v="0"/>
  </r>
  <r>
    <n v="2021"/>
    <n v="210536"/>
    <x v="1"/>
    <s v="https://community.secop.gov.co/Public/Tendering/OpportunityDetail/Index?noticeUID=CO1.NTC.2348780&amp;isFromPublicArea=True&amp;isModal=true&amp;asPopupView=true"/>
    <x v="5"/>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2-10-13T00:00:00"/>
    <s v="El contratista ha dado cumplimiento a las obligaciones contractuales yanexos."/>
    <s v="El contratista ha dado cumplimiento a las obligaciones contractuales yanexos."/>
    <d v="2021-11-26T00:00:00"/>
    <d v="2021-12-27T00:00:00"/>
    <s v="6  Mes(es)"/>
    <d v="2022-12-31T00:00:00"/>
    <n v="87263000"/>
    <n v="308"/>
    <n v="83.47"/>
    <n v="24074906"/>
    <n v="111188094"/>
    <n v="2"/>
    <n v="48000000"/>
    <n v="135263000"/>
    <s v=" 3 Mes(es) 96 Día(s)"/>
  </r>
  <r>
    <n v="2021"/>
    <n v="210537"/>
    <x v="1"/>
    <s v="https://community.secop.gov.co/Public/Tendering/OpportunityDetail/Index?noticeUID=CO1.NTC.2288332&amp;isFromPublicArea=True&amp;isModal=true&amp;asPopupView=true"/>
    <x v="2"/>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2-10-01T00:00:00"/>
    <s v="Durante el mes de septiembre de 2022, el contratista cumplió con lasobligaciones generales estipuladas en los estudios previos."/>
    <s v="Durante el mes de septiembre de 2022, el contratista cumplió con lasobligaciones especiales estipuladas en los estudios previos"/>
    <d v="2021-11-29T00:00:00"/>
    <d v="2021-12-02T00:00:00"/>
    <s v="31  Mes(es)"/>
    <d v="2023-12-31T00:00:00"/>
    <n v="910787789"/>
    <n v="333"/>
    <n v="43.87"/>
    <n v="0"/>
    <n v="910787789"/>
    <n v="0"/>
    <n v="0"/>
    <n v="910787789"/>
    <n v="0"/>
  </r>
  <r>
    <n v="2021"/>
    <n v="210539"/>
    <x v="1"/>
    <s v="https://community.secop.gov.co/Public/Tendering/OpportunityDetail/Index?noticeUID=CO1.NTC.2342517&amp;isFromPublicArea=True&amp;isModal=true&amp;asPopupView=true"/>
    <x v="6"/>
    <s v="Prestación de Servicios"/>
    <s v="SUBD. INFRAESTRUCTURA TIC"/>
    <s v="0111-01"/>
    <s v="Prestar los servicios de mantenimiento correctivo y actualización desoftware para el sistema de seguridad perimetral"/>
    <n v="900443044"/>
    <s v="SAFETY IN DEEP SAS"/>
    <s v="PROFESIONAL ESPECIALIZADO - SUBD. INFRAESTRUCTURA TIC"/>
    <s v="N/A"/>
    <d v="2022-10-12T00:00:00"/>
    <s v="Se dio cumplimiento de manera satuisfactoria en el periodo señalado"/>
    <s v="Se dio cumplimiento de manera satuisfactoria en el periodo señalado"/>
    <d v="2021-11-26T00:00:00"/>
    <d v="2021-12-14T00:00:00"/>
    <s v="9  Mes(es)"/>
    <d v="2022-12-31T00:00:00"/>
    <n v="318816500"/>
    <n v="321"/>
    <n v="84.03"/>
    <n v="443981496"/>
    <n v="0"/>
    <n v="1"/>
    <n v="125164996"/>
    <n v="443981496"/>
    <s v=" 3 Mes(es) 17 Día(s)"/>
  </r>
  <r>
    <n v="2021"/>
    <n v="210540"/>
    <x v="1"/>
    <s v="https://www.contratos.gov.co/consultas/detalleProceso.do?numConstancia=21-15-12380014"/>
    <x v="1"/>
    <s v="Consultoría"/>
    <s v="OF. ASESORA DE PLANEACION"/>
    <s v="0111-01"/>
    <s v="Prestar los servicios de consultoría especializada para laimplementación de la herramienta de medición de los niveles desatisfacción de la SDH del 2021, de conformidad con lo establecido en elpliego de condiciones."/>
    <n v="890319494"/>
    <s v="IPSOS NAPOLEON FRANCO &amp; CIA S A S"/>
    <s v="JEFE DE OFICINA ASESORA - OF. ASESORA DE PLANEACION"/>
    <s v="N/A"/>
    <d v="2022-10-11T00:00:00"/>
    <s v="Se ha dado cumplimiento a las obligaciones generales respectivas"/>
    <s v="Se recibe a satisfacción por parte de la supervisión del contrato losproductos de la Fase III – Análisis de información, producción deresultados y recomendaciones: en esta fase se analizó la informaciónconsolidada, a partir de los índices, indicadores y categorías incluidosen el diseño metodológico de 2020, y se generaron los resultados de losniveles de satisfacción de los grupos de valor internos y externos de laSDH para la vigencia 2021, realizando las comparaciones respecto a loscambios más relevantes para cada grupo de valor."/>
    <d v="2021-11-25T00:00:00"/>
    <d v="2021-12-01T00:00:00"/>
    <s v="4  Mes(es)  15  Día(s)"/>
    <d v="2022-09-23T00:00:00"/>
    <n v="338549048"/>
    <n v="296"/>
    <n v="100"/>
    <n v="236984332"/>
    <n v="101564716"/>
    <n v="0"/>
    <n v="0"/>
    <n v="338549048"/>
    <s v=" 4 Mes(es) 37 Día(s)"/>
  </r>
  <r>
    <n v="2021"/>
    <n v="210543"/>
    <x v="1"/>
    <s v="https://community.secop.gov.co/Public/Tendering/OpportunityDetail/Index?noticeUID=CO1.NTC.2315831&amp;isFromPublicArea=True&amp;isModal=true&amp;asPopupView=true"/>
    <x v="6"/>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2-10-03T00:00:00"/>
    <s v="Durante el mes de agosto de 2022, el contratista cumplió con lasobligaciones generales estipuladas en los estudios previos."/>
    <s v="Durante el mes de agosto de 2022, el contratista cumplió con lasobligaciones especiales estipuladas en los estudios previos."/>
    <d v="2021-11-29T00:00:00"/>
    <d v="2021-12-09T00:00:00"/>
    <s v="30  Mes(es)"/>
    <d v="2023-12-31T00:00:00"/>
    <n v="5181214000"/>
    <n v="326"/>
    <n v="43.35"/>
    <n v="3837666132"/>
    <n v="3401170463"/>
    <n v="2"/>
    <n v="2057622595"/>
    <n v="7238836595"/>
    <n v="0"/>
  </r>
  <r>
    <n v="2021"/>
    <n v="210546"/>
    <x v="1"/>
    <s v="https://community.secop.gov.co/Public/Tendering/OpportunityDetail/Index?noticeUID=CO1.NTC.2296339&amp;isFromPublicArea=True&amp;isModal=true&amp;asPopupView=true"/>
    <x v="2"/>
    <s v="Suministro"/>
    <s v="SUBD. ADMINISTRATIVA Y FINANCIERA"/>
    <s v="0111-01"/>
    <s v="Implementar mejoras eléctricas y cambios de componentes de lassubestaciones que no estén cumpliendo las normas RETIE y NFPA para subestaciones, incluye cambio de protecciones, celdas y transformadores."/>
    <n v="901543599"/>
    <s v="UNION TEMPORAL SDH SUBESTACION 2021"/>
    <s v="PROFESIONAL ESPECIALIZADO - SUBD. ADMINISTRATIVA Y FINANCIERA"/>
    <s v="PRAN CONSTRUCCIONES SAS"/>
    <d v="2022-10-11T00:00:00"/>
    <s v="Acató la Constitución, la ley, las normas legales y procedimentalesestablecidas por el Gobierno Nacional y Distrital, y demás disposicionespertinentes.- El contratista entregó los bienes y servicios objeto del presentecontrato de suministro con estricto cumplimiento de lo exigido en elAnexo Especificaciones Técnicas, así como en la propuesta presentada.- El contratista mantuvo fijos los precios unitarios de la propuesta.- Dio estricto cumplimiento a las condiciones establecidas en el Anexo –Especificaciones técnicas, mediante el cual se determinan losrequerimientos del bien o servicio objeto del presente contrato, comodel personal mínimo requerido para la debida ejecución del contrato.- Acató las instrucciones que para el desarrollo del contrato le impartala Secretaría Distrital de Hacienda de Bogotá, D.C. por conducto delinterventor.- No accedió a peticiones o amenazas de quienes actúen por fuera de laley con el fin de obligarlos a hacer u omitir algún acto o hecho.- Cumplió con las condiciones técnicas, jurídicas, económicas,financieras y comerciales presentadas en la propuesta.- Guardó total reserva de la información que por razón del servicio ydesarrollo de sus actividades obtenga.- Presentó cuando fue requerido los comprobantes de afiliación y pago delos aportes a los sistemas de salud y pensión del personal destinado ala prestación del servicio junto con el comprobante de pago del subsidiofamiliar y la afiliación a la A.R.L.-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 El contratista cumplió con las políticas y lineamientos señalados enel Plan Institucional de Gestión Ambiental (PIGA) implementado por laSecretaría Distrital de Hacienda.-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El contratista se comprometió a preservar, fortalecer y garantizar latransparencia y la prevención de corrupción en su gestión contractual,en el marco de los principios y normas constitucionales y en especial,en lo dispuesto en el capítulo VII de la Ley 1474 de 2011 &quot;Disposicionespara prevenir y combatir la corrupción en la contratación pública&quot;, yartículo 14 del Decreto Distrital 189 de 2020.- Dio cumplimiento al porcentaje mínimo de vinculación que establece elDecreto Distrital 332 de 2020."/>
    <s v="- EL CONTRATISTA presentó el cronograma con las actividades y fichastécnicas de los equipos ofertados y validados por el fabricante; elcronograma incluye los hitos, fechas, responsables y el organigrama delequipo de trabajo para el desarrollo del objeto d"/>
    <d v="2021-12-06T00:00:00"/>
    <d v="2022-01-20T00:00:00"/>
    <s v="8  Mes(es)"/>
    <d v="2022-10-25T00:00:00"/>
    <n v="2992690966"/>
    <n v="278"/>
    <n v="100"/>
    <n v="964104837"/>
    <n v="2028586129"/>
    <n v="0"/>
    <n v="0"/>
    <n v="2992690966"/>
    <s v=" 1 Mes(es)  5 Día(s)"/>
  </r>
  <r>
    <n v="2021"/>
    <n v="210548"/>
    <x v="1"/>
    <s v="https://community.secop.gov.co/Public/Tendering/OpportunityDetail/Index?noticeUID=CO1.NTC.2437267&amp;isFromPublicArea=True&amp;isModal=true&amp;asPopupView=true"/>
    <x v="0"/>
    <s v="Suscripción"/>
    <s v="OF. ASESORA DE COMUNICACIONES"/>
    <s v="0111-01"/>
    <s v="Suscripción al diario El Espectador para la Secretaría Distrital deHacienda."/>
    <n v="860007590"/>
    <s v="COMUNICAN S A"/>
    <n v="0"/>
    <s v="N/A"/>
    <d v="2022-10-10T00:00:00"/>
    <s v="Recibo a satisfacción ejemplares del Espectador durante el mes deseptiembre de 2022"/>
    <s v="Recibo a satisfacción ejemplares del Espectador durante el mes deseptiembre de 2022"/>
    <d v="2021-12-16T00:00:00"/>
    <d v="2021-12-31T00:00:00"/>
    <s v="1  Año(s)"/>
    <d v="2022-12-31T00:00:00"/>
    <n v="1740000"/>
    <n v="304"/>
    <n v="83.29"/>
    <n v="1305000"/>
    <n v="435000"/>
    <n v="0"/>
    <n v="0"/>
    <n v="1740000"/>
    <n v="0"/>
  </r>
  <r>
    <n v="2021"/>
    <n v="210550"/>
    <x v="1"/>
    <s v="https://community.secop.gov.co/Public/Tendering/OpportunityDetail/Index?noticeUID=CO1.NTC.2340724&amp;isFromPublicArea=True&amp;isModal=true&amp;asPopupView=true"/>
    <x v="6"/>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n v="0"/>
    <s v="N/A"/>
    <d v="2022-10-03T00:00:00"/>
    <s v="Servicio recibido: Publicación de los avisos corrientes, edictos ynotificaciones requeridos por las distintas áreas de la SecretaríaDistrital de Hacienda, en un periódico de amplia circulación nacionaldurante el periodo comprendido entre el 01/08/2022 al 31/8/2022 2.Análisis Técnico y  Financiero: Certifico que los servicios cumplen conlos requisitos técnicos y  que los valores facturados por el contratistase encuentran acorde con lo establecido en el contrato y en la propuestaeconómica presentada"/>
    <s v="Servicio recibido: Publicación de los avisos corrientes, edictos ynotificaciones requeridos por las distintas áreas de la SecretaríaDistrital de Hacienda, en un periódico de amplia circulación nacionaldurante el periodo comprendido entre el 01/08/2022 al 31/8/2022 2.Análisis Técnico y  Financiero: Certifico que los servicios cumplen conlos requisitos técnicos y  que los valores facturados por el contratistase encuentran acorde con lo establecido en el contrato y en la propuestaeconómica presentada"/>
    <d v="2021-12-09T00:00:00"/>
    <d v="2021-12-20T00:00:00"/>
    <s v="4  Mes(es)"/>
    <d v="2023-03-31T00:00:00"/>
    <n v="297127540"/>
    <n v="315"/>
    <n v="67.599999999999994"/>
    <n v="165607507"/>
    <n v="131520033"/>
    <n v="1"/>
    <n v="100000000"/>
    <n v="397127540"/>
    <s v="10 Mes(es) 39 Día(s)"/>
  </r>
  <r>
    <n v="2021"/>
    <n v="210552"/>
    <x v="1"/>
    <s v="https://community.secop.gov.co/Public/Tendering/OpportunityDetail/Index?noticeUID=CO1.NTC.2404193&amp;isFromPublicArea=True&amp;isModal=true&amp;asPopupView=true"/>
    <x v="5"/>
    <s v="Suministro"/>
    <s v="SUBD. ADMINISTRATIVA Y FINANCIERA"/>
    <s v="0111-01"/>
    <s v="Suministro de papelería útiles de escritorio para la SecretaríaDistrital de Hacienda"/>
    <n v="900192896"/>
    <s v="GLOBAL INDUSTRIA S.A.S."/>
    <s v="PROFESIONAL ESPECIALIZADO - SUBD. ADMINISTRATIVA Y FINANCIERA"/>
    <s v="N/A"/>
    <d v="2022-10-10T00:00:00"/>
    <s v="Cumplio"/>
    <s v="cumplio"/>
    <d v="2021-12-14T00:00:00"/>
    <d v="2021-12-21T00:00:00"/>
    <s v="3  Mes(es)"/>
    <d v="2022-05-05T00:00:00"/>
    <n v="30212594"/>
    <n v="135"/>
    <n v="100"/>
    <n v="0"/>
    <n v="30212594"/>
    <n v="0"/>
    <n v="0"/>
    <n v="30212594"/>
    <s v="45 Día(s)"/>
  </r>
  <r>
    <n v="2021"/>
    <n v="210555"/>
    <x v="2"/>
    <s v="https://www.colombiacompra.gov.co/tienda-virtual-del-estado-colombiano/ordenes-compra/82329"/>
    <x v="4"/>
    <s v="Pólizas de Seguro"/>
    <s v="SUBD. ADMINISTRATIVA Y FINANCIERA"/>
    <s v="0111-01"/>
    <s v="Contratar los seguros obligatorios por accidente de tránsito - SOAT paralos vehículos propiedad de la Secretaría Distrital de Hacienda."/>
    <n v="860037013"/>
    <s v="COMPAÑIA MUNDIAL DE SEGUROS S.A."/>
    <s v="SUBDIRECTOR TECNICO - SUBD. ADMINISTRATIVA Y FINANCIERA"/>
    <s v="N/A"/>
    <d v="2022-10-07T00:00:00"/>
    <s v="EL CONTRATISTA CUMPLIÓ CON LAS OBLIGACIONES GENERALES DEL CONTRATO"/>
    <s v="EL CONTRATISTA CUMPLIÓ CON LAS OBLIGACIONES ESPECIFICAS DEL CONTRATO"/>
    <d v="2021-12-10T00:00:00"/>
    <d v="2021-12-23T00:00:00"/>
    <s v="12  Mes(es)"/>
    <d v="2023-01-31T00:00:00"/>
    <n v="7879030"/>
    <n v="312"/>
    <n v="77.23"/>
    <n v="7595548"/>
    <n v="283482"/>
    <n v="0"/>
    <n v="0"/>
    <n v="7879030"/>
    <n v="0"/>
  </r>
  <r>
    <n v="2021"/>
    <n v="210562"/>
    <x v="1"/>
    <s v="https://www.contratos.gov.co/consultas/detalleProceso.do?numConstancia=21-15-12434173"/>
    <x v="1"/>
    <s v="Consultoría"/>
    <s v="SUBD. ADMINISTRATIVA Y FINANCIERA"/>
    <s v="0111-01"/>
    <s v="Realizar la Interventoría técnica, administrativa, ambiental,financiera, legal y contable para el Proyecto de Inversión cuyo objetocorresponde a: &quot;Implementar mejoras eléctricas y cambios de componentesde las subestaciones que no estén cumpliendo las normas RETIE y NFPApara subestaciones, incluye cambio de protecciones, celdas ytransformadores&quot;."/>
    <n v="900535486"/>
    <s v="PRAN CONSTRUCCIONES SAS"/>
    <s v="PROFESIONAL ESPECIALIZADO - SUBD. ADMINISTRATIVA Y FINANCIERA"/>
    <s v="N/A"/>
    <d v="2022-10-10T00:00:00"/>
    <s v="El contratista dio cumplimiento a las obligaciones generales delcontrato.Dio cumplimiento a las obligaciones con los sistemas de seguridadsocial, salud y pensiones y presentó los certificados respectivos queacreditan el pago, de conformidad con lo establecido en la Ley 789 de2002, Ley 1122 de 2007, Ley 1150 de 2007, Ley 1562 de 2012, DecretoÚnico Reglamentario 1072 de 2015, Decreto Único Reglamentario 780 de2016, Decreto Único Reglamentario 1833 de 2016."/>
    <s v="• Aprobó prorroga de la UT• Coordinó y aprobó el ingreso de personal del contratista• Realizó seguimiento semanal a las actividades.• Apoyó a la Subdirección administrativa y Financiera en lacoordinación de las actividades derivadas de la ejecución del contratoprincipal• Realizó las presentaciones gerenciales correspondiente al avancedel proyecto y financiero• Apoyó con el acompañamiento técnico durante las maniobraseléctricas realizadas en las subestaciones 1, 2, 3 y 4.• Recibió elementos como luminarias, tableros eléctricos, muroscortafuegos, electro barras, celdas de trasformadores y transformadores• Reviso y aprobó liquidación corte de obra al contratista"/>
    <d v="2021-12-20T00:00:00"/>
    <d v="2022-01-19T00:00:00"/>
    <s v="9  Mes(es)"/>
    <d v="2022-11-25T00:00:00"/>
    <n v="338182152"/>
    <n v="285"/>
    <n v="91.94"/>
    <n v="0"/>
    <n v="338182152"/>
    <n v="0"/>
    <n v="0"/>
    <n v="338182152"/>
    <s v="37 Día(s)"/>
  </r>
  <r>
    <n v="2021"/>
    <n v="210569"/>
    <x v="1"/>
    <s v="https://community.secop.gov.co/Public/Tendering/OpportunityDetail/Index?noticeUID=CO1.NTC.2472945&amp;isFromPublicArea=True&amp;isModal=true&amp;asPopupView=true"/>
    <x v="3"/>
    <s v="Prestación Servicios Profesionales"/>
    <s v="DESPACHO SECRETARIO DISTRITAL DE HDA."/>
    <s v="0111-01"/>
    <s v="Prestar servicios profesionales altamente calificados para asesorar yacompañar la consolidación de la estrategia Integral de Ingreso MínimoGarantizado (IMG)"/>
    <n v="901039123"/>
    <s v="INCLUSION CONSULTORIA PARA EL DESARROLLO SAS"/>
    <s v="ASESOR - DESPACHO SECRETARIO DISTRITAL DE HDA."/>
    <s v="N/A"/>
    <d v="2022-10-18T00:00:00"/>
    <s v="El contratista ha cumplido con todas las obligaciones generales delcontrato acatando la constitución leyes y normas de los procedimientosvigentes y el cumplimiento del objeto de este, guardandoconfidencialidad y obrando con lealtad y buena fe."/>
    <s v="Se realizó un proceso de iteraciones sobre la estimación de la pobrezaen Bogotá para calcular el cambio mínimo estadísticamente significativosobre la EMB 2021, es decir, al menos 7036 personas atendidas en la EMBpor el programa. A partir de este dato, se definieron los 5programashabilitados en el Multicriterio que cuentan con representatividad en laencuesta: Mínimo Vital, subsidio de Transmilenio, Adulto Mayor, IMG-Ordinario y Jóvenes a la U. Esto permitió realizar la microsimulación delos escenarios para cada uno de los 5 programas habilitados y conrepresentatividad, incluyendo escenarios: Base, Do nothing ycombinaciones adicionales para generar eficiencias en la asignación delos recursos. Para cada ejercicio se construyeron los siguientesanálisis: Foster, Greer y Thorbecke – FGT, Pen´s parade, TIP, eficienciade Beckerman y Time taken to exit. Así mismo, se generaron escenariosagrupados para estimar el efecto conjunto de los programas para lasmedidas de bienestar definidas: ingreso y gasto. Para cada ejercicio seconstruyeron los siguientes análisis: Foster, Greer y Thorbecke – FGT,Pen´s parade, TIP, eficiencia de Beckerman y Time taken to exit.Finalmente, se definieron los indicadores de desempeño para el análisiscalidad del gasto de los programas habilitados por el multicriterio.Este análisis se hizo de manera diferenciada para los que semicrosimularon (5 programas) y los que hacen parte del Canal deTransferencias del Distrito que no se microsimularon (10 programas). Conestaos indicadores se realizó el análisis de calidad del gasto y sedefinieron rutas de recomendación para la secretaria Distrital deHacienda."/>
    <d v="2021-12-24T00:00:00"/>
    <d v="2022-01-03T00:00:00"/>
    <s v="10  Mes(es)"/>
    <d v="2022-11-03T00:00:00"/>
    <n v="300000000"/>
    <n v="301"/>
    <n v="99.01"/>
    <n v="54000000"/>
    <n v="246000000"/>
    <n v="0"/>
    <n v="0"/>
    <n v="300000000"/>
    <n v="0"/>
  </r>
  <r>
    <n v="2021"/>
    <n v="210570"/>
    <x v="1"/>
    <s v="https://community.secop.gov.co/Public/Tendering/OpportunityDetail/Index?noticeUID=CO1.NTC.2438361&amp;isFromPublicArea=True&amp;isModal=true&amp;asPopupView=true"/>
    <x v="7"/>
    <s v="Obra"/>
    <s v="FONDO CUENTA CONCEJO DE BOGOTA, D.C."/>
    <s v="0111-04"/>
    <s v="Realizar el mantenimiento integral, las adecuaciones locativas y lasobras de mejora que se requieran, con el suministro de personal, equipo,materiales y repuestos, en las instalaciones físicas del Concejo deBogotá, D.C."/>
    <n v="830102887"/>
    <s v="PROJECTING DESIGNING AND BUILDING. LTDA"/>
    <s v="ASESOR - DESPACHO SECRETARIO DISTRITAL DE HDA."/>
    <s v="N/A"/>
    <d v="2022-10-14T00:00:00"/>
    <s v="Mediante radicado No. 2022ER622179O1 de fecha 11/10/2022  la supervisiónallega informe  para la correspondiente gestión de pago de las facturasEBDP-77 y EBDP-78. El supervisor informa  el contratista cumplió con lasobligaciones  estipuladas en el contrato."/>
    <s v="Mediante radicado No. 2022ER622179O1 de fecha 11/10/2022  la supervisiónallega informe  para la correspondiente gestión de pago de las facturasEBDP-77 y EBDP-78. El supervisor informa  el contratista cumplió con lasobligaciones  estipuladas en el contrato."/>
    <d v="2021-12-24T00:00:00"/>
    <d v="2022-01-24T00:00:00"/>
    <s v="7  Mes(es)"/>
    <d v="2022-12-24T00:00:00"/>
    <n v="239851902"/>
    <n v="280"/>
    <n v="83.83"/>
    <n v="242844032"/>
    <n v="116907870"/>
    <n v="1"/>
    <n v="119900000"/>
    <n v="359751902"/>
    <s v=" 4 Mes(es)"/>
  </r>
  <r>
    <n v="2021"/>
    <n v="210573"/>
    <x v="1"/>
    <s v="https://community.secop.gov.co/Public/Tendering/OpportunityDetail/Index?noticeUID=CO1.NTC.2443322&amp;isFromPublicArea=True&amp;isModal=true&amp;asPopupView=true"/>
    <x v="6"/>
    <s v="Prestación de Servicios"/>
    <s v="SUBD. INFRAESTRUCTURA TIC"/>
    <s v="0111-01"/>
    <s v="Proveer el outsourcing integral para los servicios de monitoreo yoperación del datacenter."/>
    <n v="830078090"/>
    <s v="SINERGY &amp; LOWELLS S.A.S."/>
    <s v="PROFESIONAL UNIVERSITARIO - SUBD. INFRAESTRUCTURA TIC"/>
    <s v="N/A"/>
    <d v="2022-10-20T00:00:00"/>
    <s v="El contratista cumplió a cabalidad con las obligaciones generales delcontrato."/>
    <s v="En la ejecución del presente contrato y en cumplimiento de lasobligaciones estipuladas en los estudios previos, se realizaron lassiguientes actividades, las cuales se encuentran registradas en elinforme de gestión mensual por parte del contratista y el cualcorresponde al periodo entre el 1 de septiembre de 2022 y el 30 deseptiembre 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
    <d v="2021-12-28T00:00:00"/>
    <d v="2022-01-14T00:00:00"/>
    <s v="7  Mes(es)"/>
    <d v="2022-11-29T00:00:00"/>
    <n v="204995640"/>
    <n v="290"/>
    <n v="90.91"/>
    <n v="250875616"/>
    <n v="56617843"/>
    <n v="1"/>
    <n v="102497819"/>
    <n v="307493459"/>
    <s v=" 3 Mes(es) 15 Día(s)"/>
  </r>
  <r>
    <n v="2021"/>
    <n v="210575"/>
    <x v="1"/>
    <s v="https://community.secop.gov.co/Public/Tendering/OpportunityDetail/Index?noticeUID=CO1.NTC.2420710&amp;isFromPublicArea=True&amp;isModal=true&amp;asPopupView=true"/>
    <x v="2"/>
    <s v="Prestación de Servicios"/>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n v="901551801"/>
    <s v="UNION TEMPORAL CONTROL ARCHIVOS"/>
    <s v="SUBDIRECTOR TECNICO - SUBD. EDUCACION TRIBUTARIA Y SERVICIO"/>
    <s v="N/A"/>
    <d v="2022-10-18T00:00:00"/>
    <s v="Durante el mes de septiembre de 2022, el contratista cumplió con lasobligaciones generales estipuladas en los estudios previos."/>
    <s v="Durante el mes de septiembre de 2022, el contratista cumplió con lasobligaciones especiales estipuladas en los estudios previos."/>
    <d v="2021-12-29T00:00:00"/>
    <d v="2022-01-03T00:00:00"/>
    <s v="7  Mes(es)"/>
    <d v="2022-12-15T00:00:00"/>
    <n v="3000000000"/>
    <n v="301"/>
    <n v="86.99"/>
    <n v="2204441056"/>
    <n v="795558944"/>
    <n v="0"/>
    <n v="0"/>
    <n v="3000000000"/>
    <s v=" 4 Mes(es) 12 Día(s)"/>
  </r>
  <r>
    <n v="2022"/>
    <n v="220001"/>
    <x v="1"/>
    <s v="https://community.secop.gov.co/Public/Tendering/OpportunityDetail/Index?noticeUID=CO1.NTC.2502415&amp;isFromPublicArea=True&amp;isModal=true&amp;asPopupView=true"/>
    <x v="3"/>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JEFE DE OFICINA - OF. DEPURACION CARTERA"/>
    <s v="N/A"/>
    <d v="2022-10-03T00:00:00"/>
    <s v="El contratista dio cumplimiento con las obligaciones"/>
    <s v="El contratista dio cumplimiento con las obligaciones"/>
    <d v="2022-01-07T00:00:00"/>
    <d v="2022-01-12T00:00:00"/>
    <s v="9  Mes(es)"/>
    <d v="2023-01-16T00:00:00"/>
    <n v="16597098"/>
    <n v="292"/>
    <n v="79.13"/>
    <n v="14076797"/>
    <n v="8298550"/>
    <n v="1"/>
    <n v="5778249"/>
    <n v="22375347"/>
    <s v=" 3 Mes(es)  4 Día(s)"/>
  </r>
  <r>
    <n v="2022"/>
    <n v="220002"/>
    <x v="1"/>
    <s v="https://community.secop.gov.co/Public/Tendering/OpportunityDetail/Index?noticeUID=CO1.NTC.2502415&amp;isFromPublicArea=True&amp;isModal=true&amp;asPopupView=true"/>
    <x v="3"/>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7874323"/>
    <s v="NATALY  FERNANDEZ GUTIERREZ"/>
    <s v="JEFE DE OFICINA - OF. DEPURACION CARTERA"/>
    <s v="N/A"/>
    <d v="2022-10-03T00:00:00"/>
    <s v="El contratista dio cumplimiento con las obligaciones"/>
    <s v="El contratista dio cumplimiento con las obligaciones"/>
    <d v="2022-01-11T00:00:00"/>
    <d v="2022-01-21T00:00:00"/>
    <s v="9  Mes(es)"/>
    <d v="2023-01-16T00:00:00"/>
    <n v="16597098"/>
    <n v="283"/>
    <n v="78.61"/>
    <n v="13523561"/>
    <n v="8298549"/>
    <n v="1"/>
    <n v="5225012"/>
    <n v="21822110"/>
    <s v=" 2 Mes(es) 26 Día(s)"/>
  </r>
  <r>
    <n v="2022"/>
    <n v="220003"/>
    <x v="1"/>
    <s v="https://community.secop.gov.co/Public/Tendering/OpportunityDetail/Index?noticeUID=CO1.NTC.2502415&amp;isFromPublicArea=True&amp;isModal=true&amp;asPopupView=true"/>
    <x v="3"/>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DEPURACION CARTERA"/>
    <s v="N/A"/>
    <d v="2022-10-03T00:00:00"/>
    <s v="El contratista dio cumplimiento con las obligaciones"/>
    <s v="El contratista dio cumplimiento con las obligaciones"/>
    <d v="2022-01-11T00:00:00"/>
    <d v="2022-01-12T00:00:00"/>
    <s v="9  Mes(es)"/>
    <d v="2023-01-16T00:00:00"/>
    <n v="16597098"/>
    <n v="292"/>
    <n v="79.13"/>
    <n v="14076797"/>
    <n v="8298550"/>
    <n v="1"/>
    <n v="5778249"/>
    <n v="22375347"/>
    <s v=" 3 Mes(es)  4 Día(s)"/>
  </r>
  <r>
    <n v="2022"/>
    <n v="220004"/>
    <x v="1"/>
    <s v="https://community.secop.gov.co/Public/Tendering/OpportunityDetail/Index?noticeUID=CO1.NTC.2502415&amp;isFromPublicArea=True&amp;isModal=true&amp;asPopupView=true"/>
    <x v="3"/>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DEPURACION CARTERA"/>
    <s v="N/A"/>
    <d v="2022-10-02T00:00:00"/>
    <s v="El contratista dio cumplimiento con las obligaciones"/>
    <s v="El contratista dio cumplimiento con las obligaciones"/>
    <d v="2022-01-11T00:00:00"/>
    <d v="2022-01-13T00:00:00"/>
    <s v="9  Mes(es)"/>
    <d v="2023-01-16T00:00:00"/>
    <n v="16597098"/>
    <n v="291"/>
    <n v="79.08"/>
    <n v="14015327"/>
    <n v="2581771"/>
    <n v="1"/>
    <n v="5716778"/>
    <n v="22313876"/>
    <s v=" 3 Mes(es)  3 Día(s)"/>
  </r>
  <r>
    <n v="2022"/>
    <n v="220005"/>
    <x v="1"/>
    <s v="https://community.secop.gov.co/Public/Tendering/OpportunityDetail/Index?noticeUID=CO1.NTC.2502415&amp;isFromPublicArea=True&amp;isModal=true&amp;asPopupView=true"/>
    <x v="3"/>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121832098"/>
    <s v="NEIDY MATILDE LOSADA GUTIERREZ"/>
    <s v="JEFE DE OFICINA - OF. DEPURACION CARTERA"/>
    <s v="N/A"/>
    <d v="2022-10-03T00:00:00"/>
    <s v="El contratista dio cumplimiento con las obligaciones"/>
    <s v="El contratista dio cumplimiento con las obligaciones"/>
    <d v="2022-01-11T00:00:00"/>
    <d v="2022-01-13T00:00:00"/>
    <s v="9  Mes(es)"/>
    <d v="2023-01-16T00:00:00"/>
    <n v="16597098"/>
    <n v="291"/>
    <n v="79.08"/>
    <n v="14015327"/>
    <n v="8298549"/>
    <n v="1"/>
    <n v="5716778"/>
    <n v="22313876"/>
    <s v=" 3 Mes(es)  3 Día(s)"/>
  </r>
  <r>
    <n v="2022"/>
    <n v="220007"/>
    <x v="1"/>
    <s v="https://community.secop.gov.co/Public/Tendering/OpportunityDetail/Index?noticeUID=CO1.NTC.2502368&amp;isFromPublicArea=True&amp;isModal=true&amp;asPopupView=true"/>
    <x v="3"/>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2-10-04T00:00:00"/>
    <s v="1. Acata la Constitución, la ley, las normas legales y procedimentalesestablecidas por elGobierno Nacional y Distrital, y demás disposiciones pertinentes.2. Cumple lo previsto en las disposiciones de las especificacionesesenciales, así como en lapropuesta presentada.3. El contratista se encuentra afiliado a los sistemas de seguridadsocial, salud, pensiones,aportes parafiscales y riesgos laborales y ha cumplido con el pagomensual de los mismos presentando soporte de pago de seguridad socialque se presumen validos al presentarlos para sus pagos.4. El contratista presentó su póliza No. 15-46-101023322 para lasuscripción de su contrato No. 2200075. El contratista presentó su póliza No. 15-46-101023322 para lasuscripción de su contrato No. 220007 y estas fueron revisadas y aprobadas por la Subdirección contractual.6. El contratista presentó su póliza No. 15-46-101023322 para lasuscripción de su contrato No. 220007 y estas fueron revisadas y aprobadas por la Subdirección contractual.7. Colabora con la entidad para que el objeto contratado se cumpla y queeste sea el de mejor calidad.8. Obra con lealtad y buena fe en las distintas etapas contractualesevitando las dilaciones y en trabamiento que pudieran presentarse9. El contratista ha cumplido a cabalidad con su obligación10. Hasta el momento no se ha conocido que el contratista divulgueinformación de su proceso con terceros.11. Acata las instrucciones que durante el desarrollo del contrato le haimparto la Secretaría Distrital de Hacienda de Bogotá, D.C por conductodel supervisor del contrato.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
    <s v="Durante el periodo del 1 al 30 de septiembre de 2022 la contratistaapoyó en la realización de los informes de supervisión para el pagomensual de 6 contratos 220007, 220148, 220047, 210522, 220466 y 220070del despacho del secretario de hacienda por medio del aplicativoBOGDATA, también cargó y se creó el expediente en BogData los documentosrequeridos para la cesión del contrato numero 220252 con el radicadoS_CESC/2022/0000008341, contrato 220094 radicado S_CESC/2022/0000008342,contrato 220506 radicado S_CESC/2022/0000008041 y 220512 radicadoS_CESC/2022/0000008042, apoyó en la revisión de documentos de loscontratistasCarlos Parrado, Mayra Toledo, Peterson Medina y Santiago Gonzalez, surespectiva validación en el sistema SIDEAP y se cargaron al sistemaBOGDATA para la respectiva revisión del área encargada para confirmarque cumple con los requisitos para aplicar en la cesión de los contratos220252, 220094, 220506 y 220512.Realizó la creación del expediente de terminación de contrato anticipadadel contrato 220489 radicado S_TANT/2022/0000008044.Apoyó en la revisión de los documentos de contratación de 17contratistas que participaron en el proceso de contratación para atenderla contingencia de peticiones de Ingreso Mínimo garantizado.Realizo envío la documentación requerida para el trámite de afiliación ala ARL de 33 contratistas del despacho del secretario de haciendaAdicionalmente creó y cargo la documentación de 18 contratistas en laetapa precontractual y contractual.Apoyo en la revisión y cargue en los diferentes aplicativos mencionadosen la obligación un total de 6 cuentas de cobro de los contratos 220007,220070, 220148, 210522, 220047 y 220466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6 oficios de internas enviadas, 20 oficiosde externas enviadas y el direccionamiento de 30 solicitudes enviadas aldespacho por medio del aplicativo CRM. Prestó el apoyo requerido por susupervisor relacionadas con el objeto del presente contrato."/>
    <d v="2022-01-07T00:00:00"/>
    <d v="2022-01-13T00:00:00"/>
    <s v="11  Mes(es)  15  Día(s)"/>
    <d v="2023-01-29T00:00:00"/>
    <n v="36984000"/>
    <n v="291"/>
    <n v="76.38"/>
    <n v="27657600"/>
    <n v="9326400"/>
    <n v="1"/>
    <n v="3430400"/>
    <n v="40414400"/>
    <s v=" 1 Mes(es)  2 Día(s)"/>
  </r>
  <r>
    <n v="2022"/>
    <n v="220010"/>
    <x v="1"/>
    <s v="https://community.secop.gov.co/Public/Tendering/OpportunityDetail/Index?noticeUID=CO1.NTC.2524549&amp;isFromPublicArea=True&amp;isModal=true&amp;asPopupView=true"/>
    <x v="3"/>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116458"/>
    <s v="AMANDA  SANTIAGO"/>
    <s v="SUBDIRECTOR TECNICO - SUBD. CONSOLIDACION, GESTION E INVEST."/>
    <s v="N/A"/>
    <d v="2022-10-11T00:00:00"/>
    <s v="La contratista dio cumplimiento a cada una de las obligaciones generalespre - contractuales acordadas para la ejecución del contrato."/>
    <s v="Durante el mes de septiembre la contratista lideró las pruebas en BPC delos reportes relacionados con la modificación de la información,autorizó el paso a producción de este desarrollo. Lideró la verificaciónde los reportes del proceso consolidado de la agrupación Bogotá,Gobierno y Sector Público Distrital con corte a marzo de 2022. Radicó ensolman tres incidentes sobre: CGN002, Carga de entidades, Plano CGN001.Aprobó y cerró los incidentes atendidos por el área de SOTIC sobre: i)Hoja de Trabajo, y ii) CGN001. Solicitó a la UT ajustará los manuales dePreconciliación y Consolidación sobre el proceso de la actualización dela plantilla de propiedad y la actualización de la composiciónpatrimonial, dado que este paso es necesario realizarlo antes que seejecute el paquete de conversión de moneda. Lideró la revisión de losreportes BO con el periodo de diciembre de 2021 de los EstadosFinancieros CGN de Bogotá, Gobierno y Sector Público. Elaboró trespresentaciones de seguimiento dirigidas al comité directivo de la SDH.Actualizó la matriz de los DEBES del proyecto en el cual se resalta queel estado del proceso de consolidación a través de BPC es condicionadodebido a que se presenta: 1) Inconsistencia con la información cuandolas cifras superan los 15 dígitos tanto en los reportes EPM como en losreportes BO. 2) El sistema BPC no permite la gestión del histórico porperiodos de las reglas de eliminación, lo que impacta en el reporte detransacciones de cada transacción. 3) Para el período de marzo, seevidenciaron inconsistencias en los reportes, debido a la falta deprogramación específica para los distintos periodos. Ej: Cálculo de lautilidad. 4) Imposibilidad de reflejar en los reportes de BO los nombreslargos que se encuentran en las dimensiones de entidad y cuenta. 5) Ladescripción de los ajustes o diarios tiene un límite de 40 caracteresque no permite explicar claramente la razón del ajuste. 6) Demasiadospasos para generar un ajuste y 7) Redundancia en creación de ajustes(para cada agrupación)."/>
    <d v="2022-01-12T00:00:00"/>
    <d v="2022-01-19T00:00:00"/>
    <s v="10  Mes(es)  15  Día(s)"/>
    <d v="2023-01-06T00:00:00"/>
    <n v="82414500"/>
    <n v="285"/>
    <n v="80.97"/>
    <n v="65931600"/>
    <n v="25116800"/>
    <n v="1"/>
    <n v="8633900"/>
    <n v="91048400"/>
    <s v=" 1 Mes(es)  3 Día(s)"/>
  </r>
  <r>
    <n v="2022"/>
    <n v="220012"/>
    <x v="1"/>
    <s v="https://community.secop.gov.co/Public/Tendering/OpportunityDetail/Index?noticeUID=CO1.NTC.2517299&amp;isFromPublicArea=True&amp;isModal=true&amp;asPopupView=true"/>
    <x v="3"/>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2-10-05T00:00:00"/>
    <s v="El contratista cumplió a satisfacción las obligaciones generales."/>
    <s v="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os segmentos asignados.Realizó registro contable No 500034948 en ambiente de calidad paraverificar que el sistema permita efectuar movimientos crédito en lacuenta 1221040600 con la clase de documento TV.Revisó registro contable que están creando en la Oficina de Gestión deIngresos para que tome clase de documento diferente a sa.Realizó ajuste al nombre de las sociedades gl de acuerdo con los cambiosreportados por la Contaduría para que se visualicen de forma correcta enel CGN002.Realizó registro de las notas contables en el reporte de variacionestrimestrales correspondientes al mes de junio de 2022.3.Realizar verificación, depuración y conciliación de la informacióncontable con las áreas de gestión y entidades distritales asignadas yrealizar los ajustes identificadosRealizó verificación de la contabilización efectuada para el caso demovilidad en el cual registro mal una retención.Realizó verificación del error de cuenta contable que se presenta cuandoestán elaborando CDP, encontrando que se debe crear ticket para quedesde presupuesto realicen parametrización en la tabla F850.Brindó apoyo para verificar solución incidente duplicidad de registroenlace ingresos.Realizó conciliación y análisis de la información que presenta el Estadode Situación Financiera versus los registros contables efectuados en lascuentas contables y solicitó ajuste a las estructuras del balance ESER yCG001.Realizó verificación de la información que se genera al ejecutar lascadenas de procesos para los reportes CGN001 Y CGN002 y envío scriptresultado de las pruebas a la UT.Realizó verificación de los ajustes efectuados al desarrollo de Estadosituación financiera e informe las diferencias encontradas para que seanajustadas, incidentes 2000003001 y 2000003812.Participó en la verificación de los registros contables que se generanen la ejecución del desarrollo de deterioro de cartera.4.Participar en las reuniones de revisión de la información financierade las URC asignadas y en la elaboración de las actas y formatosestablecidos.Participó en las mesas de trabajo diarias sobre los temas pendientes decuentas de enlace.Participó en las mesas de trabajo diarias del aula de triage de FI – AA– Terceros, de trabajo Pruebas Roles TR- Transacción ZTR_0015Participó en reuniones de: seguimiento FI, de monitor BPC consolidaciónParticipó en mesa de trabajo resultado prueba traslado enlace ingresos.De Caso de Movilidad de las retenciones que cargó el sistema, de RESULTADO PRUEBA TRASLADO ENLACE INGRESOS, de pruebas con usuarios dela SDH para Reclasificación Cartera, de modificaciones procedimiento119-P-01, de ajuste desarrollo de actos oficiales y revisión manualespendientes, de Revisión Script Cierre Anual y Mensual, para continuarproceso entrega por parte UT ajustes desarrollo de reclasificación decartera, de  Validación de ajustes extracción entidad SAP, de  avanceactividades módulo FI, de  Revisar lógica tabla ZTRM_COBRABLE,ZTRM_DIFICIL., de  zfi_0057 revisión con SDH users en PRD, de revisarincidente duplicidad de enlaces ZFI_0028 y el programa asociado a latransacción es el ZFIR_0031, de revisar opción para generar reportelibro auxiliar, de  continuación prueba programación de pago ylegalización nómina de reintegros,  para revisar documentación delproyecto fi- gl, de Entrega Ajustes y Continuación de Pruebas conusuarios de la SDH para Desarrollo de FI Deterioro de Cartera zfi_0048,de  Enlaces de Ingresos ZFI_0028, de  2000003211, Anulación documento5001942662 ($5.928), de revisión proceso cargue archivos CGNS a BPC, decierre contable de agosto, de revisión pasos script extracción yFormulariosParticipó en reunión continuación de Pruebas en QAS para Reclasificaciónde Cartera (FICA ya actualizo su programa y en FI ya podemos tomar ladata de las tablas ZTRM_COBRABLE &lt;(&gt;&amp;&lt;)&gt; ZTRM_DIFICL, Sesión de Pruebasde Usuario Final - Desarrollo en FI para Registro de Intereses enCuentas de Orden ZFI_0045 en QAS, de revisión temas varios FI, de apoyoindicador Costo Ingreso DIB, de revisar Error al Seleccionar tipo dedocumento TB en TX FB50Participó en capacitaciones de: SAP HCM-nomina, de en ingresoscorrientes no tributarios y Capacitación Ingresos corrientes no tributarios5.Realizar las compensaciones de las cuentas asignadas por URC deacuerdo al sistema de información vigente.Efectuó ajuste parametrización en la tx zvfi_0008 de la cuenta4720800500 para que se visualice correctamente en el reporte CGN001Revisó consistencia de la información del desarrollo entregadocorrespondiente al reporte de enlace de gastos tx zfi_0057 y reportó lasdiferencias encontradas.Efectuó bloque de cuentas y de segmentos para el periodo de agosto de2022.Efectuó apertura de periodos en las TX OB52 y S_PEN_05000130 para el mesde octubre de 2022.Efectuó revisión de los ajustes al desarrollo reportes estado situaciónfinanciera zfi_0010 e informó a la Dirección de Tecnología de la SDHsobre las inconsistencias.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Atendió las indicaciones dadas por el supervisor relacionadas con elobjeto del contrato.Solicitó la creación del incidente para Borrar conciliación bancaria dela cuenta Bancolombia 2656, ejecutada por la transacción ZTR0029,verificó la consistencia del ajuste y solicitó el cierre de losincidentes.Documentó y solicitó creación de incidentes para ajuste parametrizacióncuentas divergentes que se requirieron durante el mes, verificó laconsistencia del ajuste y solicitó el cierre de los incidentes.Solicitó creación incidente para revisar falla ejecución cadena deprocesos, verificó la consistencia del ajuste y el cierre de losincidentes.Apoyó la proyección de la respuesta al oficio 2022ER60757501 relacionadacon el reporte CGN001 y ZFI_0057.Efectuó ajuste parametrización de la propiedad de reciprocas en latransacción zvfi_0008."/>
    <d v="2022-01-11T00:00:00"/>
    <d v="2022-01-18T00:00:00"/>
    <s v="9  Mes(es)"/>
    <d v="2023-01-12T00:00:00"/>
    <n v="60705000"/>
    <n v="286"/>
    <n v="79.67"/>
    <n v="56882833"/>
    <n v="22933000"/>
    <n v="1"/>
    <n v="19110833"/>
    <n v="79815833"/>
    <s v=" 2 Mes(es) 25 Día(s)"/>
  </r>
  <r>
    <n v="2022"/>
    <n v="220013"/>
    <x v="1"/>
    <s v="https://community.secop.gov.co/Public/Tendering/OpportunityDetail/Index?noticeUID=CO1.NTC.2517299&amp;isFromPublicArea=True&amp;isModal=true&amp;asPopupView=true"/>
    <x v="3"/>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2-10-05T00:00:00"/>
    <s v="El contratista cumplió a satisfacción las obligaciones generales."/>
    <s v="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as unidades de lasresponsabilidades contables - segmentos asignadosRealizó los registros contables de la Unidad de Responsabilidad Contablede Tributaria en el mes de septiembre de 2022, en los siguientes temas:. Causación y recaudo de impuestos Distritales. Registro y cruce de información de causación y recaudo tributario.. Causación factura y pago de Fimproex.. Registro y actualización de CAR. Registro y actualización de Semaforización. Registro de depuración cartera del mes.. Registro del deterioro del mes.. Registro de Embargos y Desembargos. Registro de actos oficiales. Registro de actualización de Titulos judiciales del banco Agrario.. Registro de Liquidaciones oficiales. Ajuste de cuentas de migración con corte a agosto3.Realizar verificación, depuración y conciliación de la informacióncontable con las áreas de gestión y entidades distritales asignadas yrealizar los ajustes identificadosRealizó conciliación de saldos de consumo extranjero de cerveza ycigarrillos con saldos a agosto 2022.Realizo conciliación y verificación de valores causados a la CAR y desemaforización en el mes de agosto.4.Participar en las reuniones de revisión de la información financierade las URC asignadas y en la elaboración de las actas y formatosestablecidos.•1 de septiembre participo en mesas de trabajo sobre: el desarrollo decuentas de orden en actos oficiales, sobre las diferencias en la cuentade ahorros del BBVA,  sobre la afectación de la cuenta de diferencialcambiario.•2 de septiembre participo en mesa de trabajo sobre pruebas con usuariospara reclasificación de cartera.•05 - 06 de septiembre participo en mesa de trabajo sore análisis yanulación de pagos de ICA – RETEICA.•09 de septiembre participo en mesa de trabajo sobre aprobación de laanulación de claves de ICA – RETEICA.•12 – 15 de septiembre participo en mesa de trabajo sobre pruebas deldesarrollo de deterioro.•13 de septiembre participo en socialización del flujo de información alproceso contable.•20 de septiembre participo en mesa de trabajo sobre líneas contables deICA.•23 de septiembre participo en mesa de trabajo sobre el desarrollo deDeterioro de Cartera.•26 - 27 de septiembre participo en mesa de trabajo sobre devolución deimpuestos.•28 de septiembre participo en mesa de trabajo sobre análisis de laspartidas de devoluciones.•29 de septiembre participo en mesa de trabajo sobre incidentes de la UTrespecto a reportes de ingresos.•30 de septiembre participo en capacitación SAP – HCM NOMINA.5.Realizar las compensaciones de las cuentas asignadas por URC deacuerdo al sistema de información vigente.Realizó compensaciones en el impuesto de consumo de cerveza y cigarrilloextranjero para cierre del mes de agosto 2022 en el sistema deinformación Bogdata.6.Responsabilizarse por la organización, custodia y archivo de ladocumentación soporte de la gestión realizada, de acuerdo con lanormatividad y los procedimientos establecidos en la SecretariaDistrital de Hacienda.Organizó la documentación y los soportes generados en el marco de laejecución del contrato de acuerdo con la normatividad y a losprocedimientos establecidos por la Secretaría Distrital de Hacienda.7.Las demás asignadas por el supervisor, relacionadas con el objeto delcontrato.Atendió las indicaciones dadas por el supervisor relacionadas con elobjeto del contrato.Apoyo en la elaboración de notas de los estados financieros del mes."/>
    <d v="2022-01-11T00:00:00"/>
    <d v="2022-01-17T00:00:00"/>
    <s v="9  Mes(es)"/>
    <d v="2023-01-21T00:00:00"/>
    <n v="60705000"/>
    <n v="287"/>
    <n v="77.78"/>
    <n v="57107667"/>
    <n v="24731667"/>
    <n v="1"/>
    <n v="21134334"/>
    <n v="81839334"/>
    <s v=" 3 Mes(es)  4 Día(s)"/>
  </r>
  <r>
    <n v="2022"/>
    <n v="220014"/>
    <x v="1"/>
    <s v="https://community.secop.gov.co/Public/Tendering/OpportunityDetail/Index?noticeUID=CO1.NTC.2517299&amp;isFromPublicArea=True&amp;isModal=true&amp;asPopupView=true"/>
    <x v="3"/>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2-10-05T00:00:00"/>
    <s v="El contratista cumplió a satisfacción las obligaciones generales."/>
    <s v="1.Elaborar y presentar el plan de trabajo al supervisor del contratopara desarrollar el objeto de este.Entregó el plan de trabajo de las actividades a desarrollar al iniciarel contrato.2.Realizar los registros contables de la información recibida en elmódulo contable del sistema de información de las Unidades de Responsabilidad Contables – Segmentos asignados.Realizó y revisó los registros contables de la Unidad de ResponsabilidadContable de Tesorería de agosto de 2022 correspondientes los siguientesrubros contables:·Retenciones en la fuente·Estampilla Universidad Pedagógica Nacional·Estampilla Universidad Nacional Sede Bogotá·Estampilla Universidad Francisco José de Caldas·Recursos Recibidos en Administración·Recursos a Favor de Terceros·Ingresos de la SHD·Ingreso mínimo garantizado·Bogota Solidaria en Casa·Fondo cuenta Atenea3.Realizar verificación, depuración y conciliación de la informacióncontable con las áreas de gestión y realizar los ajustes identificados.Realizó el análisis, conciliación y depuración de las siguientes cuentascontables, con saldo a agosto de 2022:·Retenciones Vs Movimiento Tributario. (2436)·Iva delegados VS EDT. (2445)·Recursos entregados en Administración VS Fondos de Terceros y .Recaudosde la DDT (240790 - 290201)·Estampillas VS EDT (240315)·Ingresos No tributarios (4110)·Rendimientos Financieros (480201)Se remite correos a las entidades Distritales para la conciliación delas operaciones reciprocas de las cuentas de Estampillas y Fondos yRecaudos de terceros.4.Participar en las reuniones de revisión de la información financierade las URC asignadas y en la elaboración de las actas y formatosestablecidos.Asistió a las retroalimentaciones de la Dirección Distrital deContabilidad.Asistió a los seguimientos de aspectos a Documentar del Balance enBogdata.El 01 de septiembre participó en la revisión de los soportes de pago sinsituación de fondos convenio 506 de 2022 FDL Usaquén- Atenea y a lapresentación de recursos bonos depósito IMG &quot;reto a la U&quot;-ATENEA.El 01, 05, 19 y 30 de septiembre asistió a las pruebas SAP de lascuentas por pagar sin afectación presupuestal.El 08 de septiembre asistió a la revisión del Fondo Distrital de Cargade la secretaria de Movilidad y secretaria de Ambiente.El 12 de septiembre participó en la prueba del incidente 2000004205.El 14 de septiembre asistió a la revisión del avance del cierre del mesde agosto 2022.El 15 de septiembre participó en la revisión del informe de rendimientosfinancieros del mes de agosto 2022 y en la presentación del FondoDistrital de Cargas Urbanísticas.El 15 de septiembre participó en la revisión de balance del mes deagosto del 2022.El 26 de septiembre asistió a Mesa de trabajo &quot;Rendimientos FinancieroBanco Popular&quot; SDM y a la revisión de los escenarios del incidente deretenciones en la fuente de la secretaria Movilidad.El 27 de septiembre participó en las revisiones de las diferenciasreportadas entre la DDT y la DDC referente a retenciones en la fuente ya la revisión de los escenarios del incidente de retenciones en lafuente de la secretaria Movilidad.El 28 de septiembre asistió a la mesa de trabajo con secretaria demovilidad sobre la incidente cuenta por pagar no. 3000555984 y a larevisión de los escenarios del incidente de retenciones en la fuente dela secretaria Movilidad.El 29 de septiembre participó en la revisión de los casos de ajustes deDescuentos Tributarios con Mismo Indicador.El 30 de septiembre asistió a la capacitación de SAP HCM-NOMINA.Realizó las observaciones del mes de agosto de 2022 en el Acta derevisión de balance por la unidad de responsabilidad contable de Tesorería de las cuentas contables asignadas.Realizó el informe de reciprocas de la Unidad de ResponsabilidadContable de Tesorería correspondiente al mes de agosto de 2022.Realizó la nota a los estados financieros del mes de agosto 2022 de losrecursos recibidos en administración y rendimientos financieros.Realizó y actualizó el formato 53-F.12 y 53-F.13 del mes de agosto 2022.5.Realizar las compensaciones de las cuentas asignadas por Segmento deacuerdo con el sistema de información vigente.Para el mes de septiembre del 2022, realizó las compensaciones en elsistema de información Bogdata de las cuentas contables de retencionesen la fuente con corte al mes de agosto 2022.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Para el mes de septiembre del 2022, Atendió las indicaciones dadas porel supervisor relacionadas con el objeto del contrato."/>
    <d v="2022-01-11T00:00:00"/>
    <d v="2022-01-17T00:00:00"/>
    <s v="9  Mes(es)"/>
    <d v="2023-01-21T00:00:00"/>
    <n v="60705000"/>
    <n v="287"/>
    <n v="77.78"/>
    <n v="57107667"/>
    <n v="24731667"/>
    <n v="1"/>
    <n v="21134334"/>
    <n v="81839334"/>
    <s v=" 3 Mes(es)  4 Día(s)"/>
  </r>
  <r>
    <n v="2022"/>
    <n v="220015"/>
    <x v="1"/>
    <s v="https://community.secop.gov.co/Public/Tendering/OpportunityDetail/Index?noticeUID=CO1.NTC.2502606&amp;isFromPublicArea=True&amp;isModal=true&amp;asPopupView=true"/>
    <x v="3"/>
    <s v="Prestación Servicios Profesionales"/>
    <s v="OF. PLANEACION FINANCIERA"/>
    <s v="0111-01"/>
    <s v="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
    <n v="1032451525"/>
    <s v="MONICA ALEJANDRA BELTRAN RODRIGUEZ"/>
    <s v="JEFE DE OFICINA - OF. PLANEACION FINANCIERA"/>
    <s v="N/A"/>
    <d v="2022-10-03T00:00:00"/>
    <s v="La contratista acató la Constitución, la ley, las normas legales yprocedimentales establecidas por el Gobierno Nacional y Distrital, ydemás disposiciones pertinentes.La contratista Cumplió con lo previsto en las disposiciones establecidasen los estudios previos y en el contrato.La contratista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La contratista constituyó las garantías necesarias y pactadas que fueronrequeridas por la SDH en el presente contrato.La contratista garantizó la calidad de los bienes y servicioscontratados y respondió por ellos. Y cumple con las políticas y lineamientos señalados en el Plan Institucional de Gestión Ambiental (PIGA) implementado por la Secretaría Distrital de Hacienda.La Contratista colaboró con la entidad para que el objeto contratado secumpliera y que este sea el de mejor calidad.La contratista obro con lealtad y buena fe en las distintas etapascontractuales.La contratista reportó de manera inmediata las novedades o anomalías alsupervisor del contrato.La contratista salvaguardó la información que por razón del servicio ydesarrollo de sus actividades ejecutó, siendo ésta sólo de la SDH, salvorequerimiento de la autoridad competente.La contratista acató las instrucciones que durante el desarrollo delcontrato le impartió la Secretaría Distrital de Hacienda de Bogotá D.Cpor conducto del supervisor del contrato.La contratista realizó el examen ocupacional en los términos establecidoen la Ley 1562 de 2012 y Decreto 723 de 2013.La contratista cuenta con los protocolos de bioseguridad a través de loscuales se adopten medidas para prevenir la exposición al COVID-19, asícomo usar los correspondientes elementos de protección personal ybioseguridad, sin que ello implique costos adicionales para laSecretaría Distrital de Hacienda.La contratista diligenció y actualizó el formato de Hoja de Vida,Declaración de Bienes y Rentas y declaración General de Conflictos deInterés en la plataforma del SIDEAP. De igual forma, la contratistapublicó el Formato del SIGEP."/>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2-01-11T00:00:00"/>
    <d v="2022-01-13T00:00:00"/>
    <s v="11  Mes(es)"/>
    <d v="2022-12-13T00:00:00"/>
    <n v="80168000"/>
    <n v="291"/>
    <n v="87.13"/>
    <n v="62676800"/>
    <n v="17491200"/>
    <n v="0"/>
    <n v="0"/>
    <n v="80168000"/>
    <n v="0"/>
  </r>
  <r>
    <n v="2022"/>
    <n v="220016"/>
    <x v="1"/>
    <s v="https://community.secop.gov.co/Public/Tendering/OpportunityDetail/Index?noticeUID=CO1.NTC.2522949&amp;isFromPublicArea=True&amp;isModal=true&amp;asPopupView=true"/>
    <x v="3"/>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934818"/>
    <s v="PATRICIA ANDREA AYALA BELTRAN"/>
    <s v="SUBDIRECTOR TECNICO - SUBD. CONSOLIDACION, GESTION E INVEST."/>
    <s v="N/A"/>
    <d v="2022-10-11T00:00:00"/>
    <s v="La contratista dio cumplimiento a cada una de las obligaciones generalespre - contractuales acordadas para la ejecución del contrato."/>
    <s v="Durante el mes de septiembre la contratista participó en reunionesinternas y externas dirigidas a fomentar la sostenibilidad del SistemaContable Público Distrital para los FDL y las Entidades asignadas.Participó en las capacitaciones de SIPROJ, Reglas de eliminación yoperaciones de enlace. Apoyó a los entes y entidades a través de losmedios de comunicación disponibles tales como correo electrónico,llamadas telefónicas y dentro del proceso a respuesta de consultas orevisión de estas, en los temas relacionados con los informes negativosy de opinión de abstención de la Contraloría de Bogotá. Participó en lasreuniones realizadas sobre el tema de operaciones recíprocas por la SDAy convenios solidarios con el DADEP. Participó en reuniones de losFondos de Desarrollo Local entre ellas el FDL Suba para la revisión delos trámites de ingreso de bienes en convenios."/>
    <d v="2022-01-13T00:00:00"/>
    <d v="2022-01-19T00:00:00"/>
    <s v="10  Mes(es)"/>
    <d v="2023-01-06T00:00:00"/>
    <n v="78490000"/>
    <n v="285"/>
    <n v="80.97"/>
    <n v="65146700"/>
    <n v="13343300"/>
    <n v="1"/>
    <n v="12558400"/>
    <n v="91048400"/>
    <s v=" 1 Mes(es) 18 Día(s)"/>
  </r>
  <r>
    <n v="2022"/>
    <n v="220017"/>
    <x v="1"/>
    <s v="https://community.secop.gov.co/Public/Tendering/OpportunityDetail/Index?noticeUID=CO1.NTC.2517434&amp;isFromPublicArea=True&amp;isModal=true&amp;asPopupView=true"/>
    <x v="3"/>
    <s v="Prestación Servicios Profesionales"/>
    <s v="SUBD. ASUNTOS CONTRACTUALES"/>
    <s v="0111-01"/>
    <s v="Prestar servicios profesionales para apoyar la gestión administrativa deprocesos contractuales y la liquidación y cierre de contratos."/>
    <n v="1129574451"/>
    <s v="ELIZABETH  MONTES CUELLO"/>
    <s v="SUBDIRECTOR TECNICO - SUBD. ASUNTOS CONTRACTUALES"/>
    <s v="N/A"/>
    <d v="2022-10-06T00:00:00"/>
    <s v="El contratista dio estricto cumplimiento de las obligaciones generalesestablecidas en el estudio previo."/>
    <s v="Obligación 1.Se analizó la documentación soporte de las liquidaciones contractualesasignadas, donde se verificó que cumplieran con los procedimientosestablecidos en el SGC. Se hizo devolución de informes finales desupervisión para ajustes y así, poder cumplir con el procedimientomencionado.Obligación 2.Se ha llevado el control en los tiempos de respuesta a las solicitudesde liquidación y revisión de informes finales de supervisión.Obligación 3.Se proyectaron requerimientos dirigidos por correo a los supervisores ylos apoyos a las diferentes supervisiones, donde se relacionaronaquellos trámites que se devolvieron para ajustes. También se realizaronoficios de evolución de liquidaciones por pérdida de competenciadirigidas al Concejo.Obligación 4.Se ha mantenido actualizada la base de datos según los tramites quefinalizaron, los que fueron devueltos a los supervisores para ajustes,los que no han sido radicados y los que aún se encuentran en ejecución.Obligación 5.Se revisaron cinco solicitudes de cierre de expedientes, de los cuales,cuatro contaban con los requisitos para finalizar el trámite.Obligación 6.Se ha apoyado los planes de choques planeados para trámitar lasliquidaciones de contratos.Obligación 7.Durante el periodo, se realizó seguimiento a las devoluciones de lasliquidaciones e informes finales y se les recordó a los supervisoresfinalizar el trámite.Obligación 8.No se requirió durante este periodo.Obligación 9.Se ha custodiado cada carpeta de supervisión física que ha sido asignadahasta que finalice la liquidación de cada contrato y se han entregadopara realizar el respectivo archivo de aquellas liquidaciones quefinalizaron el trámite de aprobación en la SAC.Obligación 10.No se requirió durante este periodo.Obligación 11.Se ejecutaron las actividades solicitadas por el supervisor del contratoy se entregaron los productos según las condiciones y calidad, en lostiempos y plazos establecidos.Obligación 12.Se entregó el informe mensual correspondiente.Obligación 13.No se requirió en este periodo.Obligación 14.Se cumplió con los protocolos de bioseguridad, en el trabajo presencial,en las instalaciones de la SHD.Obligación 15.Se han realizado reportes sobre la actualización de los estados de lasliquidaciones de los contratos y se ha estado en mesas de trabajoapoyando las pruebas de liquidaciones que se empezarán a transmitir através del aplicativo BogData."/>
    <d v="2022-01-11T00:00:00"/>
    <d v="2022-01-17T00:00:00"/>
    <s v="6  Mes(es)"/>
    <d v="2022-10-16T00:00:00"/>
    <n v="23574000"/>
    <n v="272"/>
    <n v="100"/>
    <n v="33265533"/>
    <n v="2095467"/>
    <n v="1"/>
    <n v="11787000"/>
    <n v="35361000"/>
    <s v=" 3 Mes(es)"/>
  </r>
  <r>
    <n v="2022"/>
    <n v="220018"/>
    <x v="1"/>
    <s v="https://community.secop.gov.co/Public/Tendering/OpportunityDetail/Index?noticeUID=CO1.NTC.2517434&amp;isFromPublicArea=True&amp;isModal=true&amp;asPopupView=true"/>
    <x v="3"/>
    <s v="Prestación Servicios Profesionales"/>
    <s v="SUBD. ASUNTOS CONTRACTUALES"/>
    <s v="0111-01"/>
    <s v="Prestar servicios profesionales para apoyar la gestión administrativa deprocesos contractuales y la liquidación y cierre de contratos."/>
    <n v="1120566444"/>
    <s v="MICHAEL ALFONSO BARON SALCEDO"/>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1T00:00:00"/>
    <d v="2022-01-13T00:00:00"/>
    <s v="6  Mes(es)"/>
    <d v="2022-10-12T00:00:00"/>
    <n v="23574000"/>
    <n v="272"/>
    <n v="100"/>
    <n v="25931400"/>
    <n v="9429600"/>
    <n v="1"/>
    <n v="11787000"/>
    <n v="35361000"/>
    <s v=" 3 Mes(es)"/>
  </r>
  <r>
    <n v="2022"/>
    <n v="220019"/>
    <x v="1"/>
    <s v="https://community.secop.gov.co/Public/Tendering/OpportunityDetail/Index?noticeUID=CO1.NTC.2517693&amp;isFromPublicArea=True&amp;isModal=true&amp;asPopupView=true"/>
    <x v="3"/>
    <s v="Prestación Servicios Profesionales"/>
    <s v="SUBD. PLANEACION E INTELIGENCIA TRIB"/>
    <s v="0111-01"/>
    <s v="Prestar servicios profesionales que asistan el proceso de estabilizaciónde la herramienta SAP, con el fin de asegurar la disponibilidad yfuncionalidad de la solución tecnológica para los contribuyentes."/>
    <n v="1030535724"/>
    <s v="LAURA CATALINA MELO BUITRAGO"/>
    <s v="SUBDIRECTOR TECNICO - SUBD. PLANEACION E INTELIGENCIA TRIB"/>
    <s v="N/A"/>
    <d v="2022-10-10T00:00:00"/>
    <s v="En la ejecución del contrato 220019, el contratista cumplió con susobligaciones generales durante el periodo del 1 al 30 de Septiembre del2022."/>
    <s v="En la ejecución del contrato 220019, el contratista cumplió con susobligaciones especiales durante el periodo de 1 al 30 de Septiembre del2022"/>
    <d v="2022-01-11T00:00:00"/>
    <d v="2022-01-14T00:00:00"/>
    <s v="9  Mes(es)"/>
    <d v="2022-12-30T00:00:00"/>
    <n v="68076000"/>
    <n v="290"/>
    <n v="82.86"/>
    <n v="64798266"/>
    <n v="22439867"/>
    <n v="1"/>
    <n v="19162133"/>
    <n v="87238133"/>
    <s v=" 2 Mes(es) 16 Día(s)"/>
  </r>
  <r>
    <n v="2022"/>
    <n v="220020"/>
    <x v="1"/>
    <s v="https://community.secop.gov.co/Public/Tendering/OpportunityDetail/Index?noticeUID=CO1.NTC.2517731&amp;isFromPublicArea=True&amp;isModal=true&amp;asPopupView=true"/>
    <x v="3"/>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79757333"/>
    <s v="LUIS FELIPE RUIZ SANCHEZ"/>
    <n v="0"/>
    <s v="N/A"/>
    <d v="2022-10-10T00:00:00"/>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d v="2022-01-12T00:00:00"/>
    <d v="2022-01-18T00:00:00"/>
    <s v="9  Mes(es)"/>
    <d v="2022-12-30T00:00:00"/>
    <n v="52335000"/>
    <n v="286"/>
    <n v="82.66"/>
    <n v="49039833"/>
    <n v="17251167"/>
    <n v="1"/>
    <n v="13956000"/>
    <n v="66291000"/>
    <s v=" 2 Mes(es) 12 Día(s)"/>
  </r>
  <r>
    <n v="2022"/>
    <n v="220021"/>
    <x v="1"/>
    <s v="https://community.secop.gov.co/Public/Tendering/OpportunityDetail/Index?noticeUID=CO1.NTC.2518041&amp;isFromPublicArea=True&amp;isModal=true&amp;asPopupView=true"/>
    <x v="3"/>
    <s v="Prestación Servicio Apoyo a la Gestión"/>
    <s v="SUBD. ASUNTOS CONTRACTUALES"/>
    <s v="0111-01"/>
    <s v="Prestar servicios a la Subdirección de Asuntos Contractuales en lasensibilización y apropiación del uso de la plataforma tecnológica SECOPII, en el marco del fortalecimiento de la gestión administrativa."/>
    <n v="1014257850"/>
    <s v="NICOLAS  FAGUA SUAREZ"/>
    <s v="SUBDIRECTOR TECNICO - SUBD. ASUNTOS CONTRACTUALES"/>
    <s v="N/A"/>
    <d v="2022-10-09T00:00:00"/>
    <s v="El contratista dio estricto cumplimiento de las obligaciones generalesestablecidas en el estudio previo."/>
    <s v="Obligación 1:Se brindó apoyo a Claudia Pardo en el sorteo de su SAMC.Se brindó apoyo a Adriana Moreno en la apertura de ofertas de unalicitación pública.Se brindó apoyo a John Contreras en la creación de una OPS por SECOP II.Se brindó apoyo a la DIT en la compra del papel por medio de grandessuperficies.Se brindó apoyo a Nancy Niño y Nathalia Jaramillo, en la revisión de lacotización ganadora a través de TVECSe brindó apoyo a Giovanni Suarez, en la publicación de un proceso deContratación directa proveedor exclusivo.Se informó a Jose Luis León, que, si el CDP es incorrecto y fueingresado en SECOP II, no se puede dar inicio al contrato en la plataforma.Obligación 2:Se brindó apoyo a Paola Sabogal, en la modificación de una orden decompra en la TVEC.Se brindó apoyo a la Dit en la adjudicación de la compra de MicrosoftPremier en TVECSe informó a Carlos Navarro que no es posible corregir el campo de valorestimado, cuando un proceso de CD ya ha sido publicado.Se brindó apoyo a la DIT en el cierre del evento de nube pública 4.Se brindó apoyo a la DIT para actualizar el usuario de Ana Quevedo yasociarlo con Gerson Granados en la TVEC.Se brindó apoyo a Nancy Niño en la apertura del sobre económico de lasubasta 0016-2022Se brindó apoyo a Angela Franco en el cargue de una terminaciónanticipada por SECOP II.Se brindó apoyo a Paola Sabogal en una adjudicación por SECOP II.Se brindó apoyo a Paola Sabogal en el cargue de una terminaciónanticipada por SECOP II.Se brindó apoyo a la DIT debido a que los 3 eventos de cotización de etptienen problemas en el cargue de documentos.Se crearon 3 eventos de cotización de ETP con el apoyo de la DITSe indicó a Amanda Rico, como adjudicar un proceso de Mínima Cuantía enSECOP IISe brindó apoyo a Nancy Niño en la subasta de prueba de la SIE 0016Se remitió base de datos de SECOP II, a Andrea Paola VegaObligación 3:Se asocia la línea 1910 al proceso en SECOP IISe asocia la línea 1892 al proceso en SECOP IIObligación 4:Se le informó a Manuel Velasquez, la información que debe ser parteintegral de las cuentas de cobro, una vez e aprueban y marcan comopagadasObligación 5:Se remiten observaciones a la dirección de impuestos respecto a laterminación de los contratos 2020 en SECOP II.Se publicaron los informes de supervisión del contrato 170363 en SECOP1.Se publicó acta de liquidación del contrato 190359 en SECOP II.Se publicó acta de liquidación del contrato 190332 en SECOP II.Se publica liquidación del contrato 190246Se publica liquidación del contrato 180180 en SECOP I, por solicitud deArgenis Monroy.Se proyectó solicitud sobre los aprobadores de facturas en la TVEC.Se publican informes finales de los contratos 200216 y 200177Se publicó modificación del contrato 210498 en SECOP 1.Se asoció la línea del PAA 1997 al proceso en SECOP II.Se remitió solicitud de retiro del Dr Orlando Valbuena en la TVEC, parafirma del nuevo ordenador del gasto.Se publicó informe de interventoría de agosto en SECOP 1.Se creó la SOLICITUD DE COTIZACIÓN 0048-2022 por requerimiento de YudyLatorre.Se publicó anexo técnico definitivo de la cotización 0046, por solicitudde Nathalia JaramilloSe cambió a estado Terminado el contrato 200400Se cambió a estado Terminado el contrato 210054Se creó la SOLICITUD DE COTIZACIÓN 0047-2022 por requerimiento de CarlosRodriguezSe publicó la modificación 1 del contrato 210562 en SECOP 1.Se cambió a estado terminado el contrato 200088.Se publicó informe final del contrato 210288 del CBSe publicó informe final en el contrato 180134 de SECOP I.Obligación 6:Se remitió respuesta de CCE respecto a la simulación web y losimpuestos.Se le informó a Harold Gonzalez que, al no cumplir con lasespecificaciones técnicas de los tapabocas, debemos cancelar la orden de compra.Se remitió la oferta ganadora en el proceso SDH-SIE-0002-2022Se brindó apoyo a Ivan Dario León en las consultas relacionadas con elplan de entregas y su configuración.Se informó a Lorena Guerrero los procedimientos de supervisión en laTVEC.Se le informó a Pablo Rodriguez, que las compras por grandes superficiescomo mínimo deben ser de 1 SMLVSe remitió el enlace del contrato 210524 a Jenny Rocha.Se le informó a Blanca Villamizar que solo puede agregar 1 código de lasnaciones unidas por ítem, en la oferta económica.Se le informó a Diana Gil que en TVEC se deben publicar los documentosderivados de la ejecución del contrato.Se remite listado de contratos de 2021 a Andres Sanin con la respectivaobservación para terminación.Se envió la solicitud de actualización de usuario comprador con ayuda dela DITSe le confirmó a Diana Isabel Gil, que los contratos en TVEC debencontar con la documentación y con la aprobación de facturas.Se le informó a Jhordin Suarez como usar datos abiertos para conseguirlos links de consulta en SECOP II.Se brindó apoyo a Daniel Melo, respecto a las consultas de cargue defacturas y cesión en SECOP II.Se remitió link de consulta del PAA a Erika Herrara, con la finalidad deque pueda consultar los avances y publicaciones.Se brindó apoyo a Luis Humberto Rosero, en las consultas que tiene de lasupervisión en SECOP IIObligación 7:Se brindó acceso a Carlos Tovar al contrato 220402Se brinda acceso a la supervisora Jennifer Schoreder a los 60 contratosdel proceso SDH-CD-0096-2022Se asignó a Luz Amparo Quintero Linares como tesorera encargada hasta el30 de septiembre, y se indicó como aprobar convenios por medio de esteusuario.Se brindó acceso a Ingrid Marcela Barrera a los contratos que supervisaen SECOP II.Se remite enlace del contrato 190281 a Ana Maria Noriega.Se brindó acceso a la supervisora Olga Lucia Bonilla al contrato 210188Obligación 8:Se brindó apoyo a Argenis Monroy en la aprobación y rechazo de lasfacturas en la TVEC.Obligación 9:No se presentó ninguna actividad relacionada en este periodo.Obligación 10:No se presentó ninguna actividad relacionada en este periodo."/>
    <d v="2022-01-11T00:00:00"/>
    <d v="2022-01-19T00:00:00"/>
    <s v="8  Mes(es)"/>
    <d v="2022-09-18T00:00:00"/>
    <n v="25080000"/>
    <n v="242"/>
    <n v="100"/>
    <n v="25080000"/>
    <n v="0"/>
    <n v="0"/>
    <n v="0"/>
    <n v="25080000"/>
    <n v="0"/>
  </r>
  <r>
    <n v="2022"/>
    <n v="220022"/>
    <x v="1"/>
    <s v="https://community.secop.gov.co/Public/Tendering/OpportunityDetail/Index?noticeUID=CO1.NTC.2519527&amp;isFromPublicArea=True&amp;isModal=true&amp;asPopupView=true"/>
    <x v="3"/>
    <s v="Prestación Servicios Profesionales"/>
    <s v="SUBD. PLANEACION E INTELIGENCIA TRIB"/>
    <s v="0111-01"/>
    <s v="Prestar servicios profesionales para apoyar la fase de estabilizacióndel Core Tributario, facilitando la interacción de los ciudadanos através de los diferentes canales de atención."/>
    <n v="79558151"/>
    <s v="ILDER GREGORIO DIAZ MENDIETA"/>
    <s v="SUBDIRECTOR TECNICO - SUBD. PLANEACION E INTELIGENCIA TRIB"/>
    <s v="N/A"/>
    <d v="2022-10-10T00:00:00"/>
    <s v="En la ejecución del contrato 220022, el contratista cumplió con susobligaciones generales durante el periodo del 1 al 30 de Septiembre  del2022."/>
    <s v="En la ejecución del contrato 220022, el contratista cumplió con susobligaciones especiales durante el periodo del1 al 30 de Septiembre  del2022."/>
    <d v="2022-01-11T00:00:00"/>
    <d v="2022-01-13T00:00:00"/>
    <s v="9  Mes(es)"/>
    <d v="2022-11-30T00:00:00"/>
    <n v="83736000"/>
    <n v="291"/>
    <n v="90.65"/>
    <n v="80014400"/>
    <n v="27601867"/>
    <n v="1"/>
    <n v="23880267"/>
    <n v="107616267"/>
    <s v=" 2 Mes(es) 17 Día(s)"/>
  </r>
  <r>
    <n v="2022"/>
    <n v="220023"/>
    <x v="1"/>
    <s v="https://community.secop.gov.co/Public/Tendering/OpportunityDetail/Index?noticeUID=CO1.NTC.2528456&amp;isFromPublicArea=True&amp;isModal=true&amp;asPopupView=true"/>
    <x v="3"/>
    <s v="Prestación Servicios Profesionales"/>
    <s v="DESPACHO DIR. ESTAD. Y ESTUDIOS FISCALES"/>
    <s v="0111-01"/>
    <s v="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
    <n v="1013671287"/>
    <s v="JUAN FELIPE CASTILLO RINCON"/>
    <s v="SUBDIRECTOR TECNICO - SUBD. ANALISIS FISCAL"/>
    <s v="N/A"/>
    <d v="2022-10-10T00:00:00"/>
    <s v="El contratista dio cumplimiento a las obligaciones pactadas previos delpresente contrato."/>
    <s v="Actividad 1:  Elaboración de diapositivas para la presentación de laproyección ante el CONFIS. Construcción del documento metodológico delos ingresos proyectados correspondientes. Ajuste del documento deelectromovilidad (incluye actualización de series y recorte del mismopara adaptarlo a las necesidades del MFMP).Actividad 2: No se realizaron actividades particulares en estaobligación el presente mesActividad 3: No se realizaron actividades particulares en estaobligación el presente mesActividad 4: Ajuste del documento de electromovilidad (incluyeactualización de series y recorte del mismo para adaptarlo a las necesidades del MFMP).Actividad 5: No se realizaron actividades particulares en estaobligación el presente mesActividad 6: No se realizaron actividades particulares en estaobligación el presente mes"/>
    <d v="2022-01-13T00:00:00"/>
    <d v="2022-01-25T00:00:00"/>
    <s v="11  Mes(es)"/>
    <d v="2022-12-25T00:00:00"/>
    <n v="47762000"/>
    <n v="279"/>
    <n v="83.53"/>
    <n v="35604400"/>
    <n v="12157600"/>
    <n v="0"/>
    <n v="0"/>
    <n v="47762000"/>
    <n v="0"/>
  </r>
  <r>
    <n v="2022"/>
    <n v="220024"/>
    <x v="1"/>
    <s v="https://community.secop.gov.co/Public/Tendering/OpportunityDetail/Index?noticeUID=CO1.NTC.2517610&amp;isFromPublicArea=True&amp;isModal=true&amp;asPopupView=true"/>
    <x v="3"/>
    <s v="Prestación Servicios Profesionales"/>
    <s v="SUBD. PLANEACION E INTELIGENCIA TRIB"/>
    <s v="0111-01"/>
    <s v="Prestar servicios profesionales para dar apoyo en la fase deestabilización del Core tributario, en lo relacionado con la gestión decasos legales y cuenta corriente del contribuyente."/>
    <n v="79959604"/>
    <s v="CESAR AUGUSTO SANCHEZ SANCHEZ"/>
    <s v="SUBDIRECTOR TECNICO - SUBD. PLANEACION E INTELIGENCIA TRIB"/>
    <s v="N/A"/>
    <d v="2022-10-10T00:00:00"/>
    <s v="En la ejecución del contrato 220024, el contratista cumplió con susobligaciones generales durante el periodo del 1 al 30 de Septiembre  del2022."/>
    <s v="En la ejecución del contrato 220024, el contratista cumplió con susobligaciones especiales durante el periodo del 1 al 30 de Septiembre del2022."/>
    <d v="2022-01-11T00:00:00"/>
    <d v="2022-01-13T00:00:00"/>
    <s v="9  Mes(es)"/>
    <d v="2022-12-30T00:00:00"/>
    <n v="75357000"/>
    <n v="291"/>
    <n v="82.91"/>
    <n v="72007800"/>
    <n v="24839900"/>
    <n v="1"/>
    <n v="21490700"/>
    <n v="96847700"/>
    <s v=" 2 Mes(es) 17 Día(s)"/>
  </r>
  <r>
    <n v="2022"/>
    <n v="220026"/>
    <x v="1"/>
    <s v="https://community.secop.gov.co/Public/Tendering/OpportunityDetail/Index?noticeUID=CO1.NTC.2518302&amp;isFromPublicArea=True&amp;isModal=true&amp;asPopupView=true"/>
    <x v="3"/>
    <s v="Prestación Servicios Profesionales"/>
    <s v="SUBD. PLANEACION E INTELIGENCIA TRIB"/>
    <s v="0111-01"/>
    <s v="Prestar servicios profesionales para apoyar el período de estabilizaciónde la solución tecnológica en lo relacionado con el registro tributario(fuentes, dato maestro y catálogos)."/>
    <n v="27682336"/>
    <s v="MARTA CECILIA JAUREGUI ACEVEDO"/>
    <s v="SUBDIRECTOR TECNICO - SUBD. PLANEACION E INTELIGENCIA TRIB"/>
    <s v="N/A"/>
    <d v="2022-10-10T00:00:00"/>
    <s v="En la ejecución del contrato 220026, el contratista cumplió con susobligaciones generales durante el periodo del 1 al 30 de Septiembre del2022."/>
    <s v="En la ejecución del contrato 220026, el contratista cumplió con susobligaciones especiales durante el periodo del 1 al 30 de Septiembre del2022."/>
    <d v="2022-01-11T00:00:00"/>
    <d v="2022-01-14T00:00:00"/>
    <s v="9  Mes(es)"/>
    <d v="2022-12-30T00:00:00"/>
    <n v="83736000"/>
    <n v="290"/>
    <n v="82.86"/>
    <n v="79704267"/>
    <n v="27601866"/>
    <n v="1"/>
    <n v="23570133"/>
    <n v="107306133"/>
    <s v=" 2 Mes(es) 16 Día(s)"/>
  </r>
  <r>
    <n v="2022"/>
    <n v="220028"/>
    <x v="1"/>
    <s v="https://community.secop.gov.co/Public/Tendering/OpportunityDetail/Index?noticeUID=CO1.NTC.2604411&amp;isFromPublicArea=True&amp;isModal=true&amp;asPopupView=true"/>
    <x v="3"/>
    <s v="Prestación Servicios Profesionales"/>
    <s v="SUBD. ASUNTOS CONTRACTUALES"/>
    <s v="0111-01"/>
    <s v="Prestar servicios profesionales a la Subdirección de AsuntosContractuales en la preparación de la información y ejecución de actividades propias de la estabilización del sistema BOGDATA, módulo IG4S/MM"/>
    <n v="53048983"/>
    <s v="ANDREA PAOLA VEGA TORRES"/>
    <s v="SUBDIRECTOR TECNICO - SUBD. ASUNTOS CONTRACTUALES"/>
    <s v="N/A"/>
    <d v="2022-10-04T00:00:00"/>
    <s v="El contratista dio estricto cumplimiento de las obligaciones generalesestablecidas en el estudio previo."/>
    <s v="OBLIGACIÓN 1No se desarrolló en este periodoOBLIGACIÓN 2Se revisaron los prerrequisitos de cargue de información para que elsistema no genere errores al momento de la migración de los conveniosSDH-RE-001-2020 Y SDH-RE-007-2020OBLIGACIÓN 3Se realizó la verificación de la información diligenciada en lasplantillas coincida con la información que reposa en los recursos dondeella se encuentre, (Sistema legado Sisco, base de datos de contratación,archivo físico o digital de los contratos, Secop, entre otros)OBLIGACIÓN 4Se diligencio las plantillas de los convenios SDH-RE-001-2020 YSDH-RE-007-2020OBLIGACIÓN 5No se desarrolló en este periodoOBLIGACIÓN 6Se verificó que la información migrada haya pasado íntegramente alsistema y que corresponda a la información cargada en las plantillas.OBLIGACIÓN 7No se desarrolló en este periodoOBLIGACIÓN 8No se desarrolló en este periodoOBLIGACIÓN 9No se desarrolló en este periodoOBLIGACIÓN 10Se identificaron acciones de mejora sobre los riesgos que se puedanpresentar en la ejecución del proyecto y la operación del sistemaBogData módulo de contratación MM/IG4S., el contrato 210216 fue cargadoen el sistema, pero no tiene los datos completos, lo cual afecta elreporte de la información.OBLIGACIÓN 11Se realizó el informe correspondiente a septiembre de 2022OBLIGACIÓN 12No se desarrolló en este periodoOBLIGACIÓN 13No se desarrolló en este periodoOBLIGACIÓN 14No se desarrolló en este periodoOBLIGACIÓN 15Se realizó la creación de 161 expedientes de terceros en el sistema SAP,relacionados en el informe de actividades.Se realizaron las diferentes obligaciones que se derivaron del contratoy en general todas las que se desprendieron de la ejecución de este"/>
    <d v="2022-01-19T00:00:00"/>
    <d v="2022-01-20T00:00:00"/>
    <s v="6  Mes(es)"/>
    <d v="2022-10-19T00:00:00"/>
    <n v="23574000"/>
    <n v="272"/>
    <n v="100"/>
    <n v="32872633"/>
    <n v="2488367"/>
    <n v="1"/>
    <n v="11787000"/>
    <n v="35361000"/>
    <s v=" 3 Mes(es)"/>
  </r>
  <r>
    <n v="2022"/>
    <n v="220029"/>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426794"/>
    <s v="ANDREA JULIANA GALEANO LOPEZ"/>
    <s v="SUBDIRECTOR TECNICO - SUBD. EDUCACION TRIBUTARIA Y SERVICIO"/>
    <s v="N/A"/>
    <d v="2022-10-05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0"/>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29318"/>
    <s v="ANA MILENA SANTAMARIA MORA"/>
    <s v="SUBDIRECTOR TECNICO - SUBD. EDUCACION TRIBUTARIA Y SERVICIO"/>
    <s v="N/A"/>
    <d v="2022-10-05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7T00:00:00"/>
    <s v="6  Mes(es)"/>
    <d v="2022-10-17T00:00:00"/>
    <n v="12438000"/>
    <n v="273"/>
    <n v="100"/>
    <n v="17551400"/>
    <n v="1105600"/>
    <n v="1"/>
    <n v="6219000"/>
    <n v="18657000"/>
    <s v=" 3 Mes(es)"/>
  </r>
  <r>
    <n v="2022"/>
    <n v="220031"/>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54420"/>
    <s v="CAMILO ALEJANDRO BECERRA RODRIGUEZ"/>
    <s v="SUBDIRECTOR TECNICO - SUBD. EDUCACION TRIBUTARIA Y SERVICIO"/>
    <s v="N/A"/>
    <d v="2022-10-05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2"/>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049579"/>
    <s v="MARIA ISABEL RAMOS DIAZ"/>
    <s v="SUBDIRECTOR TECNICO - SUBD. EDUCACION TRIBUTARIA Y SERVICIO"/>
    <s v="N/A"/>
    <d v="2022-10-1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3"/>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744076"/>
    <s v="LADY VIVIANA LEGARDA RODRIGU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4"/>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3016599"/>
    <s v="JENY PATRICIA CHOLO CAMARGO"/>
    <s v="SUBDIRECTOR TECNICO - SUBD. EDUCACION TRIBUTARIA Y SERVICIO"/>
    <s v="N/A"/>
    <d v="2022-10-05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5"/>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65005874"/>
    <s v="LILLY ESPERANZA DOMINGUEZ HERRER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6"/>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58845140"/>
    <s v="HUBER ALONSO BETANCUR RAMIREZ"/>
    <s v="SUBDIRECTOR TECNICO - SUBD. EDUCACION TRIBUTARIA Y SERVICIO"/>
    <s v="N/A"/>
    <d v="2022-10-1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7"/>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501527"/>
    <s v="MARIA CONSUELO ARAGON BARRER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8"/>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9140760"/>
    <s v="MARIA PAULA REALES OSPIN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39"/>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353398"/>
    <s v="MARTHA ISABEL RUEDA URBIN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40"/>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3679859"/>
    <s v="MIGUEL ANGEL CUEVAS MARTIN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41"/>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22412122"/>
    <s v="SERGIO ANDRES VASQUEZ QUIROG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42"/>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254577"/>
    <s v="ZULY ALEJANDRA DIAZ RINC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43"/>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8414642"/>
    <s v="NANDI JHOANNA RODRIGUEZ MEJI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44"/>
    <x v="1"/>
    <s v="https://community.secop.gov.co/Public/Tendering/OpportunityDetail/Index?noticeUID=CO1.NTC.2520885&amp;isFromPublicArea=True&amp;isModal=true&amp;asPopupView=true"/>
    <x v="3"/>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67777"/>
    <s v="JEISSON EDUARDO AFRICANO TORRE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s v="6  Mes(es)"/>
    <d v="2022-10-19T00:00:00"/>
    <n v="12438000"/>
    <n v="273"/>
    <n v="100"/>
    <n v="17413200"/>
    <n v="1243800"/>
    <n v="1"/>
    <n v="6219000"/>
    <n v="18657000"/>
    <s v=" 3 Mes(es)"/>
  </r>
  <r>
    <n v="2022"/>
    <n v="220047"/>
    <x v="1"/>
    <s v="https://community.secop.gov.co/Public/Tendering/OpportunityDetail/Index?noticeUID=CO1.NTC.2504891&amp;isFromPublicArea=True&amp;isModal=true&amp;asPopupView=true"/>
    <x v="3"/>
    <s v="Prestación Servicios Profesionales"/>
    <s v="DESPACHO SECRETARIO DISTRITAL DE HDA."/>
    <s v="0111-01"/>
    <s v="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
    <n v="52622154"/>
    <s v="ELENA ISABEL CRISTINA ARROYO ANDRADE"/>
    <s v="ASESOR - DESPACHO SECRETARIO DISTRITAL DE HDA."/>
    <s v="N/A"/>
    <d v="2022-10-10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
    <s v="Durante el mes de septiembre la contratista adelantó las labores deapoyo a la Secretaría Técnica del EMRE, además realizó seguimiento alavance y contribución de la Tropa Económica (reuniones de 9 y 23septiembre), consolidó el informe semestral para el Concejo de Bogotáfrente al Acuerdo de Reactivación (5 y 8 de septiembre), y realizóseguimiento a la estrategia de microcréditos del Distrito en la reciéncreada AGATA."/>
    <d v="2022-01-12T00:00:00"/>
    <d v="2022-01-14T00:00:00"/>
    <s v="11  Mes(es)  15  Día(s)"/>
    <d v="2022-12-29T00:00:00"/>
    <n v="106064500"/>
    <n v="290"/>
    <n v="83.09"/>
    <n v="78702933"/>
    <n v="27361567"/>
    <n v="0"/>
    <n v="0"/>
    <n v="106064500"/>
    <n v="0"/>
  </r>
  <r>
    <n v="2022"/>
    <n v="220048"/>
    <x v="1"/>
    <s v="https://community.secop.gov.co/Public/Tendering/OpportunityDetail/Index?noticeUID=CO1.NTC.2542560&amp;isFromPublicArea=True&amp;isModal=true&amp;asPopupView=true"/>
    <x v="3"/>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16056057"/>
    <s v="NILSON ANDRES MACIAS CARDENAS"/>
    <s v="SUBDIRECTOR TECNICO - SUBD. GESTION CONTABLE HACIENDA"/>
    <s v="N/A"/>
    <d v="2022-10-04T00:00:00"/>
    <s v="El contratista cumplió a satisfacción las obligaciones generales."/>
    <s v="El contratista cumplió a satisfacción las obligaciones especiales."/>
    <d v="2022-01-17T00:00:00"/>
    <d v="2022-01-19T00:00:00"/>
    <s v="7  Mes(es)"/>
    <d v="2022-12-03T00:00:00"/>
    <n v="22799000"/>
    <n v="285"/>
    <n v="89.62"/>
    <n v="27358800"/>
    <n v="6839700"/>
    <n v="1"/>
    <n v="11399500"/>
    <n v="34198500"/>
    <s v="105 Día(s)"/>
  </r>
  <r>
    <n v="2022"/>
    <n v="220049"/>
    <x v="1"/>
    <s v="https://community.secop.gov.co/Public/Tendering/OpportunityDetail/Index?noticeUID=CO1.NTC.2504873&amp;isFromPublicArea=True&amp;isModal=true&amp;asPopupView=true"/>
    <x v="3"/>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n v="0"/>
    <s v="N/A"/>
    <d v="2022-10-10T00:00:00"/>
    <s v="Prestó los servicios profesionales para realizar la redacción decontenidos, comunicados, edición y corrección de estilo de laspublicaciones que realiza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s v="Prestó los servicios profesionales para realizar la redacción decontenidos, comunicados, edición y corrección de estilo de laspublicaciones que realiza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d v="2022-01-12T00:00:00"/>
    <d v="2022-01-19T00:00:00"/>
    <s v="9  Mes(es)  15  Día(s)"/>
    <d v="2022-12-31T00:00:00"/>
    <n v="42227500"/>
    <n v="285"/>
    <n v="82.37"/>
    <n v="37338000"/>
    <n v="13483166"/>
    <n v="1"/>
    <n v="8593666"/>
    <n v="50821166"/>
    <s v=" 1 Mes(es) 28 Día(s)"/>
  </r>
  <r>
    <n v="2022"/>
    <n v="220050"/>
    <x v="1"/>
    <s v="https://community.secop.gov.co/Public/Tendering/OpportunityDetail/Index?noticeUID=CO1.NTC.2540109&amp;isFromPublicArea=True&amp;isModal=true&amp;asPopupView=true"/>
    <x v="3"/>
    <s v="Prestación Servicios Profesionales"/>
    <s v="OF. TECNICA SISTEMA GESTION DOCUMENTAL"/>
    <s v="0111-01"/>
    <s v="Prestar servicios profesionales para participar en los procesos detransferencias secundarias y descripción documental de la SecretaríaDistrital de Hacienda"/>
    <n v="80233997"/>
    <s v="JUAN DANIEL FLOREZ PORRAS"/>
    <s v="JEFE DE OFICINA - OF. TECNICA SISTEMA GESTION DOCUMENTAL"/>
    <s v="N/A"/>
    <d v="2022-10-07T00:00:00"/>
    <s v="El contratista en septiembre cumplió con las obligacionescontractuales."/>
    <s v="Participó en las mesas de trabajo, para el proceso de actualización delas TRD Oficina de Cuentas Corrientes y Devoluciones en septiembre 7Oficina de Gestión de Ingresos en septiembre 13Oficina de Gestión de Ingresos en septiembre 29Participó en la reunión de revisión tema PQRS y TRD de la Oficina deGestión de Ingresos en septiembre 15.Como parte de la implementación del Plan de Descripción y TransferenciaDocumental Secundaria de la Secretaría Distrital de Hacienda, llevó acabo las jornadas de asesoría y coordinación con el equipo técnico detrabajo en la Oficina Técnica del Sistema de Gestión Documental los días07 y 27 de septiembre en las instalaciones de la Oficina Técnica delSistema de Gestión Documental,  en las cuales tuvo la oportunidad deorientar sobre el instructivo de diligenciamiento y aplicación delformato de inventario analítico del Archivo de Bogotá, y exponer losresultados de la revisión llevada a cabo sobre los avances 2 y 3 dediligenciamiento del inventario.Dicha revisión se dejó plasmada en las versiones 2 y 3 de avance de losinventarios y en dos documentos Word en los cuales se consignaron lasobservaciones a ser corregidas.Finaliza la asesoría y orientación técnica dirigida al equipo de trabajode la Oficina Técnica de Gestión Documental, que llevó a cabo laejecución del proceso de alistamiento técnico y descripción de la seriedocumental Resoluciones que será objeto de transferencia documentalsecundaria al Archivo de Bogotá. Obteniendo como resultados:Serie: ResolucionesTiempo de Retención: 20 añosFechas Extremas: 1988-01-05 / 2002-06-28Número de cajas: 146Número de carpetas: 337Número de tomos: 105Número de Registros Inventario: 442Cantidad de folios: 107.587Se proyectó el oficio de intención de transferencia documentalsecundaria dirigida al Director del Archivo de Bogotá.Participó en las reuniones para la actualización de procedimiento dedisposición final y transferencia secundaria los días 7, 14 y 29 deseptiembre.Participó en las reuniones de seguimiento a las actividades ejecutadasdurante el mes de septiembre los días 13 y 28."/>
    <d v="2022-01-13T00:00:00"/>
    <d v="2022-02-01T00:00:00"/>
    <s v="8  Mes(es)  17  Día(s)"/>
    <d v="2022-10-18T00:00:00"/>
    <n v="41582600"/>
    <n v="259"/>
    <n v="100"/>
    <n v="38832000"/>
    <n v="2750600"/>
    <n v="0"/>
    <n v="0"/>
    <n v="41582600"/>
    <n v="0"/>
  </r>
  <r>
    <n v="2022"/>
    <n v="220051"/>
    <x v="1"/>
    <s v="https://community.secop.gov.co/Public/Tendering/OpportunityDetail/Index?noticeUID=CO1.NTC.2527519&amp;isFromPublicArea=True&amp;isModal=true&amp;asPopupView=true"/>
    <x v="3"/>
    <s v="Prestación Servicios Profesionales"/>
    <s v="DESPACHO DIR. INFORMATICA Y TECNOLOGIA"/>
    <s v="0111-01"/>
    <s v="Prestar servicios profesionales en el seguimiento, acompañamiento,recibo de los desarrollos y transferencias de conocimiento ABAP a losingenieros de la Secretaría Distrital de Hacienda con ocasión de laimplementación del CORE Tributario y ERP -Bogdata-"/>
    <n v="3380280"/>
    <s v="DAVID ORLANDO SANCHEZ OLARTE"/>
    <s v="SUBDIRECTOR TECNICO - SUBD. SOLUCIONES TIC"/>
    <s v="N/A"/>
    <d v="2022-10-05T00:00:00"/>
    <s v="El contrato No. 220051-0-2022 suscrito con DAVID ORLANDO SANCHEZ OLARTE,se ha ejecutado de manera normal y se ha cumplido con las actividadescontratadas, se firmó el acta de inicio el 17-01-2022 cuyo objeto es: &quot;Prestar servicios profesionales en el seguimiento, acompañamiento,recibo de los desarrollos y transferencias de conocimiento ABAP a losingenieros de la Secretaría Distrital de Hacienda con ocasión de laimplementación del CORE Tributario y ERP-BOGDATA&quot;.Fecha de terminación: 31 de diciembre de 2022Plazo de ejecución 11 meses y 15 díasValor del Contrato $153.884.996El porcentaje de avance físico es del 82%Actualmente el contrato tiene un porcentaje de ejecución presupuestaldel 48%"/>
    <s v="Ha cumplido de manera satisfactoria, de éstas se dejará evidencia en elinforme de supervisión el cual será publicado en SECOP II de maneraoportuna."/>
    <d v="2022-01-12T00:00:00"/>
    <d v="2022-01-17T00:00:00"/>
    <s v="11  Mes(es)  15  Día(s)"/>
    <d v="2022-12-31T00:00:00"/>
    <n v="153884996"/>
    <n v="287"/>
    <n v="82.47"/>
    <n v="73151128"/>
    <n v="80733868"/>
    <n v="0"/>
    <n v="0"/>
    <n v="153884996"/>
    <n v="0"/>
  </r>
  <r>
    <n v="2022"/>
    <n v="220052"/>
    <x v="1"/>
    <s v="https://community.secop.gov.co/Public/Tendering/OpportunityDetail/Index?noticeUID=CO1.NTC.2521313&amp;isFromPublicArea=True&amp;isModal=true&amp;asPopupView=true"/>
    <x v="3"/>
    <s v="Prestación Servicios Profesionales"/>
    <s v="SUBD. TALENTO HUMANO"/>
    <s v="0111-01"/>
    <s v="Prestar servicios profesionales de soporte jurídico a los procesos acargo de la Subdirección del Talento Humano."/>
    <n v="80903739"/>
    <s v="EDGAR ANDRES CHAPARRO CHACON"/>
    <s v="SUBDIRECTOR TECNICO - SUBD. TALENTO HUMANO"/>
    <s v="N/A"/>
    <d v="2022-10-07T00:00:00"/>
    <s v="Durante el periodo reportado se dio cumplimiento a las obligaciones"/>
    <s v="Durante el periodo reportado se dio cumplimiento a las obligaciones"/>
    <d v="2022-01-13T00:00:00"/>
    <d v="2022-01-19T00:00:00"/>
    <s v="11  Mes(es)"/>
    <d v="2023-01-29T00:00:00"/>
    <n v="86768000"/>
    <n v="285"/>
    <n v="76"/>
    <n v="66259200"/>
    <n v="20508800"/>
    <n v="1"/>
    <n v="10780266"/>
    <n v="97548266"/>
    <s v=" 1 Mes(es) 11 Día(s)"/>
  </r>
  <r>
    <n v="2022"/>
    <n v="220053"/>
    <x v="1"/>
    <s v="https://community.secop.gov.co/Public/Tendering/OpportunityDetail/Index?noticeUID=CO1.NTC.2521683&amp;isFromPublicArea=True&amp;isModal=true&amp;asPopupView=true"/>
    <x v="3"/>
    <s v="Prestación Servicios Profesionales"/>
    <s v="DESPACHO DIR. ESTAD. Y ESTUDIOS FISCALES"/>
    <s v="0111-01"/>
    <s v="Prestar servicios profesionales para consolidar la página web y lossistemas de información para el funcionamiento del Observatorio Fiscaldel Distrito."/>
    <n v="1085280087"/>
    <s v="LISBETH VIVIANA ROSERO LEGARDA"/>
    <s v="SUBDIRECTOR TECNICO - SUBD. ANALISIS SECTORIAL"/>
    <s v="N/A"/>
    <d v="2022-10-12T00:00:00"/>
    <s v="El contratista dio cumplimiento a las obligaciones pactadas en losestudios previos del presente contrato"/>
    <s v="Servicio recibido: De acuerdo con las obligaciones establecidos en elContrato 220053, para la Secretaría Distrital deHacienda, durante el periodo comprendido entre el 01/09/2022 al30/09/2022, se adelantaron los siguientes temas:Obligación 1:• El día 19 de septiembre asistió a reunión presencial en el horario de10:00 a 11:30, para revisión de página web delObservatorio en la cual se contó con la asistencia del asesor JuanGabriel Prieto.• El día 20 de septiembre asistió a reunión virtual, en el horario de8:00 a 8:30, para revisión de barra de accesibilidad ypie de página web del Observatorio en la cual se contó con la asistenciade la ingeniera Claudia Liliana Gómez.• El día 21 de septiembre asistió a reunión virtual, en el horario de11:00 a 12:00, para instalación del certificado deseguridad Wildcard al dominio del Observatorio en la cual se contó conla asistencia de los ingenieros Andrés Pupiales yCarlos Celys.• El día 23 de septiembre asistió a reunión virtual, en el horario de11:30 a 12:00, para dialogar sobre el Sistema deInformación del Observatorio Fiscal SIOF que se está desarrollando en elobservatorio, cual es el fin del SIOF y poner encontexto a los asistentes de las funciones e información que se procesaen el observatorio, reunión que contó con laasistencia de los ingenieros Antonio Orlando Olaya Tarquino, CarlosAugusto Cely Cely, Oscar Orlando Camargo Garzón, Andres PupialesBucheli, Jaime Mayorga Lara y Liliana Jeannett Pardo Moya.Obligación 2:• Actualización constante de la página del observatorio fiscal deldistrito.Obligación 3:• Asistió a reunión virtual el día 7 de septiembre en el horario de 9:00a 10:00, para revisión de página web delObservatorio y su actualización total, en la cual se contó con laasistencia del asesor Weisman Frank.• Actualización constante de Boletines de coyuntura.Obligación 4:• Hizo ajustes en el micrositio del observatorio fiscal del distritoObligación 5:• El día 5 de septiembre envió bases de datos de GEIH_Empleo con cambiossolicitados.• El día 5 de septiembre envió bases de datos de GEIH_Desestacional concambios solicitados• El día 5 de septiembre envió bases de datos de GEH_Informalidad concambios solicitados.• El día 5 de septiembre envió bases de datos de Pobreza monetaria.• El día 5 de septiembre envió bases de datos de CEED.• El día 6 de septiembre envió bases de datos de GEIH Microdatos.• El día 13 de septiembre envió bases de datos de ECG con cambiossolicitados.• El día 22 de septiembre envió bases de datos de EC con cambiossolicitados.Obligación 6:• Avanzó en el desarrollo del Sistema de información a través del Gestorde Base de Datos MySQL.(Proceso de desarrollo para visualización a usuarios)Obligación 7: • Asistió a reunión virtual el día 8 de septiembre pararevisión de estructura y permisos asociados a cadaresponsable de los archivos digitales almacenada en SharePoint, con elprofesional Pedro HernándezObligación 8: • Asistió a reunión virtual el día 23 de septiembre en elhorario de 8:00am a 9:00am a reunión de Red deObservatorios.• Asistió a reunión los días 5 y 26 de septiembre de 2022, a reuniónprogramada con todo el equipo en la sala de juntas3_2 de secretaria de Hacienda Distrital"/>
    <d v="2022-01-12T00:00:00"/>
    <d v="2022-01-19T00:00:00"/>
    <s v="11  Mes(es)"/>
    <d v="2022-12-19T00:00:00"/>
    <n v="66528000"/>
    <n v="285"/>
    <n v="85.33"/>
    <n v="50601600"/>
    <n v="15926400"/>
    <n v="0"/>
    <n v="0"/>
    <n v="66528000"/>
    <n v="0"/>
  </r>
  <r>
    <n v="2022"/>
    <n v="220054"/>
    <x v="1"/>
    <s v="https://community.secop.gov.co/Public/Tendering/OpportunityDetail/Index?noticeUID=CO1.NTC.2530212&amp;isFromPublicArea=True&amp;isModal=true&amp;asPopupView=true"/>
    <x v="3"/>
    <s v="Prestación Servicios Profesionales"/>
    <s v="SUBD. EDUCACION TRIBUTARIA Y SERVICIO"/>
    <s v="0111-01"/>
    <s v="Prestar servicios profesionales para el apoyo en la gestión tributaria ytemas administrativos, de competencia de la Subdirección de EducaciónTributaria y Servicio de la Secretaria Distrital de Hacienda."/>
    <n v="80761963"/>
    <s v="DUYIVER ANDRES SANIN ARIA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4T00:00:00"/>
    <s v="10  Mes(es)"/>
    <d v="2022-12-30T00:00:00"/>
    <n v="69780000"/>
    <n v="290"/>
    <n v="82.86"/>
    <n v="59778200"/>
    <n v="20701400"/>
    <n v="1"/>
    <n v="10699600"/>
    <n v="80479600"/>
    <s v=" 1 Mes(es) 16 Día(s)"/>
  </r>
  <r>
    <n v="2022"/>
    <n v="220055"/>
    <x v="1"/>
    <s v="https://community.secop.gov.co/Public/Tendering/OpportunityDetail/Index?noticeUID=CO1.NTC.2550619&amp;isFromPublicArea=True&amp;isModal=true&amp;asPopupView=true"/>
    <x v="3"/>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51637815"/>
    <s v="LUCIA TERESA JARAMILLO GUERRA"/>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5T00:00:00"/>
    <d v="2022-01-19T00:00:00"/>
    <s v="8  Mes(es)  15  Día(s)"/>
    <d v="2022-10-03T00:00:00"/>
    <n v="36907000"/>
    <n v="257"/>
    <n v="100"/>
    <n v="36472800"/>
    <n v="434200"/>
    <n v="0"/>
    <n v="0"/>
    <n v="36907000"/>
    <n v="0"/>
  </r>
  <r>
    <n v="2022"/>
    <n v="220056"/>
    <x v="1"/>
    <s v="https://community.secop.gov.co/Public/Tendering/OpportunityDetail/Index?noticeUID=CO1.NTC.2526332&amp;isFromPublicArea=True&amp;isModal=true&amp;asPopupView=true"/>
    <x v="3"/>
    <s v="Prestación Servicios Profesionales"/>
    <s v="SUBD. TALENTO HUMANO"/>
    <s v="0111-01"/>
    <s v="Prestar servicios profesionales para realizar las actividades deseguimiento, control, reportes de los procesos, trámites y gestión delas solicitudes a cargo de la Subdirección del Talento Humano"/>
    <n v="1020716296"/>
    <s v="KAREN DEL PILAR VARGAS QUIJANO"/>
    <s v="SUBDIRECTOR TECNICO - SUBD. TALENTO HUMANO"/>
    <s v="N/A"/>
    <d v="2022-10-07T00:00:00"/>
    <s v="Durante el periodo reportado se dio cumplimiento a las obligaciones"/>
    <s v="Durante el periodo reportado se dio cumplimiento a las obligaciones"/>
    <d v="2022-01-12T00:00:00"/>
    <d v="2022-01-14T00:00:00"/>
    <s v="11  Mes(es)"/>
    <d v="2022-12-14T00:00:00"/>
    <n v="51183000"/>
    <n v="290"/>
    <n v="86.83"/>
    <n v="39860700"/>
    <n v="11322300"/>
    <n v="0"/>
    <n v="0"/>
    <n v="51183000"/>
    <n v="0"/>
  </r>
  <r>
    <n v="2022"/>
    <n v="220058"/>
    <x v="1"/>
    <s v="https://community.secop.gov.co/Public/Tendering/OpportunityDetail/Index?noticeUID=CO1.NTC.2525818&amp;isFromPublicArea=True&amp;isModal=true&amp;asPopupView=true"/>
    <x v="3"/>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n v="0"/>
    <s v="N/A"/>
    <d v="2022-10-10T00:00:00"/>
    <s v=". 1. Servicio recibido: Se recibe a satisfacción los serviciosprofesionales de apoyo en todas las actividades relacionadas conprocesos administrativos y de correspondencia a cargo de la OficinaAsesora de Comunicaciones durante el mes de septiembre de 2022. 2.Análisis Técnico y Financiero: Certifico que los servicios adelantados yel valor cobrado por el contratista, cumplen con las condicionesgenerales y especiales establecidas en el contrato."/>
    <s v=". 1. Servicio recibido: Se recibe a satisfacción los serviciosprofesionales de apoyo en todas las actividades relacionadas conprocesos administrativos y de correspondencia a cargo de la OficinaAsesora de Comunicaciones durante el mes de septiembre de 2022. 2.Análisis Técnico y Financiero: Certifico que los servicios adelantados yel valor cobrado por el contratista, cumplen con las condicionesgenerales y especiales establecidas en el contrato."/>
    <d v="2022-01-12T00:00:00"/>
    <d v="2022-01-21T00:00:00"/>
    <s v="11  Mes(es)"/>
    <d v="2023-01-13T00:00:00"/>
    <n v="35827000"/>
    <n v="283"/>
    <n v="79.27"/>
    <n v="27141667"/>
    <n v="11182366"/>
    <n v="1"/>
    <n v="2497033"/>
    <n v="38324033"/>
    <s v="23 Día(s)"/>
  </r>
  <r>
    <n v="2022"/>
    <n v="220059"/>
    <x v="1"/>
    <s v="https://community.secop.gov.co/Public/Tendering/OpportunityDetail/Index?noticeUID=CO1.NTC.2522926&amp;isFromPublicArea=True&amp;isModal=true&amp;asPopupView=true"/>
    <x v="3"/>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2-10-03T00:00:00"/>
    <s v="El contratista durante el mes de septiembre, dio cumplimiento a lasobligaciones contractuales."/>
    <s v="Durante el mes de septiembre, el contratista realizó las siguientesactividades:Realizó reunión con los ingenieros Alejandro Bernal Castiblanco y PedroAndrés Quiñones Ramos de la OTSGD y la Subdirección de GestiónDocumental,  para establecer el nombre de los campos contenidos en WCC,se revisaron los campos de Sistema y los creados locales en laimplementación de metadatos de preservación. Alejandro BernalCastiblanco, Pedro Andrés Quiñones Ramos de la OTSGD y la Subdirecciónde Gestión Documental.Realizó la socialización de procedimiento Transferencias primarias dedocumentos electrónicos al equipo de la Oficina Técnica del Sistema deGestión Documental.Participó en las siguientes reuniones:13/09/2022:  Generación de acciones para plan de tratamiento riesgos deSI16/09/2022:  Participó reunión de seguimiento a la ejecución contractualdel mes28/09/2022: Participó reunión de seguimiento a la ejecución contractualdel mes"/>
    <d v="2022-01-12T00:00:00"/>
    <d v="2022-02-01T00:00:00"/>
    <s v="8  Mes(es)  17  Día(s)"/>
    <d v="2022-10-18T00:00:00"/>
    <n v="41582600"/>
    <n v="259"/>
    <n v="100"/>
    <n v="38832000"/>
    <n v="2750600"/>
    <n v="0"/>
    <n v="0"/>
    <n v="41582600"/>
    <n v="0"/>
  </r>
  <r>
    <n v="2022"/>
    <n v="220060"/>
    <x v="1"/>
    <s v="https://community.secop.gov.co/Public/Tendering/OpportunityDetail/Index?noticeUID=CO1.NTC.2505613&amp;isFromPublicArea=True&amp;isModal=true&amp;asPopupView=true"/>
    <x v="3"/>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80035939"/>
    <s v="ANDRES DAVID BAUTISTA ROBLES"/>
    <n v="0"/>
    <s v="N/A"/>
    <d v="2022-10-10T00:00:00"/>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d v="2022-01-12T00:00:00"/>
    <d v="2022-01-18T00:00:00"/>
    <s v="11  Mes(es)"/>
    <d v="2023-01-13T00:00:00"/>
    <n v="35827000"/>
    <n v="286"/>
    <n v="79.44"/>
    <n v="27467367"/>
    <n v="11182366"/>
    <n v="1"/>
    <n v="2822733"/>
    <n v="38649733"/>
    <s v="26 Día(s)"/>
  </r>
  <r>
    <n v="2022"/>
    <n v="220061"/>
    <x v="1"/>
    <s v="https://community.secop.gov.co/Public/Tendering/OpportunityDetail/Index?noticeUID=CO1.NTC.2535430&amp;isFromPublicArea=True&amp;isModal=true&amp;asPopupView=true"/>
    <x v="3"/>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79520639"/>
    <s v="JUAN CARLOS GOMEZ MARULANDA"/>
    <n v="0"/>
    <s v="N/A"/>
    <d v="2022-10-10T00:00:00"/>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septiembre de 2022. 2. Análisis Técnico y Financiero:Certifico que los servicios cumplen técnicamente y que los valorescobrados se encuentran acorde con lo establecido en el contrato y en lapropuesta del contratista."/>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septiembre de 2022. 2. Análisis Técnico y Financiero:Certifico que los servicios cumplen técnicamente y que los valorescobrados se encuentran acorde con lo establecido en el contrato y en lapropuesta del contratista."/>
    <d v="2022-01-13T00:00:00"/>
    <d v="2022-01-19T00:00:00"/>
    <s v="9  Mes(es)"/>
    <d v="2022-12-31T00:00:00"/>
    <n v="56520000"/>
    <n v="285"/>
    <n v="82.37"/>
    <n v="52752000"/>
    <n v="18840000"/>
    <n v="1"/>
    <n v="15072000"/>
    <n v="71592000"/>
    <s v=" 2 Mes(es) 12 Día(s)"/>
  </r>
  <r>
    <n v="2022"/>
    <n v="220062"/>
    <x v="1"/>
    <s v="https://community.secop.gov.co/Public/Tendering/OpportunityDetail/Index?noticeUID=CO1.NTC.2529586&amp;isFromPublicArea=True&amp;isModal=true&amp;asPopupView=true"/>
    <x v="3"/>
    <s v="Prestación Servicios Profesionales"/>
    <s v="DESPACHO DIR. GESTION CORPORATIVA"/>
    <s v="0111-01"/>
    <s v="Prestar los servicios profesionales a la Dirección de GestiónCorporativa para apoyar la gestión precontractual, de pagos y pos contractual frente al sistema SAP BOGDATA."/>
    <n v="79505567"/>
    <s v="JAIRO ARTURO SUAREZ SANCHEZ"/>
    <s v="ASESOR - DESPACHO SECRETARIO DISTRITAL DE HDA."/>
    <s v="N/A"/>
    <d v="2022-10-20T00:00:00"/>
    <s v="Mediante radicado No. 2022ER618289O1 de fecha 06/10/2022 la supervisiónallega informe para la correspondiente gestión de pago de la cuenta decobro. El supervisor informa el contratista cumplió con las obligacionesestipuladas en el contrato."/>
    <s v="Mediante radicado No. 2022ER618289O1 de fecha 06/10/2022 la supervisiónallega informe para la correspondiente gestión de pago de la cuenta decobro. El supervisor informa el contratista cumplió con las obligacionesestipuladas en el contrato."/>
    <d v="2022-01-12T00:00:00"/>
    <d v="2022-02-01T00:00:00"/>
    <s v="10  Mes(es)"/>
    <d v="2023-01-01T00:00:00"/>
    <n v="60480000"/>
    <n v="272"/>
    <n v="81.44"/>
    <n v="40521600"/>
    <n v="19958400"/>
    <n v="1"/>
    <n v="6048000"/>
    <n v="66528000"/>
    <s v=" 1 Mes(es)"/>
  </r>
  <r>
    <n v="2022"/>
    <n v="220063"/>
    <x v="1"/>
    <s v="https://community.secop.gov.co/Public/Tendering/OpportunityDetail/Index?noticeUID=CO1.NTC.2529586&amp;isFromPublicArea=True&amp;isModal=true&amp;asPopupView=true"/>
    <x v="3"/>
    <s v="Prestación Servicios Profesionales"/>
    <s v="DESPACHO DIR. GESTION CORPORATIVA"/>
    <s v="0111-01"/>
    <s v="Prestar los servicios profesionales a la Dirección de GestiónCorporativa para apoyar la gestión precontractual, de pagos y pos contractual frente al sistema SAP BOGDATA."/>
    <n v="79244238"/>
    <s v="CESAR IVAN ROMERO RODRIGUEZ"/>
    <s v="ASESOR - DESPACHO SECRETARIO DISTRITAL DE HDA."/>
    <s v="N/A"/>
    <d v="2022-10-19T00:00:00"/>
    <s v="Mediante radicado No. 2022ER617696O1 de fecha 06/10/2022 la supervisiónallega informe para la correspondiente gestión de pago de la cuenta decobro. El supervisor informa el contratista cumplió con las obligacionesestipuladas en el contrato."/>
    <s v="Mediante radicado No. 2022ER617696O1 de fecha 06/10/2022 la supervisiónallega informe para la correspondiente gestión de pago de la cuenta decobro. El supervisor informa el contratista cumplió con las obligacionesestipuladas en el contrato."/>
    <d v="2022-01-12T00:00:00"/>
    <d v="2022-01-24T00:00:00"/>
    <s v="10  Mes(es)"/>
    <d v="2022-12-24T00:00:00"/>
    <n v="60480000"/>
    <n v="280"/>
    <n v="83.83"/>
    <n v="49593600"/>
    <n v="10886400"/>
    <n v="1"/>
    <n v="6048000"/>
    <n v="66528000"/>
    <s v=" 1 Mes(es)"/>
  </r>
  <r>
    <n v="2022"/>
    <n v="220064"/>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2-10-02T00:00:00"/>
    <s v="El contratista dio cumplimiento con las obligaciones"/>
    <s v="El contratista dio cumplimiento con las obligaciones"/>
    <d v="2022-01-12T00:00:00"/>
    <d v="2022-01-17T00:00:00"/>
    <s v="9  Mes(es)"/>
    <d v="2023-01-16T00:00:00"/>
    <n v="36288000"/>
    <n v="287"/>
    <n v="78.849999999999994"/>
    <n v="30105600"/>
    <n v="6182400"/>
    <n v="1"/>
    <n v="11961600"/>
    <n v="48249600"/>
    <s v=" 2 Mes(es) 30 Día(s)"/>
  </r>
  <r>
    <n v="2022"/>
    <n v="220065"/>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JEFE DE OFICINA - OF. DEPURACION CARTERA"/>
    <s v="N/A"/>
    <d v="2022-10-02T00:00:00"/>
    <s v="El contratista dio cumplimiento con las obligaciones"/>
    <s v="El contratista dio cumplimiento con las obligaciones"/>
    <d v="2022-01-12T00:00:00"/>
    <d v="2022-01-18T00:00:00"/>
    <s v="9  Mes(es)"/>
    <d v="2023-01-16T00:00:00"/>
    <n v="36288000"/>
    <n v="286"/>
    <n v="78.790000000000006"/>
    <n v="29971200"/>
    <n v="6316800"/>
    <n v="1"/>
    <n v="11827200"/>
    <n v="48115200"/>
    <s v=" 2 Mes(es) 29 Día(s)"/>
  </r>
  <r>
    <n v="2022"/>
    <n v="220066"/>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2-10-02T00:00:00"/>
    <s v="El contratista dio cumplimiento con las obligaciones"/>
    <s v="El contratista dio cumplimiento con las obligaciones"/>
    <d v="2022-01-12T00:00:00"/>
    <d v="2022-01-25T00:00:00"/>
    <s v="9  Mes(es)"/>
    <d v="2023-01-16T00:00:00"/>
    <n v="36288000"/>
    <n v="279"/>
    <n v="78.37"/>
    <n v="29030400"/>
    <n v="7257600"/>
    <n v="1"/>
    <n v="10886400"/>
    <n v="47174400"/>
    <s v=" 2 Mes(es) 22 Día(s)"/>
  </r>
  <r>
    <n v="2022"/>
    <n v="220067"/>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DEPURACION CARTERA"/>
    <s v="N/A"/>
    <d v="2022-10-02T00:00:00"/>
    <s v="El contratista dio cumplimiento con las obligaciones"/>
    <s v="El contratista dio cumplimiento con las obligaciones"/>
    <d v="2022-01-12T00:00:00"/>
    <d v="2022-01-20T00:00:00"/>
    <s v="9  Mes(es)"/>
    <d v="2023-01-16T00:00:00"/>
    <n v="36288000"/>
    <n v="284"/>
    <n v="78.67"/>
    <n v="29702400"/>
    <n v="6585600"/>
    <n v="1"/>
    <n v="11558400"/>
    <n v="47846400"/>
    <s v=" 2 Mes(es) 27 Día(s)"/>
  </r>
  <r>
    <n v="2022"/>
    <n v="220068"/>
    <x v="1"/>
    <s v="https://community.secop.gov.co/Public/Tendering/OpportunityDetail/Index?noticeUID=CO1.NTC.2520212&amp;isFromPublicArea=True&amp;isModal=true&amp;asPopupView=true"/>
    <x v="3"/>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53102484"/>
    <s v="ANGELICA MARIA AVILA RUBIO"/>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1 peticiones reiterativas, complementó 337respuestas automáticas y proyectó 112 respuestas a ciudadanos de laEstrategia Integral de Ingreso Minimo Garantizado"/>
    <d v="2022-01-12T00:00:00"/>
    <d v="2022-01-14T00:00:00"/>
    <s v="11  Mes(es)  15  Día(s)"/>
    <d v="2022-12-29T00:00:00"/>
    <n v="26749000"/>
    <n v="290"/>
    <n v="83.09"/>
    <n v="2326000"/>
    <n v="24423000"/>
    <n v="0"/>
    <n v="0"/>
    <n v="26749000"/>
    <n v="0"/>
  </r>
  <r>
    <n v="2022"/>
    <n v="220069"/>
    <x v="1"/>
    <s v="https://community.secop.gov.co/Public/Tendering/OpportunityDetail/Index?noticeUID=CO1.NTC.2520212&amp;isFromPublicArea=True&amp;isModal=true&amp;asPopupView=true"/>
    <x v="3"/>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602604"/>
    <s v="PAULA ANDREA ROMERO GARZON"/>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3 respuestas a correspondencia y finalizó 3radicados en SAP de la Estrategia Integral de Ingreso Minimo Garantizado, así mismo  el contratista complementó 788 respuestas automáticas de laEstrategia Integral de Ingreso Minimo Garantizado"/>
    <d v="2022-01-12T00:00:00"/>
    <d v="2022-01-14T00:00:00"/>
    <s v="11  Mes(es)  15  Día(s)"/>
    <d v="2022-12-29T00:00:00"/>
    <n v="26749000"/>
    <n v="290"/>
    <n v="83.09"/>
    <n v="2326000"/>
    <n v="24423000"/>
    <n v="0"/>
    <n v="0"/>
    <n v="26749000"/>
    <n v="0"/>
  </r>
  <r>
    <n v="2022"/>
    <n v="220070"/>
    <x v="1"/>
    <s v="https://community.secop.gov.co/Public/Tendering/OpportunityDetail/Index?noticeUID=CO1.NTC.2520212&amp;isFromPublicArea=True&amp;isModal=true&amp;asPopupView=true"/>
    <x v="3"/>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0842997"/>
    <s v="JONATHAN  VERGEL VALENCIA"/>
    <s v="ASESOR - DESPACHO SECRETARIO DISTRITAL DE HDA."/>
    <s v="N/A"/>
    <d v="2022-10-10T00:00:00"/>
    <s v="1. El contratista ha cumplido a cabalidad con sus obligaciones2. El contratista ha cumplido a cabalidad con sus obligaciones3. El contratista se encuentra afiliado a los sistemas de seguridadsocial, salud, pensiones, aportesparafiscales y riesgos laborales y ha cumplido con el pago mensual delos mismos presentandosoporte de pago de seguridad social que se presumen validos alpresentarlos para sus pagos.4. El contratista presentó su póliza N. 380-47-994000121171 para lasuscripción de su contrato No.220070.5. El contratista presentó su póliza N. 380-47-994000121171 para lasuscripción de su contrato No.220070. Y estas fueron revisadas y aprobadas por la subdireccióncontractual.6. El contratista presentó su póliza N. 380-47-994000121171 para lasuscripción de su contrato No.220070. Y estas fueron revisadas y aprobadas por la subdirección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de vida del SIDEAP y al SIGEP.15. El contratista durante su asistencia a las instalaciones ha cumplidocon los protocolos debioseguridad adoptados."/>
    <s v="Durante el periodo del 1 al 30 de septiembre de 2022, el contratistarealizó 104 radicados externos enviados, 26 resoluciones, 20 memorandosinternos y 1 circular interna. Así mismo prestó atención a losdiferentes usuarios externos respondiendo telefónicamente susrequerimientos y brindándoles el soporte correspondiente. Verificacióndel reporte en CRM de 78 respuestas dadas a entes de control(Controlaría, Personería, Fiscalía, Procuraduría, Veeduría) participó entodas las reuniones a las que fue convocado en el mes de septiembre,generó la base de datos requerida por el supervisor, para el seguimientoa tramites de los usuarios de CRM y prestó apoyo general referente alobjeto del contrato solicitados por el supervisor."/>
    <d v="2022-01-12T00:00:00"/>
    <d v="2022-01-14T00:00:00"/>
    <s v="11  Mes(es)  15  Día(s)"/>
    <d v="2022-12-29T00:00:00"/>
    <n v="26749000"/>
    <n v="290"/>
    <n v="83.09"/>
    <n v="19848533"/>
    <n v="6900467"/>
    <n v="0"/>
    <n v="0"/>
    <n v="26749000"/>
    <n v="0"/>
  </r>
  <r>
    <n v="2022"/>
    <n v="220071"/>
    <x v="1"/>
    <s v="https://community.secop.gov.co/Public/Tendering/OpportunityDetail/Index?noticeUID=CO1.NTC.2520212&amp;isFromPublicArea=True&amp;isModal=true&amp;asPopupView=true"/>
    <x v="3"/>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2979598"/>
    <s v="DORIS LISED LOPEZ LOPEZ"/>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177 respuestas a correspondencia y finalizó177 radicados en SAP de la Estrategia Integral de Ingreso MinimoGarantizado , así mismo  el contratista Recepción 3532 peticiones deciudadanos cargados por correspondencia ."/>
    <d v="2022-01-12T00:00:00"/>
    <d v="2022-01-14T00:00:00"/>
    <s v="11  Mes(es)  15  Día(s)"/>
    <d v="2022-12-29T00:00:00"/>
    <n v="26749000"/>
    <n v="290"/>
    <n v="83.09"/>
    <n v="2326000"/>
    <n v="24423000"/>
    <n v="0"/>
    <n v="0"/>
    <n v="26749000"/>
    <n v="0"/>
  </r>
  <r>
    <n v="2022"/>
    <n v="220072"/>
    <x v="1"/>
    <s v="https://community.secop.gov.co/Public/Tendering/OpportunityDetail/Index?noticeUID=CO1.NTC.2520212&amp;isFromPublicArea=True&amp;isModal=true&amp;asPopupView=true"/>
    <x v="3"/>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32377265"/>
    <s v="SANDRA CRISTELLA TRUJILLO DAVIL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547 respuestas automáticas de laEstrategia Integral de Ingreso Minimo Garantizado"/>
    <d v="2022-01-12T00:00:00"/>
    <d v="2022-01-14T00:00:00"/>
    <s v="11  Mes(es)  15  Día(s)"/>
    <d v="2022-12-29T00:00:00"/>
    <n v="26749000"/>
    <n v="290"/>
    <n v="83.09"/>
    <n v="2326000"/>
    <n v="24423000"/>
    <n v="0"/>
    <n v="0"/>
    <n v="26749000"/>
    <n v="0"/>
  </r>
  <r>
    <n v="2022"/>
    <n v="220073"/>
    <x v="1"/>
    <s v="https://community.secop.gov.co/Public/Tendering/OpportunityDetail/Index?noticeUID=CO1.NTC.2520212&amp;isFromPublicArea=True&amp;isModal=true&amp;asPopupView=true"/>
    <x v="3"/>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69754612"/>
    <s v="SERGIO ANDRES ULLOA SANDOVAL"/>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44 respuestas automáticas y proyectó 27respuestas a ciudadanos de la Estrategia Integral de Ingreso MinimoGarantizado"/>
    <d v="2022-01-12T00:00:00"/>
    <d v="2022-01-14T00:00:00"/>
    <s v="11  Mes(es)  15  Día(s)"/>
    <d v="2022-12-29T00:00:00"/>
    <n v="26749000"/>
    <n v="290"/>
    <n v="83.09"/>
    <n v="2326000"/>
    <n v="24423000"/>
    <n v="0"/>
    <n v="0"/>
    <n v="26749000"/>
    <n v="0"/>
  </r>
  <r>
    <n v="2022"/>
    <n v="220074"/>
    <x v="1"/>
    <s v="https://community.secop.gov.co/Public/Tendering/OpportunityDetail/Index?noticeUID=CO1.NTC.2520212&amp;isFromPublicArea=True&amp;isModal=true&amp;asPopupView=true"/>
    <x v="3"/>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969475"/>
    <s v="JHON JAIRO ABAUNZA LOPEZ"/>
    <s v="ASESOR - DESPACHO SECRETARIO DISTRITAL DE HDA."/>
    <s v="N/A"/>
    <d v="2022-10-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12 respuestas a correspondencia y finalizó 12radicados en SAP de la Estrategia Integral de Ingreso Minimo Garantizado"/>
    <d v="2022-01-12T00:00:00"/>
    <d v="2022-01-13T00:00:00"/>
    <s v="11  Mes(es)  15  Día(s)"/>
    <d v="2022-12-28T00:00:00"/>
    <n v="26749000"/>
    <n v="291"/>
    <n v="83.38"/>
    <n v="2326000"/>
    <n v="24423000"/>
    <n v="0"/>
    <n v="0"/>
    <n v="26749000"/>
    <n v="0"/>
  </r>
  <r>
    <n v="2022"/>
    <n v="220075"/>
    <x v="1"/>
    <s v="https://community.secop.gov.co/Public/Tendering/OpportunityDetail/Index?noticeUID=CO1.NTC.2525730&amp;isFromPublicArea=True&amp;isModal=true&amp;asPopupView=true"/>
    <x v="3"/>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n v="0"/>
    <s v="N/A"/>
    <d v="2022-10-10T00:00:00"/>
    <s v="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d v="2022-01-12T00:00:00"/>
    <d v="2022-01-20T00:00:00"/>
    <s v="10  Mes(es)"/>
    <d v="2022-12-31T00:00:00"/>
    <n v="65130000"/>
    <n v="284"/>
    <n v="82.32"/>
    <n v="54492100"/>
    <n v="19539000"/>
    <n v="1"/>
    <n v="8901100"/>
    <n v="74031100"/>
    <s v=" 1 Mes(es) 11 Día(s)"/>
  </r>
  <r>
    <n v="2022"/>
    <n v="220076"/>
    <x v="1"/>
    <s v="https://community.secop.gov.co/Public/Tendering/OpportunityDetail/Index?noticeUID=CO1.NTC.2525729&amp;isFromPublicArea=True&amp;isModal=true&amp;asPopupView=true"/>
    <x v="3"/>
    <s v="Prestación Servicio Apoyo a la Gestión"/>
    <s v="OF. GESTION SERVICIO Y NOTIFICACIONES"/>
    <s v="0111-01"/>
    <s v="Prestar servicios de apoyo a la gestion para apoyar  la  ejecución  de actividades en  los  procesos  de atención al ciudadano y notificaciones,  de acuerdo a las necesidades y metas definidas en la Oficina de Gestión del Servicio y Notificaciones."/>
    <n v="1057548654"/>
    <s v="JAIRO EDUARDO MORENO JOYA"/>
    <s v="JEFE DE OFICINA - OF. GESTION SERVICIO Y NOTIFICACIONES"/>
    <s v="N/A"/>
    <d v="2022-10-03T00:00:00"/>
    <s v="Durante el período se dio cumplimiento a las obligaciones generalesestipuladas en el contrato"/>
    <s v="Durante el período se dio cumplimiento a las obligaciones especialesestipuladas en el contrato."/>
    <d v="2022-01-18T00:00:00"/>
    <d v="2022-01-24T00:00:00"/>
    <s v="11  Mes(es)"/>
    <d v="2022-12-24T00:00:00"/>
    <n v="20471000"/>
    <n v="280"/>
    <n v="83.83"/>
    <n v="1861000"/>
    <n v="18610000"/>
    <n v="0"/>
    <n v="0"/>
    <n v="20471000"/>
    <n v="0"/>
  </r>
  <r>
    <n v="2022"/>
    <n v="220078"/>
    <x v="1"/>
    <s v="https://community.secop.gov.co/Public/Tendering/OpportunityDetail/Index?noticeUID=CO1.NTC.2527370&amp;isFromPublicArea=True&amp;isModal=true&amp;asPopupView=true"/>
    <x v="3"/>
    <s v="Prestación Servicios Profesionales"/>
    <s v="OF. CONTROL INTERNO"/>
    <s v="0111-01"/>
    <s v="Prestar servicios profesionales para el cumplimiento y apoyo a lasfunciones de la Oficina de Control Interno de la Secretaría Distrital deHacienda, en especial en temas de gestión administrativa, entre otros."/>
    <n v="1032471756"/>
    <s v="ANGEL DAVID ESPEJO LOPEZ"/>
    <s v="JEFE DE OFICINA - OF. CONTROL INTERNO"/>
    <s v="N/A"/>
    <d v="2022-10-07T00:00:00"/>
    <s v="El contratista cumplió con las obligaciones generales de acuerdo con loestipulado en los estudios previos, para el periodo comprendido entre el01-09-2022 y el 27-09-2022"/>
    <s v="Durante el periodo de ejecución el contratista dio cumplimiento a lasobligaciones especiales determinadas en los estudios previos; elresultado de las mismas se describe en los productos entregados."/>
    <d v="2022-01-13T00:00:00"/>
    <d v="2022-01-20T00:00:00"/>
    <s v="5  Mes(es)  15  Día(s)"/>
    <d v="2022-09-27T00:00:00"/>
    <n v="21609500"/>
    <n v="250"/>
    <n v="100"/>
    <n v="32348767"/>
    <n v="0"/>
    <n v="1"/>
    <n v="10739267"/>
    <n v="32348767"/>
    <s v=" 2 Mes(es) 22 Día(s)"/>
  </r>
  <r>
    <n v="2022"/>
    <n v="220079"/>
    <x v="1"/>
    <s v="https://community.secop.gov.co/Public/Tendering/OpportunityDetail/Index?noticeUID=CO1.NTC.2528577&amp;isFromPublicArea=True&amp;isModal=true&amp;asPopupView=true"/>
    <x v="3"/>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N/A"/>
    <d v="2022-10-03T00:00:00"/>
    <s v="El Contratista ha dado cumplimiento a las obligaciones contractuales."/>
    <s v="El Contratista ha dado cumplimiento a las obligaciones contractuales."/>
    <d v="2022-01-13T00:00:00"/>
    <d v="2022-01-17T00:00:00"/>
    <s v="11  Mes(es)"/>
    <d v="2023-01-29T00:00:00"/>
    <n v="82764000"/>
    <n v="287"/>
    <n v="76.13"/>
    <n v="63703200"/>
    <n v="19060800"/>
    <n v="1"/>
    <n v="10784400"/>
    <n v="93548400"/>
    <s v=" 1 Mes(es) 13 Día(s)"/>
  </r>
  <r>
    <n v="2022"/>
    <n v="220080"/>
    <x v="1"/>
    <s v="https://community.secop.gov.co/Public/Tendering/OpportunityDetail/Index?noticeUID=CO1.NTC.2529145&amp;isFromPublicArea=True&amp;isModal=true&amp;asPopupView=true"/>
    <x v="3"/>
    <s v="Prestación Servicios Profesionales"/>
    <s v="SUBD. ADMINISTRATIVA Y FINANCIERA"/>
    <s v="0111-01"/>
    <s v="Prestar servicios profesionales para el acompañamiento, soporte y apoyotécnico a la supervision de las intervenciones a la infraestructura delas sedes de la SDH y el CAD."/>
    <n v="80084596"/>
    <s v="EDWARD JOSE ROMERO GOMEZ"/>
    <s v="SUBDIRECTOR TECNICO - SUBD. ADMINISTRATIVA Y FINANCIERA"/>
    <s v="N/A"/>
    <d v="2022-10-03T00:00:00"/>
    <s v="El Contratista ha dado cumplimiento a las obligaciones contractuales."/>
    <s v="El Contratista ha dado cumplimiento a las obligaciones contractuales."/>
    <d v="2022-01-13T00:00:00"/>
    <d v="2022-01-18T00:00:00"/>
    <s v="11  Mes(es)  13  Día(s)"/>
    <d v="2022-12-31T00:00:00"/>
    <n v="86024400"/>
    <n v="286"/>
    <n v="82.42"/>
    <n v="63452400"/>
    <n v="22572000"/>
    <n v="0"/>
    <n v="0"/>
    <n v="86024400"/>
    <n v="0"/>
  </r>
  <r>
    <n v="2022"/>
    <n v="220082"/>
    <x v="1"/>
    <s v="https://community.secop.gov.co/Public/Tendering/OpportunityDetail/Index?noticeUID=CO1.NTC.2529793&amp;isFromPublicArea=True&amp;isModal=true&amp;asPopupView=true"/>
    <x v="3"/>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7T00:00:00"/>
    <s v="6  Mes(es)"/>
    <d v="2022-10-16T00:00:00"/>
    <n v="39078000"/>
    <n v="272"/>
    <n v="100"/>
    <n v="55143400"/>
    <n v="3473600"/>
    <n v="1"/>
    <n v="19539000"/>
    <n v="58617000"/>
    <s v=" 3 Mes(es)"/>
  </r>
  <r>
    <n v="2022"/>
    <n v="220083"/>
    <x v="1"/>
    <s v="https://community.secop.gov.co/Public/Tendering/OpportunityDetail/Index?noticeUID=CO1.NTC.2529793&amp;isFromPublicArea=True&amp;isModal=true&amp;asPopupView=true"/>
    <x v="3"/>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9T00:00:00"/>
    <s v="6  Mes(es)"/>
    <d v="2022-10-18T00:00:00"/>
    <n v="39078000"/>
    <n v="272"/>
    <n v="100"/>
    <n v="54709200"/>
    <n v="3907800"/>
    <n v="1"/>
    <n v="19539000"/>
    <n v="58617000"/>
    <s v=" 3 Mes(es)"/>
  </r>
  <r>
    <n v="2022"/>
    <n v="220084"/>
    <x v="1"/>
    <s v="https://community.secop.gov.co/Public/Tendering/OpportunityDetail/Index?noticeUID=CO1.NTC.2529793&amp;isFromPublicArea=True&amp;isModal=true&amp;asPopupView=true"/>
    <x v="3"/>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20T00:00:00"/>
    <s v="6  Mes(es)"/>
    <d v="2022-10-19T00:00:00"/>
    <n v="39078000"/>
    <n v="272"/>
    <n v="100"/>
    <n v="54492100"/>
    <n v="4124900"/>
    <n v="1"/>
    <n v="19539000"/>
    <n v="58617000"/>
    <s v=" 3 Mes(es)"/>
  </r>
  <r>
    <n v="2022"/>
    <n v="220085"/>
    <x v="1"/>
    <s v="https://community.secop.gov.co/Public/Tendering/OpportunityDetail/Index?noticeUID=CO1.NTC.2529567&amp;isFromPublicArea=True&amp;isModal=true&amp;asPopupView=true"/>
    <x v="3"/>
    <s v="Prestación Servicios Profesionales"/>
    <s v="SUBD. PLANEACION E INTELIGENCIA TRIB"/>
    <s v="0111-01"/>
    <s v="Prestar servicios profesionales para apoyar el período de estabilizaciónde la solución tecnológica, facilitando la interacción de los ciudadanoscon la herramienta y atención a incidentes."/>
    <n v="80117367"/>
    <s v="JULIO CESAR CEPEDA BARRERA"/>
    <s v="SUBDIRECTOR TECNICO - SUBD. PLANEACION E INTELIGENCIA TRIB"/>
    <s v="N/A"/>
    <d v="2022-10-10T00:00:00"/>
    <s v="En la ejecución del contrato 220085, el contratista cumplió con susobligaciones generales durante el periodo del 1 al 30 de Septiembre  del2022."/>
    <s v="En la ejecución del contrato 220085, el contratista cumplió con susobligaciones especiales durante el periodo del 1 al 30 de Septiembre del2022."/>
    <d v="2022-01-12T00:00:00"/>
    <d v="2022-01-14T00:00:00"/>
    <s v="9  Mes(es)"/>
    <d v="2022-12-30T00:00:00"/>
    <n v="83736000"/>
    <n v="290"/>
    <n v="82.86"/>
    <n v="79704266"/>
    <n v="4031734"/>
    <n v="1"/>
    <n v="23570133"/>
    <n v="107306133"/>
    <s v=" 2 Mes(es) 16 Día(s)"/>
  </r>
  <r>
    <n v="2022"/>
    <n v="220086"/>
    <x v="1"/>
    <s v="https://community.secop.gov.co/Public/Tendering/OpportunityDetail/Index?noticeUID=CO1.NTC.2529811&amp;isFromPublicArea=True&amp;isModal=true&amp;asPopupView=true"/>
    <x v="3"/>
    <s v="Prestación Servicios Profesionales"/>
    <s v="OF. ASESORA DE COMUNICACIONES"/>
    <s v="0111-01"/>
    <s v="Prestar los servicios profesionales para apoyar a la Oficina Asesora deComunicaciones en  la administración de los contenidos de la SedeElectrónica (Portal WEB) y velar por el cumplimiento de los lineamientosde gobierno en línea."/>
    <n v="52480985"/>
    <s v="SILVANA LORENA PALMARINY PEÑARANDA"/>
    <n v="0"/>
    <s v="N/A"/>
    <d v="2022-10-10T00:00:00"/>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d v="2022-01-12T00:00:00"/>
    <d v="2022-01-18T00:00:00"/>
    <s v="7  Mes(es)"/>
    <d v="2022-12-03T00:00:00"/>
    <n v="36813000"/>
    <n v="286"/>
    <n v="89.66"/>
    <n v="44350900"/>
    <n v="10868600"/>
    <n v="1"/>
    <n v="18406500"/>
    <n v="55219500"/>
    <s v=" 3 Mes(es) 15 Día(s)"/>
  </r>
  <r>
    <n v="2022"/>
    <n v="220087"/>
    <x v="1"/>
    <s v="https://community.secop.gov.co/Public/Tendering/OpportunityDetail/Index?noticeUID=CO1.NTC.2529955&amp;isFromPublicArea=True&amp;isModal=true&amp;asPopupView=true"/>
    <x v="3"/>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2-10-03T00:00:00"/>
    <s v="El contratista, dió cumplimiento a las obligaciones contractualesdurante el mes de septiembre."/>
    <s v="Realizó visita para la inspección de infraestructura y de los sistemasde almacenamiento de los módulos de archivo en las sedes CAD y Carrera32.Diligenció los formatos 120-F.48 &quot;Inspección de Instalaciones Físicas&quot; y120-F.49 Inspección de Sistemas de Almacenamiento&quot; de los módulos dearchivo de las sedes CAD y Carrera 32.Remitió el documento protocolo de digitalización de documentos dearchivo con fines probatorios y de preservación a largo plazo, en estadoborrador a los miembros del equipo interdisciplinario para su revisión yobservaciones.Participó en la reunión &quot;Procedimiento de Organización Documental (9nasesión) (temas asociados a SGDEA)&quot; el día 9 de septiembre.Participó en la reunión &quot;seguimiento informe de actividades&quot; el día 13de septiembre.Participó en la reunión &quot;Revisión para documentación lineamientorelacionado con: entrega de los archivos con inventario documental pordesvinculación o traslado de funcionario público&quot; y en la reunión&quot;Revisión para documentación lineamiento relacionado con: entrega de losarchivos con inventario documental por culminación de obligacionescontractuales&quot; el día 15 de septiembre.Participó en la reunión &quot;Revisión 120-G-04 Guía para la reconstrucciónde expedientes o documentos tributarios extraviados&quot; el día 19 deseptiembre.Participó en la reunión &quot;Procedimiento de Organización Documental (10sesión) (temas asociados a entrega de archivos)&quot; el día 23 deseptiembre.Participó en la reunión &quot;Revisión 120-G-04 guía para la reconstrucciónde expedientes o documentos tributarios extraviados (2da sesión)&quot; el día28 de septiembre.Participó en la reunión de seguimiento a las actividades del contrato eldía 13 y 28 de septiembre.Participó en la reunión &quot;Revisión para documentación lineamientorelacionado con: entrega de los archivos con inventario documental porculminación de obligaciones contractuales (2da sesión)&quot; el día 29 deseptiembre.Realizó una visita de acompañamiento a la DIB, en las instalaciones delcontratista UT Control Archivos, con el fin de dar claridad sobre lasobservaciones realizadas a los documentos presentados sobre lasactividades de conservación preventiva adelantadas en la Bodega donde secustodian y organizan los archivos de la SDH. 8 de septiembre.Realizó la revisión de los documentos presentados por el contratista UTControl Archivos, generando informes con observaciones.Realizó un acompañamiento al equipo de trabajo que está levantando elinventario analítico de Resoluciones de la SDH en el archivo central. 8de septiembre.Realizó la revisión del inventario analítico, generando la proyección denecesidades de insumos para realizar los procesos de conservaciónrequeridos en la serie de Resoluciones, objeto de una transferenciasecundaria."/>
    <d v="2022-01-12T00:00:00"/>
    <d v="2022-02-01T00:00:00"/>
    <s v="8  Mes(es)  17  Día(s)"/>
    <d v="2022-10-18T00:00:00"/>
    <n v="41582600"/>
    <n v="259"/>
    <n v="100"/>
    <n v="38832000"/>
    <n v="2750600"/>
    <n v="0"/>
    <n v="0"/>
    <n v="41582600"/>
    <n v="0"/>
  </r>
  <r>
    <n v="2022"/>
    <n v="220088"/>
    <x v="1"/>
    <s v="https://community.secop.gov.co/Public/Tendering/OpportunityDetail/Index?noticeUID=CO1.NTC.2527679&amp;isFromPublicArea=True&amp;isModal=true&amp;asPopupView=true"/>
    <x v="3"/>
    <s v="Prestación Servicios Profesionales"/>
    <s v="SUBD. DETERMINACION"/>
    <s v="0111-01"/>
    <s v="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
    <n v="41758887"/>
    <s v="CLARA INES VARGAS MALAGON"/>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3T00:00:00"/>
    <d v="2022-01-20T00:00:00"/>
    <s v="11  Mes(es)"/>
    <d v="2022-12-20T00:00:00"/>
    <n v="88550000"/>
    <n v="284"/>
    <n v="85.03"/>
    <n v="75401667"/>
    <n v="13148333"/>
    <n v="0"/>
    <n v="0"/>
    <n v="88550000"/>
    <n v="0"/>
  </r>
  <r>
    <n v="2022"/>
    <n v="220090"/>
    <x v="1"/>
    <s v="https://community.secop.gov.co/Public/Tendering/OpportunityDetail/Index?noticeUID=CO1.NTC.2530447&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51933372"/>
    <s v="ALEJANDRA  CHAVES GARCI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s v="5  Mes(es)"/>
    <d v="2022-09-03T00:00:00"/>
    <n v="17060000"/>
    <n v="227"/>
    <n v="100"/>
    <n v="25590000"/>
    <n v="0"/>
    <n v="1"/>
    <n v="8530000"/>
    <n v="25590000"/>
    <s v=" 2 Mes(es) 15 Día(s)"/>
  </r>
  <r>
    <n v="2022"/>
    <n v="220094"/>
    <x v="1"/>
    <s v="https://community.secop.gov.co/Public/Tendering/OpportunityDetail/Index?noticeUID=CO1.NTC.2529188&amp;isFromPublicArea=True&amp;isModal=true&amp;asPopupView=true"/>
    <x v="3"/>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010245948"/>
    <s v="SANTIAGO  GONZALEZ CEPEDA"/>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la contratista realizó la información y el proceso de cuentas decobro pasó a paso y proceso de reporte de Contraloria del equipo IMG,así mismo  la contratista realizó la consolidación y entrega de todoslos temas correspondientes de contratación equipo IMG 2021 como partedel proceso de entega de puesto de trabajo y cesión de contrato"/>
    <d v="2022-01-13T00:00:00"/>
    <d v="2022-01-18T00:00:00"/>
    <s v="11  Mes(es)  15  Día(s)"/>
    <d v="2022-12-31T00:00:00"/>
    <n v="37455500"/>
    <n v="286"/>
    <n v="82.42"/>
    <n v="3257000"/>
    <n v="34198500"/>
    <n v="0"/>
    <n v="0"/>
    <n v="37455500"/>
    <n v="0"/>
  </r>
  <r>
    <n v="2022"/>
    <n v="220095"/>
    <x v="1"/>
    <s v="https://community.secop.gov.co/Public/Tendering/OpportunityDetail/Index?noticeUID=CO1.NTC.2529188&amp;isFromPublicArea=True&amp;isModal=true&amp;asPopupView=true"/>
    <x v="3"/>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140853902"/>
    <s v="RAUL ALEXIS SIERRA CALDERON"/>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alizo la validación de los estados de 6 carpetaspendientes por respuesta y 22 validaciones con operador, así mismo  elcontratista realizo la documentación necesaria para dar respuesta a 3casos de personería, 1 de alcaldía local, 11 casos especiales deciudadanos, 2 de defensoría del pueblo y 1 de otros casos de entidades"/>
    <d v="2022-01-13T00:00:00"/>
    <d v="2022-01-18T00:00:00"/>
    <s v="11  Mes(es)  15  Día(s)"/>
    <d v="2022-12-31T00:00:00"/>
    <n v="37455500"/>
    <n v="286"/>
    <n v="82.42"/>
    <n v="3257000"/>
    <n v="34198500"/>
    <n v="0"/>
    <n v="0"/>
    <n v="37455500"/>
    <n v="0"/>
  </r>
  <r>
    <n v="2022"/>
    <n v="220096"/>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2-10-02T00:00:00"/>
    <s v="El contratista dio cumplimiento con las obligaciones"/>
    <s v="El contratista dio cumplimiento con las obligaciones"/>
    <d v="2022-01-13T00:00:00"/>
    <d v="2022-01-25T00:00:00"/>
    <s v="9  Mes(es)"/>
    <d v="2023-01-16T00:00:00"/>
    <n v="36288000"/>
    <n v="279"/>
    <n v="78.37"/>
    <n v="29030400"/>
    <n v="7257600"/>
    <n v="1"/>
    <n v="10886400"/>
    <n v="47174400"/>
    <s v=" 2 Mes(es) 22 Día(s)"/>
  </r>
  <r>
    <n v="2022"/>
    <n v="220097"/>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2-10-02T00:00:00"/>
    <s v="El contratista dio cumplimiento con las obligaciones"/>
    <s v="El contratista dio cumplimiento con las obligaciones"/>
    <d v="2022-01-13T00:00:00"/>
    <d v="2022-01-20T00:00:00"/>
    <s v="9  Mes(es)"/>
    <d v="2023-01-16T00:00:00"/>
    <n v="36288000"/>
    <n v="284"/>
    <n v="78.67"/>
    <n v="29702400"/>
    <n v="6585600"/>
    <n v="1"/>
    <n v="11558400"/>
    <n v="47846400"/>
    <s v=" 2 Mes(es) 27 Día(s)"/>
  </r>
  <r>
    <n v="2022"/>
    <n v="220098"/>
    <x v="1"/>
    <s v="https://community.secop.gov.co/Public/Tendering/OpportunityDetail/Index?noticeUID=CO1.NTC.2535031&amp;isFromPublicArea=True&amp;isModal=true&amp;asPopupView=true"/>
    <x v="3"/>
    <s v="Prestación Servicios Profesionales"/>
    <s v="SUBD. GESTION JUDICIAL"/>
    <s v="0111-01"/>
    <s v="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
    <n v="79885567"/>
    <s v="CESAR GIOVANNY LOMBANA MALAGON"/>
    <s v="SUBDIRECTOR TECNICO - SUBD. GESTION JUDICIAL"/>
    <s v="N/A"/>
    <d v="2022-10-06T00:00:00"/>
    <s v="El contratista dio estricto cumplimiento a las obligaciones generalesestablecidas en los estudios previos."/>
    <s v="Obligación 1:Las indagaciones y procesos penales que fueron asignados, sobre loscuales se lleva la representación judicial y extrajudicial aparecenrelacionados, en los dos informes anexos.Obligación 2:Dio cumplimiento a la presente obligación, conforme los informes anexos.Obligación 3:En dos informes anexos, presentó en cada una de las indagaciones yprocesos penales asignados, el resumen de cada actividad de formadetallada, el número del proceso, la entidad judicial correspondiente yfechas de cada gestión realizada, el resultado o avance de las mismas ysu verificación y soporte se evidencia el Sistema SIPROJ WEB delDistrito Capital.Obligación 4:Realizó la vigilancia judicial de las indagaciones preliminares yprocesos penales asignados se ha realizado, guardando la reserva querecae sobre ellos y tal como se acredita en los dos (2) informes anexos.Obligación 5:Durante el desarrollo de este periodo contractual no fue necesarioiniciar acciones penales.Obligación 6:En este mes no fue necesario ejecutar esta obligación dado que no sesurtieron trámites de principio de oportunidad ni preacuerdos.Obligación 7:En este periodo no se elaboraron ni radicaron denuncias.Obligación 8:En el mes de agosto asistió a las siguientes audiencias:-Audiencia # 1CUI: 110016000050201739546 EX FUNCIONARIO: LIBARDO GIOVANNY ORTEGONSANCHEZ NI: P116 SIPROJ: 683937 3-09-2022 En esta fecha adelantó lacontinuación de la audiencia preparatoria.- Audiencia #2CUI: 110016000050201746558 Ni: 379888 Siproj: 683940 Caso FundaciónUniversitaria San Martin #3. NI: 127 Delito: Enriquecimiento ilícito departiculares art 412 CP. Indicidos: Valentina Rodríguez Bedoya cédula1.136.882.771 BETTY BEDOYA, cédula 42.993.181 ANTONIO JOSÉ RODRÍGUEZBEDOYA, cédula 1.136.880.745 Despacho Fiscal: Fiscalía 79 Unidad de FePública y Orden Económico y Patrimonio Económico. Cuantía: $10.916.027.000 (25-11-2008) Fiscal: DRA GLORIA ESPERANZA CAICEDOCARRILLO. El día 21 de septiembre se adelantó continuación de audienciapreliminar innominada dentro del presente que radicado con el fin dedescorrer traslado de la solicitud presentada por el apoderado judicialde la fundación Universitaria San Martín.Obligación 9:Dio cumplimiento, de acuerdo los informes anexos.Obligación 10:- Presentó el informe mensual de la gestión realizada.Obligación 11:Esta obligación se cumplirá dentro del plazo de ejecución del contrato.Obligación 12:- 13-09-2022 Asunto: CITACIÓN ENTREVISTA JUAN MAURICIO RAMIREZ-NC110016008776202200034Obligación 13:Cumplió esta obligación tal como se evidencia en los dos informesanexos, y detallado en cada uno de los asuntos presentados por elcontratista.Obligación 14:Dicha obligación se cumplirá dentro del término establecido, cuando asílo requiera la secretaria Distrital de Hacienda.Obligación 15:- SIPROJ 230727-- CUI: 1100131040055200900274- JUZGADO 1 EJECUCIÓN DE PENAS29-09-2022. En trámite para entrega de dineros a FONCEP o a laSecretaría de HaciendaObligación 16:Durante la vigencia de este periodo no fue convocado, a ninguna junta,reunión o consejo.Obligación 17:- Guardó la debida confidencialidad de las claves de acceso al Sistemade Procesos Judiciales SIPROJ WEB BOGOTÁ.- A la fecha de presentación de este informe registró todas lasactuaciones surtidas dentro Procesos Judiciales en el Sistema SIPROJ WEBBOGOTÁ.Obligación 18:Dio cumplimiento a las obligaciones previstas como abogado dentro delproceso de Representación Judicial del sistema de Gestión de Calidad dela Secretaría Distrital de Hacienda.Obligación 19:No fue necesario ejecutar esta obligación, dado que no ha sido convocadoacciones de tipo correctivo, y por otro lado, se ha dado cumplimientopor todo lo solicitado a la Subdirección de Gestión Judicial."/>
    <d v="2022-01-14T00:00:00"/>
    <d v="2022-01-19T00:00:00"/>
    <s v="11  Mes(es)"/>
    <d v="2022-12-19T00:00:00"/>
    <n v="116787000"/>
    <n v="285"/>
    <n v="85.33"/>
    <n v="89182800"/>
    <n v="27604200"/>
    <n v="0"/>
    <n v="0"/>
    <n v="116787000"/>
    <n v="0"/>
  </r>
  <r>
    <n v="2022"/>
    <n v="220099"/>
    <x v="1"/>
    <s v="https://community.secop.gov.co/Public/Tendering/OpportunityDetail/Index?noticeUID=CO1.NTC.2529187&amp;isFromPublicArea=True&amp;isModal=true&amp;asPopupView=true"/>
    <x v="3"/>
    <s v="Prestación Servicios Profesionales"/>
    <s v="DESPACHO SECRETARIO DISTRITAL DE HDA."/>
    <s v="0111-01"/>
    <s v="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
    <n v="1032491919"/>
    <s v="CAMILO ANDRES MEZA RODRIGU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nstruyó 6 archivos PPT relacionados contransición general, transición para FDL, transición para OF, comitéasesor, recursos encesarios para IMG SDH 2023 y AgataData. Construyó 2archivos Word relacionados con el proyecto de decreto de IMG y lelaciónde Ingreso Solidaro con IMG. Construyó 2 archivos excel relacionados conla propuesta de agendamiento de medición de cargas de IMG en SDIS yactividades importantes por hacer desde la dirección de IMG, así mismoel contratista elaboró 10 informes de dispersión correspondientes alcorte de agosto de los programas de la oferta sectorial y seactualizaron 2 archivos excel que contienen información sobre el controlde cruces de bases de datos y las dispersiones de los programas de laoferta sectorial"/>
    <d v="2022-01-13T00:00:00"/>
    <d v="2022-01-19T00:00:00"/>
    <s v="11  Mes(es)  15  Día(s)"/>
    <d v="2022-12-31T00:00:00"/>
    <n v="64193000"/>
    <n v="285"/>
    <n v="82.37"/>
    <n v="5582000"/>
    <n v="58611000"/>
    <n v="0"/>
    <n v="0"/>
    <n v="64193000"/>
    <n v="0"/>
  </r>
  <r>
    <n v="2022"/>
    <n v="220100"/>
    <x v="1"/>
    <s v="https://community.secop.gov.co/Public/Tendering/OpportunityDetail/Index?noticeUID=CO1.NTC.2547699&amp;isFromPublicArea=True&amp;isModal=true&amp;asPopupView=true"/>
    <x v="3"/>
    <s v="Prestación Servicios Profesionales"/>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79621614"/>
    <s v="FRANCISCO JAVIER RODRIGUEZ ESCOBAR"/>
    <s v="PROFESIONAL ESPECIALIZADO - SUBD. TALENTO HUMANO"/>
    <s v="N/A"/>
    <d v="2022-10-12T00:00:00"/>
    <s v="Durante el periodo reportado se dio cumplimiento a las obligacionesgenerales."/>
    <s v="Durante el periodo reportado se dio cumplimiento a lasobligaciones especiales."/>
    <d v="2022-01-14T00:00:00"/>
    <d v="2022-01-25T00:00:00"/>
    <s v="11  Mes(es)"/>
    <d v="2022-12-25T00:00:00"/>
    <n v="71643000"/>
    <n v="279"/>
    <n v="83.53"/>
    <n v="53406600"/>
    <n v="18236400"/>
    <n v="0"/>
    <n v="0"/>
    <n v="71643000"/>
    <n v="0"/>
  </r>
  <r>
    <n v="2022"/>
    <n v="220101"/>
    <x v="1"/>
    <s v="https://community.secop.gov.co/Public/Tendering/OpportunityDetail/Index?noticeUID=CO1.NTC.2545978&amp;isFromPublicArea=True&amp;isModal=true&amp;asPopupView=true"/>
    <x v="3"/>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4T00:00:00"/>
    <s v="11  Mes(es)"/>
    <d v="2022-12-24T00:00:00"/>
    <n v="25586000"/>
    <n v="280"/>
    <n v="83.83"/>
    <n v="21476733"/>
    <n v="4109267"/>
    <n v="0"/>
    <n v="0"/>
    <n v="25586000"/>
    <n v="0"/>
  </r>
  <r>
    <n v="2022"/>
    <n v="220102"/>
    <x v="1"/>
    <s v="https://community.secop.gov.co/Public/Tendering/OpportunityDetail/Index?noticeUID=CO1.NTC.2545978&amp;isFromPublicArea=True&amp;isModal=true&amp;asPopupView=true"/>
    <x v="3"/>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0T00:00:00"/>
    <s v="11  Mes(es)"/>
    <d v="2022-12-20T00:00:00"/>
    <n v="25586000"/>
    <n v="284"/>
    <n v="85.03"/>
    <n v="21786867"/>
    <n v="3799133"/>
    <n v="0"/>
    <n v="0"/>
    <n v="25586000"/>
    <n v="0"/>
  </r>
  <r>
    <n v="2022"/>
    <n v="220103"/>
    <x v="1"/>
    <s v="https://community.secop.gov.co/Public/Tendering/OpportunityDetail/Index?noticeUID=CO1.NTC.2539403&amp;isFromPublicArea=True&amp;isModal=true&amp;asPopupView=true"/>
    <x v="3"/>
    <s v="Prestación Servicios Profesionales"/>
    <s v="OF. ASESORA DE COMUNICACIONES"/>
    <s v="0111-01"/>
    <s v="Prestar los servicios profesionales para apoyar a la Oficina Asesora deComunicaciones en el diseño de piezas comunicativas para las diferentesestrategias de comunicación de la Secretaría Distrital de Hacienda."/>
    <n v="79947142"/>
    <s v="PAULO CESAR SANTACRUZ HERNANDEZ"/>
    <n v="0"/>
    <s v="N/A"/>
    <d v="2022-10-10T00:00:00"/>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d v="2022-01-13T00:00:00"/>
    <d v="2022-01-20T00:00:00"/>
    <s v="10  Mes(es)"/>
    <d v="2022-12-31T00:00:00"/>
    <n v="46520000"/>
    <n v="284"/>
    <n v="82.32"/>
    <n v="38921733"/>
    <n v="13956001"/>
    <n v="1"/>
    <n v="6357734"/>
    <n v="52877734"/>
    <s v=" 1 Mes(es) 11 Día(s)"/>
  </r>
  <r>
    <n v="2022"/>
    <n v="220104"/>
    <x v="1"/>
    <s v="https://community.secop.gov.co/Public/Tendering/OpportunityDetail/Index?noticeUID=CO1.NTC.2539575&amp;isFromPublicArea=True&amp;isModal=true&amp;asPopupView=true"/>
    <x v="3"/>
    <s v="Prestación Servicios Profesionales"/>
    <s v="SUBD. COBRO TRIBUTARIO"/>
    <s v="0111-01"/>
    <s v="Prestar los servicios profesionales para el análisis, actualización ydesarrollo en el manejo de las bases de datos para la gestión de laCartera Tributaria."/>
    <n v="1032377499"/>
    <s v="LEILY MARIANA FLOREZ FLOREZ"/>
    <s v="SUBDIRECTOR TECNICO - SUBD. COBRO TRIBUTARIO"/>
    <s v="N/A"/>
    <d v="2022-10-07T00:00:00"/>
    <s v="El contratista cumplió"/>
    <s v="El contratista cumplió de acuerdo con el siguiente cuadro."/>
    <d v="2022-01-13T00:00:00"/>
    <d v="2022-01-21T00:00:00"/>
    <s v="11  Mes(es)"/>
    <d v="2022-12-21T00:00:00"/>
    <n v="71643000"/>
    <n v="283"/>
    <n v="84.73"/>
    <n v="54275000"/>
    <n v="17368000"/>
    <n v="0"/>
    <n v="0"/>
    <n v="71643000"/>
    <n v="0"/>
  </r>
  <r>
    <n v="2022"/>
    <n v="220105"/>
    <x v="1"/>
    <s v="https://community.secop.gov.co/Public/Tendering/OpportunityDetail/Index?noticeUID=CO1.NTC.2538929&amp;isFromPublicArea=True&amp;isModal=true&amp;asPopupView=true"/>
    <x v="3"/>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2-10-11T00:00:00"/>
    <s v="Se ha dado cumplimiento a las obligaciones generales respectivas."/>
    <s v="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 y Boletín de calidad No. 112.Apoyo en el seguimiento a la ejecución del proyecto para la provisión deun software para la administración del Sistema de Gestión de la Calidad.Se participó en reuniones relacionadas con la presentación y discusióndel diseño de los Macroprocesos, en las diferentes instancias (asesoresOAP, responsables de proceso, líder de Macroproceso y Subsecretarios).Apoyo en la difusión a la entidad del mapa de procesos y el diseño delos macroprocesos.Apoyo en el seguimiento de los procesos contractuales correspondientes alas líneas del PAA de la OAP de la vigencia 2022.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Participación en las mesas de seguimiento al proceso de medición de lasatisfacción de los grupos de valor de la SDH para la vigencia 2021.Apoyo en la estructuración y trámites de modificaciones a las líneas delPAA – 2022 de la OAP.Se realizó el seguimiento semanal del avance correspondiente a laactualización de la documentación impactada por el proyecto BogData conla participación de la Unión Temporal, Interventoría del Proyecto, asícomo reuniones adicionales requeridas.Consolidación de la información de avance de Procesos BogData parapresentación en comité de Gestión del Cambio.Se participó y apoyó la coordinación como secretaría técnica del comitéde gestión del cambio y consolidación de la presentación del comité.Gestión para la inclusión de los manuales de usuario del sistema BogDataen el Sistema de Gestión y asociación con la documentación de procesos.Apoyo en respuesta de requerimiento de entes de control, respecto a ladocumentación del proceso de Transferencias Monetarias de IMG.Se realizó el reporte del informe de actividades (Contraloría) de loscontratos correspondientes a la OAP.Se participó en las capacitaciones del Software de administración delSGC."/>
    <d v="2022-01-13T00:00:00"/>
    <d v="2022-01-18T00:00:00"/>
    <s v="11  Mes(es)"/>
    <d v="2023-01-31T00:00:00"/>
    <n v="92983000"/>
    <n v="286"/>
    <n v="75.66"/>
    <n v="71286967"/>
    <n v="21696033"/>
    <n v="1"/>
    <n v="12115967"/>
    <n v="105098967"/>
    <s v=" 1 Mes(es) 13 Día(s)"/>
  </r>
  <r>
    <n v="2022"/>
    <n v="220107"/>
    <x v="1"/>
    <s v="https://community.secop.gov.co/Public/Tendering/OpportunityDetail/Index?noticeUID=CO1.NTC.2530447&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1067866395"/>
    <s v="KATIA SOFIA SENA BERROCAL"/>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s v="5  Mes(es)"/>
    <d v="2022-09-03T00:00:00"/>
    <n v="17060000"/>
    <n v="227"/>
    <n v="100"/>
    <n v="25590000"/>
    <n v="0"/>
    <n v="1"/>
    <n v="8530000"/>
    <n v="25590000"/>
    <s v=" 2 Mes(es) 15 Día(s)"/>
  </r>
  <r>
    <n v="2022"/>
    <n v="220108"/>
    <x v="1"/>
    <s v="https://community.secop.gov.co/Public/Tendering/OpportunityDetail/Index?noticeUID=CO1.NTC.2530447&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1018464848"/>
    <s v="LINA FERNANDA SALAZAR ALVARAD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20T00:00:00"/>
    <s v="5  Mes(es)"/>
    <d v="2022-09-04T00:00:00"/>
    <n v="17060000"/>
    <n v="227"/>
    <n v="100"/>
    <n v="25590000"/>
    <n v="0"/>
    <n v="1"/>
    <n v="8530000"/>
    <n v="25590000"/>
    <s v=" 2 Mes(es) 15 Día(s)"/>
  </r>
  <r>
    <n v="2022"/>
    <n v="220109"/>
    <x v="1"/>
    <s v="https://community.secop.gov.co/Public/Tendering/OpportunityDetail/Index?noticeUID=CO1.NTC.2530447&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1110540481"/>
    <s v="LINDA GISELL SANCHEZ REYE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19T00:00:00"/>
    <s v="5  Mes(es)"/>
    <d v="2022-09-03T00:00:00"/>
    <n v="17060000"/>
    <n v="227"/>
    <n v="100"/>
    <n v="25590000"/>
    <n v="0"/>
    <n v="1"/>
    <n v="8530000"/>
    <n v="25590000"/>
    <s v=" 2 Mes(es) 15 Día(s)"/>
  </r>
  <r>
    <n v="2022"/>
    <n v="220110"/>
    <x v="1"/>
    <s v="https://community.secop.gov.co/Public/Tendering/OpportunityDetail/Index?noticeUID=CO1.NTC.2530447&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al SDQS y realización de informes."/>
    <n v="39813555"/>
    <s v="LORENA PATRICIA FERNANDEZ PULID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3T00:00:00"/>
    <d v="2022-01-20T00:00:00"/>
    <s v="5  Mes(es)"/>
    <d v="2022-09-04T00:00:00"/>
    <n v="17060000"/>
    <n v="227"/>
    <n v="100"/>
    <n v="25590000"/>
    <n v="0"/>
    <n v="1"/>
    <n v="8530000"/>
    <n v="25590000"/>
    <s v=" 2 Mes(es) 15 Día(s)"/>
  </r>
  <r>
    <n v="2022"/>
    <n v="220112"/>
    <x v="1"/>
    <s v="https://community.secop.gov.co/Public/Tendering/OpportunityDetail/Index?noticeUID=CO1.NTC.2529803&amp;isFromPublicArea=True&amp;isModal=true&amp;asPopupView=true"/>
    <x v="3"/>
    <s v="Prestación Servicios Profesionales"/>
    <s v="SUBD. GESTION JUDICIAL"/>
    <s v="0111-01"/>
    <s v="Prestar servicios profesionales para representar judicial, extrajudicialy/o administrativamente a Bogotá D.C.- Secretaría Distrital de Hacienda en la atención de procesos de diferente naturaleza, de acuerdo a loestablecido en los estudios previos."/>
    <n v="79451833"/>
    <s v="NADIN ALEXANDER RAMIREZ QUIROGA"/>
    <s v="SUBDIRECTOR TECNICO - SUBD. GESTION JUDICIAL"/>
    <s v="N/A"/>
    <d v="2022-10-06T00:00:00"/>
    <s v="El contratista dio estricto cumplimiento a las obligaciones generalesestablecidas en los estudios previos."/>
    <s v="Obligación 1:Procedió a verificar el estado actual de los procesos entregados por laentidad con el fin de adelantar las actuaciones judiciales correspondientes para el periodo del 1 al 30 de septiembre de 2022.Obligación 2:- Presento actualización acreencias ante el juzgado 35 civil municipalde Pereira de EDGAR YERALDO TORRES VIVAS con radicado No. 11001400303520210091300, el día 15 de septiembre de 2022.- Presentó actualización acreencias ante el juzgado 26 civil delcircuito de Bogotá de JUAN FRANCISCO MATIAS CAMARGO con radicado No.11001400302620120006200, el día 15 de septiembre de 2022.- Presentó actualización acreencias ante el juzgado 05 civil delcircuito de Bogotá de LUISA FERNANDA MONTOYA SANZ con radicado No.66001400300520220020700, el día 15 de septiembre de 2022.- Presentó actualización acreencias ante el juzgado 32 civil delcircuito de Bogotá de JUAN PABLO SIESFKEN RIVERA con radicado No. 11001400300320220032400, el día 15 de septiembre de 2022.- Presentó actualización acreencias ante el juzgado 15 civil Municipalde Bogotá de ANA ELVIRA CORREA RIOS con radicado No. 11001400301520220057500, el día 15 de septiembre de 2022.- Presentó actualización acreencias ante el juzgado 55 civil Municipalde Bogotá de ALIRIO ALFONSO MOLANO ALBA con radicado No. 11001400305520220054400, el día 15 de septiembre de 2022.- Presentó actualización acreencias ante el juzgado 33 civil Municipalde Bogotá de ABDUL RAHMAN ROSERO ORTEGA, con radicado No. 11001310303320200040600 el día 15 de septiembre de 2022.- Presentó adicción acreencias ante el juzgado 43 civil Municipal deBogotá de ALIRIO ALFONSO MOLANO ALBA con radicado No. 11001400305520220054400, el día 23 de septiembre de 2022.- Presentó de actualización acreencias ante el juzgado 41 civilMunicipal de Bogotá de MARIA BELEN RODRIGUEZ VILLAMIL con radicado No.110014003041120200004800, el día 26 de septiembre de 2022.- Presentó actualización acreencias ante el juzgado 52 civil delMunicipal de Bogotá de JOHN WILLIAM ARCINIEGAS GONZÁLEZ con radicado No.11001400305220210050000, el día 26 de septiembre de 2022Obligación 3:- Para el periodo comprendido del 1 al 30 de septiembre de 2022, no sepresentaron los créditos de la Secretaría Distrital de Hacienda entérmino, al igual que no se, presentaron las objeciones.Obligación 4:Para el periodo comprendido del 1 al 30 de septiembre de 2022, no seentregaron casos para iniciar alguna acción judicial por parte de laentidad.Obligación 5:No se procedió a conceptuar dentro del periodo de ejecución en razón aque no fue enviado ningún tema para el efecto.Obligación 6:- Contesto al correo del día 6 de septiembre de 2022, donde se solicitalo siguiente “Fanny buenas tardes, en atención a la solicitud einstrucción referenciada, comedidamente me permito informar para losfines pertinentes que la ANGARITA PARRA MARIA DEL PILAR identificada conNIT No. 39641397, inicio en contra de la entidad proceso de REPARACIONDIRECTA, cuyo objetivo es que condenen a la entidad por perjuicios deorden material que equivalen a la suma de UN MILLON SETESCIENTOS NOVENTAMIL PESOS ML/CTE ($1.790.000,00); y los perjuicios de orden moral;subjetivos y objetivados, actuales y futuros.- Contestó al correo del día 6 de septiembre de 2022, donde se “Buen díacordial saludo, adjunto solicitud y base para dar trámite correspondiente para modificar inconsistencias en la plataforma SIPROJ”- Contesto al correo del día 8 de septiembre de 2022, “Lyda buen día, enatención a su interrogante respecto del señor MARCO ANTONIO CIFUENTESZAMORA me permito señalar que según criterio personal en efecto se tratade dos actuaciones completamente diferentes, pues la citación que generala duda proviene de la entidad conciliadora EQUIDAD JURIDICA y elproceso en curso está radicado en el juzgado 8 Civil Circuito de Bogotábajo radicado 2006-00310.- Solicitó mediante correo del día 13 de septiembre de 2022, al Dr. JoseFernando buen día, comedidamente adjunto proyecto de solicitud de apoyodirigido a Personal con ocasión la solicitud de conciliación deALIANSALUD.- Solicitó mediante correo del día 13 de septiembre de 2022, al Dr. JoseFernando buen día, comedidamente adjunto proyecto de solicitud deconcepto dirigido al DADEP con ocasión del proyecto de adjudicaciónpresentado por el auxiliar de la justicia y fecha próxima de audienciade adjudicación dentro del caso de MARIO GRISALES MISAS.- Solicitó apoyo para contestación de WEST ARMY SECURITY LTDA, el día 13de septiembre de 2022, mediante correo electrónico al Dr. José Fernando.- Solicitó apoyo para contestación de ANDRES FELIPE SUCCAR CUELLAR, eldía 13 de septiembre de 2022, mediante correo electrónico al Dr. JoséFernando.- Procedió a dar contestación al correo del día 27 de septiembre de2022, “Dr. Jose Fernando buen día, adjunto remito memorando remisorio ala Oficina de Cobro No Tributario a fin de contar con el pronunciamientoque corresponda tendiente al análisis de la conciliación radicada cuyoconocimiento correspondió a la Procuraduría 55 y señaló fecha para eldía 14 de octubre de 2022.”.Obligación 7:No procedió a elaborar ningún documento, dado que no se le asignótrámite alguno relacionado.Obligación 8:- Asistió a audiencia judicial de conciliación, citada por el Juzgado 01Laboral de Armenia de NATAN GUILLERMO NAVARRETE FLOREZ, el día 07 deseptiembre de 2022, donde se desvinculo a la entidad.- Asistió a audiencia judicial, dentro del proceso con radicado No.2017-00657de MARIO GRISALES MISAS, el día 12 de septiembre de 2022;donde se solicitó aplazamiento de la diligencia.Obligación 9:No procedió a elaborar los documentos, dado que no le fue asignadotrámite alguno relacionado.Obligación 10:Durante el periodo no se elaboran fichas de conciliación.Obligación 11:Presentó para el mes de septiembre de 2022 informe mensual teniendo encuenta instrucciones de la Subdirección de Gestión Judicial.Obligación 12:No se ejecutó dicha actividad para el periodo de ejecución porencontrarse el contrato en ejecución. No obstante, verifico los procesosdonde el apoderado no funja actualmente como representar para presentarla renuncia correspondiente.Obligación 13:Para este periodo no se encontraba activa calificación de contingentejudicial.Obligación 14:No ejecutó dicha actividad para el periodo dado que no se tuvoconocimiento alguno sobre trámites relacionados con títulos remanentes afavor de la SDH.Obligación 15:Para el periodo no fue convocado a ninguna reunión.Obligación 16:No se presentó concepto sobre convivencia para el periodo.Obligación 17:Cumplió con guardar la confidencialidad de las claves de acceso alsistemaDe igual forma realizó registro de todas las actuaciones de los procesosa cargo, como se puede evidenciar a continuación:1. ID Proceso 544861, No. Proceso 2016-00616, demandante JORGE ANDRESGUALTERO ANGARITA2. ID Proceso 632405, No. Proceso 2019-00303, demandante JOSE ALEXANDERCUCHIVAGUEN.3. ID Proceso 706544, No. Proceso 2022-00602, Demandante DAVID MAURICIORAMIREZ CASTRO4. ID Proceso 529978, No. Proceso 2015-00745, Demandante JORGE ALEJANDROLLAMAS CORONEL liquidadora Alexandra correo:asalazar3@gmail.com.5. ID Proceso 632425, No. Proceso 2017-00934, demandante MILLER STEVENURREGO LEON6. ID Proceso 632679, No. Proceso 2019-00055, Demandante CARLOS JAVIERRODRIGUEZ FRYE7. ID Proceso 340399, No. Proceso 2006-00311, Demandante MARCO ANTONIOGOMEZ.8. ID Proceso 627933, No. Proceso 2019-00772, Demandante ENRIQUE NELSONROMERO MUÑOZ9. ID Proceso 632388, No. Proceso 2016-00715, Demandante FREDYS GREGORIOPUELLO ACUÑA.10. ID Proceso 633014, No. Proceso 2019-000620, Demandante JULIAN TASCONDIAZ.11. ID Proceso 340518, No. Proceso 2017-00916, Demandante JOSE GABRIELSANCHEZ RODRIGUEZ / SOLEDAD RESTREPO RODRIGUEZ12. ID Proceso 529974, No. Proceso 2017-00502, Demandante FERNANDOCIFUENTES MOGOLLON.13. ID Proceso 701091, No. Proceso 2002-00890, Demandante ERIKAALEXANDRA LINARES PENAGOS.14. ID Proceso 340410, No. Proceso 2016-00326, Demandante JOSE RAFAELCONTRERAS LAMPREA y JANETH PATRICIA GALINDO DE CONTRERAS.15. ID Proceso 340411, No. Proceso 2003-14374, Demandante ANDRES ARANGOCORTES.16. ID Proceso 702106, No. Proceso 2021-00611, Demandante GERMAN DARIOPIRAGUATA SILVA.17. Id Proceso 340167, No. Proceso 2006-00287, Demandante LAUREANO ARBEYLEON DEVIA.18. ID Proceso 340221, No. Proceso 2006-00085, Demandante HENRY LOPEZPEREZ.19. ID Proceso 340139, No. Proceso 1995-04670, Demandante EVARISTO RUIZPEDRAZA O SOCIEDAD ALIANZA INMOBILIARIA S.A.20. ID Proceso 340427, No. Proceso 2007-00281, Demandante RAFAEL EMILIOGALEANO.21. ID Proceso 556956, No. Proceso 2016-00201, Demandante VIDAL AUGUSTOGOMEZ LATORRE.22. ID Proceso 340506, No. Proceso 2006-00013, Demandante CARLOS ALBERTOMEDINA RODRIGUEZ.23. ID Proceso 503874, No. Proceso 2007-00188, Demandante MARCO AURELIOVILLAMIL SANCHEZ.24. ID Proceso 554971, No. Proceso 2017-00657, Demandante MARIO MISASGRISALES.25. ID Proceso 340534, No. Proceso 2000-01470, Demandante PEDRO ENRIQUECONTRERAS GOMEZ Y CLARA ARCENED ARISTIZABAL.26. ID Proceso 632786, No. Proceso 2018-00753, Demandante JOSE ALIRIOAMAYA SUAREZ.27. ID Proceso 340643, No. Proceso 2007-00367, Demandante DELFINABERMUDEZ DE PUENTES.28. ID Proceso 340436, No. Proceso 2004-00212, Demandante MARIA JUDITHGARCIA DE PINILLA.29. ID Proceso 627903, No. Proceso 2017-00985, Demandante GRACIELALUCILA ROMERO.30. ID Proceso 357659, No. Proceso 2011-00108, Demandante FRANCELINAGUTIERRE Z QUINTERO.31. ID Proceso 340798, No. Proceso 2004-00350, Demandante MANUELGUILLERMO PARRADO HERNANDEZ- ROSALBA MORA DE PARRRADO.32. ID Proceso 340596, No. Proceso 2007-00290, Demandante JAIME ENRIQUECAMELO FORERO.33. ID Proceso 340156, No. Proceso 2005-00543, Demandante DORIS NAHIRMONTAÑEZ.34. ID Proceso 692935, No. Proceso 2020-00357, Demandante GILBERTO MUÑOZBURBANO.35. ID Proceso 340526, No. Proceso 2007-00012, Demandante EUSEBIOALBERTO SUAREZ MESA.36. ID Proceso 627766, No. Proceso 2018-00976, Demandante SONIA LUCILAZULETA DE TOVAR.37. ID Proceso 697285, No. Proceso 2022-00288, Demandante HECTOR EDUARDOTAUTIVA CINTURIA.38. ID Proceso 340319, No. Proceso 2006-00015, Demandante ROSA HELENAARIAS.39. ID Proceso 430846, No. Proceso 2013-00542, Demandante MARIA MERYORJUELA BARBOSA.40. ID Proceso 551245, No. Proceso 2017-00270, Demandante MARTHAFLAUTERO DE POVEDA.41. ID Proceso 552914, No. Proceso 2018-00197, Demandante CLARA LEONORAMAYA CASTILLO.42. ID Proceso 632741, No Proceso 2017-01165, Demandante AMALFI WALTEROSESTUPIÑAN.43. ID Proceso 593365, No. Proceso 2012-00053, Demandante MARIA EMMAALFONSO BARRIGA.44. ID Proceso 559352, No. Proceso 2017-00805, Demandante HAIDA LUZROBAYO ZAMORA.45. ID Proceso 434736, No. Proceso 2013-00582, Demandante JOSE SEBASTIANORTEGA ROMO.46. ID Proceso 627911, No. Proceso 2019-00576, Demandante LINA IVETTECASTRO BONZA.47. ID Proceso 552399, No. Proceso 2014-00337, Demandante ALFONSO FLOREZOLIVERO DIVER ADRIANA SUSA AVILA.48. ID Proceso 632995, No. Proceso 2019-00595, Demandante WILSON ROJASROMERO.49. ID Proceso 340499, No. Proceso 2006-00488, Demandante DAVID ALIRIOCASTILLO.50. ID Proceso 700647, No. Proceso 2021-1008, Demandante YULIAN JOSEANCHICO PATIÑO.51. ID Proceso 701999, No. Proceso 2021-00794, Demandante HORESTES JOSEAMAYA TUIRAN52. ID Proceso 540709, No. Proceso 2015-00338, Demandante LUIS ALFONSOCARDENAS ARDILA.53. ID Proceso 554974, No. Proceso 2020-00514, Demandante RAFAEL IGNACIOMARTINEZ MONTENEGRO.54. ID Proceso 550061, No. Proceso 2020-00147, Demandante JAVIER AUGUSTOPACHECO MUÑOZ.55. ID Proceso 340508, No. Proceso 2021-00287, Demandante FERNANDOCALDERON MORALES y JOSE GABRIEL CALDERON MORALES.56. ID Proceso 695135, No. Proceso 2019-01127, Demandante JHON ALEXANDERSALAMANCA BARCOS.57. ID Proceso 702691, No. Proceso 2021-00816, Demandante ELVER HIGUERANIÑO.58. ID Proceso 543585, No. Proceso 2016-01207, Demandante GUILLERMOALBERTO ALAIX CASTAÑEDA.59. ID Proceso 550018, No. Proceso 2016-00780, Demandante BRAYAN ANDRESMENDEZ CORTES y otros.60. ID Proceso 562824, No. Proceso 2017-00418, Demandante LEONARDOBARRAGAN SEGOVIA.61. ID Proceso 560904, No. Proceso 2017-01141, Demandante GABRIELEDUARDO BOTERO VASQUEZ - CATALINA HERNANDEZ PRADA.62. ID Proceso 551540, No. Proceso 2016-01306, Demandante HECTOR ANTONIOVALENZUELA ROA.63. ID Proceso 632427, No. Proceso 2019-00096, Demandante RICARDOPIZARRO CEBALLOS.64. ID Proceso 340075, No. Proceso 1999-04240, Demandante MISAEL MUÑOZROBAYO.65. ID Proceso 552091, No. Proceso 2016-00599, Demandante MAURICIOMARTINEZ AMORTEGUI.66. ID Proceso 340811, No. Proceso 1998-01171, Demandante FUNDACIONCOLEGIO MATER DEI.67. ID Proceso 340425, No. Proceso 2006-00381, Demandante FERNANDOARTURO RUBIO FANDIÑO.68. ID Proceso 560703, No. Proceso 2010-00093, Demandante ELIZABETHVALDEZ LABARCA.69. ID Proceso 564852, No. Proceso 2017-00509, Demandante VICTOR HUGORAMOS CAMACHO.70. ID Proceso 660604, No. Proceso 2019-00193, Demandante MARIAALEXANDRA GOMEZ VALLE.71. ID Proceso 669215, No. Proceso 2020-00736, Demandante WALTER BECERRAHOYOS.72. ID Proceso 669016, No. Proceso 2019-00946, Demandante OSCAR FERNANDOFUQUEN BECERRA.73. ID Proceso 680039, No. Proceso 2021-00287, Demandante MARIO HUMBERTOZORRO CAMARGO.74. ID Proceso 680285, No. Proceso 2019-00109, Demandante DIEGO FERNANDOBARRAGAN MOGOLLON.75. ID Proceso 680292, No. Proceso 2020-00599, Demandante ROCIO VARELAROBAYO.76. ID Proceso 680318, No. Proceso 2021-00705, Demandante JOSE ARGEMIROGARZON CARREÑO.77. ID Proceso 678785, No. Proceso 2021-00460, Demandante LISBETHADRIANA ROMERO.78. ID Proceso 681395, No. Proceso 2021-00686, Demandante DUVAN FERNEYTENJO MANCIPE.79. ID Proceso 681513, No. Proceso 2021-00196, Demandante MANUELLEONARDO MANJARRES.80. ID Proceso 698227, No. Proceso 2022-00330, Demandante DALCYLA MARIAGARCIA PEREZ.81. ID Proceso 697134, No. Proceso 2022-00020, Demandante BLANCA CECILIASAENZ GOMEZ.Procedió actualizar procesos en el aplicativo siproj web para el periodocomprendido del 1 al 30 de septiembre de 2022:- Radicado corto 2004-01108, Clase de Proceso EJECUTIVO, Despacho actualJUZGADO 32 ADMINISTRATIVO ARCHIVADO 09/12/2010 Demandante DISTRITOCAPITAL DE BOGOTA – SHD.- Radicado corto 2005-00694, Clase de Proceso ACCIÓN DE REPETICIÓNDespacho actual T.A.C. - SECCIÓN 2ª, Demandante DISTRITO CAPITAL DEBOGOTA – SHD.- Radicado corto 2022-00232, Clase de Proceso ACCIÓN DE NULIDAD YRESTABLECIMIENTO DEL DERECHO, Despacho actual T.A.C. SECCIÓN, DemandanteJUAN LEONARDO RODRIGUEZ VELANDIA.- Radicado corto 2001-06318, Clase de Proceso ACCION DE NULIDAD YRESTABLECIMIENTO DEL DERECHO, Despacho actual T.A.C. SECCIÓN SEGUNDA -2ª SUBSECC. &quot;A&quot;, Demandante JORGE ORLANDO PARRA ARENAS.- Radicado corto 2017-02392, Clase de proceso ACCION DE NULIDAD YRESTABLECIMIENTO, Despacho actual T.A.C. - SECCIÓN 3ª, DemandanteHEINSOHN BUSINESS TECHNOLOGY S.A.- Radicado corto 2019-00494, Clase de proceso ACCION DE NULIDAD YRESTABLECIMIENTO, Despacho actual JUZGADO 13 ADMINISTRATIVO DE ORALIDAD-SECCION SEGUNDA, Demandante CESAR ANDRES ORTIZ GUERRA.- Radicado Corto 2018-00559, Clase de proceso ORDINARIA LABORAL,Despacho actual JUZADO 15 LABORAL DE TUNJA, Demandante ROSALBA PEREZBARON.- Radicado corto 2018-00312, Clase de proceso ORDINARIA LABORAL,Despacho actual JUZGADO 15 LABORAL DE BOGOTA, Demandante ESCOBAR FOREROKARIME AMPARO.- Radicado corto 2021-00112, Clase de proceso ORDINARIA LABORAL,Despacho actual JUZGADO 1 LABORAL DEL CIRCUITO DE ARMENIA, DemandanteNAVARRETE FLOREZ NATAN GUILLERMO.- Radicado corto 2021-00298, Clase de proceso NULIDAD Y RESTABLECIMIENTODEL DERECHO, Despacho actual JUZGADO 16 ADMINISTRATIVO, DemandanteCORONADO LEONEL GALLO.- Clase de Proceso REPARACIÓN DIRECTA, Demandante PROMOTORA DE CENTROSPARA AUTOMOTORES LTDA, PROMOCENTRA LTDA.- Radicado corto 2022-00203, clase de proceso NULIDAD Y RESTABLECIMIENTODEL DERECHO, Despacho actual JUZGADO 42 ADMINISTRATIVO DEL CIRCUITO DEBOGOTA, Demandante WEST ARMY SECURITY LTDA.- Radicado corto 2022-00172, Clase de proceso NULIDAD Y RESTABLECIMIENTODEL DERECHO, Despacho actual JUZGADO 42 ADMINISTRATIVO DEL CIRCUITO DEBOGOTA, Demandante EQUIRENT.- Radicado corto 2022-00095, clase de proceso NULIDAD Y RESTABLECIMIENTODEL DERECHO, Despacho actual JUZGADO 40 ADMINISTRATIVO DEL CIRCUITO DEBOGOTA, Demandante ANDRES FELIPE SUCCAR CUELLAR.- Radicado corto 2022-00112, Clase de proceso EJECUTIVO LABORAL Despachoactual JUZGADO 36 LABORAL DEL CIRCUITO, Demandante FABIO REYESGARANTIVA.Obligación 18:Cumplió lo establecido en el Sistema de Gestión de Calidad de laSecretaría Distrital de Hacienda para el periodo de ejecución, en general a lo que hace relación al cumplimiento de contrato de prestación de servicios.Obligación 19:Cumplió esta actividad para el periodo de ejecución, en específico a lasmetas correspondientes al contrato de prestación de servicios.Obligación 20:No ejecutó dicha actividad para el periodo de ejecución debido a que notuvo conocimiento de expedición de copias auténticas por parte de losdespachos dentro de los procesos a cargo"/>
    <d v="2022-01-14T00:00:00"/>
    <d v="2022-01-19T00:00:00"/>
    <s v="9  Mes(es)"/>
    <d v="2022-12-19T00:00:00"/>
    <n v="77913000"/>
    <n v="285"/>
    <n v="85.33"/>
    <n v="72718800"/>
    <n v="22508200"/>
    <n v="1"/>
    <n v="17314000"/>
    <n v="95227000"/>
    <s v=" 2 Mes(es)"/>
  </r>
  <r>
    <n v="2022"/>
    <n v="220113"/>
    <x v="1"/>
    <s v="https://community.secop.gov.co/Public/Tendering/OpportunityDetail/Index?noticeUID=CO1.NTC.2529803&amp;isFromPublicArea=True&amp;isModal=true&amp;asPopupView=true"/>
    <x v="3"/>
    <s v="Prestación Servicios Profesionales"/>
    <s v="SUBD. GESTION JUDICIAL"/>
    <s v="0111-01"/>
    <s v="Prestar servicios profesionales para representar judicial, extrajudicialy/o administrativamente a Bogotá D.C.- Secretaría Distrital de Hacienda en la atención de procesos de diferente naturaleza, de acuerdo a loestablecido en los estudios previos."/>
    <n v="7630834"/>
    <s v="HECTOR RAFAEL RUIZ VEGA"/>
    <s v="SUBDIRECTOR TECNICO - SUBD. GESTION JUDICIAL"/>
    <s v="N/A"/>
    <d v="2022-10-04T00:00:00"/>
    <s v="El contratista dio estricto cumplimiento a las obligaciones generalesestablecidas en los estudios previos."/>
    <s v="Obligación 1:289 procesos concursales sobre los cuales llevó la representaciónjudicial y se encuentran activos y actualizados en el SiprojWeb.Obligación 2:No se presentaron dentro del periodo.Obligación 3:Se presentaron los siguientes créditos, así:- En fecha 12 de septiembre de 202, presentó memorial de presentación decréditos dentro del proceso de reorganización abreviada de TRANSPORTESFW SAS NIT 900.243.606. EXP: 75487.- En fecha 12 de septiembre de 2022, presentó memorial de objecionesdentro del proceso de Liquidación de CARLOS ALBERTO ZULUAGA BOTERO. EXP:81446.- En fecha 13 de septiembre de 2022, presentó memorial de presentaciónde créditos dentro del proceso de Liquidación Judicial de BETTER LINEPRODUCCIONES SAS NIT 830.004.811 EXP: 106031.- En fecha 22 de septiembre de 2022, presentó memorial de presentaciónde créditos dentro del proceso de negociación de emergencia de unacuerdo de reorganización de SHCALLER DESIGN &lt;(&gt;&amp;&lt;)&gt; TECNOLOGY SAS NIT900285506 EXP: 93233.Obligación 4:No se presentaron dentro del periodo.Obligación 5:No se presentaron dentro del periodo.Obligación 6:Se dio cumplimiento a la obligación señalada, todas las actuacionesfueron actualizadas en el Siprojweb.Obligación 7:- Se otorgó poderes para los siguientes procesos así:En fecha 12 de septiembre de 2022, se otorgó poder dentro del proceso dereorganización abreviada de TRANSPORTES FW SAS NIT 900.243.606. EXP:75487.- En fecha 19 de septiembre de 2022, se otorgó poder dentro del procesode negociación de emergencia de un acuerdo de reorganización de SHCALLERDESIGN &lt;(&gt;&amp;&lt;)&gt; TECNOLOGY SAS NIT 900285506 EXP: 93233.Obligación 8:En el presente periodo asistió y surtió las siguientes audiencias:- En fecha 6 de septiembre de 2022, Asistió a las audiencias deresolución de objeciones dentro del proceso de reorganización de PIZANTEX S.A. Expediente: 25419.- En fecha 6 de septiembre de 2022, Asistió a la audiencia deresoluciones de objeciones dentro del proceso de reorganización de NEWNET S.A. Expediente: 37170.- En fecha 6 de septiembre de 2022, Asistió a la audiencia de resoluciónde objeciones dentro del proceso de reorganización de IDEA EMPRESA DESERVICIOS PRETOLEROS Y ENERGETICOS. Expediente: 89145.- En fecha 6 de septiembre de 2022, Asistió a la audiencia de resoluciónde objeciones dentro del proceso de reorganización de FALCON FREIGH S.A.Expediente: 67529.- En fecha 9 de septiembre de 2022, Asistió a la audiencia especialdentro del proceso de Liquidación Judicial de ESTUDIOS TÉCNICOS YASESORIAS. Expediente: 40180.- En fecha 14 de septiembre de 2022, Asistió a la audiencia deconfirmación del acuerdo dentro del proceso de reorganización abreviadade COMPAÑÍA NACIONAL DE EVENTOS. Expediente: 104602.- En fecha 14 de septiembre de 2022, Asistió a la audiencia deconfirmación del acuerdo dentro del proceso de reorganización de ZORBPUBLICIDAD S.A.S. Expediente: 90548.- En fecha 15 de septiembre de 2022, Asistió a la audiencia deresolución de objeciones dentro del proceso de reorganización de JAVIERORLANDO AGUDELO PERILLA. Expediente: 91598.- En fecha 16 de septiembre de 2022, Asistió a la audiencia pararesolver recurso dentro del proceso de reorganización de AGROINDUSTRIAUVE S.A. Expediente: 23518.- En fecha 26 de septiembre de 2022, Asistió a la audiencia deconfirmación del acuerdo dentro del proceso de reorganización de KIIMAKCONSULTORES S.A.S. Expediente: 90549.- En fecha 26 de septiembre de 2022, Asistió a la audiencia deresolución de objeciones dentro del proceso de reorganización de REDES YPROYECTOS DE ENERGÍA SA EMA. Expediente: 58543.- En fecha 27 de septiembre de 2022, Asistió a la audiencia deconfirmación del acuerdo dentro del proceso de reorganización de COMPAÑÍA AGROPECUARIA DE LA VICTORIA S.A. Expediente: 1996.- En fecha 29 de septiembre de 2022, Asistió a la audiencia deconfirmación del acuerdo dentro del proceso de reorganización de MANGUERAS Y TAPETES LTDA. Expediente: 91149.Obligación 9:No fue solicitado dentro del periodo señalado.Obligación 10:No fue solicitado dentro del periodo señalado.Obligación 11:Se cumple con la obligación reseñada con el presente informe mensual deactuaciones frente a los procesos concursales asignados y que fuerondebidamente actualizados y reportados en el Siprojweb.De igual manera en fecha 30 de septiembre de 2022, remitió informe determinación de procesos de reorganización en los siguientes procesosasí:- Informe de terminación de proceso de reorganización Sociedad Equipos ySoluciones Logísticas S.A.S.: Expediente 87086. ID SIPROJ: 571193.- Informe de Terminación proceso de Reorganización Expediente: 88485Concursado: ALFONSO AGUIAR OROZCO CC: 12.194.352.- Informe de terminación proceso de reorganización ALFONSO AGUIAROROZCO. Expediente: 88485.- Informe de terminación proceso de reorganización Corissia Telas SAS.Expediente: 78412.- Informe de terminación proceso de reorganización MARCO ANTONIOCASTAÑEDA ROJAS. Expediente: 91993.- Informe de Terminación proceso de reorganización SERVER SOLUTIONS SAS.Expediente: 86003.Obligación 12:No se presentaron dentro del periodo señalado.Obligación 13:Los procesos asignados son concursales y los mismos no son objeto decalificación.Obligación 14:Dio cumplimiento a la obligación de verificación señalada, sin embargo,para el periodo reportado no se reportaron títulos a favor de la entidadque deben ser puestos a disposición de la SDH.Obligación 15:- En fecha 19 de septiembre de 2022, asistió a reunión presencial en laSDH con el grupo de apoderados de procesos concursales.- En fecha 28 de septiembre de 2022, asistió a reunión de trabajo en lasinstalaciones del Banco de Occidente a fin de posibilitar la venta deuna cuota parte de un bien adjudicado dentro del proceso de liquidaciónde Cementos Atlas Exp: 57788.Obligación 16:- En fecha 21 de septiembre de 2022, solicitó concepto de viabilidad dela aceptación de un porcentaje de adjudicación de un bien inmuebledentro del proceso de liquidación judicial seguido contra CEMENTOS ATLASS.A., Expediente: 57788.- En fecha 25 de septiembre de 2022, solicitó concepto de viabilidad dela aceptación de un porcentaje de adjudicación de un bien inmuebledentro del proceso de liquidación judicial seguido contra Jorge EnriqueMuñoz Leguizamo Exp: 89306.Obligación 17:Dio cumplimiento a la presente obligación, guardando la respectivaconfidencialidad respecto al Sistema de Procesos Judiciales SIPROJWEB.Obligación 18:Dio estricto cumplimiento a la obligación señalada.Obligación 19:Dio estricto cumplimiento a la obligación señalada.Obligación 20:Dentro del periodo señalado no se presentaron sentencias ejecutoriadasque debieran ser entregadas conforme a la obligación."/>
    <d v="2022-01-14T00:00:00"/>
    <d v="2022-01-20T00:00:00"/>
    <s v="9  Mes(es)"/>
    <d v="2022-12-20T00:00:00"/>
    <n v="77913000"/>
    <n v="284"/>
    <n v="85.03"/>
    <n v="72430233"/>
    <n v="22796767"/>
    <n v="1"/>
    <n v="17314000"/>
    <n v="95227000"/>
    <s v=" 2 Mes(es)"/>
  </r>
  <r>
    <n v="2022"/>
    <n v="220114"/>
    <x v="1"/>
    <s v="https://community.secop.gov.co/Public/Tendering/OpportunityDetail/Index?noticeUID=CO1.NTC.2540080&amp;isFromPublicArea=True&amp;isModal=true&amp;asPopupView=true"/>
    <x v="3"/>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n v="51982300"/>
    <s v="MARTHA HELENA CABRERA PUENTES"/>
    <n v="0"/>
    <s v="N/A"/>
    <d v="2022-10-10T00:00:00"/>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d v="2022-01-14T00:00:00"/>
    <d v="2022-01-21T00:00:00"/>
    <s v="9  Mes(es)"/>
    <d v="2022-12-31T00:00:00"/>
    <n v="58617000"/>
    <n v="283"/>
    <n v="82.27"/>
    <n v="54275000"/>
    <n v="19539000"/>
    <n v="1"/>
    <n v="15197000"/>
    <n v="73814000"/>
    <s v=" 2 Mes(es) 10 Día(s)"/>
  </r>
  <r>
    <n v="2022"/>
    <n v="220116"/>
    <x v="1"/>
    <s v="https://community.secop.gov.co/Public/Tendering/OpportunityDetail/Index?noticeUID=CO1.NTC.2543719&amp;isFromPublicArea=True&amp;isModal=true&amp;asPopupView=true"/>
    <x v="3"/>
    <s v="Prestación Servicios Profesionales"/>
    <s v="OF. GESTION PAGOS"/>
    <s v="0111-01"/>
    <s v="Prestar servicios profesionales para apoyar la gestión de la DirecciónDistrital de Tesorería -Oficina de Gestión de Pagos en aspectosrelacionados con el registro y seguimiento de los embargos y demasproceso juridicos"/>
    <n v="53102934"/>
    <s v="LADY JOHANNA NUÑEZ PRIETO"/>
    <s v="JEFE DE OFICINA - OF. GESTION PAGOS"/>
    <s v="N/A"/>
    <d v="2022-10-06T00:00:00"/>
    <s v="Acató la constitución, la ley, las normas legales y procedimentalesestablecidas por el Gobierno Nacional y Distrital y demás disposicionespertinentes.Cumplió lo previsto en las disposiciones de las especificacionesesenciales, así como la propuesta presentada.Durante la ejecución del contrato dio cumplimiento a las obligacionescon los sistemas de seguridad social, salud, pensiones, aportesparafiscales y riesgos labores, cuando hubo lugar, y presento losdocumentos respectivos que así lo acreditaron, de conformidad con loestablecido en el artículo 50 de la Ley 789 de 2002, en la Ley 828 de2003, en la Ley 1122 de 2007, Decreto 1703 de 2002, Decreto 510 de 2003,Articulo 23  de la Ley 1150 de 2007, Ley 1562 de 2012 y demás normas quelas adicionen, complemente o modifiquen.Dentro de los tres (3) días hábiles siguientes a la fecha en que se leentregó la copia del contrato y las instrucciones para su legalización,el contratista constituyó y presentó a la SDH las garantías necesarias ypactadas que fueron requeridas en el presente contrato.En el evento que las garantías (pólizas) requieran modificación, lasmismas deberán presentarse dentro de los dos (2) días siguientes a sudevolución: Las garantías (pólizas) no requirieron modificación.En el evento que el contrato requiera liquidación se exigirá alcontratista la extensión o ampliación de las garantías (pólizas) con elfin de que cubra el término de la liquidación del contrato; estasdeberán presentarse dentro de los dos (2) días siguientes a sudevolución: El contrato no fue objeto de liquidación.Colaboró con la SDH para que el objeto contratado se cumpliera y quefuera de la mejor calidad.El contratista obró con lealtad y buena fe en las distintas etapascontractuales evitando las dilaciones y entrabamientos del mismo.Reportó de manera inmediata las novedades o anomalías al supervisor delcontrato.El contratista guardó total reserva de la información que por razón delservicio y desarrollo de sus actividades obtuvo, siendo esta depropiedad de la SDH y solo salvo expreso requerimiento de autoridadcompetente podrá ser divulgadaEl contratista acató las instrucciones que durante el desarrollo delcontrato le impartió la Secretaría Distrital de Hacienda de Bogotá D.Cpor conducto del supervisor del contrato.Realizó el examen ocupacional en los términos establecidos en la Ley1562 de 2012 y Decreto 723 de 2013. Al finalizar el contrato, devolverá los elementos asignados para eldesarrollo del objeto contractual.Diligenció y actualizó, al momento de suscribir el contrato, el FormatoÚnico de Hoja de Vida del SIDEAP y al SIGEP, y dió cumplimiento a loestablecido en la Ley 909 de 2004, el Decreto 1083 de 2015, la Ley 1712de 2014 y el Decreto 1081 de 2015, respondiendo por la veracidad eintegridad de la información reportada en dicho sistema, así como por laconsistencia de la misma con la suministrada para la presentecontratación.Contó con protocolos de bioseguridad a través de los cuales se adoptanmedidas para prevenir la exposición al COVID-19, así como el uso de loscorrespondientes elementos de protección personal y bioseguridad, sinque ello implique costos adicionales para la Secretaría Distrital deHacienda."/>
    <s v="1. Se revisó la documentación remitida por las partes interesadas o lasentidades distritales en el registro de embargos decretados aproveedores y contratistas del Distrito Capital, correspondiente a lossiguientes Terceros:1000464361 10003033801000383954 10059157731000102375 10003034391012361330 10090000371000349563 10123612261000645787 10000078821001495703 10003286111000194080 10001099731006221346 10004023172. Fueron registrados los embargos decretados a proveedores ycontratistas del Distrito Capital, de los siguientes expedientes:SAP-316 SAP-326SAP-317 SAP-318SAP-320 SAP-319SAP-321 SAP-327SAP-322 SAP-328SAP-323 SAP-329SAP-324 SAP-329SAP-325 SAP-330SAP-331 SAP-332SAP-333 SAP-334SAP-335 SAP-3363. Se realizó seguimiento y control de las medidas cautelaresregistradas en el aplicativo BogData para proveedores y contratistas delDistrito Capital para los siguientes expedientes:SAP 041 - SAP 020 – SAP 210 – OGT 2169 – SAP 046 – SAP 153 – SAP 195 –OGT 2088 – SAP 235 – OGT 1896. – OGT 1929 – OGT 19204. Fueron generados los archivos planos de pago del Banco Agrario paragarantizar el giro de los dineros retenidos con ocasión de los embargosdecretados y previamente registrados. Para el mes de septiembre segeneraron dos (02) Archivos TXT, para el giro de recursos ordinarios yrecursos SGP.5. Se proyectaron las respuestas a los requerimientos de carácter legalque son competencia de la dependencia. Se otorgo respuesta de fondo alos siguientes requerimientos asignados. Los documentos hacen parte delarchivo de gestión documental de la dependencia.CRM 2022ER550082 O1 - CRM 2022ER555396 O1 - CRM 2022ER553164 O1CRM 2022ER529243 O1 - CRM 2022ER542961 O1 - CRM 2022ER542917 O1CRM 2022ER559730 O1 - CRM 2022ER556783 O1 - CRM 2022ER549867 O1CRM 2022ER590561 O1 - CRM 2021ER125032 O1 - CRM 2021ER142159 O1CRM 2022ER573302 O1 - CRM 2022ER582850 O1 – CRM 2022ER563664 O1CRM 2022ER566513 O1 - CRM 2022ER566520 O1 - CRM 2022ER569034 O1CRM 2022ER583081 O1 - CRM 2022ER585708 O1 - CRM 2022ER585703 O1CRM 2022ER590754 O1 - CRM 2022ER590014 O1 - CRM 2022ER580726 O1CRM 2022ER590561 O1 - CRM  2022ER590561O16. Durante el período de objeto del presente informe no se adelantó laproyección de convenios a cargo de la dependencia.7. Durante el período de objeto del presente informe no se adelantó laproyección de conceptos jurídicos competencia del área dirigidos a laDirección Jurídica de Hacienda o a la Secretaría Jurídica Distrital.8. Se generaron las siguientes certificaciones de embargos solicitadaspor las entidades competentes mediante oficio.SAP 041 - SAP 020 – SAP 210 – OGT 2169 – SAP 046 – SAP 153 – SAP 195 –OGT 2088 – SAP 235 – OGT 1896.9. Fue generada la documentación de los trámites de embargo aplicando elproceso de gestión documental de la Entidad. Se proyectaron losdocumentos necesarios en el registro de embargos conforme a loestablecido en el proceso de gestión documental y en la carpeta sharepoint de la DDT.Se adjunta al presente informe mensual de supervisión, el informeentregado por la contratista que describe las actividades ejecutadas endesarrollo del objeto contractual, durante el periodo comprendido entreel 01 y el 30 de septiembre de 2022.10. Cumplió las demás actividades que el supervisor designó acorde conel objeto del contrato."/>
    <d v="2022-01-14T00:00:00"/>
    <d v="2022-01-25T00:00:00"/>
    <s v="11  Mes(es)"/>
    <d v="2022-12-25T00:00:00"/>
    <n v="78463000"/>
    <n v="279"/>
    <n v="83.53"/>
    <n v="58728366"/>
    <n v="19734634"/>
    <n v="0"/>
    <n v="0"/>
    <n v="78463000"/>
    <n v="0"/>
  </r>
  <r>
    <n v="2022"/>
    <n v="220117"/>
    <x v="1"/>
    <s v="https://community.secop.gov.co/Public/Tendering/OpportunityDetail/Index?noticeUID=CO1.NTC.2529571&amp;isFromPublicArea=True&amp;isModal=true&amp;asPopupView=true"/>
    <x v="3"/>
    <s v="Prestación Servicios Profesionales"/>
    <s v="DESPACHO DIR. ESTAD. Y ESTUDIOS FISCALES"/>
    <s v="0111-01"/>
    <s v="Prestar servicios profesionales para apoyar las actividades deconsolidación de información y de elaboración de análisis, boletines einvestigaciones en el marco del Observatorio Fiscal del Distrito, asícomo el seguimiento a la información de hacienda pública."/>
    <n v="1033743563"/>
    <s v="GERMAN DARIO MACHADO RODRIGUEZ"/>
    <s v="SUBDIRECTOR TECNICO - SUBD. ANALISIS SECTORIAL"/>
    <s v="N/A"/>
    <d v="2022-10-04T00:00:00"/>
    <s v="El contratista dio cumplimiento a las obligaciones generales pactadas enlos estudios previos del presente contrato"/>
    <s v="Servicio recibido: De acuerdo con las obligaciones establecidos en elContrato 220117, con la Secretaría Distrital de Hacienda, durante elperiodo comprendido entre el 01/09/2022 al 19/09/2022, se adelantaronlos siguientes temas:Obligación 1: • Elaboró Informe (formato Word) sobre las prioridades degasto del Presupuesto Distrital y sus cambiosde orientación en las últimas dos vigencias fiscales.Obligación 2: • Elaboró, en formato Word y Excel, un inventario decompromisos de la ciudad de Bogotá D.C. frente a la transición energética y el cambio climático. La nueva versiónincorpora las medidas establecidas en el Decreto 555 de 2021, quenuevamente entró en vigor el 25 de agosto, una vez se levantaron lasmedidas cautelares que originaron su suspensión e incluye un desarrollosobre los compromisos, alcance y objetivos del Distrito en el frenteambiental como contexto general de los compromisos y un cierre analíticosobre la viabilidad de esos compromisos y se incluyen nuevas columnaspara indicar si el compromiso está en cabeza del sector público oprivado y si el compromiso es cuantificable.Obligación 3: • Elaboró informe de inflación con corte al mes de agostode 2022, sin embargo, se precisa que dicho documento no fue solicitadopor la supervisión.• Elaboró Informe (formato Word y Excel) sobre las AyudasInstitucionales y los resultados sociales en Pobreza, analizando elperiodo 2019-2021.Obligación 4: • Esta actividad no fue realizada por el contratista parael periodo del 1 al 19 de septiembre.Obligación 5: • Esta actividad no fue realizada por el contratista parael periodo del 1 al 19 de septiembre.Obligación 6: • El contratista allegó un documento descriptivo sobre elpresupuesto distrital de la Administración Central destinado comoinversión al sector movilidad.Obligación 7: • Esta actividad no fue realizada por el contratista parael periodo del 1 al 19 de septiembre, lasupervisión citó al contratista a reuniones través de la herramientaTEAMS con el fin de realizar seguimiento a laejecución del contrato 220117, estas reuniones no fueron atendidas porel contratista.Así mismo, la supervisión le solicitó mediante correo electrónicoalternativas de fecha y hora según la disponibilidad de agenda delcontratista con el objetivo de realizar seguimiento a la actividad No. 5del contrato &quot;Liderar los procesos de colaboración y coordinación delObservatorio Fiscal del Distrito con diferentes entidades del sectorpúblico y privado, así como organizaciones gubernamentales y nogubernamentales, que contribuyan a la consolidación de contenidos einformación disponible, así como su visibilización y posicionamiento&quot;,dicha solicitud no fue atendida por el contratista.Obligación 8: • Esta actividad no fue realizada por el contratista parael periodo del 1 al 19 de septiembre."/>
    <d v="2022-01-14T00:00:00"/>
    <d v="2022-01-21T00:00:00"/>
    <s v="11  Mes(es)"/>
    <d v="2022-09-19T00:00:00"/>
    <n v="88550000"/>
    <n v="241"/>
    <n v="100"/>
    <n v="64131666"/>
    <n v="24418334"/>
    <n v="0"/>
    <n v="0"/>
    <n v="88550000"/>
    <n v="0"/>
  </r>
  <r>
    <n v="2022"/>
    <n v="220118"/>
    <x v="1"/>
    <s v="https://community.secop.gov.co/Public/Tendering/OpportunityDetail/Index?noticeUID=CO1.NTC.2540901&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2-10-1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2-01-25T00:00:00"/>
    <d v="2022-03-14T00:00:00"/>
    <s v="11  Mes(es)  15  Día(s)"/>
    <d v="2023-03-01T00:00:00"/>
    <n v="30428000"/>
    <n v="231"/>
    <n v="65.63"/>
    <n v="11274444"/>
    <n v="19153556"/>
    <n v="0"/>
    <n v="0"/>
    <n v="30428000"/>
    <n v="0"/>
  </r>
  <r>
    <n v="2022"/>
    <n v="220120"/>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2-10-02T00:00:00"/>
    <s v="El contratista dio cumplimiento con las obligaciones"/>
    <s v="El contratista dio cumplimiento con las obligaciones"/>
    <d v="2022-01-14T00:00:00"/>
    <d v="2022-01-18T00:00:00"/>
    <s v="9  Mes(es)"/>
    <d v="2023-01-16T00:00:00"/>
    <n v="36288000"/>
    <n v="286"/>
    <n v="78.790000000000006"/>
    <n v="29971200"/>
    <n v="6316800"/>
    <n v="1"/>
    <n v="11827200"/>
    <n v="48115200"/>
    <s v=" 2 Mes(es) 29 Día(s)"/>
  </r>
  <r>
    <n v="2022"/>
    <n v="220121"/>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2-10-02T00:00:00"/>
    <s v="El contratista dio cumplimiento con las obligaciones"/>
    <s v="El contratista dio cumplimiento con las obligaciones"/>
    <d v="2022-01-14T00:00:00"/>
    <d v="2022-01-18T00:00:00"/>
    <s v="9  Mes(es)"/>
    <d v="2023-01-16T00:00:00"/>
    <n v="36288000"/>
    <n v="286"/>
    <n v="78.790000000000006"/>
    <n v="29971200"/>
    <n v="6316800"/>
    <n v="1"/>
    <n v="11827200"/>
    <n v="48115200"/>
    <s v=" 2 Mes(es) 29 Día(s)"/>
  </r>
  <r>
    <n v="2022"/>
    <n v="220122"/>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2-10-02T00:00:00"/>
    <s v="El contratista dio cumplimiento con las obligaciones"/>
    <s v="El contratista dio cumplimiento con las obligaciones"/>
    <d v="2022-01-14T00:00:00"/>
    <d v="2022-01-18T00:00:00"/>
    <s v="9  Mes(es)"/>
    <d v="2023-01-16T00:00:00"/>
    <n v="36288000"/>
    <n v="286"/>
    <n v="78.790000000000006"/>
    <n v="29971200"/>
    <n v="6316800"/>
    <n v="1"/>
    <n v="11827200"/>
    <n v="48115200"/>
    <s v=" 2 Mes(es) 29 Día(s)"/>
  </r>
  <r>
    <n v="2022"/>
    <n v="220123"/>
    <x v="1"/>
    <s v="https://community.secop.gov.co/Public/Tendering/OpportunityDetail/Index?noticeUID=CO1.NTC.2541630&amp;isFromPublicArea=True&amp;isModal=true&amp;asPopupView=true"/>
    <x v="3"/>
    <s v="Prestación Servicios Profesionales"/>
    <s v="SUBD. ANALISIS Y SOSTENIBILIDAD PPTAL."/>
    <s v="0111-01"/>
    <s v="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
    <n v="79597935"/>
    <s v="MARIO ALEJANDRO QUINTERO BARRIOS"/>
    <s v="SUBDIRECTOR TECNICO - SUBD. ANALISIS Y SOSTENIBILIDAD PPTAL."/>
    <s v="N/A"/>
    <d v="2022-10-11T00:00:00"/>
    <s v="Acato las obligaciones generales"/>
    <s v="Acato las obligaciones especiales"/>
    <d v="2022-01-14T00:00:00"/>
    <d v="2022-02-01T00:00:00"/>
    <s v="10  Mes(es)"/>
    <d v="2023-01-30T00:00:00"/>
    <n v="92230000"/>
    <n v="272"/>
    <n v="74.930000000000007"/>
    <n v="73784000"/>
    <n v="18446000"/>
    <n v="1"/>
    <n v="18446000"/>
    <n v="110676000"/>
    <s v=" 2 Mes(es)"/>
  </r>
  <r>
    <n v="2022"/>
    <n v="220124"/>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JEFE DE OFICINA - OF. DEPURACION CARTERA"/>
    <s v="N/A"/>
    <d v="2022-10-02T00:00:00"/>
    <s v="El contratista dio cumplimiento con las obligaciones"/>
    <s v="El contratista dio cumplimiento con las obligaciones"/>
    <d v="2022-01-14T00:00:00"/>
    <d v="2022-01-19T00:00:00"/>
    <s v="9  Mes(es)"/>
    <d v="2023-01-16T00:00:00"/>
    <n v="36288000"/>
    <n v="285"/>
    <n v="78.73"/>
    <n v="29836800"/>
    <n v="6451200"/>
    <n v="1"/>
    <n v="11692800"/>
    <n v="47980800"/>
    <s v=" 2 Mes(es) 28 Día(s)"/>
  </r>
  <r>
    <n v="2022"/>
    <n v="220125"/>
    <x v="1"/>
    <s v="https://community.secop.gov.co/Public/Tendering/OpportunityDetail/Index?noticeUID=CO1.NTC.2561197&amp;isFromPublicArea=True&amp;isModal=true&amp;asPopupView=true"/>
    <x v="3"/>
    <s v="Prestación Servicios Profesionales"/>
    <s v="SUBD. EDUCACION TRIBUTARIA Y SERVICIO"/>
    <s v="0111-01"/>
    <s v="Prestar servicios profesionales para el apoyo a la gestión de Peticionesciudadanas (SDQS), teniendo en cuenta el marco jurídico aplicable y loslineamientos de servicio de la Secretaria Distrital de Hacienda."/>
    <n v="14398194"/>
    <s v="JOHN FREDY RAMIR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7T00:00:00"/>
    <d v="2022-01-21T00:00:00"/>
    <s v="5  Mes(es)"/>
    <d v="2022-09-05T00:00:00"/>
    <n v="17060000"/>
    <n v="227"/>
    <n v="100"/>
    <n v="25590000"/>
    <n v="0"/>
    <n v="1"/>
    <n v="8530000"/>
    <n v="25590000"/>
    <s v=" 2 Mes(es) 15 Día(s)"/>
  </r>
  <r>
    <n v="2022"/>
    <n v="220126"/>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1983549"/>
    <s v="CLAUDIA LUCIA BULLA CANO"/>
    <s v="JEFE DE OFICINA - OF. DEPURACION CARTERA"/>
    <s v="N/A"/>
    <d v="2022-10-02T00:00:00"/>
    <s v="El contratista dio cumplimiento con las obligaciones"/>
    <s v="El contratista dio cumplimiento con las obligaciones"/>
    <d v="2022-01-13T00:00:00"/>
    <d v="2022-01-18T00:00:00"/>
    <s v="9  Mes(es)"/>
    <d v="2023-01-16T00:00:00"/>
    <n v="36288000"/>
    <n v="286"/>
    <n v="78.790000000000006"/>
    <n v="29971200"/>
    <n v="6316800"/>
    <n v="1"/>
    <n v="11827200"/>
    <n v="48115200"/>
    <s v=" 2 Mes(es) 29 Día(s)"/>
  </r>
  <r>
    <n v="2022"/>
    <n v="220127"/>
    <x v="1"/>
    <s v="https://community.secop.gov.co/Public/Tendering/OpportunityDetail/Index?noticeUID=CO1.NTC.2526444&amp;isFromPublicArea=True&amp;isModal=true&amp;asPopupView=true"/>
    <x v="3"/>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52557015"/>
    <s v="ADRIANA  ORJUELA CAÑ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4T00:00:00"/>
    <d v="2022-01-18T00:00:00"/>
    <s v="11  Mes(es)"/>
    <d v="2022-12-18T00:00:00"/>
    <n v="40942000"/>
    <n v="286"/>
    <n v="85.63"/>
    <n v="31388867"/>
    <n v="9553133"/>
    <n v="0"/>
    <n v="0"/>
    <n v="40942000"/>
    <n v="0"/>
  </r>
  <r>
    <n v="2022"/>
    <n v="220128"/>
    <x v="1"/>
    <s v="https://community.secop.gov.co/Public/Tendering/OpportunityDetail/Index?noticeUID=CO1.NTC.2526444&amp;isFromPublicArea=True&amp;isModal=true&amp;asPopupView=true"/>
    <x v="3"/>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30544259"/>
    <s v="DEISY LORENA FORER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4T00:00:00"/>
    <d v="2022-01-18T00:00:00"/>
    <s v="11  Mes(es)"/>
    <d v="2022-12-18T00:00:00"/>
    <n v="40942000"/>
    <n v="286"/>
    <n v="85.63"/>
    <n v="31388867"/>
    <n v="9553133"/>
    <n v="0"/>
    <n v="0"/>
    <n v="40942000"/>
    <n v="0"/>
  </r>
  <r>
    <n v="2022"/>
    <n v="220129"/>
    <x v="1"/>
    <s v="https://community.secop.gov.co/Public/Tendering/OpportunityDetail/Index?noticeUID=CO1.NTC.2526444&amp;isFromPublicArea=True&amp;isModal=true&amp;asPopupView=true"/>
    <x v="3"/>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19081525"/>
    <s v="NATALIA  BLANCO PACHEC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4T00:00:00"/>
    <d v="2022-01-18T00:00:00"/>
    <s v="11  Mes(es)"/>
    <d v="2022-12-18T00:00:00"/>
    <n v="40942000"/>
    <n v="286"/>
    <n v="85.63"/>
    <n v="31388867"/>
    <n v="9553133"/>
    <n v="0"/>
    <n v="0"/>
    <n v="40942000"/>
    <n v="0"/>
  </r>
  <r>
    <n v="2022"/>
    <n v="220130"/>
    <x v="1"/>
    <s v="https://community.secop.gov.co/Public/Tendering/OpportunityDetail/Index?noticeUID=CO1.NTC.2526444&amp;isFromPublicArea=True&amp;isModal=true&amp;asPopupView=true"/>
    <x v="3"/>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79648718"/>
    <s v="FRANCISCO ANDRES GARCIA DUARTE"/>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4T00:00:00"/>
    <d v="2022-01-18T00:00:00"/>
    <s v="11  Mes(es)"/>
    <d v="2022-12-18T00:00:00"/>
    <n v="40942000"/>
    <n v="286"/>
    <n v="85.63"/>
    <n v="31388867"/>
    <n v="9553133"/>
    <n v="0"/>
    <n v="0"/>
    <n v="40942000"/>
    <n v="0"/>
  </r>
  <r>
    <n v="2022"/>
    <n v="220131"/>
    <x v="1"/>
    <s v="https://community.secop.gov.co/Public/Tendering/OpportunityDetail/Index?noticeUID=CO1.NTC.2542946&amp;isFromPublicArea=True&amp;isModal=true&amp;asPopupView=true"/>
    <x v="3"/>
    <s v="Prestación Servicios Profesionales"/>
    <s v="DESPACHO SECRETARIO DISTRITAL DE HDA."/>
    <s v="0111-01"/>
    <s v="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
    <n v="52780049"/>
    <s v="KELLY YAMILE LUNA CALDAS"/>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la contratista asignó 68 actividades a integrantes del equipo dePQRSD del SDBS-IMG de acuerdo con el proceso de peticiones: Seguimiento,Tipificación de peticiones, proyección de respuestas, revisión derespuestas, solicitud de radicado de salida para la petición, cierre dela petición en plataformas de BTE y SAP, envió de respuesta alpeticionario o entidad que traslada por correo electrónico o direcciónfísica, solicitud de pendientes para cada una de las etapas y derepeticiones en los informes de seguimiento y actividades de descarga enSAP para equipo de apoyo de Back office de la ETB., así mismo  lacontratista se encargó de la asignación de 181 tareas a los integrantesdel equipo de PQRS del SDBS - IMG. Adicionalmente, participó en 41reuniones relacionadas con el seguimiento con el equipo de PQRSD delSDBS-IMG y con la Oficina de Atención al Ciudadano y SubsecretaríaGeneral. Realizó 85 validaciones de pagos de las peticiones de losciudadanos con los operadores financieros Movii, Bancamia, Bancolombia yDavivienda. Y por último, realizó 12 informes de seguimiento al equipoPQRSD IMG de ciudadanos."/>
    <d v="2022-01-18T00:00:00"/>
    <d v="2022-01-25T00:00:00"/>
    <s v="11  Mes(es)  15  Día(s)"/>
    <d v="2022-12-31T00:00:00"/>
    <n v="58615500"/>
    <n v="279"/>
    <n v="82.06"/>
    <n v="5097000"/>
    <n v="53518500"/>
    <n v="0"/>
    <n v="0"/>
    <n v="58615500"/>
    <n v="0"/>
  </r>
  <r>
    <n v="2022"/>
    <n v="220133"/>
    <x v="1"/>
    <s v="https://community.secop.gov.co/Public/Tendering/OpportunityDetail/Index?noticeUID=CO1.NTC.2544986&amp;isFromPublicArea=True&amp;isModal=true&amp;asPopupView=true"/>
    <x v="3"/>
    <s v="Prestación Servicios Profesionales"/>
    <s v="SUBD. GESTION JUDICIAL"/>
    <s v="0111-01"/>
    <s v="Prestar los servicios profesionales para apoyar la gestión de la defensajudicial de la Subdirección de Gestión Judicial, en lo referente a laatención de tutelas y cumplimiento de fallos judiciales, de acuerdo a loestablecido en los estudios previos."/>
    <n v="1019053259"/>
    <s v="SOLEY  OSMA VARGAS"/>
    <s v="SUBDIRECTOR TECNICO - SUBD. GESTION JUDICIAL"/>
    <s v="N/A"/>
    <d v="2022-10-20T00:00:00"/>
    <s v="El contratista dio estricto cumplimiento a las obligaciones generalesestablecidas en los estudios previos."/>
    <s v="Obligación 1:Contesto e hizo seguimiento a ciento veinte (120) acciones de tutelasnotificadas a la Subdirección de Gestión Judicial de la SHD, en el queesta entidad es accionada o vinculada, que se pasan a relacionar:- 2022-00097 MARTHA CECILIA DAZA DE MESA- 2022-00242 FIDENCI Y CIA LTDA- OLGA LUCIA MUETE VILLALBA- 2022-00311 ANDREA PATRICIA GARZON ORJUELA- 2022 – 00085 LUIS ALEJANDRO CASTILLO RODRIGUEZ- 2022 – 00107 CARLOS JULIO BETANCOUR BONILLA- 2022 – 00090 VICTOR HUGO MUÑOZ GARCIA- 2022 – 00090 VICTOR HUGO MUÑOZ GARCIA (ALCANCE)- 2022 – 00103 JAIME ARTURO CHÁVEZ JIMÉNEZ- 2022-00871 YENNY ROCIO PEÑA PASTRANA- 2022-00417 DEYCI JANETH JAIMES- 2022-00656 LADY ESMERALDA GUZMÁN SANABRIA- 2022 – 00887 ROSA HELENA VEGA DE MORENO- 2022 – 00253 MARY LOUISE HIGGINS- 2022 - 00244 MIRIAM ALICE HERZ GERBETH- 2022 – 00242 FIDENCI Y CIA LTDA- OLGA LUCIA MUETE (Alcance)- 2022 – 00614 FABRICIO MORALES TAPIA- 2022 – 00495 MAURICIO MENDIVELSO COY- 2022 – 00106 FREDY MARTIN BELLO CACERES- 2022 – 00068 JOSÉ GUSTAVO BUCHAR ARREYANES- 2022 – 00849 GLORIA MARIA FLOREZ ALCALA- 2022 – 00069 CARLOS ANDRÉS MORALES HENAO- 2022 – 00322 DAGOBERTO TAFUR HERRERA- 2022 – 00149 CREDICORP CAPITAL FIDUCIARIA- 2022 – 00223 IVONNE DEL CARMEN SERRANO BARRIOS- 2022 – 00104 CAROLINA LINARES RODRÍGUEZ- 2022 – 00874 FUNDACIÓN HOSPITAL DE LA MISERICORDIA- 2022 - 00830 MIRIAM PERALTA VALBUENA- 2022 – 00266 ANDRES ERNESTO QUEVEDO SANDOVAL- 2022 – 00188 AURORA TOVAR PERALTA- 2022 – 00223 IVONNE DEL CARMEN SERRANO- 2022 – 00106 LUZ DARI RIVERA BERNAL- 2022 – 01217 MANUEL USECHE MURCIA- 2022 – 01849 LAURA PAOLA GARZÓN PINZÓN- 2022 – 0251 CECILIA RODRIGUEZ DE HERNANDEZ- 2022 – 00655 LIDIA CECILIA BOHORQUEZ- 2022 – 00108 CARLOS ANDRES LOPEZ QUINTERO- 2022 – 00858 FLOR ALBA CHITAN NARVAEZ- 2022 – 00294 MIRIAM ALICE HERZ GERBETH- 2022 – 00303 ANNA MARÍA OSORIO MEJÍA- 2022 – 00271 RUBEN DARIO GALLEGO GONZÁLEZ- 2022 – 00843 JUAN MANUEL MONDRAGON PLAZA- 2022 – 00081 JOSE GABRIEL ALFONSO IBAÑEZ- 2022 – 00358 MYRIAM BEATRIZ ROMERO DE ACERO- 2022 – 00097 ARTURO JOSÉ MONTEJO ROCHA- 2022 – 00106 JOSÉ MARÍA CEDIEL HERNÁNDEZ- 2022 – 01261 ALIANZA FIDUCIARIA S.A- 2022 – 00242 DANIEL MARTINEZ GUTIERREZ- 2022 – 00813 MARÍA NELLY BERNAL FUERTES y GERMAN ESPINAL- 2022 – 00076 ELIECER ALVAREZ BECERRA- 2022 – 00639 DANIEL GUARNIZO GUTIERREZ- 2022 – 00076 YUDY PATRICIA BERBESI MUÑOZ- 2022 – 01058 MARLENY RINCÓN LÓPEZ- 2022 – 00669 LUIS GUILLERMO MORENO GONZÁLEZ- 2022 – 00110 Fiduciaria Colombiana- 2022 – 00038 CARLOS ANDRES ALVAREZ MUÑOZ- 2022 – 00893 DAVID MAURICIO BARRERA NOVOA- 2022 – 00676 HAROLD GOMEZ DAZA- 2022 – 00087 DUBAN SILVA BARBOSA- 2022 – 00115 CARLOS GERMAN FARFAN PATIÑO- 2022 – 00572 GLORIA JUNCO GAMBA- 2022 – 001041 JUAN CAMILO CORREA FERNANDE- 2022 – 00172 MARITZA FORERO FLÓREZ- 2022 – 00111 CONSUELO MARGOT MONTES ÁLVAREZ- 2022 – 00050 RITA DEL CARMEN ANGARITA SISA- 2022 – 00936 ORLANDO JUVENAL GONZÁLEZ MALAGÓN- 2022 – 00311 RICARDO ANDRÉS LÓPEZ ROCHA- 2022 – 00265 VIENTOS DE LIBERTAD S.A.S- 2022 – 00681 MIGUEL GUTIERREZ BOTERO- 2022 – 00106 CLÍMACO ALONSO GONZÁLEZ- 2022-00269 CARLOS ANÍBAL RAMOS CRUZ- 2022 – 00113 ARMANDO MENDEZ MARTINEZ- 2022 – 001056 ARLES REYES GALLEGO- 2022 – 00153 DUBAN SILVA BARBOSA- 2022-00087 DUBERNEY POLOCHE alcance- 2022 – 00920 FERNANDO BALLEN GUIZA- 2022 – 01005 JAIME FORERO REDONDO- 2022 – 00844 JORGE MARIO RUBIO GÓMEZ- 2022-00101 YOMAR NIEVES GARCEZ- 2022 - 00691 CLAUDIA ANDREA URREGO AMAYA- 2022 - 00128 GUIDO ARMANDO REYES- 2022 - 00118 YEINER GUSTAVO SARMIENTO PERILLA- 2022-01488 WILLIAM OMAR REALPE ORTIZ- 2022 - 01058 MARLENY RINCÓN LÓPEZ- 2022 - 00114 RANCISCO JAVIER SANDOVAL BUITRAG- 2022 - 00145 HENRY MARTINEZ RINCÓN- 2022-00117 AEROPUERTOS DE ORIENTE S A S- 2022 - 00096 VICTOR HUGO MORA- 2022 - 00115 ROQUE JULIO MENDOZA RINCÓN- 2022 - 00102 GLORIA CONSTANZA CONVERS RAMIREZ- 2022-01308 NELSON LUIS MONTAÑA- 2022-00632 ANA ELISA GONZÁLEZ GONZÁLEZ- 2022-00211 ANA TILDE GOMEZ CRUZ- 2022-00047 GERMAN NIETO- 2022-01157 LUIS ARSECIO PLAZAS CUELLAR- 2022-00272 LEIDY DAYAN SILVA RODRIGUEZ- 2022-00117 ORLANDO JARAMILLO JARAMILLO- 2022-00126 HECTOR ALIRIO BOHORQUEZ SUAREZ- 2022-00120 MAGALY ESTHER TALERO MAYORGA- 2022-00246 DAVID LEONARDO ANDRÉS RODRÍGUEZ BERMÚDEZ- 2022-01099 EDWIN MIGUEL VILLALOBOS QUITIAN- 2022-00122 MANUEL FERNANDO MORENA RAMÍREZ- 2022-00124 ELIAS GÒMEZ- 2022-00990 YINA MARITZA PARRA LASSO- 2022-00711 HERNÁN RAMIRO AMAYA GUEVARA- 2022-00929 ESPERANZA DELGADO ROA- 2022-00122 MARTHA INES ROMERO AFANADOR- 2022-01156 URIEL DARIO SANCHEZ SALGA- 2022-001310 JOHNJAIRO SEVILLA RODRIGUEZ- 2022-01266 JOSE EDITH ORTIZ VEGA- 2022-01383 SECURITY CONSULTANTS COLOMBIA LTDA- 2022-01337 JORGE LUIS CALLEJAS MELO- 2022-01134 TOMAS IGNACIO VILLAMIL- 2022-00279 BERONICA TORRES CASTIBLANCO- 2022-00951 ROBERTO CARLOS CASALLAS BELTRAN- 2022-00704 IRENE MURILLO BRAVO- 2022-00135 MARILY OLAYA VANEGAS- 2022-00101 MARIA INES PEREZ- 2022-00107 JULIANA VALLEJO VARGAS- 2022-00716 INTEGRAL ASESORESObligación 2:Realizó seguimiento a las acciones de tutelas remitidas a las áreastécnicas, validado que sean las competentes para atender el asunto.Igualmente se verificó los informes remitidos por las áreas técnicaspara determinar la pertinencia y suficiencia de la informaciónreportada.Obligación 3:Consultó la legislación y jurisprudencia aplicables al caso a resolver.Registró las -es a las acciones de tutela en la plataforma SIPROJ web.Obligación 4:Proyectó el cumplimiento y/o impugnación de trece (13) fallosdesfavorables a la SHD, que se pasan a relacionar:- 2022-00091 MIGUEL ALBERTO VACCA CARVAJAL- 2022 – 01136 ANDRES AUGUSTO VARGAS BETANCOURT- 2022 – 00796 HERNANDO RODRIGUEZ UMAÑA- 2022 – 01158 COLPENSIONES- 2022 – 01071 SUSSY SARMIENTO DÍAZ- 2022-00040 ANDRÉS MONTOYA DÍAZ- 2022-00899 MARTHA CECILIA MORENO ECHEVERRY- 2022-00068 JOSÉ GUSTAVO BUCHAAR AREYANES- 2022-00106 JOSÉ MARÍA CEDIEL HERNÁNDEZ- 2022-00303 ANNA MARÍA OSORIO MEJÍA- 2022-00718 RAÚL RODRÍGUEZ MARTÍNEZ- 2022-01308 NELSON LUIS MONTAÑA- 2022-00269 CARLOS ANÍBAL RAMOS CRUZObligación 5:No se desarrolló en este periodo.Obligación 6:No se desarrolló en este periodo.Obligación 7:Llevó el registro diario de las acciones de tutela a tramitar,controlando los términos concedidos por el despacho judicial para emitirpronunciamiento; igualmente solicitó a las áreas técnicas la validaciónde los hechos expuestos por el o la accionante, a efectos de ejercer ladefensa de los intereses de la SHD.Obligación 8:Validó las ratios decidendi de cada uno del fallo de tuteladesfavorables a la SHD, determinando la procedencia o no del recurso deimpugnación.Obligación 9:Actividad no realizada durante el periodo.Obligación 10:Actividad no realizada durante el periodo.Obligación 11:Presentó informe mensual.Obligación 12:Presentó informe mensual.Obligación 13:Actividad no realizada durante el periodo."/>
    <d v="2022-01-14T00:00:00"/>
    <d v="2022-01-18T00:00:00"/>
    <s v="11  Mes(es)"/>
    <d v="2022-12-18T00:00:00"/>
    <n v="43219000"/>
    <n v="286"/>
    <n v="85.63"/>
    <n v="33134567"/>
    <n v="10084433"/>
    <n v="0"/>
    <n v="0"/>
    <n v="43219000"/>
    <n v="0"/>
  </r>
  <r>
    <n v="2022"/>
    <n v="220134"/>
    <x v="1"/>
    <s v="https://community.secop.gov.co/Public/Tendering/OpportunityDetail/Index?noticeUID=CO1.NTC.2556953&amp;isFromPublicArea=True&amp;isModal=true&amp;asPopupView=true"/>
    <x v="3"/>
    <s v="Prestación Servicios Profesionales"/>
    <s v="OF. GESTION DE COBRO"/>
    <s v="0111-01"/>
    <s v="Prestar servicios profesionales para apoyar la gestion de la Oficina deGestion de Cobro de la Subdireccion de Cobro No Tributario."/>
    <n v="52886873"/>
    <s v="LAURA ELENA PALACIOS NARANJO"/>
    <s v="JEFE DE OFICINA - OF. GESTION DE COBRO"/>
    <s v="N/A"/>
    <d v="2022-10-03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6.516.666) Cuarenta Y Seis Millones Quinientos DieciséisMil Seiscientos Sesenta Y Seis Pesos que equivalen al 75% de ejecución,quedando un saldo por ejecutar por valor de ($14.885.334) CatorceMillones Ochocientos Ochenta Y Cinco Mil Trescientos Treinta Y Cuatro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6.516.666) Cuarenta Y Seis Millones Quinientos DieciséisMil Seiscientos Sesenta Y Seis Pesos que equivalen al 75% de ejecución,quedando un saldo por ejecutar por valor de ($14.885.334) CatorceMillones Ochocientos Ochenta Y Cinco Mil Trescientos Treinta Y CuatroPesos"/>
    <d v="2022-01-14T00:00:00"/>
    <d v="2022-01-21T00:00:00"/>
    <s v="11  Mes(es)"/>
    <d v="2022-12-21T00:00:00"/>
    <n v="61402000"/>
    <n v="283"/>
    <n v="84.73"/>
    <n v="46516666"/>
    <n v="14885334"/>
    <n v="0"/>
    <n v="0"/>
    <n v="61402000"/>
    <n v="0"/>
  </r>
  <r>
    <n v="2022"/>
    <n v="220136"/>
    <x v="1"/>
    <s v="https://community.secop.gov.co/Public/Tendering/OpportunityDetail/Index?noticeUID=CO1.NTC.2561726&amp;isFromPublicArea=True&amp;isModal=true&amp;asPopupView=true"/>
    <x v="3"/>
    <s v="Prestación Servicios Profesionales"/>
    <s v="DESPACHO SECRETARIO DISTRITAL DE HDA."/>
    <s v="0111-01"/>
    <s v="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
    <n v="80797720"/>
    <s v="ANDRES NOLASCO OLAYA GOM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participo en la construcción y ajustes del archivoconsolidado de UPZ agosto haciendo observaciones del mismo, este archivosirve como insumo para validar la información de las dispersiones alprograma IMG con corte a la fecha., así mismo  el contratista generoinforme trimestral de Mujeres y adicionalmente genero propuesta deinforme Mujeres de acuerdo a observaciones recibidas en mesa de trabajocon asesores del despacho y equipo de trabajo. Esto con el fin degenerar un boletín de mayor claridad e impacto para los lectores,resaltando los avances más representativos en el histórico de los años2021 y 2022"/>
    <d v="2022-01-18T00:00:00"/>
    <d v="2022-01-21T00:00:00"/>
    <s v="11  Mes(es)  15  Día(s)"/>
    <d v="2022-12-31T00:00:00"/>
    <n v="53498000"/>
    <n v="283"/>
    <n v="82.27"/>
    <n v="4652000"/>
    <n v="48846000"/>
    <n v="0"/>
    <n v="0"/>
    <n v="53498000"/>
    <n v="0"/>
  </r>
  <r>
    <n v="2022"/>
    <n v="220139"/>
    <x v="1"/>
    <s v="https://community.secop.gov.co/Public/Tendering/OpportunityDetail/Index?noticeUID=CO1.NTC.2547699&amp;isFromPublicArea=True&amp;isModal=true&amp;asPopupView=true"/>
    <x v="3"/>
    <s v="Prestación Servicios Profesionales"/>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52108302"/>
    <s v="NIDIA LUCERO MATIZ ENRIQUEZ"/>
    <s v="PROFESIONAL ESPECIALIZADO - SUBD. TALENTO HUMANO"/>
    <s v="N/A"/>
    <d v="2022-10-12T00:00:00"/>
    <s v="Durante el periodo reportado se dio cumplimiento a las obligacionesgenerales."/>
    <s v="Durante el periodo reportado se dio cumplimiento a las obligacionesespeciales."/>
    <d v="2022-01-14T00:00:00"/>
    <d v="2022-01-25T00:00:00"/>
    <s v="11  Mes(es)"/>
    <d v="2022-12-25T00:00:00"/>
    <n v="71643000"/>
    <n v="279"/>
    <n v="83.53"/>
    <n v="53406600"/>
    <n v="18236400"/>
    <n v="0"/>
    <n v="0"/>
    <n v="71643000"/>
    <n v="0"/>
  </r>
  <r>
    <n v="2022"/>
    <n v="220140"/>
    <x v="1"/>
    <s v="https://community.secop.gov.co/Public/Tendering/OpportunityDetail/Index?noticeUID=CO1.NTC.2528308&amp;isFromPublicArea=True&amp;isModal=true&amp;asPopupView=true"/>
    <x v="3"/>
    <s v="Prestación Servicios Profesionales"/>
    <s v="DESPACHO SECRETARIO DISTRITAL DE HDA."/>
    <s v="0111-01"/>
    <s v="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
    <n v="52699378"/>
    <s v="MARGARITA ROSA MUÑOZ CARVAJAL"/>
    <s v="ASESOR - DESPACHO SECRETARIO DISTRITAL DE HDA."/>
    <s v="N/A"/>
    <d v="2022-10-04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debe reportar de manera inmediata cualquier novedad oanomalía, al supervisor o interventor del contrato, según corresponda.Durante el 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
    <s v="Realizar proyecto de cierre del convenios suscrito con SDIS, cuyo objetoes: Establecer el procedimiento interno para realizar las operacionesoriginadas en la ejecución de los recursos que LA SOIS recibe de laNación - ICBF en calidad de aportes en el marco de los conveniosinteradministrativos que buscan aunar esfuerzos técnicos y económicospara aumentar las coberturas y fortalecer los servicios de atención a laprimera infancia.Proyecto de Respuesta  de modificatorio al Convenio suscrito con SDIS,con el fin de ajustar la parte que la DDT, no es está facultado enprestar de manera temporal recursos para el ICBF.Proyección solicitud concepto jurídico a la Oficina Jurídica para laviabilidad de manejo de recurso de  contribución por valorización delIduProyección y apoyo en la revisión del acuerdo de servicios  conTransmilenio, para la administración de recursos- COFINANCIACIÓN PARA ELCORRERDOR DE TRANSPORTE PÚBLICO MASIVO CALLE 13 DEL SISTEMA TRANSMILENIODE BOGOTÁProyección y apoyo en la revisión del acuerdo de servicios con laUniversidad Distrital de la administración de recursos por parte de laDDTProyección de acuerdo de servicios con IDU para la administración delportafolio por concepto de valorización.Revisión y apoyo en la elaboración del acuerdo de servicios PARA LAADMINISTRACIÓN TESORAL DELEGADA DEL APORTE INICIAL REALIZADO POR ELDISTRITO CAPITAL CON RESPECTO AL CONVENIO DE COFINANCIACIÓN DE LA LÍNEAII DEL METRO DE BOGOTÁ SUSCRITO ENTRE LA SECRETARÍA DISTRITAL DEHACIENDA -DIRECCIÓN DISTRITAL DE TESORERÍA- Y LA EMPRESA METRO DE BOGOTÁRevisión de Tutela- análisis de la competencia del accionante DIEGOHERNANDO VARGAS VARGAS.Seguimiento al boletín financiero en el PAA, específicamente en las OPSy reservas de la DDT.Proyección de memorando con el fin de solicitar actualización de losinformes radicados en la SAP, con el fin de agilizar la liberación desaldos.Proyección solicitud de seguimiento conceptos jurídicos pendientes porrespuesta por parte de la oficina jurídica de la SDH.Envío de las solicitudes de estudio de mercado del convenio de la SEDpara el año 2023, las cuales fueron elaboradas en conjunto y ajustadaspor la DDT.Apoyo y acompañamiento jurídico en los procesos contractuales: Custodio,PIP, Bolsa de Valores.Reiteración de memorando de solicitud de certificado de inembargabilidadpara el levantamiento de embargo de la cuenta del Banco Popular.(Recursos Inmovilizados)Seguimiento del Boletín Financiero específicamente el ranking en OPS, ycontratos.Revisión  y elaboración de minutas de los contratos Banco Pagadores dela DDT.Seguimiento en la legalización de la póliza del acuerdo con el BancoBBVA.Revisión y ajustes ( 3)  de los otros Si cuentas maestras  suscrito conDaviviendaRevisión de temas de asignación de trámite en la DDT solicitado por laTesorera.Mesas de trabajo para el proceso Hug Bancario – Ajuste a la solicitudcontractual trabajada con el área de Tecnología.Asistencia a mesas de trabajo  dos viernes al mes – Tema: PAA  temas decontratación a nivel de tesorería 2022- 2023.Reunión mesas de trabajocon el fin de ajustar las fechas de radicación de los procesoscontractuales por la DDT a la SAC.Proyección y revisión de  las actas de cierre y acta de terminación delos acuerdos de servicios  suscritos con Idiger.Revisión exposición de motivos y decreto Obligaciones urbanísticas.Elaboración de presentación acerca de la viabilidad de administrar elportafolio de inversiones del IDU en la CUD.Elaboración de presentación del seguimiento Boletín Financiero (todoslos viernes del mes son presentadas).Se proyectó oficio de respuesta para la SDIS, para realizar elmodificatorio al acuerdo de servicios de administración de recursos porparte de la TesoreríaProyecto de requerimiento por incumplimiento a Banco de Occidente,dentro del marco del Convenio suscrito IMG.Requerimiento al Banco de Bogotá, con el fin de que expliquen lasituación presenta en la operación dentro del marco del convenio IMG,suscrito con Pagos GDE. S.ASe realizó  respetivos trámite para subir los documentos de laplataforma secop del Contrato 201075Elaboración de Acta de liquidación e informe final del convenio suscritocon Movii 2021.Elaboración de acta de liquidación de e informe final del conveniosuscrito con Bancolombia  2020Elaboración de acta de liquidación e informe final del convenio suscritocon Davivienda 2020No hubo requerimientos al respectoSe apoyó en la elaboración de respuesta la SIDIS, a la respuesta enviadapor la misma entidad en cuanto al cierre de dicho acuerdo  de serviciospor administración de recursos por parte de la DTT.Se elaboraron acta de comité operativo  con  el operador Movii  llevadaa cabo el 16 de septiembreProyección de actas de comité operativo Davivienda  llevada a cabo eldía 21 de sep de 2022Seguimiento de los compromisos por parte del operador de conformidad alcomité del mes operador.( Movii, Bancolombia, Davivienda)Seguimiento de los compromisos adquiridos  de actas de comitéoperativos, de Davivienda del mes de Julio en el comité de agostoNo hubo requerimientos al respecto.Se asistió a mesas de trabajo  con la SAC para el seguimiento de loscontratos pendientes por liquidar.Se asistió a reuniones  del plan De Adquisición, donde se realiza elseguimiento contractual por parte de la DDT.Seguimiento a las Resoluciones de nombramiento  de la AMV y de los 12cargos de la DDT en Talento humano.Mesas de trabajo en revisión de los acuerdos de servicios que están entrámite de celebrarse como están consignados en el numeral 1 de lasobligaciones en el presente documento."/>
    <d v="2022-01-14T00:00:00"/>
    <d v="2022-01-20T00:00:00"/>
    <s v="11  Mes(es)  15  Día(s)"/>
    <d v="2022-12-31T00:00:00"/>
    <n v="86066000"/>
    <n v="284"/>
    <n v="82.32"/>
    <n v="62616133"/>
    <n v="23449867"/>
    <n v="0"/>
    <n v="0"/>
    <n v="86066000"/>
    <n v="0"/>
  </r>
  <r>
    <n v="2022"/>
    <n v="220141"/>
    <x v="1"/>
    <s v="https://community.secop.gov.co/Public/Tendering/OpportunityDetail/Index?noticeUID=CO1.NTC.2529749&amp;isFromPublicArea=True&amp;isModal=true&amp;asPopupView=true"/>
    <x v="3"/>
    <s v="Prestación Servicios Profesionales"/>
    <s v="DESPACHO SECRETARIO DISTRITAL DE HDA."/>
    <s v="0111-01"/>
    <s v="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
    <n v="53066644"/>
    <s v="DEISY CAROLINA GUTIERREZ ROZO"/>
    <s v="ASESOR - DESPACHO SECRETARIO DISTRITAL DE HDA."/>
    <s v="N/A"/>
    <d v="2022-10-11T00:00:00"/>
    <s v="La contratista cumplió con las obligaciones generales del contratodurante el periodo ejecutado."/>
    <s v="Apoyo en la gestión de los documentos que se deben remitiradministrativa y técnicamente relacionados con los diversos procesos del convenio actual y de la convocatoria en desarrollo para el año 2022.Consolidación y revisión de los documentos de cuentas de cobro de losoperadores que serán remitidos a presupuesto.Apoyo en el proceso de liquidación o prorroga de los convenios.Apoyo en el seguimiento de los compromisos del proceso de transición deIMG.Información convenios pago comisiones por dispersión Bogotá solidaria.Elaboración de consolidados de dispersiones de cada remisión de despachopara la supervisora en la operación del mes.Elaboración de avance y proyección del cronograma del proceso detransición de IMGResumen del desarrollo de la mesa de trabajo proceso de transición deIMG del día 9 de septiembre de 2022Resumen del desarrollo de la mesa de trabajo proceso de transición deIMG del día 23 de septiembre de 2022Resumen del desarrollo de la mesa de trabajo proceso de transición deIMG del día 28 de septiembre de 2022.Proyección de respuesta y soportes Contraloría Informe preliminar AD215-2022.Apoyo en la elaboración de los cuadros resumen de las dispersiones quereporta el equipo técnico para su respectivo tramite.Apoyo en la elaboración de comprobación de la operación con susrespectivas tarifas.Apoyar la programación del comité operativo de Davivienda.Se apoya el proceso de liquidación de convenios con la consolidación dela información de los años 2020 y 2021.Se ajustaron los oficios de remisión para la solicitud de del reintegrode los descuentos que no fueron liquidados y descontados con la nuevatarifa de Reteica para Davivienda, Bancolombia y Movii.Se apoyo la organización de los documentos relacionados con laconvocatoria, las dispersiones, proceso de reportes de cuentas de cobro.Se apoya el seguimiento a la firma de los convenios y comunicaciones quemaneja la supervisora.Se apoyo con la elaboración de los informes de supervisión,certificación de cumplimiento y memorando presupuesto del operador paraDavivienda (julio 2022). Estos documentos de manera posterior a lagestión documental interna en la entidad serán cargados en SECOP, parapresentación pública.Se apoyo a la supervisora en la descarga y organización de los archivosde la convocatoria de IMG.Se apoyo a la supervisora en la descarga y organización de los archivosde gestión cuentas de cobro de los operadores Davivienda y Movii alsupervisor Nestor Raúl Hermida.Se realizo acompañamiento a las reuniones con los operadores, con elequipo de despacho y con la supervisora de los convenios.Se apoyo el seguimiento al cumplimiento de los informes por parte de losoperadores.Se apoyo el seguimiento a las cuentas de cobro y reportes que remitenlos operadores para ir consolidando la información del movimientopresentado en el marco del Convenio IMG.Se consolida y organiza la información remitida por los operadores y porel equipo técnico de la operación del convenio de dispersiones, giros,bancarización y las labores administrativas propias de la operación delconvenio.Se apoyo el desarrollo de los comités operativos de los operadoresDavivienda, Bancolombia y Movii realizados en el periodo del presenteinforme, en los cuales se revisan los temas pendientes del convenio encierre y el avance de la convocatoria actual.Apoyo en la revisión de los temas desarrollados en los comitésoperativos de los convenios con Bancolombia y Davivienda.Se verificaron las cifras de cobro radicadas por los operadores.Se hicieron los cálculos resultantes de multiplicar las tarifas por losbeneficiarios de las dispersiones, bancarizaciones y giros en el marcodel Convenio IMG.Se elaboraron los documentos de remisión de cuenta de cobro de losoperadores para el área de presupuesto solicitadas por la supervisora:Informe mensual de supervisión, certificación de cumplimiento ymemorando para remisión a presupuesto de la respectiva cuenta de cobrogestionada.Memorando solicitud de Pago Davivienda (abril-mayo) 2022.Se apoyo la elaboración de los documentos de cuentas de cobro de losoperadores, para su respectivo pago y gestión adecuada de la operaciónrealizada por los mismos.Se apoyo a la supervisora en el cruce y verificación de la informaciónsuministrada por los operadores y el equipo técnico.Se apoyo la consulta de información por parte de la supervisora de losmovimientos reportados por el equipo técnico.Participación en la elaboración del formato del curso virtual deinducción y reinducción hacendario.Verificación de información para las reuniones desarrolladas en elperiodo relacionado en el presente informe.Proyección de documentos concernientes a la operación del convenio.Avance en el modelo de seguimiento IMGAvance del cuadro de propuesta curso Inducción Hacendaria.Elaboración y entrega del Boletín de TesoreríaCuadro de perfiles de las hojas de vida presentadas reemplazo delcontratista en temas de calidad."/>
    <d v="2022-01-14T00:00:00"/>
    <d v="2022-01-24T00:00:00"/>
    <s v="11  Mes(es)  15  Día(s)"/>
    <d v="2022-12-31T00:00:00"/>
    <n v="86066000"/>
    <n v="280"/>
    <n v="82.11"/>
    <n v="46899729"/>
    <n v="39166271"/>
    <n v="0"/>
    <n v="0"/>
    <n v="86066000"/>
    <n v="0"/>
  </r>
  <r>
    <n v="2022"/>
    <n v="220142"/>
    <x v="1"/>
    <s v="https://community.secop.gov.co/Public/Tendering/OpportunityDetail/Index?noticeUID=CO1.NTC.2551652&amp;isFromPublicArea=True&amp;isModal=true&amp;asPopupView=true"/>
    <x v="3"/>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2-10-09T00:00:00"/>
    <s v="El contratista dio estricto cumplimiento de las obligaciones generalesestablecidas en el estudio previo."/>
    <s v="OBLIGACIÓN 1En el presente periodo se realizaron las siguientes actividades paraeste componente:1.- Elaboración de los Formatos de Cotización de Condiciones paraCotizar de los expedientesE5123 - SDH_CMA FITIC2.- Elaboración de Listado de proveedores para expedientes:E5123 - SDH_CMA FITICOBLIGACIÓN 2En el presente periodo se realizaron las siguientes actividades paraeste componente:1.- Análisis de Condiciones y Especificaciones Técnicas de lossiguientes expedientes:E6377 - FCCB_BIENESTAR RHE7003 - SDH SOFTWARE - Devolución para ajustes de las Especif. y Condi.TécnicasE7030 - PSP_ABOGADOS SACE8015 - PSP_SEG_GESTIÓNE8443 - PSP_ABOGADOS SAC2.- Análisis y Verificación de Matriz de Riesgo expedientes:E5124 - SDH_CMA_FONDETURE6377 - FCCB_BIENESTAR RHE6413 - FCCB_SOFTWARE_ANTIVIRUSE7030 - PSP_ABOGADOS SACE8015 - PSP_SEG_GESTIÓNE8443 - PSP_ABOGADOS SAC3.- Realización de Mesa de Trabajo, para ajustar las Especificaciones yCondiciones Técnicas para los expedientes:CGBohorquez_E5124_L1886E5123 - SDH_CMA FITICE5124 - SDH_CMA_FONDETUROBLIGACIÓN 3En el presente periodo se realizaron las siguientes actividades paraeste componente:1.- Elaboración del documento de Análisis de Sector de los expedientes:E5124 - SDH_CMA_FONDETURE6377 - FCCB_BIENESTAR RHE6413 - FCCB_SOFTWARE_ANTIVIRUSE7030 - PSP_ABOGADOS SACE8015 - PSP_SEG_GESTIÓNE8443 - PSP_ABOGADOS SACOBLIGACIÓN 4En el presente periodo se realizaron las siguientes actividades paraeste componente:1.- Elaboración y envío de correos para el sondeo de mercado de losexpedientes:E5123 - SDH_CMA FITIC2.- Elaboración de análisis de precios de los expedientes:No se realizó en este periodo3.- Elaboración del documento de Presupuesto, incluye ajuste y mesas detrabajo de los expedientes:E6377 - FCCB_BIENESTAR RHE7030 - PSP_ABOGADOS SACE6413 - FCCB_SOFTWARE_ANTIVIRUSE5124 - SDH_CMA_FONDETURE8015 - PSP_SEG_GESTIÓNE8443 - PSP_ABOGADOS SACOBLIGACIÓN 5En el presente periodo se realizaron las siguientes actividades paraeste componente:1.- Elaboración del Modelo Financiero de los expedientes:No se ejecutó este periodo.2.- Elaboración del documento de certificación de indicadoresfinancieros de los expedientes:E5124 - SDH_CMA_FONDETUROBLIGACIÓN 6En el presente periodo se realizaron las siguientes actividades paraeste componente:1.- Elaboración de evaluación financiera de oferentes de losexpedientes:E1846 - SDL_MANTTO INTEGRALOBLIGACIÓN 7En el presente periodo se realizaron las siguientes actividades paraeste componente:En el presente periodo se realizaron las siguientes actividades paraeste componente. Registro en el sistema SAP para los siguientesexpedientes de los documentos:1) Estudio del SectorE5124 - SDH_CMA_FONDETURE6377 - FCCB_BIENESTAR RHE6413 - FCCB_SOFTWARE_ANTIVIRUSE7030 - PSP_ABOGADOS SACE8015 - PSP_SEG_GESTIÓNE8443 - PSP_ABOGADOS SAC2) PresupuestoE5124 - SDH_CMA_FONDETURE6377 - FCCB_BIENESTAR RHE6413 - FCCB_SOFTWARE_ANTIVIRUSE7030 - PSP_ABOGADOS SACE8015 - PSP_SEG_GESTIÓNE8443 - PSP_ABOGADOS SAC3) Oferta de proveedoresE2876 - FCCB_SEGURIDAD PERIMETRALE5124 - SDH_CMA_FONDETURE6377 - FCCB_BIENESTAR RHE6413 - FCCB_SOFTWARE_ANTIVIRUS4) Formato 17 – Secop OfertasE5124 - SDH_CMA_FONDETURE6377 - FCCB_BIENESTAR RHE6413 - FCCB_SOFTWARE_ANTIVIRUS5) CDP FuncionamientoE2876 - FCCB_SEGURIDAD PERIMETRAL CDP 7780E2876 - FCCB_SEGURIDAD PERIMETRAL CDP 7790 H:08:31 AME6377 - FCCB_BIENESTAR RH CDP 7490 H:03:18 PME6377 - FCCB_BIENESTAR RH CDP 7586 H:08:46 AME6413 - FCCB_SOFTWARE_ANTIVIRUS CDP 8099 H:07:39 AME7030 - PSP_ABOGADOS SAC CDP 7704 H:08:37 AME8015 - PSP_SEG_GESTIÓN CDP 8305 H:02:54 PME8443 - PSP_ABOGADOS SAC CDP 8589 H:12:21 PME5124 - SDH_CMA_FONDETUR CDP INVERSION SUBEXP 8116 H:12:11 PM6) Matriz de RiesgoE5124 - SDH_CMA_FONDETURE6377 - FCCB_BIENESTAR RHE6413 - FCCB_SOFTWARE_ANTIVIRUSE7030 - PSP_ABOGADOS SACE8015 - PSP_SEG_GESTIÓNE8443 - PSP_ABOGADOS SAC7) Solicitud de CRP para los expedientes:Modificación Contrato_CRP No. 7283 MOD CTO de WEISMAN MEEK LOPEZModificación Contrato_CRP No. 8024 MOD CTO de PENSEMOSModificación Contrato_CRP No. 8077 MOD CTO de MARTHA RIVERO H:10:07 AMModificación Contrato_CRP No. 8295 MOD CTO 210533 - PENSEMOS  H:12:25 PMModificación Contrato_CRP No. 8553 - H:08:41 AM MARÍA FLOREZ AYAModificación Contrato_RP 7499 EXP 6937 CTO 472 FCCBModificación Contrato_RP 7783 EXP 5512, CTO ANDREA GONZALEZ ZULUAGAE5512 - PSP_DESARROLLO SOCIAL  RP 7755 CTO, EXP 5512 AIDEE VALLEJOCUESTAE6363 - PSP_RECOBRO INCAPACIDADES RP 7613 CTO - Luis Efren MurilloExpediente 6363E7030 - PSP_ABOGADOS SAC RP 7884 CTO 220578 ANDREA LEGUIZAMO MURILLOE2476 - FCCB_MANTTO TANQUES CRP No. 8454 - H:09:21 AME6377 - FCCB_BIENESTAR RH CRP No. 8441 - 24SEP22 H:08:32 AMOBLIGACIÓN 8Se realizo el informe de progreso de actividades correspondiente de cadauno de los siguientes expedientes:E1846 - SDL_MANTTO INTEGRALE1854 - SDH_INTERVENTORIA MANTTO INTEGRALE2476 - FCCB_MANTTO TANQUESE5123 - SDH_CMA FITICE5124 - SDH_CMA_FONDETURE5512 - PSP_DESARROLLO SOCIALE6363 - PSP_RECOBRO INCAPACIDADESE6377 - FCCB_BIENESTAR RHE6413 - FCCB_SOFTWARE_ANTIVIRUSE7003 - SDH SOFTWARE ADMONE8015 - PSP_SEG_GESTIÓNE8443 - PSP_ABOGADOS SAC"/>
    <d v="2022-01-14T00:00:00"/>
    <d v="2022-01-18T00:00:00"/>
    <s v="6  Mes(es)"/>
    <d v="2022-10-17T00:00:00"/>
    <n v="47328000"/>
    <n v="272"/>
    <n v="100"/>
    <n v="66522133"/>
    <n v="4469867"/>
    <n v="1"/>
    <n v="23664000"/>
    <n v="70992000"/>
    <s v=" 3 Mes(es)"/>
  </r>
  <r>
    <n v="2022"/>
    <n v="220143"/>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80778617"/>
    <s v="JOHN MAURICIO CONTRERAS DIAZ"/>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s v="6  Mes(es)"/>
    <d v="2022-10-17T00:00:00"/>
    <n v="47328000"/>
    <n v="272"/>
    <n v="100"/>
    <n v="66522133"/>
    <n v="4469867"/>
    <n v="1"/>
    <n v="23664000"/>
    <n v="70992000"/>
    <s v=" 3 Mes(es)"/>
  </r>
  <r>
    <n v="2022"/>
    <n v="220144"/>
    <x v="1"/>
    <s v="https://community.secop.gov.co/Public/Tendering/OpportunityDetail/Index?noticeUID=CO1.NTC.2560443&amp;isFromPublicArea=True&amp;isModal=true&amp;asPopupView=true"/>
    <x v="3"/>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5T00:00:00"/>
    <d v="2022-01-17T00:00:00"/>
    <s v="6  Mes(es)"/>
    <d v="2022-10-16T00:00:00"/>
    <n v="47328000"/>
    <n v="272"/>
    <n v="100"/>
    <n v="66785067"/>
    <n v="4206933"/>
    <n v="1"/>
    <n v="23664000"/>
    <n v="70992000"/>
    <s v=" 3 Mes(es)"/>
  </r>
  <r>
    <n v="2022"/>
    <n v="220145"/>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79615371"/>
    <s v="GIOVANNI  SUAREZ USECHE"/>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s v="6  Mes(es)"/>
    <d v="2022-10-17T00:00:00"/>
    <n v="47328000"/>
    <n v="272"/>
    <n v="100"/>
    <n v="66522133"/>
    <n v="4469867"/>
    <n v="1"/>
    <n v="23664000"/>
    <n v="70992000"/>
    <s v=" 3 Mes(es)"/>
  </r>
  <r>
    <n v="2022"/>
    <n v="220146"/>
    <x v="1"/>
    <s v="https://community.secop.gov.co/Public/Tendering/OpportunityDetail/Index?noticeUID=CO1.NTC.2553954&amp;isFromPublicArea=True&amp;isModal=true&amp;asPopupView=true"/>
    <x v="0"/>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2-10-1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2-01-18T00:00:00"/>
    <d v="2022-03-22T00:00:00"/>
    <s v="11  Mes(es)  15  Día(s)"/>
    <d v="2023-03-09T00:00:00"/>
    <n v="57566000"/>
    <n v="223"/>
    <n v="63.35"/>
    <n v="25292950"/>
    <n v="32273050"/>
    <n v="0"/>
    <n v="0"/>
    <n v="57566000"/>
    <n v="0"/>
  </r>
  <r>
    <n v="2022"/>
    <n v="220147"/>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2-10-02T00:00:00"/>
    <s v="El contratista dio cumplimiento con las obligaciones"/>
    <s v="El contratista dio cumplimiento con las obligaciones"/>
    <d v="2022-01-14T00:00:00"/>
    <d v="2022-01-18T00:00:00"/>
    <s v="9  Mes(es)"/>
    <d v="2023-01-16T00:00:00"/>
    <n v="36288000"/>
    <n v="286"/>
    <n v="78.790000000000006"/>
    <n v="29971200"/>
    <n v="6316800"/>
    <n v="1"/>
    <n v="11827200"/>
    <n v="48115200"/>
    <s v=" 2 Mes(es) 29 Día(s)"/>
  </r>
  <r>
    <n v="2022"/>
    <n v="220148"/>
    <x v="1"/>
    <s v="https://community.secop.gov.co/Public/Tendering/OpportunityDetail/Index?noticeUID=CO1.NTC.2591428&amp;isFromPublicArea=True&amp;isModal=true&amp;asPopupView=true"/>
    <x v="3"/>
    <s v="Prestación Servicios Profesionales"/>
    <s v="DESPACHO SECRETARIO DISTRITAL DE HDA."/>
    <s v="0111-01"/>
    <s v="Prestar los servicios profesionales especializados para apoyar eldesarrollo de la estrategia de fortalecimiento del ciclo presupuestal yevaluación de la calidad del gasto público de manera eficaz y eficienteen el Distrito Capital con enfoque participativo."/>
    <n v="52621214"/>
    <s v="CLAUDIA CECILIA PUENTES RIAÑO"/>
    <s v="SUBSECRETARIO DE DESPACHO - DESPACHO SUBSECRETARIO TECNICO"/>
    <s v="N/A"/>
    <d v="2022-10-06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3967 para lasuscripción de su contrato No. 2201485.El contratista presentó su póliza No. 380 - 47 -994000123967 para lasuscripción de su contrato No. 220148 y estas fueron revisadas yaprobadas por la Subdirección contractual.6.El contratista presentó su póliza No. 380 - 47 -994000123967 para lasuscripción de su contrato No. 220148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 cumplidocon los protocolos de bioseguridad adoptados"/>
    <s v="Durante el periodo comprendido entre el 1 y el 30 de septiembre del año2022 la contratista Claudia Puentes Riaño, realizó las siguientesactividades: a) Ajustes a los materiales para el Taller de Calidad delGasto, incluido el componente de PMR, para la Secretaría de Salud ySecretaría de Movilidad. b) Participación en la reunión de revisión dePMR con la Secretaría de la Mujer. Se llevaron a cabo dos talleres decalidad del gasto: Secretaría de Salud, Secretaría de Movilidad. Secirculó la Ayuda de memoria de la Secretaría de Salud. Está en procesode elaboración la de Secretaría de Movilidad. c) Asistencia a lasreuniones de discusión del instrumento EPICO Distrital (adaptaciónmetodología nación) como insumo para la orientación y retroalimentaciónde la ejecución del presupuesto de inversión en entidades de laAdministración Central presentado en las mesas de presupuesto 2023. d)Se han realizado reuniones con el grupo de trabajo de la Dirección yProgramación y seguimiento a la Inversión de la Secretaría Distrital dePlaneación e IDECA Catastro Distrital donde se ha analizado lainformación histórica de los proyectos de inversión y suscaracterísticas para la georreferención, a través de un cruce entre loalfanumérico y lo geográfico y los servicios donde se realizará ladisposición de la información. e) Con el equipo del Despacho y laSubsecretaría Técnica sobre los lineamientos y características de lainformación requerida en el proceso de publicación de información en elmarco de las actividades para mejorar la calidad del gasto en elDistrito Capital."/>
    <d v="2022-01-18T00:00:00"/>
    <d v="2022-02-01T00:00:00"/>
    <s v="7  Mes(es)  15  Día(s)"/>
    <d v="2022-12-31T00:00:00"/>
    <n v="135000000"/>
    <n v="272"/>
    <n v="81.680000000000007"/>
    <n v="144000000"/>
    <n v="54000000"/>
    <n v="1"/>
    <n v="63000000"/>
    <n v="198000000"/>
    <s v=" 3 Mes(es) 15 Día(s)"/>
  </r>
  <r>
    <n v="2022"/>
    <n v="220149"/>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2-10-02T00:00:00"/>
    <s v="El contratista dio cumplimiento con las obligaciones"/>
    <s v="El contratista dio cumplimiento con las obligaciones"/>
    <d v="2022-01-14T00:00:00"/>
    <d v="2022-01-19T00:00:00"/>
    <s v="9  Mes(es)"/>
    <d v="2023-01-16T00:00:00"/>
    <n v="36288000"/>
    <n v="285"/>
    <n v="78.73"/>
    <n v="29836800"/>
    <n v="6451200"/>
    <n v="1"/>
    <n v="11692800"/>
    <n v="47980800"/>
    <s v=" 2 Mes(es) 28 Día(s)"/>
  </r>
  <r>
    <n v="2022"/>
    <n v="220150"/>
    <x v="1"/>
    <s v="https://community.secop.gov.co/Public/Tendering/OpportunityDetail/Index?noticeUID=CO1.NTC.2541314&amp;isFromPublicArea=True&amp;isModal=true&amp;asPopupView=true"/>
    <x v="3"/>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30619583"/>
    <s v="JHON JAIRO MORA GONZALEZ"/>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adelanto el análisis e implementación de mejoras enla administración de la información tanto para la atención depeticiones, como el control de la información de aportes generadosatravez de la estrategia de Ingreso Minimo Garantizado, así mismo elcontratista se encargo de generar el desarrollo por el cual laaplicación de IMG tiene la facultad de generar las respuestas a laspeticiones."/>
    <d v="2022-01-14T00:00:00"/>
    <d v="2022-01-27T00:00:00"/>
    <s v="11  Mes(es)  15  Día(s)"/>
    <d v="2022-12-31T00:00:00"/>
    <n v="55821000"/>
    <n v="277"/>
    <n v="81.95"/>
    <n v="4854000"/>
    <n v="50967000"/>
    <n v="0"/>
    <n v="0"/>
    <n v="55821000"/>
    <n v="0"/>
  </r>
  <r>
    <n v="2022"/>
    <n v="220151"/>
    <x v="1"/>
    <s v="https://community.secop.gov.co/Public/Tendering/OpportunityDetail/Index?noticeUID=CO1.NTC.2541314&amp;isFromPublicArea=True&amp;isModal=true&amp;asPopupView=true"/>
    <x v="3"/>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13639076"/>
    <s v="ANDRES FERNANDO VELASQUEZ SALGADO"/>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umplió con esta obligación al llevar  cabo larevisión de los documentos asociados a las cuentas de cobro de losoperadores Movii y Davivienda, así mismo  el contratista cumplió con laobligación al realizar el tratamiento de las bases de datos tanto de laSDP como de los operadores financieros, a fin de contar con datosestandarizados para la consolidación de históricos y para laconstrucción de insumos que permitan validar las cuentas de cobroremitidas por los operadores financieros"/>
    <d v="2022-01-14T00:00:00"/>
    <d v="2022-01-18T00:00:00"/>
    <s v="11  Mes(es)  15  Día(s)"/>
    <d v="2022-12-31T00:00:00"/>
    <n v="55821000"/>
    <n v="286"/>
    <n v="82.42"/>
    <n v="4854000"/>
    <n v="50967000"/>
    <n v="0"/>
    <n v="0"/>
    <n v="55821000"/>
    <n v="0"/>
  </r>
  <r>
    <n v="2022"/>
    <n v="220152"/>
    <x v="1"/>
    <s v="https://community.secop.gov.co/Public/Tendering/OpportunityDetail/Index?noticeUID=CO1.NTC.2576157&amp;isFromPublicArea=True&amp;isModal=true&amp;asPopupView=true"/>
    <x v="3"/>
    <s v="Prestación Servicios Profesionales"/>
    <s v="SUBD. GESTION JUDICIAL"/>
    <s v="0111-01"/>
    <s v="Prestar servicios profesionales para representar judicial, extrajudicialy/o administrativamente a Bogotá D.C.- Secretaría Distrital de Haciendaen la atención de procesos concursales, de acuerdo a lo establecido enlos estudios previos."/>
    <n v="25169331"/>
    <s v="AMPARO DEL SOCORRO RAMIREZ DE ESPITIA"/>
    <s v="SUBDIRECTOR TECNICO - SUBD. GESTION JUDICIAL"/>
    <s v="N/A"/>
    <d v="2022-10-04T00:00:00"/>
    <s v="El contratista dio estricto cumplimiento a las obligaciones generalesestablecidas en los estudios previos."/>
    <s v="Obligación 1:En la fecha tuvo asignados 374 procesos concursales, en diferentesetapas del trámite de insolvencia de persona natural no comerciante antelos diferentes centros de conciliación, especialmente de CONSTRUCTORESDE PAZ Y ARMONÍA CONCERTADA, ASEMGAS, FUNDACIÓN LIBORIO MEJIA, FUNDACIONABRAHAM LINCOLN, entre otros.Obligación 2:Entre las fechas del presente informe es decir del 1 al 30 de septiembrede 2022, presentó ante los centros de conciliación el escrito de loscréditos que fueron asignados y asistió a las audienciascorrespondientes a trámites nuevos y en curso que están a su cargo.Obligación 3:Tramitó los poderes y los escritos de los créditos correspondientes alos trámites asignados, así como la información que se reporta en lasdiferentes audiencias que se relacionan una a una en el informe degestión anexo.Obligación 4:En este periodo no se presentaron acciones legales en los asuntosrelacionados con las insolvencias a cargo.Obligación 5:En este periodo no se emitieron conceptos sobre los trámites a cargo.Obligación 6:Durante este periodo asistió en representación de la entidad a 59audiencias correspondientes a los trámites activos y los asignadosdurante el presente mes.- ISMAEL MESA GODOY 73156248 2/09/2022.- MARIA DEL PILAR RINCON 52.251.705 2/09/2022.- GLORIA ELENA GÓMEZ LÓPEZ 41.896.258 5/09/2022.- NALDA PATRICIA SANDOVAL GÓMEZ 39.548.003 6/09/2022.- DIANA MARIA ROJAS 52831340 6/09/2022.- ANA BESEY IPA 51662557 6/09/2022.- LUIS MAURICIO GONZÁLEZ 18510048 7/09/2022.- JAIR ANDRÉS ARCHILA 91539912 7/09/2022.- ALCIDES PIÑEROS 17138336 7/09/2022.- CLAUDIA ESPERANZA QUEMBA 53071223 9/09/2022.- ISMAEL MESA GODOY 73156248 9/09/2022.- JOSÉ EDUARDO MONTES 19409491 9/09/2022.- ORLANDO RIVERA VELÁSQUEZ 413332 9/09/2022.- EDGAR HERNÁN CASTILLO 79319397 12/09/2022.- OSCAR HERNANDO ROSS 13439455 13/09/2022.- ANA DELIA BECERRA 52852861 14/09/2022.- LUIS MIGUEL LEAL HERNÁNDEZ 79701782 14/09/2022.- RONALD EDISSON GÓMEZ 80180950 15/09/2022.- JAIR ANDRÉS ARCHILA 91539912 16/09/2022.- MARIA DEL PILAR RINCON 52.251.705 16/09/2022.- CARLOS JULIO SOSA MUÑOZ 19399517 19/09/2022.- GLORIA HELENA GÓMEZ 41.896.258 19/09/2022.- LUIS MIGUEL LEAL HERNÁNDEZ 79701782 19/09/2022.- ELBA YADIRA ESPITIA GAONA 52066142 19/09/2022.- JHONY FERNANDO PENAGOS 19494450 19/09/2022.- JAIVER ALONSO MOGOLLÓN 80136443 19/09/2022.- TITO ERNESTO PIÑEROS 19433680 20/09/2022.- INGRID LLAMILI RIVEROS MORALES 52826464 20/09/2022.- JHON BRIAN CUBAQUE 19238701 20/09/2022.- LUZ MYRIAM SÁNCHEZ 52618875 20/09/2022.- PABLO ANTONIO HIGUERA 5605995 20/09/2022.- FERNANDO ANTONIO SANTA MUÑOZ 7818080 20/09/2022.- LUZ ELENA GÓMEZ 41.896.258 20/09/2022.- ANA BEATRIZ DIEZ DE ARIJÓN 20/09/2022.- MARIA FERNANDA GONZÁLEZ 1019023970 20/09/2022.- EDGAR EDUARDO FERNANDEZ MARTÍNEZ 79.758.016 21/09/2022.- ALCIDES RODRÍGUEZ 19494450 21/09/2022.- WILSON AUGUSTO MONTOYA 1018403379 21/09/2022.- SAMUEL CRISTANCHO ALBARRACIN 7226771 21/09/2022.- GLORIA YANETH ARIAS 30225953 21/09/2022.- ANA DELIA BECERRA 52852861 22/09/2022.- GUSTAVO MORERA LATORRE 79138395 22/09/2022.- LISANDRO ARIAS CASTELBANCO17.179.842 22/09/2022.- ANA BELSEY IPAI 51662557 22/09/2022.- EDGAR ROBERTO RAMÍREZ MEDINA 19331375 22/09/2022.- SANDRA VIVIANA VELANDIA MOJICA 52917341 22/09/2022.- ORLANDO RIVERA VELÁSQUEZ 413332 22/09/2022.- LUZ HERMINDA SILVA 55117050 23/09/2022.- NALDA PATRICIA SANDOVAL GÓMEZ 39.548.003 23/09/2022.- ENDER ALEXIS MARTINEZ 79.750.732 23/09/2022.- SAMUEL CRISTANCHO 7226771 23/09/2022.- ALCIDES PIÑEROS 17138336 26/09/2022.- JAIR ANDRÉS ARCHILA 91539912 26/09/2022.- LUIS MAURICIO GONZALEZ 26/09/2022.- OSCAR HERNANDEZ ROSS 13439455 26/09/2022.- DIANA MARIA ROJAS 52831340 27/09/2022.- JOSE EDUARDO MONTES 19409491 27/09/2022.- NURY YARIMA RODRÍGUEZ 52432922 27/09/2022.- LEIDI VIVIANA HINCAPIÉ 53166376 29/09/2022.Obligación 7:De acuerdo con los procesos asignados proyectó los escritos que se hacennecesarios en el curso de los trámites a cargo.Obligación 8:Asistió y participó en cada una de las audiencias programadas para elpresente período.Obligación 9:En este periodo no se desarrolló esta actividad.Obligación 10:Dentro de los procesos concursales, no correspondió elaborar fichas parapresentar al Comité.Obligación 11:Se adjunta soporte de las actividades que igualmente se relacionan en laBitácora, sobre las diferentes audiencias que se llevaron a cabo duranteel presente período.Obligación 12:Asumió la representación en cada uno de los trámites asignados, duranteel presente periodo.Obligación 13:Se desarrolló de manera permanente para los informes de gestión.Obligación 14:Realizó seguimiento a los acuerdos de pago, suscritos como resultado deltrámite. Así mismo en los casos de fracaso de la negociación y una vezse tenga conocimiento sobre el despacho al cual correspondió el procesode Liquidación Patrimonial.Proyectó y remitió para firma 18 informes de terminación.Obligación 15:En el presente periodo no se ejecutó esta gestión.Obligación 16:En los trámites asignados, no hubo necesidad de gestionar actividadesrelacionadas por este concepto.Obligación 17:Guardó la confidencialidad de las claves de acceso al Sistema deInformación de Procesos SIPROJ, registró las actuaciones y cargó losdocumentos correspondientes a los procesos asignados."/>
    <d v="2022-01-17T00:00:00"/>
    <d v="2022-01-19T00:00:00"/>
    <s v="9  Mes(es)"/>
    <d v="2022-12-30T00:00:00"/>
    <n v="77256000"/>
    <n v="285"/>
    <n v="82.61"/>
    <n v="71819467"/>
    <n v="25752000"/>
    <n v="1"/>
    <n v="20315467"/>
    <n v="97571467"/>
    <s v=" 2 Mes(es) 11 Día(s)"/>
  </r>
  <r>
    <n v="2022"/>
    <n v="220153"/>
    <x v="1"/>
    <s v="https://community.secop.gov.co/Public/Tendering/OpportunityDetail/Index?noticeUID=CO1.NTC.2576157&amp;isFromPublicArea=True&amp;isModal=true&amp;asPopupView=true"/>
    <x v="3"/>
    <s v="Prestación Servicios Profesionales"/>
    <s v="SUBD. GESTION JUDICIAL"/>
    <s v="0111-01"/>
    <s v="Prestar servicios profesionales para representar judicial, extrajudicialy/o administrativamente a Bogotá D.C.- Secretaría Distrital de Haciendaen la atención de procesos concursales, de acuerdo a lo establecido enlos estudios previos."/>
    <n v="52422659"/>
    <s v="CLAUDIA YOHANA GAMBOA PINEDA"/>
    <s v="SUBDIRECTOR TECNICO - SUBD. GESTION JUDICIAL"/>
    <s v="N/A"/>
    <d v="2022-10-04T00:00:00"/>
    <s v="El contratista dio estricto cumplimiento a las obligaciones generalesestablecidas en los estudios previos."/>
    <s v="Obligación 1:A la fecha tuvo a cargo 248 procesos activos.Obligación 2:-En fecha 1 de septiembre, envió presentación de créditos de Julio CésarCruz, Exp 106736.-En fecha 2 de septiembre, envió la presentación de créditos de OfidiexExp 91164.-En fecha 5 de septiembre, envió presentación de créditos de Ofibest,Exp 105907.-En fecha 13 de septiembre, envió presentación de créditos de Fabrica dequesos, Exp 56475.-En fecha 16 de septiembre, envió la presentación de créditos de GabrielMatallana, Exp 71840.-En fecha 21 de septiembre, envió objeción parcial al proyecto decalificación y graduación de créditos de Aramse, Exp 84924.-En fecha 26 de septiembre, envió presentación de créditos de laSociedad Golox, Exp 104605.-En fecha 28 de septiembre, envió objeción contra el proyecto decalificación de Carrocerías Nacionales, Exp 64674.Obligación 3:No se presentaron dentro del periodo.Obligación 4:No se presentaron dentro del periodo.Obligación 5:No se presentaron dentro del periodo.Obligación 6:Dio cumplimiento a la obligación señalada, todas las actuaciones fueronactualizadas en el Siproj Web.Obligación 7:Se envía información solicitada de los procesos a cargo y para darrespuesta a derechos de petición y acción de tutela.Obligación 8:-En fecha 1 de septiembre, asistió a la audiencia de resolución deobjeciones de Jairo Humberto Becerra, Exp 97976.-En fecha 5 de septiembre, asistió a la audiencia de confirmación deacuerdo de Teleplus, Exp 56317.-en fecha 6 de septiembre, asistió a la audiencia de resolución deobjeciones dentro del proceso de La Ceiba, Exp 56975.-En fecha 6 de septiembre, asistió a la audiencia de resolución deobjeciones de Empresa de Cables, Exp 2071.-En fecha 12 de septiembre, asistió a la audiencia de resolución deincidente de Industria Colombiana, Exp 27901.-En fecha 13 de septiembre, asistió a la audiencia de confirmación deacuerdo de Construcción y Explotación Minera Sava- SAS., Exp 84929.-En fecha 14 de septiembre, asistió a la audiencia de resolución deobjeciones y confirmación de acuerdo de Metálicas Cruz, Exp 103915.-En Fecha 15 de septiembre, asistió a la audiencia de confirmación deacuerdo de Sil Colombia, Exp 99321.-En fecha 15 de septiembre, asistió a la reunión de conciliaciones deDeko lof, Exp 66249,-En fecha 15 de septiembre, asistió a la audiencia de resolución deobjeciones de Optima, Exp 137140.-En fecha 20 de septiembre, asistió a la audiencia de confirmación deacuerdo de Inalcon, Exp 91147.-En fecha 21 de septiembre asistió a la audiencia de resolución deincidente de Industria Colombiana de Confecciones, Exp 27901.-En fecha 21 de septiembre, asistió a la audiencia de resolución deobjeciones de Colegio Bilingüe Oxford, Exp 99357.-En fecha 21 de septiembre, asistió a la audiencia de resolución deincidente de Muebles y accesorios, Exp 38439.-En fecha 22 de septiembre, asistió a la audiencia de confirmación deacuerdo de Aluminios, Exp 83355.-En fecha 22 de septiembre, asistió a la audiencia de resolución deobjeciones y confirmación de acuerdo de Distribuciones Eléctricas, Exp97274-En fecha 26 de septiembre, asistió a la audiencia de resolución deobjeciones de Nubia Vargas, Exp 88843.-En fecha 26 de septiembre, asistió a la audiencia de resolución deobjeciones de Moreno Cañizales, Exp 88790.-En fecha 28 de septiembre, asistió a la audiencia de objeciones deNubia Vargas, Exp 88843.Obligación 9:No se presentaron dentro del periodo señalado.Obligación 10:No aplica.Obligación 11:Presentó informe mensual de la gestión realizada, además envió lossiguientes informes de terminación:- Motor Store, Exp 87723.- Comercializadora Novo Arte, Exp 55637.- Armotec, Exp 56291.- Minerales Barios de Colombia, Exp 400B5.- Velstand Exp. 92497.Envió acuerdo de reorganización de:- Lino Iguaran, Exp 99599.- Decorarco, Exp 103641.Obligación 12:No se presentaron dentro del periodo señalado.Obligación 13:No se califican los procesos concursales.Obligación 14:No se presentaron dentro del periodo señalado.Obligación 15:No se presentaron dentro del periodo señalado.Obligación 16:Solicitó concepto al DADEP del proceso de Eléctricos JS &lt;(&gt;&amp;&lt;)&gt; ACS.A.S., Exp 91496- 2022EE431712O1.Obligación 17:Dio cumplimiento a la obligación, mantuvo confidencialidad de las clavesy se actualizaron todos los movimientos en cada uno de los procesos quefueron informados, en los que se adjuntaron los PDF al Siproj Web encada expediente."/>
    <d v="2022-01-17T00:00:00"/>
    <d v="2022-01-19T00:00:00"/>
    <s v="9  Mes(es)"/>
    <d v="2022-12-19T00:00:00"/>
    <n v="77256000"/>
    <n v="285"/>
    <n v="85.33"/>
    <n v="72105600"/>
    <n v="22318400"/>
    <n v="1"/>
    <n v="17168000"/>
    <n v="94424000"/>
    <s v=" 2 Mes(es)"/>
  </r>
  <r>
    <n v="2022"/>
    <n v="220154"/>
    <x v="1"/>
    <s v="https://community.secop.gov.co/Public/Tendering/OpportunityDetail/Index?noticeUID=CO1.NTC.2576157&amp;isFromPublicArea=True&amp;isModal=true&amp;asPopupView=true"/>
    <x v="3"/>
    <s v="Prestación Servicios Profesionales"/>
    <s v="SUBD. GESTION JUDICIAL"/>
    <s v="0111-01"/>
    <s v="Prestar servicios profesionales para representar judicial, extrajudicialy/o administrativamente a Bogotá D.C.- Secretaría Distrital de Haciendaen la atención de procesos concursales, de acuerdo a lo establecido enlos estudios previos."/>
    <n v="80034966"/>
    <s v="JAIME ANDRES QUINTERO SANCHEZ"/>
    <s v="SUBDIRECTOR TECNICO - SUBD. GESTION JUDICIAL"/>
    <s v="N/A"/>
    <d v="2022-10-05T00:00:00"/>
    <s v="El contratista dio estricto cumplimiento a las obligaciones generalesestablecidas en los estudios previos."/>
    <s v="Obligación 1:Tuvo a cargo o 3 procesos de nulidad y restablecimiento del derecho, 231procesos de insolvencia de persona natural no comerciante, 9 procesosjudiciales de reorganización y 147 procesos judiciales de liquidaciónpatrimonial, para un total de 390 procesos asignados.Obligación 2:- El día 5 de septiembre de 2022, elaboró escrito de presentación decréditos dentro del proceso de liquidación patrimonial adelantado en elJUZGADO 13 CIVIL MUNICIPAL DE BOGOTÁ Exp No. 11001400301320210079200 encontra de la señora MARÍA OFELIA CAJAMARCA BALLESTEROS C.C. No.39.712.446.- El día 6 de septiembre de 2022, elaboró escrito de presentación decréditos dentro del proceso de liquidación patrimonial adelantado en elJUZGADO 40 CIVIL MUNICIPAL DE BOGOTÁ Exp No. 11001400304020210086100 encontra de la señora JUDITH HELENA BUITRAGO OCHOA C.C. No. 51.721.236.- El día 8 de septiembre de 2022, elaboró escrito de presentación decréditos dentro del proceso de liquidación patrimonial adelantado en elJUZGADO 42 CIVIL MUNICIPAL DE BOGOTÁ Exp No. 11001400304220210069700 encontra del señor JUAN CARLOS GUEVARA LATORRE, C.C. No.79.452.427.- El día 9 de septiembre de 2022, elaboró escrito de presentación decrédito dentro del proceso de liquidación patrimonial adelantado en elJUZGADO 27 CIVIL MUNICIPAL DE BOGOTÁ Exp No. 11001400302720210049600 encontra de la señora ANDREA DEL PILAR GÓMEZ GIRALDO C.C. No. 53.040.215.- El día 12 de septiembre de 2022, elaboró escrito de presentación decréditos dentro del proceso de liquidación patrimonial adelantado en elJUZGADO 10 CIVIL MUNICIPAL DE BOGOTÁ Exp No. 11001400301020210120700 encontra de la señora NUBIA MARCELA ORJUELA NAVARRETE C.C. No.1.033.692.471.- El día 12 de septiembre de 2022, elaboró escrito de presentación decréditos dentro del proceso de liquidación patrimonial adelantado en elJUZGADO 24 CIVIL MUNICIPAL DE BOGOTÁ Exp No. 11001400302420200007800 encontra de la señora MONICA BARRIOS CASTRO C.C. No.52.620.362.- El día 13 de septiembre de 2022, elaboró escrito de presentación decréditos dentro del proceso de liquidación patrimonial adelantado en elJUZGADO 51 CIVIL MUNICIPAL DE BOGOTÁ Exp No. 11001400305120190124100 encontra del señor HERMINSO PÉREZ ORTIZ C.C. No. 88.141.773.- El día 20 de septiembre de 2022, elaboró escrito de presentación decréditos dentro del proceso de insolvencia de persona natural nocomerciante de la señora ELIZABETH ARÉVALOBORDA C.C. No. 51.782.540.- El día 20 de septiembre de 2022, elaboró escrito de presentación decréditos dentro del proceso de insolvencia de persona natural nocomerciante del señor YOHAN HERNANDO GONZÁLEZ PERILLA C.C. No.79.627.614.- El día 20 de septiembre de 2022, elaboró escrito de alcance a lapresentación de créditos dentro del proceso de insolvencia de personanatural no comerciante de la señora ELIZABETH ARÉVALO BORDA C.C. No.51.782.540.- El día 22 de septiembre de 2022, elaboró escrito de presentación decréditos dentro del proceso de liquidación patrimonial adelantado en elJUZGADO 41 CIVIL MUNICIPAL DE BOGOTÁ Exp No.11001400304120200013900 encontra del señor JUAN CARLOS VARGAS PARRA C.C. No. 79.845.697.- El día 23 de septiembre de 2022, elaboró escrito de presentación decréditos dentro del proceso de liquidación patrimonial adelantado en elJUZGADO 44 CIVIL MUNICIPAL DE BOGOTÁ Exp No. 11001400304420220015000 encontra del señor JESÚS ELIAS MORENO TRIANA C.C. No. 79.855.339.- El día 23 de septiembre de 2022, elaboró escrito de presentación decréditos dentro del proceso de insolvencia de persona natural nocomerciante del señor SEGUNDO LUIS ALBERTO ESPITIA GONZÁLEZ, C.C.No.79.660.643.- El día 27 de septiembre de 2022, elaboró escrito de presentación decréditos dentro del proceso de insolvencia de persona natural nocomerciante de la señora ALIX TORRES DE LÓPEZ C.C. No. 20.075.282.Obligación 3:Tramitó los poderes, escritos de presentación de créditos y serepresentó los intereses al Distrito Capital – Secretaría Distrital deHacienda en los procesos de insolvencia de persona natural nocomerciante en los diferentes centros de conciliación, en los procesosde reorganización y liquidación patrimonial en los diferentes juzgadosciviles municipales.Obligación 4:No se ejecutó durante este periodo esta actividad.Obligación 5:No se ejecutó durante este periodo esta actividad.Obligación 6:- El día 1 de septiembre de 2022, solicitó por correo electrónico aNelsy Sandoval el estado de cuenta correspondiente a la señora NANCYCONSUELO SANDOVAL MEJIA C.C. No. 52.843.004, con el fin de verificar elacuerdo de pago suscrito en el CENTRO DE CONCILIACIÓN FUNDACION ABRAHAMLINCOLN.- El día 1 de septiembre de 2022, solicitó por correo electrónico a LydaDuran el estado de cuenta correspondiente al señor CARLOS ARTURO LEONC.C. No. 19.399.355, con el fin de verificar el acuerdo de pago suscritoen el CENTRO CONCILIACIÓN FUNDACIÓN ABRAHAM LINCOLN.- El día 1 de septiembre de 2022, solicitó al correo electrónico:notificacionesfal@gmail.com del CENTRO CONCILIACIÓN FUNDACIÓN ABRAHAMLINCOLN, las actas de las audiencias correspondientes al proceso deinsolvencia de persona natural no comerciante del señor CARLOS ARTUROLEON C.C. No. 19.399.355, con el fin de incorporarlas al SIPROJ.- El día 2 de septiembre de 2022, solicitó por correo electrónico a LydaDuran el estado de cuenta correspondiente al señor PABLO EMILIO RIAÑOMALDONADO C.C. No. 79.256.399, con el fin de verificar el acuerdo depago suscrito en el CENTRO CONCILIACIÓN FUNDACIÓN ABRAHAM LINCOLN.- El día 2 de septiembre de 2022, solicitó por correo electrónico a LydaDuran el estado de cuenta correspondiente al señor MAXIMILIANO BAEZLAVERDE C.C. No. 11.185.167, con el fin de verificar el acuerdo de pagosuscrito entre el CENTRO DE CONCILIACIÓN RESOLVER.- El día 2 de septiembre de 2022, solicitó por correo electrónico a LydaDuran el estado de cuenta correspondiente al señor WILLIAN HERNAN FRADECASTRO C.C. No. 80.496.688, con el fin de verificar el acuerdo de pagosuscrito en el NOTARIA 2 DE BOGOTÁ.- El día 2 de septiembre de 2022, solicitó por correo electrónico a LydaDuran el estado de cuenta correspondiente al señor JAIME ENRIQUEBARACALDO CONTRERAS C.C. No. 79.732.230, con el fin de verificar elacuerdo de pago suscrito en el NOTARIA 2 DE BOGOTÁ.- El día 6 de septiembre de 2022, solicitó al correo electrónico:centroconciliacion@fenalcobogota.com.co del CENTRO DE CONCILIACIÓN YARBITRAJE FENALCO copia de las actas de las audiencias adelantadasdentro del proceso de insolvencia de persona natural no comerciante delseñor PEDRO ANGEL MURILLO REY C.C. No. 19.281.999, con el fin deincorporarlas en el SIPROJ.- El día 7 de septiembre de 2022, solicitó por correo electrónico a LydaDuran el estado de cuenta correspondiente al señor MAXIMILIANO HUERTASALVARADO C.C. No.79.846.494, con el fin de verificar el acuerdo de pagosuscrito en el CENTRO DE CONCILIACIÓN DE LA ASOCIACIÓN EQUIDAD JURÍDICA.- El día 8 de septiembre de 2022, solicitó por correo electrónico a LydaDuran el estado de cuenta correspondiente al señor JOHAN SEBASTIANROMERO ESCOBAR C.C. No. 1.030.572.872, con el fin de verificar elacuerdo de pago suscrito en el CENTRO DE CONCILIACIÓN DE LA ASOCIACIÓNEQUIDAD JURÍDICA.- El día 8 de septiembre de 2022, solicitó al correo electrónico:ccequidadjuridica1@gmail.com del CENTRO DE CONCILIACIÓN DE LA ASOCIACIÓNEQUIDAD JURÍDICA copias de las actas de las audiencias celebradas dentrodel proceso de insolvencia de persona natural no comerciante del señorJOHAN SEBASTIAN ROMERO ESCOBAR C.C. No. 1.030.572.872, con el fin deincoporarlas al SIPROJ.- El día 15 de septiembre de 2022, envió correo electrónico a NelsySandoval, con el fin de informar que en el proceso de insolvencia depersona natural no comerciante del señor MILLER ALFREDO LOZANO PARRAC.C. No. 93.154.004.- El día 19 de septiembre de 2022, dio respuesta a la informaciónsolicitada por Martha Sogamoso respecto al trámite dado a la señoraMARTHA MELBA OSORIO PAEZ C.C. No. 51.627.154, donde se informó que fueenviado escrito de presentación de créditos al correo electrónico delCentro de Conciliación FENALCO el día 26 de noviembre de 2021.- El día 19 de septiembre de 2022, solicitó por correo electrónico aLyda Duran el estado de cuenta correspondiente a la señora ANA GRACIELASUAREZ LANCHEROS C.C. No. 51.816.883, con el fin de verificar el acuerdode pago suscrito en el CENTRO CONCILIACIÓN EQUIDAD JURÍDICA.- El día 19 de septiembre de 2022, solicitó por correo electrónico aLyda Duran el estado de cuenta correspondiente a la señora ANGELICAMARÍA CASALLAS SÁNCHEZ C.C. No. 52.167.259, con el fin de verificar elacuerdo de pago suscrito en el CÁMARA COLOMBIANA DE LA CONCILIACIÓN.- El día 19 de septiembre de 2022, solicitó por correo electrónico aLyda Duran el estado de cuenta correspondiente a la señora BELKISYIOMARY VARGAS DIAZ C.C. No. 52.030.130.- El día 19 de septiembre de 2022, solicitó por correo electrónico aLyda Duran el estado de cuenta correspondiente al señor ANGEL REINALDONUNCIRA AREVALO C.C. No. 88.219.064.- El día 20 de septiembre de 2022, solicitó por correo electrónico aLyda Duran el estado de cuenta correspondiente a la señora BLANCA GLADYSRAMIREZ MATEUS C.C. No. 24.041.344.- El día 20 de septiembre de 2022, solicitó por correo electrónico aLyda Duran el estado de cuenta correspondiente al señor ALI DIAZ C.C.No. 93.405.861.- El día 20 de septiembre de 2022, solicitó por correo electrónico aLyda Duran el estado de cuenta correspondiente a la señora ANA MELBACEBALLOS ARANGO C.C. No. 24.472.763.- El día 20 de septiembre de 2022, solicitó por correo electrónico aLyda Duran el estado de cuenta correspondiente al señor CARLOS ARTUROHERNÁNDEZ NIÑO C.C. No. 19.490.525.- El día 20 de septiembre de 2022, solicitó por correo electrónico aLyda Duran el estado de cuenta correspondiente al señor CARLOS FERNANDOSANTOS C.C. No. 79.567.818, con el fin de verificar el acuerdo de pagosuscrito en el CENTRO DE CONCILIACIÓN EQUIDAD JURÍDICA.- El día 20 de septiembre de 2022, solicitó por correo electrónico aLyda Duran el estado de cuenta correspondiente a la señora DIANACAROLINA GARZON LOPEZ C.C. No.52.919.042, con el fin de verificar elacuerdo de pago suscrito en el CENTRO DE CONCILIACIÓN, ARBITRAJE YAMIGABLE COMPOSICIÓN ASEMGAS L.P.- El día 20 de septiembre de 2022, solicito por correo electrónico aLyda Duran el estado de cuenta correspondiente a la señora DIANA PAOLARAMIREZ CAMARGO C.C. No.52.824.387, con el fin de verificar el acuerdode pago suscrito en el CENTRO DE CONCILIACIÓN, ARBITRAJE Y AMIGABLECOMPOSICIÓN ASEMGAS L.P.- El día 20 de septiembre de 2022, solicitó por correo electrónico aLyda Duran el estado de cuenta correspondiente a la señora DIANAPATRICIA BELEÑO QUINTERO C.C. No. 51.988.195, con el fin de verificar elacuerdo de pago suscrito en la CÁMARA COLOMBIANA DE LA CONCILIACIÓN.- El día 21 de septiembre de 2022, solicitó por correo electrónico aLyda Duran el estado de cuenta correspondiente al señor EDUARDO ZARATELOPEZ C.C. No. 79.152.284, con el fin de verificar el acuerdo de pagosuscrito en el CENTRO DE CONCILIACIÓN ARMONIA CONCERTADA.- El día 21 de septiembre de 2022, solicitó por correo electrónico aLyda Duran el estado de cuenta correspondiente a la señora ELLA CECILIANUÑEZ DUARTE C.C. No. 45.515.982, con el fin de verificar el acuerdo depago suscrito en el CENTRO DE CONCILIACIÓN ASOPROPAZ.- El día 21 de septiembre de 2022, solicitó por correo electrónico aLyda Duran el estado de cuenta correspondiente al señor FERNANDO ALBERTOMONTAÑEZ SANDOVAL C.C. No. 79.370.174, con el fin de verificar elacuerdo de pago suscrito en el CÁMARA COLOMBIANA DE LA CONCILIACIÓN.- El día 21 de septiembre de 2022, solicitó por correo electrónico aLyda Duran el estado de cuenta correspondiente a la señora GLORIACASTILLO FERNANDEZ C.C. No.51.829.834, con el fin de verificar elacuerdo de pago suscrito en el CENTRO DE CONCILIACIÓN ARMONIA CONCERTADA.- El día 21 de septiembre de 2022, solicitó por correo electrónico aLyda Duran el estado de cuenta correspondiente a la señora GLORIA INESVARGAS CARDOZO C.C. No. 52.088.670, con el fin de verificar el acuerdode pago suscrito en el CENTRO DE CONCILIACIÓN ASOPROPAZ.- El día 22 de septiembre de 2022, solicitó por correo electrónico aLyda Duran el estado de cuenta correspondiente al señor GUSTAVO BLANCOVALENCIA C.C. No. 13.847.593, con el fin de verificar el acuerdo de pagosuscrito en el CENTRO DE CONCILIACIÓN ARMONIA CONCERTADA.- El día 22 de septiembre de 2022, solicitó por correo electrónico aLyda Duran el estado de cuenta correspondiente al señor GUSTAVO ADOLFOMORENO RODRIGUEZ C.C. No. 13.847.593, con el fin de verificar el acuerdode pago suscrito en el CENTRO DE CONCILIACIÓN ARMONIA CONCERTADA.- El día 22 de septiembre de 2022, solicitó por correo electrónico aLyda Duran el estado de cuenta correspondiente a la señora GLORIA TORRESGAITAN C.C. No. 51.612.639, con el fin de verificar el acuerdo de pagosuscrito en el CENTRO DE CONCILIACIÓN FUNDACIÓN ABRAHAM LINCOLN.Obligación 7:- El día 1 de septiembre de 2022, elaboró memorando por medio del cualse comunica el acuerdo de pago celebrado en el CENTRO DE CONCILIACIÓNFUNDACION ABRAHAM LINCOLN correspondiente al proceso de insolvencia depersona natural no comerciante de la señora NANCY CONSUELO SANDOVALMEJIA C.C. No. 52.843.004.- El día 1 de septiembre de 2022, elaboró memorando por medio del cualse comunica el acuerdo de pago celebrado en el CENTRO DE CONCILIACIÓNFUNDACIÓN LIBORIO MEJÍA correspondiente al proceso de insolvencia depersona natural no comerciante del señor ALVARO FABIAN GOMEZ CLAVIJOC.C. No. 80.248.261.- El día 1 de septiembre de 2022, elaboró memorando por medio del cualse comunica el acuerdo de pago celebrado en el CENTRO DE CONCILIACIÓNFUNDACIÓN ABRAHAM LINCOLN correspondiente al proceso de insolvencia depersona natural no comerciante del señor CARLOS ARTURO LEON C.C. No.19.399.355.- El día 1 de septiembre de 2022, elaboró memorando por medio del cualse comunica el acuerdo de pago celebrado en el CENTRO DE CONCILIACIÓNFUNDACIÓN LIBORIO MEJÍA correspondiente al proceso de insolvencia depersona natural no comerciante del señor CESAR AUGUSTO ARENAS MEJIA C.C.No. 18.594.433.- El día 2 de septiembre de 2022, elaboró memorando por medio del cualse comunica el acuerdo de pago celebrado en el CENTRO DE CONCILIACIÓNFUNDACION ABRAHAM LINCOLN correspondiente al proceso de insolvencia depersona natural no comerciante del señor PABLO EMILIO RIAÑO MALDONADOC.C. No. 79.256.399.- El día 5 de septiembre de 2022, elaboró memorando por medio del cualse solicitan los antecedentes administrativos a la Subdirección deTalento Humano correspondientes a la señora LUISA FERNANDA CORTES PARRAC.C. No. 1.013.593.837, con el fin de allegarlos al JUZGADO 16ADMINISTRATIVO DEL CIRCUITO DE BOGOTA Exp No. 11001333501620220028400dentro del medio de control de nulidad y restablecimiento del derecho ydar contestación a la solicitud de medida cautelar solicitada por laparte demandante.- El día 7 de septiembre de 2022, elaboró memorando por medio del cualse comunica el acuerdo de pago celebrado en el CENTRO DE CONCILIACIÓN DELA ASOCIACIÓN EQUIDAD JURÍDICA correspondiente al proceso de insolvenciade persona natural no comerciante del señor MAXIMILIANO HUERTAS ALVARADOC.C. No. 79.846.494.- El día 8 de septiembre de 2022, elaboró memorando por medio del cualse comunica el acuerdo de pago celebrado en el CENTRO DE CONCILIACIÓN DELA ASOCIACIÓN EQUIDAD JURÍDICA correspondiente al proceso de insolvenciade persona natural no comerciante del señor JOHAN SEBASTIAN ROMEROESCOBAR C.C. No. 1.030.572.872.- El día 8 de septiembre de 2022, elaboró memorando por medio del cualse comunica el acuerdo de pago celebrado en el CENTRO DE CONCILIACIÓNFUNDACIÓN LIBORIO MEJÍA correspondiente al proceso de insolvencia depersona natural no comerciante de la señora LORENA RIOS CALDERON C.C.No. 52.890.226.- El día 9 de septiembre de 2022, elaboró memorando por medio del cualse comunica el acuerdo de pago celebrado en el ASOCIACIÓN RECONCILIEMOSCOLOMBIA CENTRO DE CONCILIACIÓN correspondiente al proceso deinsolvencia de persona natural no comerciante de la señora MYRIAMESPERANZA VARGAS BOHORQUEZ C.C. No. 51.697.191.- El día 9 de septiembre de 2022, elaboró escrito por medio del cual sedescorrió traslado de la solicitud de medida cautelar presentada dentrodel medio de control de nulidad y restablecimiento instaurado por laseñora LUISA FERNANDA CORTES PARRA C.C. No. 1.013.593.837 adelantado enel JUZGADO 16 ADMINISTRATIVO DEL CIRCUITO DE BOGOTA Exp No.11001333501620220028400.- El día 12 de septiembre de 2022, elaboraron solicitudes de conceptotécnico y jurídico dirigidas al DIB y al DADEP, con el fin de obtenerconcepto para la audiencia de adjudicación programada para el 14 deseptiembre de 2022 a las 9 am, dentro del proceso de liquidaciónpatrimonial adelantado en el JUZGADO 28 CIVIL MUNICIPAL DE BOGOTÁ ExpNo.11001400302820180101700.- El día 13 de septiembre de 2022, elaboró memorando por medio del cualse comunica el acuerdo de pago celebrado en el CÁMARA COLOMBIANA DE LACONCILIACIÓN correspondiente al proceso de insolvencia de personanatural no comerciante de la señora SANDRA MILENA PINTO QUIJANO C.C. No.52.663.869.- El día 13 de septiembre de 2022, elaboró poder para asistir a laaudiencia de adjudicación programada para el 14 de septiembre de 2022 alas 9 am, dentro del proceso de liquidación patrimonial adelantado en elJUZGADO 28 CIVIL MUNICIPAL DE BOGOTÁ Exp No. 11001400302820180101700 encontra de la señora FLOR MARIELA CALDAS GONZALEZ C.C. No. 20.715.172.- El día 13 de septiembre de 2022, elaboró memorial dirigido al JUZGADO28 CIVIL MUNICIPAL DE BOGOTÁ dentro del proceso de liquidaciónpatrimonial Exp No.11001400302820180101700 adelantado en contra de laseñora FLOR MARIELA CALDAS GONZALEZ C.C. No. 20.715.172.- El día 19 de septiembre de 2022, elaboró memorado por medio de cual sesolicitan los antecedentes administrativos correspondientes a la señoraDANIZA BENILDA SANCHEZ BELTRAN C.C. No. 52.357.100.- El día 21 de septiembre de 2022, elaboró memorando por medio del cualse comunica el acuerdo de pago suscrito dentro del proceso deinsolvencia de persona natural no comerciante de la señora SAIRA JINETHPULIDO GONZÁLEZ, C.C. No. 52.936.553 en el CENTRO DE CONCICILIACIÓNFUNDACIÓN LIBORIO MEJIA.Obligación 8:- El día 1 de septiembre de 2022, asistió a la audiencia de negociaciónde deudas programada para las 4 pm, dentro del proceso de insolvencia depersona natural no comerciante de la señora SAIRA JINETH PULIDOGONZÁLEZ, C.C. No. 52.936.553.- El día 5 de septiembre de 2022, asistió a la continuación de laaudiencia de negociación de deudas programada para las 2:30 pm, dentrodel proceso de insolvencia de persona natural no comerciante de laseñora MYRIAM ESPERANZA VARGAS BOHORQUEZ, C.C. No. 51.697.191.- El día 6 de septiembre de 2022, asistió a la audiencia de negociaciónde deudas programada para las 9:30 am, dentro del proceso de insolvenciade persona natural no comerciante del señor OSCAR FERNÁNDEZ CASTRO C.C.No. 79.944.203.- El día 6 de septiembre de 2022, asistió a la continuación de laaudiencia de negociación de deudas programada para las 4 pm, dentro delproceso de insolvencia de persona natural no comerciante del señor PEDROANGEL MURILLO REY C.C. No. 19.281.999.- El día 7 de septiembre de 2022, asistió a la audiencia de negociaciónde deudas programada para las 11 am, dentro del proceso de insolvenciade persona natural no comerciante del señor FELIX HERNANDO CARVAJALCARVAJAL, C.C. No. 13.536.988.- El día 8 de septiembre de 2022, asistió a la continuación de laaudiencia de negociación de deudas programada para las 8 am, dentro delproceso de insolvencia de persona natural no comerciante del señorWILMER JONAIRO ROMERO ROMERO C.C. No. 79.185.330.- El día 12 de septiembre de 2022, asistió a la continuación de laaudiencia de negociación de deudas programada para las 2:30 pm, dentrodel proceso de insolvencia de persona natural no comerciante del señorELMER LAZARO LUNA C.C. No. 88.311.687.- El día 13 de septiembre de 2022, asistió a la continuación de laaudiencia de negociación de deudas programada para las 11 am, dentro delproceso de insolvencia de persona natural no comerciante del señor DIEGOMAURICIO MUÑOZ RODRÍGUEZ, C.C. No. 79.941.469.- El día 13 de septiembre de 2022, asistió a la continuación de laaudiencia de negociación de deudas programada para las 2:30 pm, dentrodel proceso de insolvencia de persona natural no comerciante del señorJOSE MANUEL CRUZ ROMERO C.C. No. 80.199.880.- El día 14 de septiembre de 2022, asistió a la audiencia deadjudicación programada para las 9 am, dentro del proceso de liquidaciónpatrimonial adelantado en el JUZGADO 28 CIVIL MUNICIPAL DE BOGOTÁ ExpNo. 11001400302820180101700 en contra de la señora FLOR MARIELA CALDASGONZALEZ C.C. No. 20.715.172.- El día 14 de septiembre de 2022, asistió a la continuación de laaudiencia de negociación de deudas programada para las 2:30 pm, dentrodel proceso de insolvencia de persona natural no comerciante del señorALVARO ARENAS OSORIO C.C. No. 79.778.925.- El día 19 de septiembre de 2022, asistió a la continuación de laaudiencia de negociación de deudas programada para las 2:30 pm, dentrodel proceso de insolvencia de persona natural no comerciante del señorJOSE MANUEL CRUZ ROMERO C.C. No.80.199.880.- El día 21 de septiembre de 2022, asistió a la audiencia de negociaciónde deudas programada para las 4 pm, dentro del proceso de insolvencia depersona natural no comerciante de la señora VIVIANA ANDREA ORATORODRÍGUEZ C.C. No. 52.383.664.- El día 21 de septiembre de 2022, asistió a la continuación deaudiencia de negociación de deudas programada para las 9 am, dentro delproceso de insolvencia de persona natural no comerciante del señorWILMER JONAIRO ROMERO ROMERO C.C. No. 79.185.330.- El día 21 de septiembre de 2022, asistió a la continuación deaudiencia de negociación de deudas programada para las 11:30 am, dentrodel proceso de insolvencia de persona natural no comerciante del señorFELIX HERNANDO CARVAJAL CARVAJAL C.C. No. 13.536.988.- El día 26 de septiembre de 2022, asistió a la continuación de laaudiencia de negociación de deudas programada para las 4 pm, dentro delproceso de insolvencia de persona natural no comerciante del señor ELMERLAZARO LUNA, C.C. No. 88.311.687.- El día 27 de septiembre de 2022, asistió a la audiencia de negociaciónde deudas programada para el 11 am, dentro del proceso de insolvencia depersona natural no comerciante del señor SEGUNDO LUIS ALBERTO ESPITIAGONZÁLEZ C.C. No. 79.660.643.- El día 27 de septiembre de 2022, asistió a la audiencia de negociaciónde deudas programada para el 5 pm, dentro del proceso de insolvencia depersona natural no comerciante de la señora ELIZABETH ARÉVALO BORDA C.C.No. 51.782.540.- El día 28 de septiembre de 2022, asistió a la audiencia de negociaciónde deudas programada para el 9 am, dentro del proceso de insolvencia depersona natural no comerciante de la señora ALIX TORRES DE LÓPEZ C.C.No. 20.075.282.- El día 28 de septiembre de 2022, asistió a la continuación de laaudiencia de negociación de deudas programada para las 4 pm, dentro delproceso de insolvencia de persona natural no comerciante del señorALVARO ARENAS OSORIO C.C. No. 79.778.925Obligación 9:No se ejecutó esta actividad en este periodo.Obligación 10:No se ejecutó esta actividad en este periodo.Obligación 11:- El día 13 de septiembre de 2022, envió a la Dra. Paola Morales elreporte de los procesos de nulidad y restablecimiento y de liquidaciónpatrimonial asignados en el periodo comprendido entre el 4 agosto y el13 de septiembre de 2022, con el fin de informarlos a la firma devigilancia LUPA JURÍDICA.- Elaboró informe de gestión de actividades realizada en el mes deseptiembre de 2022.Obligación 12:No se ejecutó durante este periodo esta actividad.Obligación 13:El día 26 de septiembre de 2022, realizó la calificación del contingentejudicial en el SIPROJ correspondiente a los 3 procesos de nulidad yrestablecimiento del derecho asignados, el cual se informó alsubdirector de Gestión Judicial.Obligación 14:No se ejecutó durante este periodo esta actividad.Obligación 15:No se ejecutó durante este periodo esta actividad.Obligación 16:No se ejecutó durante este periodo esta actividad.Obligación 17:Guardó la confidencialidad de las claves de acceso al Sistema deProcesos Judiciales SIPROJ WEB BOGOTÁ, se registraron las actuacionesjurídicas y se cargaron los documentos correspondientes de los procesostrabajados durante este periodo."/>
    <d v="2022-01-17T00:00:00"/>
    <d v="2022-01-21T00:00:00"/>
    <s v="9  Mes(es)"/>
    <d v="2022-12-30T00:00:00"/>
    <n v="77256000"/>
    <n v="283"/>
    <n v="82.51"/>
    <n v="71533333"/>
    <n v="25465867"/>
    <n v="1"/>
    <n v="19743200"/>
    <n v="96999200"/>
    <s v=" 2 Mes(es)  9 Día(s)"/>
  </r>
  <r>
    <n v="2022"/>
    <n v="220155"/>
    <x v="1"/>
    <s v="https://community.secop.gov.co/Public/Tendering/OpportunityDetail/Index?noticeUID=CO1.NTC.2576157&amp;isFromPublicArea=True&amp;isModal=true&amp;asPopupView=true"/>
    <x v="3"/>
    <s v="Prestación Servicios Profesionales"/>
    <s v="SUBD. GESTION JUDICIAL"/>
    <s v="0111-01"/>
    <s v="Prestar servicios profesionales para representar judicial, extrajudicialy/o administrativamente a Bogotá D.C.- Secretaría Distrital de Haciendaen la atención de procesos concursales, de acuerdo a lo establecido enlos estudios previos."/>
    <n v="1065564269"/>
    <s v="MARIA LOURDES BAUTE ARAUJO"/>
    <s v="SUBDIRECTOR TECNICO - SUBD. GESTION JUDICIAL"/>
    <s v="N/A"/>
    <d v="2022-10-05T00:00:00"/>
    <s v="El contratista dio estricto cumplimiento a las obligaciones generalesestablecidas en los estudios previos."/>
    <s v="Obligación 1:Representó extrajudicialmente al Distrito Capital, Secretaría deHacienda en los procesos concursales y de diversa naturaleza asignados,atendiendo 458 procesos concursales (De los cuales hay varios inactivosque están pendiente de informe de terminación).Obligación 2:Presentó en audiencia de negociación de deudas cuatro (04) créditos dela secretaría distrital de Hacienda:- ROSA ELENA PORTILLA MEJIA 51656318- JAVIER YOVANY CARDENAS LOPEZ 2956407- LAURA ROSA PARDO DE MORENO 39706115- OLGA LUCIA MINOTTA BELLO 52252747.Obligación 3:Remitió correos electrónicos con respuestas y certificaciones a loscentros de conciliación, apoderados de los deudores y demás interesadosdentro de los procesos asignados de audiencias ejecutadas para esteperiodo.Obligación 4:En las audiencias que asistió realizo un estudio analítico de laspropuestas presentadas por los deudores, conceptuando sobre la viabilidad o no de las solicitudes presentadas por los deudores.Obligación 5:Desarrolló todos los asuntos que le fueron asignados durante esteperíodo.Obligación 6:Realizó todas las actuaciones propias de los procesos extrajudicialesasignados y, en especial, de aquellos procesos, respecto de los cualesasistió a audiencias, tales como presentación de créditos, presentaciónde solicitudes, remisión de documentos, diligenciamiento de poderes.Obligación 7:Elaboró los documentos de presentación de créditos, poderes y oficiosque fueron necesarios para el desarrollo de la gestión en las audienciasque compareció en el mes de septiembre.Obligación 8:En el mes de septiembre de 2022 asistí a 27 audiencias extrajudicialesy/o administrativas efectivamente realizadas dentro de los procesos deinsolvencia de persona natural no comerciante que me han sido asignad:Obligación 9:Presentó las informaciones e informes solicitados por la entidad,durante este período.Obligación 10:Presentó, durante este período las fichas de conciliación y laspeticiones que se solicitaron en las audiencias ejecutadas durante elmes de septiembre de 2022.Obligación 11:Presentó el informe mensual de este período de acuerdo con losprocedimientos establecidos y cargó la información en las plataformashabilitadas para el efecto.Obligación 12:Durante este período no se realizaron actividades relacionadas con estafunción.Obligación 13:Analizó y calificó la contingencia judicial de los procesos a cargo,determinando el cumplimiento de los objetivos misionales de la entidadque representa y el cumplimiento del contrato suscrito con la entidad.Obligación 14:Durante este período de tiempo, revisó si existieron títulos valores enla entidad de los procesos concursales, respecto de las audienciasasistidas en este periodo.Obligación 15:- Participó en reunión del 19 de septiembre de 2022.Obligación 16:Durante este período no se le asignaron actividades relacionadas conesta función.Obligación 17:Guardó confidencialidad de las claves de acceso al Sistema de ProcesosJudiciales SIPROJ WEB BOGOTÁ y cargó en el sistema toda la informaciónreferente a los procesos asignados."/>
    <d v="2022-01-17T00:00:00"/>
    <d v="2022-01-25T00:00:00"/>
    <s v="9  Mes(es)"/>
    <d v="2022-12-30T00:00:00"/>
    <n v="77256000"/>
    <n v="279"/>
    <n v="82.3"/>
    <n v="70388800"/>
    <n v="25465867"/>
    <n v="1"/>
    <n v="18598667"/>
    <n v="95854667"/>
    <s v=" 2 Mes(es)  5 Día(s)"/>
  </r>
  <r>
    <n v="2022"/>
    <n v="220156"/>
    <x v="1"/>
    <s v="https://community.secop.gov.co/Public/Tendering/OpportunityDetail/Index?noticeUID=CO1.NTC.2576157&amp;isFromPublicArea=True&amp;isModal=true&amp;asPopupView=true"/>
    <x v="3"/>
    <s v="Prestación Servicios Profesionales"/>
    <s v="SUBD. GESTION JUDICIAL"/>
    <s v="0111-01"/>
    <s v="Prestar servicios profesionales para representar judicial, extrajudicialy/o administrativamente a Bogotá D.C.- Secretaría Distrital de Haciendaen la atención de procesos concursales, de acuerdo a lo establecido enlos estudios previos."/>
    <n v="51868654"/>
    <s v="MARTHA LUCIA ALONSO REYES"/>
    <s v="SUBDIRECTOR TECNICO - SUBD. GESTION JUDICIAL"/>
    <s v="N/A"/>
    <d v="2022-10-04T00:00:00"/>
    <s v="El contratista dio estricto cumplimiento a las obligaciones generalesestablecidas en los estudios previos."/>
    <s v="Obligación 1:Representó extrajudicialmente al Distrito Capital, Secretaría deHacienda en los procesos concursales y de diversa naturaleza que tieneasignados, atendiendo 321 procesos concursales.Obligación 2:- TITANIC BTL– se presenta documento de reclamación de créditos-septiembre 5-22, RADICADO 2022-01-683277.- SERVICIOS DE INGENIERIA SING: se presenta documento rechazandoadjudicación de bienes en dación en pago.- CONSTRUCCIOBES APS- se presenta documento de reclamación de créditosseptiembre 7 -22 RADICADO 2022-01-689908.- AMAYA RANGEL: se presenta documento de objeciones al proyecto degraduación y calificación de créditos, septiembre 20 -22, RADICADO2022-01-707411.- JUAN CARLOS LATORRE- se presenta documento de reclamación de créditos,septiembre 23-22 RADICADO 2022-01-710623.- TITANIC BTL: se presenta documento de alcance a la reclamación decréditos, septiembre 22 de 2022. RADICADO 2022-01-715893.- JORGE HERNAB DELGADO: se presenta documento de objeciones al proyectode graduación y calificación de créditos, septiembre 29 -22 RADICADO2022-01-719722.Obligación 3:Este mes no fue asignadoObligación 4:Este mes no fue asignado.Obligación 5:- Este mes no fue asignadoObligación 6:- Revisó informe acuerdo de reorganización CAICEDO GRUPO ELÉCTRICOCOLOMBIANO.- Revisó y firmó acta de conciliación GRUPO MAPA INMOBILIARIO.- Revisó rendición final de cuentas de PUBLIDRUGS.- Revisó proyecto de graduación y calificación de créditos de MAURICIOAVILA ALBA, no se objeta por que reconocen todo- Revisó modificación del acuerdo de reorganización de CAICEDO GRUPOELECTRICO COLOMBIANO y se da voto positivo.- Participó en reunión de acreedores de QUIBI.- Revisó proyecto de graduación y calificación de créditos de HIKARI, nose objeta por que reconocen todo.- Revisó acuerdo de reorganización de ROSA HELENA RODRIGUEZ- Revisó acuerdo de reorganización de ITALMAQ.- Revisó proyecto de graduación y calificación de créditos de MAURICIOAVILA ALBA, no se objeta por que reconocen todo.- Revisó rendición final de cuentas de ALIMENTOS DE MI TIERRAS-Revisó rendición final de cuentas de SEGURIDAD EL CONDOR.Obligación 7:- Se informa del proceso de PREDRO GOMEZ a la Oficina De CobroFUNDACIÓN UNIVERSITARIA SAN MARTÍN, ante la negación a realizar reuniónpara aclarar prescripción del ICA.- Se remite correo en el que se exige el respeto a los derechos de losacreedores.- Se redacta correo informe ARETAMA- Se realiza oficio a la SuperSociedades para pedir corrección registroinmobiliario a nombre de Bogotá D.C. en el caso GUSTAVO LONDOÑO DE GROVE- Se contesta requerimiento de la Oficina de Cobro de la SDH sobre elproceso de FIDEICOMISO HOTEL KARIBANA- Se revisa rendición final de cuentas de BIOENERGY ZONA FRANCA.- Se proyecta oficio para firma del Dr. Suarez, dentro del procesoterminado de liquidación judicial de PRO OFSSET, para la Oficina deDeterminación, en razón a queja de la liquidadora a quien le estánllegando notificaciones de proceso de cobro, contra la sociedad yaliquidada y cancelada su matricula- Se realiza informe par Alonso Mario Nemeque respecto a tutela delproceso de ORDOÑEZ MENDIETA, sobre cumplimiento de fallo del tribunal- Se proyecta informe de terminación del proceso de LATAM- Se proyecta informe de terminación del proceso de MAURICIO AVILA ALBA.- Se proyecta informe de terminación del proceso de ALFONSO MATTOS.- Se proyecta informe de terminación del proceso de INGENIERIA YCONSTRUCCIONES SING- Se proyecta informe de terminación del proceso de CONSTRUMAX.- Se proyecta informe de terminación del proceso de GRUCOL GRUPOCONSTRUCTOR.- Se proyecta informe de terminación del proceso de PUBLIDRUGS.- Se proyecta informe de terminación del proceso de AGROINDUSTRIAS UVE.- Se proyecta informe de terminación del proceso de VIAS YCONSTRUCCIONES VICONObligación 8:- LUVET: se participó en audiencia de confirmación de acuerdo.Septiembre 9 de 2022.- MATRIX EVOLUTION: se participa en audiencia de resolución deobjeciones, y de confirmación de acuerdo se suspende porque al parecerexiste la posibilidad de compra del 50% de la empresa. Septiembre 9 de2022.- ENEFENCO: se participa en audiencia de confirmación de acuerdo dereorganización dentro del proceso de liquidación y se informan gastosdel art. 32. septiembre 13 de 2022.- AMAYA RANGEL ASESORES DE SEGUROS: se participa en audiencia deresolución de objeciones, y de confirmación de acuerdo, seidentifican errores de la intendencia y se suspende. Septiembre 13 de2022.- SV INGENIERIA: se participa en audiencia de resolución de objecionesdentro de la cual se aprueba la conciliación en la que nos reconocen loreclamado e intereses para negociar en el acuerdo. Septiembre 14 de2022.- VD EL MUNDO A SUS PIES: Se participa en audiencia de incumplimientodentro de la cual la deudora reconoció que por más esfuerzos no lograpagar los gastos de administración y se ordena la liquidación septiembre15 de 2022.- ON BRAND EXPERIENCE: se participa en audiencia de resolución deobjeciones dentro de la cual reconocen los reclamados. Septiembre 16 de2022.- FEDCO: se participa en audiencia de confirmación de acuerdo en la quese suspenda para realizar ajustes. Septiembre 18 de 2022.- ITALMEQ: se participa en audiencia de resolución de objeciones,aceptan créditos por capital y los intereses postergados, el juez le dio5 días a la DSH y otros acreedores para presentar créditos certificadoshasta un día antes del inicio del proceso de liquidación, so pena de noreconocerlos. Septiembre 19 de 2022.- AMAYA RANGEL ASESORES DE SEGUROS: se participa en audiencia deresolución de objeciones, se reconoce todo, pero se solicitaque por favor cada impuesto y vigencia se presenten por separado.Septiembre 20 de 2022.- FEDCO: se participa en continuación audiencia de confirmación deacuerdo en la que se logra. Septiembre 20 de 2022.- CAICEDO GRUPO ELÉCTRICO COLOMBIANO: se participa en continuaciónaudiencia de confirmación de acuerdo en la que se logra. Septiembre 21de 2022.- AVENTUS: se participa en audiencia de confirmación de acuerdo, entrode la cual, en la misma nos informan que nuestros créditos fueronpagados por un tercero, por lo que se solicita enviar al correo de laapoderada los soportes respectivos. El juez confirma el acuerdo.Septiembre 22 del 2022- INVERLUNA: se participa en continuación audiencia de confirmación deacuerdo en la que se logra. Septiembre 23 de 2022.- OMAR MARTINEZ: se participa en continuación audiencia de confirmaciónde acuerdo en la que se logra. Septiembre 26 de2022.- INDUSTRIAS ALIMENTICIAS ARETAMA S.A: Se participa en continuaciónaudiencia de confirmación de acuerdo en la que se logra. Septiembre 26de 2022.- FIDEICOMISO HOTEL KARIBANA CARTAGENA: se participa en audiencia deresolución de objeciones dentro de la cual nos niegan todos los créditosy confirman el acuerdo. Septiembre 27 de 2022.- TRESSESENTA: se participa en audiencia de resolución de objecionesdentro de la cual reconocen los reclamados y se solicita certificaciónde intereses con fecha al dia anterior del inicio del proceso.Septiembre 29 de 2022.Obligación 9:Este mes no fue asignado.Obligación 10:Este mes no fue asignado.Obligación 11:- Se realizó el informe de SEPTIEMBRE de 2022.- Se realizó el informe procesos para la SGJ.- Las actuaciones que fueron realizadas se encuentran cargadas en elSIPROJ.- Las audiencias fueron actualizadas en el SHARE POINT.Obligación 12:Este mes no fue asignado.Obligación 13:Este mes no fue asignado.Obligación 14:Este mes no fue asignado.Obligación 15:- Se participó en reunión de carga laboral.- Se participa en capacitación de prevención anticorrupción y reglas deredacción.Obligación 16:- Se solicito concepto la Subdirección de Proyectos Especiales sobreentrega en dación en pago de bien mueble asignados a Bogotá D.C. en elproceso de proceso de liquidación judicial simplificada de personalnatural comerciante - MARITZA DAYANA ARIAS-.- Se solicito concepto al DADEP y a la Dirección Distrital De impuestosobre dación en pago bien inmueble asignados a Bogotá D.C. en el procesode proceso de liquidación judicial De SERVICIOS DE INGENIERIA SING.Obligación 17:Guardo la confidencialidad de claves y documentos procesales."/>
    <d v="2022-01-17T00:00:00"/>
    <d v="2022-01-19T00:00:00"/>
    <s v="9  Mes(es)"/>
    <d v="2022-12-19T00:00:00"/>
    <n v="77256000"/>
    <n v="285"/>
    <n v="85.33"/>
    <n v="72105600"/>
    <n v="22318400"/>
    <n v="1"/>
    <n v="17168000"/>
    <n v="94424000"/>
    <s v=" 2 Mes(es)"/>
  </r>
  <r>
    <n v="2022"/>
    <n v="220157"/>
    <x v="1"/>
    <s v="https://community.secop.gov.co/Public/Tendering/OpportunityDetail/Index?noticeUID=CO1.NTC.2559059&amp;isFromPublicArea=True&amp;isModal=true&amp;asPopupView=true"/>
    <x v="3"/>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80010432"/>
    <s v="LUIS ALEJANDRO CRUZ ARIAS"/>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tipificó 2302 peticiones de ciudadanos de laEstrategia Integral de Ingreso Minimo Garantizado , así mismo  elcontratista anidó 865 peticiones reiterativas y proyectó 5 respuestas aciudadanos de la Estrategia Integral de Ingreso Minimo Garantizado"/>
    <d v="2022-01-14T00:00:00"/>
    <d v="2022-01-25T00:00:00"/>
    <s v="11  Mes(es)  15  Día(s)"/>
    <d v="2022-12-31T00:00:00"/>
    <n v="53498000"/>
    <n v="279"/>
    <n v="82.06"/>
    <n v="4652000"/>
    <n v="48846000"/>
    <n v="0"/>
    <n v="0"/>
    <n v="53498000"/>
    <n v="0"/>
  </r>
  <r>
    <n v="2022"/>
    <n v="220158"/>
    <x v="1"/>
    <s v="https://community.secop.gov.co/Public/Tendering/OpportunityDetail/Index?noticeUID=CO1.NTC.2559059&amp;isFromPublicArea=True&amp;isModal=true&amp;asPopupView=true"/>
    <x v="3"/>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20444897"/>
    <s v="CARMEN STELLA CANO BECERR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La contratista realizo el proceso de descargue del sistema sap decatorce (14) PQRS relacionados con organos de control, así mismo Lacontratista proyecto once (11) PQRS, dos (2) memos de tutela, anidonueve (9) PQRS relacionadas con organos de control"/>
    <d v="2022-01-14T00:00:00"/>
    <d v="2022-01-21T00:00:00"/>
    <s v="11  Mes(es)  15  Día(s)"/>
    <d v="2022-12-31T00:00:00"/>
    <n v="53498000"/>
    <n v="283"/>
    <n v="82.27"/>
    <n v="4652000"/>
    <n v="48846000"/>
    <n v="0"/>
    <n v="0"/>
    <n v="53498000"/>
    <n v="0"/>
  </r>
  <r>
    <n v="2022"/>
    <n v="220159"/>
    <x v="1"/>
    <s v="https://community.secop.gov.co/Public/Tendering/OpportunityDetail/Index?noticeUID=CO1.NTC.2559059&amp;isFromPublicArea=True&amp;isModal=true&amp;asPopupView=true"/>
    <x v="3"/>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507299"/>
    <s v="JOHANA MARCELA AREVALO BERNAL"/>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visó 1227 respuestas a ciudadanos de laEstrategia Integral de Ingreso Minimo Garantizado , así mismo lacontratista  realizó 14 reportes de la gestión adelantada y se enviarona la contratista Kelly Luna correspondientes a losdías:1,6,7,8,9,12,13,14,15,19,20,21,22 y 23"/>
    <d v="2022-01-14T00:00:00"/>
    <d v="2022-01-21T00:00:00"/>
    <s v="11  Mes(es)  15  Día(s)"/>
    <d v="2022-12-31T00:00:00"/>
    <n v="53498000"/>
    <n v="283"/>
    <n v="82.27"/>
    <n v="4652000"/>
    <n v="48846000"/>
    <n v="0"/>
    <n v="0"/>
    <n v="53498000"/>
    <n v="0"/>
  </r>
  <r>
    <n v="2022"/>
    <n v="220160"/>
    <x v="1"/>
    <s v="https://community.secop.gov.co/Public/Tendering/OpportunityDetail/Index?noticeUID=CO1.NTC.2559059&amp;isFromPublicArea=True&amp;isModal=true&amp;asPopupView=true"/>
    <x v="3"/>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118972"/>
    <s v="ZULAY MERLIN GARCIA FARIET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hizo revisión y análisis de insumos como sonconsulta en la base maestra,  consulta en aplicativo BTE, consulta ydescargue de pagos de peticiones en la aplicación de de hacienda, parala respuesta a peticiones formulada por la ciudadanía. Revisión deanexos de cada petición asignada. Descargue y  filtro de listado depeticiones asignadas., así mismo  el contratista complementó 603respuestas automáticas de la Estrategia Integral de Ingreso MinimoGarantizado"/>
    <d v="2022-01-14T00:00:00"/>
    <d v="2022-01-25T00:00:00"/>
    <s v="11  Mes(es)  15  Día(s)"/>
    <d v="2022-12-31T00:00:00"/>
    <n v="53498000"/>
    <n v="279"/>
    <n v="82.06"/>
    <n v="4652000"/>
    <n v="48846000"/>
    <n v="0"/>
    <n v="0"/>
    <n v="53498000"/>
    <n v="0"/>
  </r>
  <r>
    <n v="2022"/>
    <n v="220162"/>
    <x v="1"/>
    <s v="https://community.secop.gov.co/Public/Tendering/OpportunityDetail/Index?noticeUID=CO1.NTC.2561871&amp;isFromPublicArea=True&amp;isModal=true&amp;asPopupView=true"/>
    <x v="3"/>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0T00:00:00"/>
    <s v="11  Mes(es)"/>
    <d v="2022-12-20T00:00:00"/>
    <n v="50039000"/>
    <n v="284"/>
    <n v="85.03"/>
    <n v="42608967"/>
    <n v="7430033"/>
    <n v="0"/>
    <n v="0"/>
    <n v="50039000"/>
    <n v="0"/>
  </r>
  <r>
    <n v="2022"/>
    <n v="220163"/>
    <x v="1"/>
    <s v="https://community.secop.gov.co/Public/Tendering/OpportunityDetail/Index?noticeUID=CO1.NTC.2561304&amp;isFromPublicArea=True&amp;isModal=true&amp;asPopupView=true"/>
    <x v="3"/>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
    <n v="80111572"/>
    <s v="ANDRES FELIPE SUAREZ COLOMA"/>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s v="10  Mes(es)  17  Día(s)"/>
    <d v="2022-12-08T00:00:00"/>
    <n v="48067767"/>
    <n v="283"/>
    <n v="88.16"/>
    <n v="42457333"/>
    <n v="5610434"/>
    <n v="0"/>
    <n v="0"/>
    <n v="48067767"/>
    <n v="0"/>
  </r>
  <r>
    <n v="2022"/>
    <n v="220164"/>
    <x v="1"/>
    <s v="https://community.secop.gov.co/Public/Tendering/OpportunityDetail/Index?noticeUID=CO1.NTC.2582261&amp;isFromPublicArea=True&amp;isModal=true&amp;asPopupView=true"/>
    <x v="3"/>
    <s v="Prestación Servicios Profesionales"/>
    <s v="OF. OPERACIONES FINANCIERAS"/>
    <s v="0111-01"/>
    <s v="Prestar los servicios profesionales para apoyar la gestión de laDirección Distrital de Tesorería, en aspectos relacionados con la administración de recursos, análisis financiero, y todas las actividades que se relacionen con la operación financiera."/>
    <n v="1032358079"/>
    <s v="DIANA CAROLINA PORTILLA REAL"/>
    <s v="JEFE DE OFICINA - OF. OPERACIONES FINANCIERAS"/>
    <s v="N/A"/>
    <d v="2022-10-26T00:00:00"/>
    <s v="El contratista cumplió con las obligaciones generales del contrato y elpliego de condiciones"/>
    <s v="El contratista cumplió con las obligaciones especiales del contrato y elpliego de condiciones"/>
    <d v="2022-01-18T00:00:00"/>
    <d v="2022-01-26T00:00:00"/>
    <s v="11  Mes(es)"/>
    <d v="2022-12-26T00:00:00"/>
    <n v="80168000"/>
    <n v="278"/>
    <n v="83.23"/>
    <n v="59275733"/>
    <n v="20892267"/>
    <n v="0"/>
    <n v="0"/>
    <n v="80168000"/>
    <n v="0"/>
  </r>
  <r>
    <n v="2022"/>
    <n v="220165"/>
    <x v="1"/>
    <s v="https://community.secop.gov.co/Public/Tendering/OpportunityDetail/Index?noticeUID=CO1.NTC.2612658&amp;isFromPublicArea=True&amp;isModal=true&amp;asPopupView=true"/>
    <x v="3"/>
    <s v="Prestación Servicio Apoyo a la Gestión"/>
    <s v="SUBD. TALENTO HUMANO"/>
    <s v="0111-01"/>
    <s v="Prestar servicios técnicos en la implementación y seguimiento delProtocolo de Bioseguridad y Sistema de Gestión de Seguridad y Salud enel Trabajo de la Secretaría Distrital de Hacienda."/>
    <n v="52768046"/>
    <s v="MARIBEL  LEAL FONSECA"/>
    <s v="PROFESIONAL ESPECIALIZADO - SUBD. TALENTO HUMANO"/>
    <s v="N/A"/>
    <d v="2022-10-12T00:00:00"/>
    <s v="Durante el periodo reportado se dio cumplimiento a las obligacionesgenerales."/>
    <s v="Durante el periodo reportado se dio cumplimiento a las obligacionesespeciales."/>
    <d v="2022-01-19T00:00:00"/>
    <d v="2022-01-27T00:00:00"/>
    <s v="11  Mes(es)"/>
    <d v="2022-12-27T00:00:00"/>
    <n v="27291000"/>
    <n v="277"/>
    <n v="82.93"/>
    <n v="20178800"/>
    <n v="7112200"/>
    <n v="0"/>
    <n v="0"/>
    <n v="27291000"/>
    <n v="0"/>
  </r>
  <r>
    <n v="2022"/>
    <n v="220166"/>
    <x v="1"/>
    <s v="https://community.secop.gov.co/Public/Tendering/OpportunityDetail/Index?noticeUID=CO1.NTC.2563452&amp;isFromPublicArea=True&amp;isModal=true&amp;asPopupView=true"/>
    <x v="3"/>
    <s v="Prestación Servicios Profesionales"/>
    <s v="OF. GESTION SERVICIO Y NOTIFICACIONES"/>
    <s v="0111-01"/>
    <s v="Prestar los servicios profesionales para el desarrollo de actividades deatención al público, notificaciones, elaboración de informes y estudios,manejo de bases de datos, aporte al mejoramiento continúo de procesos,manejo de programas corporativos y respuesta a PQRS."/>
    <n v="1018431754"/>
    <s v="HERNAN DAVID SANCHEZ ARIAS"/>
    <s v="JEFE DE OFICINA - OF. GESTION SERVICIO Y NOTIFICACIONES"/>
    <s v="N/A"/>
    <d v="2022-10-03T00:00:00"/>
    <s v="Durante el período se dio cumplimiento a las obligaciones generalesestipuladas en el contrato."/>
    <s v="Durante el período se dio cumplimiento a las obligaciones especialesestipuladas en el contrato."/>
    <d v="2022-01-18T00:00:00"/>
    <d v="2022-01-24T00:00:00"/>
    <s v="11  Mes(es)"/>
    <d v="2022-12-24T00:00:00"/>
    <n v="44352000"/>
    <n v="280"/>
    <n v="83.83"/>
    <n v="4032000"/>
    <n v="40320000"/>
    <n v="0"/>
    <n v="0"/>
    <n v="44352000"/>
    <n v="0"/>
  </r>
  <r>
    <n v="2022"/>
    <n v="220167"/>
    <x v="1"/>
    <s v="https://community.secop.gov.co/Public/Tendering/OpportunityDetail/Index?noticeUID=CO1.NTC.2563452&amp;isFromPublicArea=True&amp;isModal=true&amp;asPopupView=true"/>
    <x v="3"/>
    <s v="Prestación Servicios Profesionales"/>
    <s v="OF. GESTION SERVICIO Y NOTIFICACIONES"/>
    <s v="0111-01"/>
    <s v="Prestar los servicios profesionales para el desarrollo de actividades deatención al público, notificaciones, elaboración de informes y estudios,manejo de bases de datos, aporte al mejoramiento continúo de procesos,manejo de programas corporativos y respuesta a PQRS."/>
    <n v="1077968482"/>
    <s v="LAURA NATALI ALEXANDRA GOMEZ OLAYA"/>
    <s v="JEFE DE OFICINA - OF. GESTION SERVICIO Y NOTIFICACIONES"/>
    <s v="N/A"/>
    <d v="2022-10-03T00:00:00"/>
    <s v="Durante el período se dio cumplimiento a las obligaciones generalesestipuladas en el contrato."/>
    <s v="Durante el período se dio cumplimiento a las obligaciones especialesestipuladas en el contrato."/>
    <d v="2022-01-18T00:00:00"/>
    <d v="2022-01-24T00:00:00"/>
    <s v="11  Mes(es)"/>
    <d v="2022-12-24T00:00:00"/>
    <n v="44352000"/>
    <n v="280"/>
    <n v="83.83"/>
    <n v="4032000"/>
    <n v="40320000"/>
    <n v="0"/>
    <n v="0"/>
    <n v="44352000"/>
    <n v="0"/>
  </r>
  <r>
    <n v="2022"/>
    <n v="220168"/>
    <x v="1"/>
    <s v="https://community.secop.gov.co/Public/Tendering/OpportunityDetail/Index?noticeUID=CO1.NTC.2563452&amp;isFromPublicArea=True&amp;isModal=true&amp;asPopupView=true"/>
    <x v="3"/>
    <s v="Prestación Servicios Profesionales"/>
    <s v="OF. GESTION SERVICIO Y NOTIFICACIONES"/>
    <s v="0111-01"/>
    <s v="Prestar los servicios profesionales para el desarrollo de actividades deatención al público, notificaciones, elaboración de informes y estudios,manejo de bases de datos, aporte al mejoramiento continúo de procesos,manejo de programas corporativos y respuesta a PQRS."/>
    <n v="1026273270"/>
    <s v="NANCY JOHANA RODRIGUEZ TORRES"/>
    <s v="JEFE DE OFICINA - OF. GESTION SERVICIO Y NOTIFICACIONES"/>
    <s v="N/A"/>
    <d v="2022-10-03T00:00:00"/>
    <s v="Durante el período se dio cumplimiento a las obligaciones generalesestipuladas en el contrato."/>
    <s v="Durante el período se dio cumplimiento a las obligaciones especialesestipuladas en el contrato."/>
    <d v="2022-01-18T00:00:00"/>
    <d v="2022-01-24T00:00:00"/>
    <s v="11  Mes(es)"/>
    <d v="2022-12-24T00:00:00"/>
    <n v="44352000"/>
    <n v="280"/>
    <n v="83.83"/>
    <n v="4032000"/>
    <n v="40320000"/>
    <n v="0"/>
    <n v="0"/>
    <n v="44352000"/>
    <n v="0"/>
  </r>
  <r>
    <n v="2022"/>
    <n v="220169"/>
    <x v="1"/>
    <s v="https://community.secop.gov.co/Public/Tendering/OpportunityDetail/Index?noticeUID=CO1.NTC.2563452&amp;isFromPublicArea=True&amp;isModal=true&amp;asPopupView=true"/>
    <x v="3"/>
    <s v="Prestación Servicios Profesionales"/>
    <s v="OF. GESTION SERVICIO Y NOTIFICACIONES"/>
    <s v="0111-01"/>
    <s v="Prestar los servicios profesionales para el desarrollo de actividades deatención al público, notificaciones, elaboración de informes y estudios,manejo de bases de datos, aporte al mejoramiento continúo de procesos,manejo de programas corporativos y respuesta a PQRS."/>
    <n v="1010196758"/>
    <s v="CAMILO ANDRES CASTILLO MARTINEZ"/>
    <s v="JEFE DE OFICINA - OF. GESTION SERVICIO Y NOTIFICACIONES"/>
    <s v="N/A"/>
    <d v="2022-10-03T00:00:00"/>
    <s v="Durante el período se dio cumplimiento a las obligaciones generalesestipuladas en el contrato."/>
    <s v="Durante el período se dio cumplimiento a las obligaciones especialesestipuladas en el contrato."/>
    <d v="2022-01-18T00:00:00"/>
    <d v="2022-01-24T00:00:00"/>
    <s v="11  Mes(es)"/>
    <d v="2022-12-24T00:00:00"/>
    <n v="44352000"/>
    <n v="280"/>
    <n v="83.83"/>
    <n v="4032000"/>
    <n v="40320000"/>
    <n v="0"/>
    <n v="0"/>
    <n v="44352000"/>
    <n v="0"/>
  </r>
  <r>
    <n v="2022"/>
    <n v="220170"/>
    <x v="1"/>
    <s v="https://community.secop.gov.co/Public/Tendering/OpportunityDetail/Index?noticeUID=CO1.NTC.2566796&amp;isFromPublicArea=True&amp;isModal=true&amp;asPopupView=true"/>
    <x v="3"/>
    <s v="Prestación Servicios Profesionales"/>
    <s v="DESPACHO DIR. ESTAD. Y ESTUDIOS FISCALES"/>
    <s v="0111-01"/>
    <s v="Prestar servicios profesionales para apoyar los análisis de modelacióneconómica de Bogotá."/>
    <n v="80165898"/>
    <s v="ERICK AUGUSTO CESPEDES RANGEL"/>
    <s v="DIRECTOR TECNICO - DESPACHO DIR. ESTAD. Y ESTUDIOS FISCALES"/>
    <s v="N/A"/>
    <d v="2022-10-12T00:00:00"/>
    <s v="El contratista dio cumplimiento a las obligaciones generales pactadas enlos estudios previos del presente contrato."/>
    <s v="Servicio recibido: De acuerdo con las obligaciones establecidos en elContrato 220170, para la Secretaría Distrital deHacienda, durante el periodo comprendido entre el 01/09/2022 al30/09/2022, se adelantaron los siguientes temas:Obligación 1: Obligación cumplida al inicio del contrato. En el primerinforme se definió el plan de trabajo concertadocon el Director de la DEEF.Obligación 2: Se continuará por parte del contratista con el avance enel II semestre, a lo largo del desarrollo delcontrato.Obligación 3: Ajustó el MEGC en GAMS para tener organizado losescenarios de simulación tributaria incluido, Predial eICA. Especificando los archivos disponibles para ajustes, tanto enproporción o en nivel.Obligación 4: El contratista asistió a reuniones de trabajo con elequipo de la Dirección delegado para esta actividad.Obligación 5: El contratista asistió a reuniones de trabajo con elequipo de la Dirección delegado para esta actividadObligación 6: Se realizaron simulaciones preliminares y expositivas dechoques en ICA y se han hecho las compilacionesde datos para la simulación de escenarios para el acuerdo 780 de 2020.Obligación 7: Revisó el contenido del acuerdo 780 de 2020 y se describióel alcance, para efectos de tene r simulacionesen el modelo de equilibrio general, explicando la asociación con el ICA;para lo cual, fue necesario hacer una búsquedade la documentación que relaciona el ICA con la clasificación CIIU (afin de que fuera coincidente con el MEGC). Y seencontró que la resolución 265 de 2021 permite hacer esa asociación anivel CIIU, pero requiere un segundotratamiento para que a partir de ponderadores pueda ser introducida lasimulación en el modelo.Obligación 8: El contratista asistió a reuniones de trabajo con elequipo de la Dirección delegado para esta actividad.Obligación 9: El contratista asistió a reuniones de trabajo con elequipo de la Dirección delegado para esta actividad depresentación PPT, la explicación del modelo y sus salidas."/>
    <d v="2022-01-17T00:00:00"/>
    <d v="2022-01-21T00:00:00"/>
    <s v="11  Mes(es)"/>
    <d v="2022-12-21T00:00:00"/>
    <n v="80168000"/>
    <n v="283"/>
    <n v="84.73"/>
    <n v="60733333"/>
    <n v="19434667"/>
    <n v="0"/>
    <n v="0"/>
    <n v="80168000"/>
    <n v="0"/>
  </r>
  <r>
    <n v="2022"/>
    <n v="220172"/>
    <x v="1"/>
    <s v="https://community.secop.gov.co/Public/Tendering/OpportunityDetail/Index?noticeUID=CO1.NTC.2557863&amp;isFromPublicArea=True&amp;isModal=true&amp;asPopupView=true"/>
    <x v="3"/>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2-10-03T00:00:00"/>
    <s v="El Contratista ha dado cumplimiento a las obligaciones contractuales."/>
    <s v="El Contratista ha dado cumplimiento a las obligaciones contractuales."/>
    <d v="2022-01-17T00:00:00"/>
    <d v="2022-01-17T00:00:00"/>
    <s v="11  Mes(es)"/>
    <d v="2022-12-17T00:00:00"/>
    <n v="86768000"/>
    <n v="287"/>
    <n v="85.93"/>
    <n v="66785067"/>
    <n v="19982933"/>
    <n v="0"/>
    <n v="0"/>
    <n v="86768000"/>
    <n v="0"/>
  </r>
  <r>
    <n v="2022"/>
    <n v="220173"/>
    <x v="1"/>
    <s v="https://community.secop.gov.co/Public/Tendering/OpportunityDetail/Index?noticeUID=CO1.NTC.2522949&amp;isFromPublicArea=True&amp;isModal=true&amp;asPopupView=true"/>
    <x v="3"/>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SUBDIRECTOR TECNICO - SUBD. CONSOLIDACION, GESTION E INVEST."/>
    <s v="N/A"/>
    <d v="2022-10-10T00:00:00"/>
    <s v="La contratista dio cumplimiento a cada una de las obligaciones generalespre - contractuales acordadas para la ejecución del contrato."/>
    <s v="Durante el mes de septiembre la contratista brindó orientación a losentes y entidades en temas referentes al reporte de deterioro de carterano tributaria. Elaboró presentación al respecto para la segunda visitapor oferta de la DDC. Apoyó a los entes y entidades vía correoelectrónico, mesas de trabajo o llamada telefónica a la CVP y SDHT en loreferente al análisis del reconocimiento contable de recíprocas delconvenio 618, revisó temas particulares de la SDHT, el esquema contablemanejado por la UDFJC para el reconocimiento del Fondo Emprender, yanalizó el registro de los rendimientos financieros del Banco Popularpara la SDM. Participó en las reuniones de revisión y actualización delas políticas transversales y anexos de políticas, en este sentido,proyectó la actualización de las normas asignadas de políticastransversales y participó en la presentación del modelo de pérdidasesperadas para instrumentos financieros con impacto al Distrito. Elaborópresentación del pasivo pensional para calificadoras de riesgos y paraevaluación financiera de la AFD."/>
    <d v="2022-01-17T00:00:00"/>
    <d v="2022-01-20T00:00:00"/>
    <s v="10  Mes(es)"/>
    <d v="2023-01-06T00:00:00"/>
    <n v="78490000"/>
    <n v="284"/>
    <n v="80.91"/>
    <n v="66669967"/>
    <n v="11820033"/>
    <n v="1"/>
    <n v="12296767"/>
    <n v="90786767"/>
    <s v=" 1 Mes(es) 17 Día(s)"/>
  </r>
  <r>
    <n v="2022"/>
    <n v="220174"/>
    <x v="1"/>
    <s v="https://community.secop.gov.co/Public/Tendering/OpportunityDetail/Index?noticeUID=CO1.NTC.2522949&amp;isFromPublicArea=True&amp;isModal=true&amp;asPopupView=true"/>
    <x v="3"/>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20773390"/>
    <s v="MIGUEL ANGEL MONROY PEREZ"/>
    <s v="SUBDIRECTOR TECNICO - SUBD. CONSOLIDACION, GESTION E INVEST."/>
    <s v="N/A"/>
    <d v="2022-10-10T00:00:00"/>
    <s v="El contratista dio cumplimiento a cada una de las obligaciones generalespre - contractuales acordadas para la ejecución del contrato."/>
    <s v="Durante el mes de septiembre, el contratista participó en las mesas detrabajo internas para el análisis de los ajustes a efectuar en laspolíticas transversales y el manual de políticas de Bogotá, y para larevisión de los avances del Congreso Distrital de Contabilidad.Participó en las reuniones llevadas a cabo con el SITP y con laSecretaría Distrital de Movilidad, cuyo objetivo fue resolverinquietudes derivadas de distintos hechos. Realizó la presentación delmodelo de pérdidas esperadas ante el Comité Técnico de la Dirección;proyectó la Carta Circular 114 de 2022 y revisó la política transversalde beneficios a los empleados. Realizó gestión de operaciones recíprocasrequerida por la CGN, y proyectó requerimiento de mesa de trabajo a laETB para la conciliación de diferencias. Preparó presentación de la mesade trabajo con la CGN respecto a la naturaleza de la Corporación Investin Bogotá y su obligación de reporte. Finalmente, realizó revisión de laAdenda No. 13 de los títulos emitidos por Bogotá."/>
    <d v="2022-01-17T00:00:00"/>
    <d v="2022-01-20T00:00:00"/>
    <s v="10  Mes(es)"/>
    <d v="2023-01-06T00:00:00"/>
    <n v="78490000"/>
    <n v="284"/>
    <n v="80.91"/>
    <n v="65669966"/>
    <n v="12820034"/>
    <n v="1"/>
    <n v="12296767"/>
    <n v="90786767"/>
    <s v=" 1 Mes(es) 17 Día(s)"/>
  </r>
  <r>
    <n v="2022"/>
    <n v="220176"/>
    <x v="1"/>
    <s v="https://community.secop.gov.co/Public/Tendering/OpportunityDetail/Index?noticeUID=CO1.NTC.2597129&amp;isFromPublicArea=True&amp;isModal=true&amp;asPopupView=true"/>
    <x v="3"/>
    <s v="Prestación Servicios Profesionales"/>
    <s v="DESPACHO SECRETARIO DISTRITAL DE HDA."/>
    <s v="0111-01"/>
    <s v="Prestar sus servicios profesionales para apoyar la estructuración de laestrategia de ejecución presupuestal en el Distrito Capital con enfoquede género."/>
    <n v="53072668"/>
    <s v="ANDREA PAOLA GARCIA RUIZ"/>
    <s v="ASESOR - DESPACHO SECRETARIO DISTRITAL DE HDA."/>
    <s v="N/A"/>
    <d v="2022-10-11T00:00:00"/>
    <s v="Acato las obligaciones Generales"/>
    <s v="Acató las obligaciones especiales"/>
    <d v="2022-01-18T00:00:00"/>
    <d v="2022-02-01T00:00:00"/>
    <s v="11  Mes(es)"/>
    <d v="2022-12-31T00:00:00"/>
    <n v="168396382"/>
    <n v="272"/>
    <n v="81.680000000000007"/>
    <n v="122560095"/>
    <n v="45836287"/>
    <n v="0"/>
    <n v="0"/>
    <n v="168396382"/>
    <n v="0"/>
  </r>
  <r>
    <n v="2022"/>
    <n v="220177"/>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1110457483"/>
    <s v="VIVIAN LORENA PRIETO TRUJILLO"/>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8T00:00:00"/>
    <d v="2022-01-21T00:00:00"/>
    <s v="6  Mes(es)"/>
    <d v="2022-10-20T00:00:00"/>
    <n v="47328000"/>
    <n v="272"/>
    <n v="100"/>
    <n v="65733333"/>
    <n v="5258667"/>
    <n v="1"/>
    <n v="23664000"/>
    <n v="70992000"/>
    <s v=" 3 Mes(es)"/>
  </r>
  <r>
    <n v="2022"/>
    <n v="220178"/>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9136871"/>
    <s v="ALISSON CAMILA NARANJO PARD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79"/>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68926126"/>
    <s v="ANDREA LILIANA RODRIGUEZ ROMER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81"/>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0202220"/>
    <s v="ROBERT HIDEKI ALVAREZ VARGA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7T00:00:00"/>
    <s v="11  Mes(es)"/>
    <d v="2022-12-27T00:00:00"/>
    <n v="27291000"/>
    <n v="277"/>
    <n v="82.93"/>
    <n v="20178800"/>
    <n v="7112200"/>
    <n v="0"/>
    <n v="0"/>
    <n v="27291000"/>
    <n v="0"/>
  </r>
  <r>
    <n v="2022"/>
    <n v="220182"/>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429467"/>
    <s v="SAIRA ALEJANDRA MENDOZA BAR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83"/>
    <x v="1"/>
    <s v="https://community.secop.gov.co/Public/Tendering/OpportunityDetail/Index?noticeUID=CO1.NTC.2531953&amp;isFromPublicArea=True&amp;isModal=true&amp;asPopupView=true"/>
    <x v="3"/>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s v="11  Mes(es)"/>
    <d v="2022-12-21T00:00:00"/>
    <n v="25586000"/>
    <n v="283"/>
    <n v="84.73"/>
    <n v="21709333"/>
    <n v="3876667"/>
    <n v="0"/>
    <n v="0"/>
    <n v="25586000"/>
    <n v="0"/>
  </r>
  <r>
    <n v="2022"/>
    <n v="220184"/>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57638"/>
    <s v="KELLY ASCENETH DEMOYA CORREAL"/>
    <s v="SUBDIRECTOR TECNICO - SUBD. EDUCACION TRIBUTARIA Y SERVICIO"/>
    <s v="N/A"/>
    <d v="2022-10-1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85"/>
    <x v="1"/>
    <s v="https://community.secop.gov.co/Public/Tendering/OpportunityDetail/Index?noticeUID=CO1.NTC.2531953&amp;isFromPublicArea=True&amp;isModal=true&amp;asPopupView=true"/>
    <x v="3"/>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6T00:00:00"/>
    <s v="11  Mes(es)"/>
    <d v="2022-12-26T00:00:00"/>
    <n v="25586000"/>
    <n v="278"/>
    <n v="83.23"/>
    <n v="21321667"/>
    <n v="4264333"/>
    <n v="0"/>
    <n v="0"/>
    <n v="25586000"/>
    <n v="0"/>
  </r>
  <r>
    <n v="2022"/>
    <n v="220187"/>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0626727"/>
    <s v="RUDDY MARCELA REYES PINZ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2-04T00:00:00"/>
    <s v="11  Mes(es)"/>
    <d v="2022-12-31T00:00:00"/>
    <n v="27291000"/>
    <n v="269"/>
    <n v="81.52"/>
    <n v="19599900"/>
    <n v="7691100"/>
    <n v="0"/>
    <n v="0"/>
    <n v="27291000"/>
    <n v="0"/>
  </r>
  <r>
    <n v="2022"/>
    <n v="220188"/>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79319640"/>
    <s v="JOSE ALBERTO RODRIGUEZ HERNAND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89"/>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3463"/>
    <s v="JOSE ALEJANDRO ARDILA CORTE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90"/>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68502"/>
    <s v="KAREN TATIANA MERCHAN REAL"/>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91"/>
    <x v="1"/>
    <s v="https://community.secop.gov.co/Public/Tendering/OpportunityDetail/Index?noticeUID=CO1.NTC.2610259&amp;isFromPublicArea=True&amp;isModal=true&amp;asPopupView=true"/>
    <x v="3"/>
    <s v="Prestación Servicios Profesionales"/>
    <s v="SUBD. EDUCACION TRIBUTARIA Y SERVICIO"/>
    <s v="0111-01"/>
    <s v="Prestar servicios profesionales en la formulación, administración ypresentación de informes de la tropa económica de la SecretariaDistrital de Hacienda, para contribuir a  la formalización de losestablecimientos en el Distrito Capital."/>
    <n v="79465385"/>
    <s v="HERNANDO  PEREZ SABOGAL"/>
    <s v="SUBDIRECTOR TECNICO - SUBD. EDUCACION TRIBUTARIA Y SERVICIO"/>
    <s v="N/A"/>
    <d v="2022-10-1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1T00:00:00"/>
    <s v="11  Mes(es)"/>
    <d v="2022-12-21T00:00:00"/>
    <n v="74195000"/>
    <n v="283"/>
    <n v="84.73"/>
    <n v="55758667"/>
    <n v="18436333"/>
    <n v="0"/>
    <n v="0"/>
    <n v="74195000"/>
    <n v="0"/>
  </r>
  <r>
    <n v="2022"/>
    <n v="220192"/>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33951"/>
    <s v="LADY LORENA RIAÑO RIO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s v="11  Mes(es)"/>
    <d v="2022-12-28T00:00:00"/>
    <n v="27291000"/>
    <n v="276"/>
    <n v="82.63"/>
    <n v="20096100"/>
    <n v="7194900"/>
    <n v="0"/>
    <n v="0"/>
    <n v="27291000"/>
    <n v="0"/>
  </r>
  <r>
    <n v="2022"/>
    <n v="220193"/>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0125610"/>
    <s v="YESIKA  JULIO LEUD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5T00:00:00"/>
    <s v="11  Mes(es)"/>
    <d v="2022-12-25T00:00:00"/>
    <n v="27291000"/>
    <n v="279"/>
    <n v="83.53"/>
    <n v="20344200"/>
    <n v="6946800"/>
    <n v="0"/>
    <n v="0"/>
    <n v="27291000"/>
    <n v="0"/>
  </r>
  <r>
    <n v="2022"/>
    <n v="220194"/>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346893"/>
    <s v="BEATRIZ ELENA DE LA OSSA GARCI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2-01T00:00:00"/>
    <s v="11  Mes(es)"/>
    <d v="2022-12-31T00:00:00"/>
    <n v="27291000"/>
    <n v="272"/>
    <n v="81.680000000000007"/>
    <n v="19848000"/>
    <n v="7443000"/>
    <n v="0"/>
    <n v="0"/>
    <n v="27291000"/>
    <n v="0"/>
  </r>
  <r>
    <n v="2022"/>
    <n v="220195"/>
    <x v="1"/>
    <s v="https://community.secop.gov.co/Public/Tendering/OpportunityDetail/Index?noticeUID=CO1.NTC.2605420&amp;isFromPublicArea=True&amp;isModal=true&amp;asPopupView=true"/>
    <x v="3"/>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7165742"/>
    <s v="FABIO HERNAN ACERO BUSTOS"/>
    <s v="SUBDIRECTOR TECNICO - SUBD. ANALISIS Y SOSTENIBILIDAD PPTAL."/>
    <s v="N/A"/>
    <d v="2022-10-11T00:00:00"/>
    <s v="Acato las obligaciones generales"/>
    <s v="Acató las obligaciones especiales"/>
    <d v="2022-01-19T00:00:00"/>
    <d v="2022-02-01T00:00:00"/>
    <s v="11  Mes(es)"/>
    <d v="2022-12-31T00:00:00"/>
    <n v="101845667"/>
    <n v="272"/>
    <n v="81.680000000000007"/>
    <n v="46293485"/>
    <n v="55552182"/>
    <n v="0"/>
    <n v="0"/>
    <n v="101845667"/>
    <n v="0"/>
  </r>
  <r>
    <n v="2022"/>
    <n v="220196"/>
    <x v="1"/>
    <s v="https://community.secop.gov.co/Public/Tendering/OpportunityDetail/Index?noticeUID=CO1.NTC.2605420&amp;isFromPublicArea=True&amp;isModal=true&amp;asPopupView=true"/>
    <x v="3"/>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2-10-11T00:00:00"/>
    <s v="Acato las obligaciones generales"/>
    <s v="Acato las obligaciones especiales"/>
    <d v="2022-01-19T00:00:00"/>
    <d v="2022-02-01T00:00:00"/>
    <s v="11  Mes(es)"/>
    <d v="2022-12-31T00:00:00"/>
    <n v="101845667"/>
    <n v="272"/>
    <n v="81.680000000000007"/>
    <n v="74069576"/>
    <n v="27776091"/>
    <n v="0"/>
    <n v="0"/>
    <n v="101845667"/>
    <n v="0"/>
  </r>
  <r>
    <n v="2022"/>
    <n v="220198"/>
    <x v="1"/>
    <s v="https://community.secop.gov.co/Public/Tendering/OpportunityDetail/Index?noticeUID=CO1.NTC.2619922&amp;isFromPublicArea=True&amp;isModal=true&amp;asPopupView=true"/>
    <x v="3"/>
    <s v="Prestación Servicio Apoyo a la Gestión"/>
    <s v="SUBD. COBRO TRIBUTARIO"/>
    <s v="0111-01"/>
    <s v="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
    <n v="1085307756"/>
    <s v="MARISOL  RODRIGUEZ LOPEZ"/>
    <s v="JEFE DE OFICINA - OF. COBRO ESPECIALIZADO"/>
    <s v="N/A"/>
    <d v="2022-10-04T00:00:00"/>
    <s v="El contratista cumplió"/>
    <s v="El contratista cumplió de acuerdo con el siguiente cuadro."/>
    <d v="2022-01-21T00:00:00"/>
    <d v="2022-01-27T00:00:00"/>
    <s v="6  Mes(es)"/>
    <d v="2022-10-27T00:00:00"/>
    <n v="11166000"/>
    <n v="273"/>
    <n v="100"/>
    <n v="15136133"/>
    <n v="1612867"/>
    <n v="1"/>
    <n v="5583000"/>
    <n v="16749000"/>
    <s v=" 3 Mes(es)"/>
  </r>
  <r>
    <n v="2022"/>
    <n v="220199"/>
    <x v="1"/>
    <s v="https://community.secop.gov.co/Public/Tendering/OpportunityDetail/Index?noticeUID=CO1.NTC.2619922&amp;isFromPublicArea=True&amp;isModal=true&amp;asPopupView=true"/>
    <x v="3"/>
    <s v="Prestación Servicio Apoyo a la Gestión"/>
    <s v="SUBD. COBRO TRIBUTARIO"/>
    <s v="0111-01"/>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80824689"/>
    <s v="JHONY ANDRES RIVERA LOZANO"/>
    <s v="JEFE DE OFICINA - OF. COBRO ESPECIALIZADO"/>
    <s v="N/A"/>
    <d v="2022-10-04T00:00:00"/>
    <s v="El contratista cumplió"/>
    <s v="El contratista cumplió de acuerdo con el siguiente cuadro."/>
    <d v="2022-01-20T00:00:00"/>
    <d v="2022-01-26T00:00:00"/>
    <s v="6  Mes(es)"/>
    <d v="2022-10-26T00:00:00"/>
    <n v="11166000"/>
    <n v="273"/>
    <n v="100"/>
    <n v="15198166"/>
    <n v="1550834"/>
    <n v="1"/>
    <n v="5583000"/>
    <n v="16749000"/>
    <s v=" 3 Mes(es)"/>
  </r>
  <r>
    <n v="2022"/>
    <n v="220200"/>
    <x v="1"/>
    <s v="https://community.secop.gov.co/Public/Tendering/OpportunityDetail/Index?noticeUID=CO1.NTC.2619922&amp;isFromPublicArea=True&amp;isModal=true&amp;asPopupView=true"/>
    <x v="3"/>
    <s v="Prestación Servicio Apoyo a la Gestión"/>
    <s v="SUBD. COBRO TRIBUTARIO"/>
    <s v="0111-01"/>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1032375619"/>
    <s v="FREDY ALEXANDER SARCHI REVELO"/>
    <s v="JEFE DE OFICINA - OF. COBRO GENERAL"/>
    <s v="N/A"/>
    <d v="2022-10-04T00:00:00"/>
    <s v="El contratista cumplió con sus obligaciones"/>
    <s v="El contratista cumplió con sus obligaciones, detallando sus actividadesen el siguiente cuadro"/>
    <d v="2022-01-20T00:00:00"/>
    <d v="2022-01-28T00:00:00"/>
    <s v="6  Mes(es)"/>
    <d v="2022-10-28T00:00:00"/>
    <n v="11166000"/>
    <n v="273"/>
    <n v="100"/>
    <n v="15074100"/>
    <n v="1674900"/>
    <n v="1"/>
    <n v="5583000"/>
    <n v="16749000"/>
    <s v=" 3 Mes(es)"/>
  </r>
  <r>
    <n v="2022"/>
    <n v="220201"/>
    <x v="1"/>
    <s v="https://community.secop.gov.co/Public/Tendering/OpportunityDetail/Index?noticeUID=CO1.NTC.2576157&amp;isFromPublicArea=True&amp;isModal=true&amp;asPopupView=true"/>
    <x v="3"/>
    <s v="Prestación Servicios Profesionales"/>
    <s v="SUBD. GESTION JUDICIAL"/>
    <s v="0111-01"/>
    <s v="Prestar servicios profesionales para representar judicial, extrajudicialy/o administrativamente a Bogotá D.C.- Secretaría Distrital de Haciendaen la atención de procesos concursales, de acuerdo a lo establecido enlos estudios previos."/>
    <n v="52963197"/>
    <s v="MARIA DEL PILAR RUSSI RINCON"/>
    <s v="SUBDIRECTOR TECNICO - SUBD. GESTION JUDICIAL"/>
    <s v="N/A"/>
    <d v="2022-10-04T00:00:00"/>
    <s v="El contratista dio estricto cumplimiento a las obligaciones generalesestablecidas en los estudios previos."/>
    <s v="Obligación 1:Dentro de esta obligación contractual se enmarcan las diferentesactividades desarrolladas durante el periodo del presente informe que sedetallan a continuación, respecto de los procesos concursales quetuvieron algún tipo de movimiento, de los procesos que en la actualidadtuvo a cargo asignados de diferente naturaleza (insolvencias,reorganizaciones, liquidaciones judiciales, y validaciones judiciales deacuerdos extrajudiciales, principalmente).Obligación 2:Durante este periodo fueron presentados ante la Superintendencia deSociedades los créditos a favor de Bogotá D.C., en los siguientesprocesos:- Con fecha 02-09-2022, en el proceso de liquidación judicial de lasociedad HORIZONTAL DE AVIACION S.A.S., radicado No. 2022-01-682165 y el12-09-2022 dio alcance al escrito de presentación de créditos remitiendouna acreencia reportada por la Secretaría Distrital de Movilidad,respecto a un comparendo, radicado No. 2022-01-695656.- El 19-09-2022 presentó el escrito de presentación de créditos, y seallegó el poder con los anexos para actuar en el proceso de liquidaciónjudicial de la sociedad CENTROABASTOS S.A.S., radicado No.2022-01-704741.- Con fecha 20-09-2022 allegó el escrito de presentación de créditos, yallegó el poder con los anexos para actuar en el proceso de liquidaciónjudicial de la sociedad SLS ENERGY S.A.S., radicado No. 2022-01-707778.- El 26-09-2022 presentó por correo electrónico ante la Superintendenciade Sociedades el escrito de reclamación de créditos en el proceso dereorganización de la sociedad MÁRMOLES Y PIEDRAS CARRARA SA., radicadoNo. 2022-01-711382.- Con fecha 29-09-2022 allegó por correo electrónico ante laSuperintendencia de Sociedades el escrito de reclamación de créditos enel proceso de reorganización de emergencia de la sociedad INDIA COMPANYS.A.S., radicado No. 2022-01-718834.- Así mismo, presentó ante la Superintendencia de Sociedades en esteperiodo, con fecha 01-09-2022 escrito de objeciones en el proceso dereorganización abreviada de la sociedad INVERSIONES SANTO Y LEÑA SAS,radicado No. 2022-01-681799.- Igualmente el 01-09-2022 presentó escrito de reclamación de créditos einconformidades en el proceso de reorganización de emergencia de lasociedad SERFICOMEX SAS, radicado No. 2022-01-686245.- Con fecha 22-09-2022 presentó escrito de objeciones contra el proyectode calificación y graduación de créditos, en el proceso de liquidaciónjudicial simplificada de la sociedad INSUCOMPUTO SAS, radicado No.2022-01-716543.- El 28-09-2022 allegó por correo electrónico escrito de objeciones alproyecto de graduación y calificación de créditos, en el proceso dereorganización de la sociedad DELCO SERVICIOS Y CONSTRUCCIONES S.A.S.,radicado No. 2022-01-717107.- El 30-09-2022 presentó por correo electrónico escrito de objeciones alproyecto de graduación y calificación de créditos, en el proceso dereorganización de la sociedad INDIA COMPANY S.A.S.Obligación 3:No se ejecutó esta obligación contractual durante este periodo.Obligación 4:No se ejecutó esta obligación contractual durante este periodo.Obligación 5:No se ejecutó esta obligación contractual durante este periodo.Obligación 6:- -El 06-02-2022 solicitó por correo electrónico a la sociedad enreorganización PT INGENIERIA DE PROYECTOS SAS el pago de los gastos deadministración.- El 07-09-2022 puso en conocimiento de la sociedad por correoelectrónico las obligaciones que se adeudan a Bogotá D.C. del acuerdo dereorganización y gastos de administración para que sean canceladas, enel proceso de reorganización de la sociedad AVANCE DIGITAL S.A.- Con fecha 08-09-2022 solicitó por correo electrónico a la sociedad elpago de los gastos de administración del proceso de reorganizaciónabreviada RCG INSUMOS SAS.- De conformidad con la actualización de acreencias recibida, con fecha13-09-2022 solicitó por correo electrónico a la sociedad el pago de laretención de ICA vigencia 2008, en INVERSIONES ROMERO S.A.- El 14-09-2022 revisó y cargó al sistema Siproj los pagos efectuadospor la sociedad en reorganización BUILDING &lt;(&gt;&amp;&lt;)&gt; MINING CONTRACTORSS.A.S.- Con fecha 14-09-2022 revisó el acuerdo de reorganización en el procesode liquidación judicial del señor LUIS HUMBERTO ARDILA BLANCO y serespondió por correo electrónico, efectuando la solicitud de ajustes.- El 14-09-2022 recibió por correo electrónico respuesta de la sociedaden reorganización AVANCE DIGITAL S.A., por la cual se informa sobrevarios pagos efectuados, correspondientes a gastos de administración delproceso, se revisaron y cargaron en el sistema de procesos judicialesSiproj.- Con fecha 15-09-2022 revisó los estados de cuenta y los procesos dereorganización de las sociedades INVERSIONES SANTO Y LEÑA SAS y ALCONTASAS, para efectos de las audiencias a celebrarse.- El 20-09-2022 revisó los pagos efectuados por la sociedad y se diorespuesta por correo electrónico requiriendo la cancelación de lorestante por concepto de RETEICA, en el proceso de reorganización de lasociedad SEGURIDAD ATALAYA Y CIA LTDA.- Con fecha 20-09-2022 revisó correo electrónico de la señora MARTHAINÉS RAMÍREZ PUYO en reorganización, respecto al pago de la totalidad delas obligaciones reconocidas en el acuerdo de reorganización y diorespuesta por correo electrónico indicando que no se visualizan en elsistema todos los pagos efectuados.- El 21-09-2022 revisó los estados de cuenta y solicitó por correoelectrónico el pago de los gastos de administración en los procesos dereorganización de los señores GABRIEL PEREZ HUERTAS y JOSÉ URIELSOMARTÍNEZ.- Con fecha 22-09-2022 dio respuesta por correo electrónico a lomanifestado por la sociedad en reorganización SEGURIDAD ATALAYA Y CIALTDA, respecto a los pagos del acuerdo.- El 26-09-2022 solicitó por correo electrónico el pago de los gastos deadministración, en los procesos de reorganización de las sociedadesGRÚAS Y CANASTAS DIELÉCTRICAS S.A.S. y FÁBRICA DE CABLES Y ENCHUFES SAS.Obligación 7:- Con fecha 13-09-2022 allegó a la Superintendencia de Sociedadesmemorial informando sobre el cumplimiento dado al auto No. 2022-03-007930 del 23 de agosto de 2022, en el proceso de liquidación por adjudicación de la sociedad CREDIGANE ELECTRODOMESTICOS SA.,radicado No. 2022-01-704393.- El 05-09-2022 elaboró y remitió para firma del Subdirector de GestiónJudicial los informes de terminación de los procesos de validaciónjudicial de un acuerdo extrajudicial de reorganización y reorganizaciónabreviada de la sociedad DIMENSIONAL GROUP S.A.S. radicados No.2022IE062402O1 y No. 2022IE052509O1 del 26-09-2022.- Con fecha 07-09-2022 elaboró y remitió para firma del Subdirector deGestión Judicial el informe de terminación del acuerdo de reestructuración de la sociedad FLORES DE LOS ANDES LTDA CI, radicado No. 2022IE052403O1 del 26-09-2022.- El 16-09-2022 elaboró y remitió para firma del Subdirector de GestiónJudicial el informe de terminación del proceso de reorganización de lasociedad IMPOBE ALIZZ GROUP CORPORATION S.A.S.- El 19-09-2022 participó desde las 8:00 hasta las 10:00 a.m. en laSecretaría Distrital de Hacienda en la reunión presencial sobre cargalaboral.- Con fecha 23-09-2022 requirió ante la Superintendencia de Sociedadesel pago de gastos de administración del proceso de reorganización de lasociedad INVERSIONES HARI S.A.S. respecto a una Resolución de laSecretaría Distrital del Hábitat, solicitud que se radicó con el No.2022-01-712956.- Mediante comunicación No. 2022EE451300O1 del 27-09-2022 solicitó a laSecretaría Distrital de Movilidad la verificación de pago de uncomparendo cancelado por concepto de gastos de administración en elmarco de del acuerdo de reestructuración de la sociedad FLORES DE LOSANDES LTDA CI y a su vez remitió el informe de terminación de lasobligaciones canceladas en el acuerdo con radicado No. 2022IE052403O1del 26-09-2022.- El 27-09-2022 elaboró la contestación de la acción de tutela No.2022-01298 de la señora Luz Mery Carranza.- El 28-09-2022 elaboró y remitió para firma del Subdirector de GestiónJudicial el informe de terminación del proceso de reorganización deemergencia de la sociedad INDIA COMPANY S.A.S.Obligación 8:En este periodo participó por la plataforma teams en las siguientesaudiencias:- Con fecha 05-09-2022 participó a las 2:00 p.m. en el Comité deacreedores de la sociedad RGJV SOLORZANO S.A.- El 06-09-2022 desde las 10:00 a.m. hasta las 11:42 a.m. en laaudiencia de incumplimiento, en el proceso de reorganización de la sociedad AVANCE DIGITAL S.A.- Con fecha 09-09-2022 a partir de las 10:00 a.m. hasta las 1:00 p.m. enla audiencia de resolución de objeciones y confirmación del acuerdo, enel proceso de reorganización abreviada de la sociedad RCG INSUMOS SAS.- El 16 de septiembre de 2022 desde las 9:00 a.m. hasta las 9:47 a.m. enla reunión de conciliación de objeciones, en el proceso dereorganización de la sociedad ALCONTA SAS.- El 16 de septiembre de 2022 a partir de las 2:00 p.m. hasta las 3:15p.m. en la reunión de conciliación de objeciones, en el proceso dereorganización de la sociedad INVERSIONES SANTO Y LEÑA SAS.- Con fecha 21 de septiembre de 2022 participó desde las 9:00 a.m. hastalas 10:03 a.m. en la audiencia de reforma del acuerdo, en el proceso dereorganización de la sociedad BTP MEDIDORES Y ACCESORIOS S.A.- El 27 de septiembre de 2022 desde las 9:00 a.m. hasta las 10:00 a.m.en la audiencia de resolución de objeciones, en el proceso dereorganización de la sociedad GRÚAS Y CANASTAS DIELÉCTRICAS S.A.S.- Con fecha 27 de septiembre de 2022 a partir de las 10:00 a.m. hastalas 11:48 a.m., en la audiencia de reforma del acuerdo, en el proceso dereorganización de la sociedad FÁBRICA DE CABLES Y ENCHUFES SAS.Obligación 9:No se ejecutó esta obligación contractual durante este periodo.Obligación 10:No se ejecutó esta obligación contractual durante este periodo.Obligación 11:Elaboró informe correspondiente al periodo comprendido entre el 1 y el30 de septiembre de 2022, de acuerdo a los parámetros indicados.Obligación 12:No se ejecutó esta obligación contractual durante este periodo, por nohaber mérito para ello.Obligación 13:No aplica esta obligación contractual, dada la naturaleza de losprocesos asignados.Obligación 14:No se ejecutó esta obligación contractual durante este periodo.Obligación 15:No se ejecutó esta obligación contractual durante este periodo.Obligación 16:No se ejecutó esta obligación contractual durante este periodo.Obligación 17:En el periodo de ejecución del presente informe guardó laconfidencialidad de las claves de acceso al Sistema de ProcesosJudiciales SIPROJ WEB BOGOTÁ, se revisaron las actuaciones procesales,así como se registraron las actividades efectuadas por la contratista,en los siguientes procesos:- El 02-09-2022: DIMENSIONAL GROUP SAS, COMPUTEC OUTSOURCING SAS. LAGUNAMORANTE S.A., LABORATORIOS DAI DE COLOMBIA SAS, INVERSIONES YREPRESENTACIONES ROCA S.A.S., COMERCIAL PAPELERA SA, INDUSTRIAS MAHERCASAS y ADSM INGENIEROS SAS.- El 05-09-2022: BIOLOGÍA MOLECULAR LTDA, ADOLFO RAFAEL MERCADO DEÁVILA, ERIK MANUEL TRESPALACIO HERRERA, DIMENSIONAL GROUP SAS e IMPOBEALIZZ GROUP CORPORATION SAS.- El 06-09-2022: COLEGIO MONTERROSALES SAS, INDUSTRIAS AVM SA,DIMENSIONAL GROUP SAS, PT INGENIERIA DE PROYECTOS SAS Y ARTURO CARLOSTOMAS POSADA RODRÍGUEZ.- El 07-09-2022: IMPOBE ALIZZ GROUP CORPORATION SAS, INVERSIONES HARIS.A.S., INVERSIONES &lt;(&gt;&amp;&lt;)&gt; ONSTRUCCIONES LUJO S. EN C., BECA HERRAJES YSOLUCIONES SAS y JOSÉ FERNANDO GALINDO DIAZ.- El 08-09-2022: VESTING GROUP COLOMBIA S.A.S. Y OTROS, INGENIEROS YARQUITECTOS CONSULTORES Y CONSTRUCTORES ASOCIADOS LTDA. – INGENIARCOLTDA, FÁBRICA DE CABLES Y ENCHUFES SAS, COMERCIAL PAPELERA SA yARQUÍMEDES ORTIZ CEPEDA.- El 09-09-2022: ADOLFO RAFAEL MERCADO DE ÁVILA, JOSÉ FERNANDO GALINDODIAZ y LABORATORIOS DAI DE COLOMBIA SAS.- El 12-09-2022: CONFECCIONES AMAPOLA S.A.S., FÁBRICA DE CABLES YENCHUFES SAS, BTP MEDIDORES Y ACCESORIOS S.A., COMERCIALIZADORA RUBENSSAS, J. FELIPE ARDILA V &lt;(&gt;&amp;&lt;)&gt; CIA SAS, INVERSIONES HARI S.A.S., JOSEFERNANDO GALINDO DIAZ, ADOLFO RAFAEL MERCADO DE ÁVILA, C.I COLOR SIETES.A.S. y RAMIRO QUINTERO LÓPEZ.- El 13-09-2022: C.I COLOR SIETE S.A.S., ANTEK S.A.S., MANUFACTURASDELMYP S.A.S., JOSÉ ORLANDO GUERRERO CORREDOR, SOCIEDAD PUERTA DEROSALES S.A. e INDIA COMPANY SAS.- El 14-09-2022: ERIK MANUEL TRESPALACIO HERRERA, FÁBRICA DE CABLES YENCHUFES SAS y ARQUÍMEDES ORTIZ CEPEDA.- El 15-09-2022: DISCOVERY ENTERPRISE BUSINESS S.A.S., BIOLOGÍAMOLECULAR LTDA, ADOLFO RAFAEL MERCADO DE ÁVILA, SKY LINE NY SAS, C.ICOLOR SIETE S.A.S. y RAMIRO QUINTERO LÓPEZ.- El 16-09-2022: ADOLFO RAFAEL MERCADO DE ÁVILA, VESTING GROUP COLOMBIAS.A.S. Y OTROS, INDUSTRIAS REAL S.A. y MARIANA ANDREA ALVARADO CHACÓN.- El 16-09-2022: ADOLFO RAFAEL MERCADO DE ÁVILA, VESTING GROUP COLOMBIAS.A.S. Y OTROS, INDUSTRIAS REAL S.A. y MARIANA ANDREA ALVARADO CHACÓN.- El 19-09-2022: ANA CECILIA TOLOZA ACEVEDO, DIANA ELENA DEL SOCORROCASTILLO GONZALEZ, HORIZONTAL DE AVIACIÓN S.A.S., GABRIEL PÉREZ HUERTAS,JOSÉ URIELSO MARTÍNEZ y FELIPE SANTIAGO PARADA ESCOBAR.- El 21-09-2022: SLS ENERGY SAS, SAUTO ANDINA S.A.S., DISCOVERYENTERPRISE BUSINESS S.A.S., ANTEK S.A.S., PANTHERS MACHINERY COLOMBIASAS, DISEÑO E INGENIERÍA ESPECIALIZADA SAS, MANUFACTURAS DELMYP S.A.S.,VESTING GROUP COLOMBIA S.A.S. Y OTROS, ADOLFO RAFAEL MERCADO DE ÁVILA eHILDA PÉREZ RODRÍGUEZ.- El 22-09-2022: INSUCOMPUTO SAS, INDIA COMPANY SAS, REDES Y SISTEMAS DECOMUNICACIONES S.A, BECA HERRAJES Y SOLUCIONES SAS, EIATEC SAS, ADOLFORAFAEL MERCADO DE ÁVILA y SKY LINE NY SAS.- El 22-09-2022: INSUCOMPUTO SAS, INDIA COMPANY SAS, REDES Y SISTEMAS DECOMUNICACIONES S.A, BECA HERRAJES Y SOLUCIONES SAS, EIATEC SAS, ADOLFORAFAEL MERCADO DE ÁVILA y SKY LINE NY SAS.- El 23-09-2022: MEYAN SA, DELCO SERVICIOS Y CONSTRUCCIONES S.A.S., ANACECILIA TOLOZA ACEVEDO y FLOREZ &lt;(&gt;&amp;&lt;)&gt; ALVAREZ S.A.S.- El 27-09-2022: TEMPO GROUP SAS, ERIK MANUEL TRESPALACIO HERRERA, ATINAENERGY SERVICES CORP SUCURSAL COLOMBIA, VESTING GROUP COLOMBIA S.A.S. YOTROS y BLANCA ROSA ECHEVERRY RAMÍREZ.- El 28-09-2022: CENTROABASTOS SAS, DELCO SERVICIOS Y CONSTRUCCIONESS.A.S., SOCIEDAD PUERTA DE ROSALES S.A. y SEGURIDAD SEGAL LTDA.- El 29-09-2022: CENTRO ABASTOS SAS, COMERCIALIZADORA INTERNACIONAL PARAPRODUCTOS DE ASEO Y OTROS DE CONSUMO MASIVO SAS – DICPACOM SAS, EQUITECS.A., MODUART S.A., IMPOBE ALIZZ GROUP CORPORATION SAS, JULIO CESARPASTAS ROSERO, ARTURO CARLOS TOMAS POSADA RODRIGUEZ y EDILSON GUEVARAFAJARDO Y CIA LTDA. - El 30-09-2022: INDIA COMPANY SAS, COMPUTECOUTSOURCING SAS, J. FELIPE ARDILA V &lt;(&gt;&amp;&lt;)&gt; CIA SAS, RGJV SOLORZANOS.A., IMPOBE ALIZZ GROUP CORPORATION SAS, INDUSTRIAS MAHERCA SAS yADOLFO RAFAEL MERCADO DE ÁVILA."/>
    <d v="2022-01-19T00:00:00"/>
    <d v="2022-01-20T00:00:00"/>
    <s v="9  Mes(es)"/>
    <d v="2022-12-20T00:00:00"/>
    <n v="77256000"/>
    <n v="284"/>
    <n v="85.03"/>
    <n v="71819467"/>
    <n v="22604533"/>
    <n v="1"/>
    <n v="17168000"/>
    <n v="94424000"/>
    <s v=" 2 Mes(es)"/>
  </r>
  <r>
    <n v="2022"/>
    <n v="220202"/>
    <x v="1"/>
    <s v="https://community.secop.gov.co/Public/Tendering/OpportunityDetail/Index?noticeUID=CO1.NTC.2544986&amp;isFromPublicArea=True&amp;isModal=true&amp;asPopupView=true"/>
    <x v="3"/>
    <s v="Prestación Servicios Profesionales"/>
    <s v="SUBD. GESTION JUDICIAL"/>
    <s v="0111-01"/>
    <s v="Prestar los servicios profesionales para apoyar la gestión de la defensajudicial de la Subdirección de Gestión Judicial, en lo referente a laatención de tutelas y cumplimiento de fallos judiciales, de acuerdo a loestablecido en los estudios previos."/>
    <n v="1023868148"/>
    <s v="ALONSO MARIO NEMPEQUE GONZALEZ"/>
    <s v="SUBDIRECTOR TECNICO - SUBD. GESTION JUDICIAL"/>
    <s v="N/A"/>
    <d v="2022-10-07T00:00:00"/>
    <s v="El contratista dio estricto cumplimiento a las obligaciones generalesestablecidas en los estudios previos."/>
    <s v="Obligación 1:Contestó e hizo seguimiento a setenta y dos (72) acciones de tutelasnotificadas a la Subdirección de Gestión Judicial de la SHD, en el queesta entidad es accionada o vinculada, que se pasan a relacionar:- 2022 - 00021 FLOR MARINA DAZA ROA 2022ER043877O1- 2022 - 00843 JOSE EUGENIO RODRIGUEZ RAMOS 2022ER577138O1- 2022 - 00103 IVAN ALFONSO CAMILO LOPEZ 2022ER577569O1- 2022 - 00862 FABIAN CANGREJO BAEZ 2022ER577530O1- 2022 - 01103 MARILLS ESCOBAR GOMEZ 2022ER577359O1- 2022 - 01078 IGNACIO BERMUDEZ GO 2022ER578230O1- 2022 - 00651 ALEXANDER ARDILA LOPEZ 2022ER578845O1- 2022 - 00105 BERNARDO MONTENEGRO LEON 2022ER579442O1- 2022 - 00252 LINA MARIA PEÑUELA DELGADO 2022ER579084O1- 2022 - 00095 COMERCIALIZATI S.A.S. 2022ER- 2022 - 00091 LUIS ALEJANDRO MANRIQUE NARANJO 2022ER579330O1- 2022 - 00355 FERNANDO PIEDRAHITA HERNANDEZ 2022ER581791O1- 2022 - 00257 CARLOS MARIO BERNAL BOTERO 2022ER583497O1- 2022 - 00216 JAIRO DE JESUS SARMIENTO MORENO 2022ER583541O1- 2022 - 00254 JAIRO ERNESTO SOLANO GARCIA 2022ER585625O1- 2022 - 00174 ALBEIRO LUZADA CRUZ 2022ER585080O1- 2022 - 00106 MARISOL BARRERA TARAZONA 2022ER585555O1- 2022 - 00893 CHALLENGER S.A.S. 2022ER585635O1- 2022 - 00107 JENNY ANDREA MORALES TORRES 2022ER587431O1- 2022 - 01832 AMANDA DE CONCEPCION PEREZ OROZCO 2022ER587663O1- 2022 - 00040 ANDREA MONTOYA DIAZ 2022ER587037O1- 2022 - 00886 GABRIEL GUILLERMO ZARATE 2022ER586707O2- 2022 - 00112 SATOMINIO MORALES ARIZA 2022ER588595O1- 2022 - 00162 ANDRES ANGELO CADENA BUNFANTI 2022ER588132O1- 2022 - 00974 INTEGRAL ASESORES DE SEGUROS LTDA.2022ER589248O1- 2022 - 01240 JIMMY ARAMENDIZ EBERTEIN 2022ER591706O1- 2022 - 00567 JHON FREDY CORREA PINEDA 2022ER591743O1- 2022 – 00111 DIANA PILAR CONCHA TELLEZ Y CARLOS FERNANDO GONZALEZJUSTINICO 2022ER591046O1 Y 2022ER591051O1- 2022 - 00677 CARLOS FERNANDO GONZALEZ JUSTINICO 2022ER590761O1- 2022 - 00276 LUZ DARY NOGUERA 2022ER590844O1- 2022 - 00273 CARLOS GABRIEL QUIÑONES TELLEZ 2022ER590798O1- 2022 - 00221 PEDRO NEL GUITIERREZ MOREÑO 2022ER590741O1- 2022 - 00105 JOSE JOAQUIN VARGAS SUAREZ 2022ER592738O1- 2022 - 00880 MC FORTANO S.A.S. 2022ER592992O1- 2022 - 01100 JORGE ALBERTO SANCHEZ SUAREZ 2022ER593545O1- 2022 - 00652 LUIS ARMANDO PARRA URREA 2022ER593025O1- 2022 - 01235 IRENIA SOLIER INFANTE 2022ER594794O1- 2022 - 00990 INVERSORA DE BIENES Y VALORES INBIVAL S.A.S.2022ER594362O1- 2022 - 00985 JOSE ANTONIO NUMPAQUE LEON 2022ER594119O1- 2022 - 00991 JOSE MANUEL ALFARO DELGADO 2022ER594774O1- 2022 - 00116 EDILBERTO VELOZA CALDERON 2022ER595212O1- 2022 - 00691 NESLY MARTINEZ MONTALVO 2022ER595199O1- 2022 - 01254 EDILBERTO VELOZA CALDERON - 2022ER595212O1 Y2022ER595191O1- 2022 - 00111 ARISTROCRACY S.A. 2022ER595696O1- 2022 - 00021 LUIS FRANCINET DUARTE ECHEVERRY 2022ER595691O1- 2022 - 00113 LEIDY VIVIANA PRIETO DUCARA 2022ER597664O1- 2022 - 00441 EDWIN HERMAN GALVIS CARRAZAN 2022ER596907O1- 2022 - 00936 HECTOR JULIO RIVERA 2022ER597563O1- 2022 - 00381 FABIAN ANCIDEZ DELGADO 2022ER598664O1- 2022 - 00114 YULIETH ANDREA CORTES FRANCO 2022ER598572O1 Y2022ER598352O1- 2022 - 00905 ALFOREQUIPOS S.A.S. 2022ER598610O1- 2022 - 00301 GEORGINA RUIZ OLIVEROS 2022ER599223O1- 2022 - 01150 BIBIANA TELLEZ PEREZ 2022ER599999O1- 2022 - 00045 MONICA PATRICIA GARCIA MEJIA 2022ER600840O1- 2022 - 01299 MANUEL HERNANDO CEPEDA GARCIA 2022ER600796O1- 2022 - 00118 LISANDRO BELTRAN BAQUERO 2022ER600460O1- 2022 - 00246 MARTHA JUDITH PICO TELLEZ 2022ER601722O1- 2022 - 00912 MARIA NELLY BERNAL FUERTES 2022ER603816O1- 2022 - 01641 JUAN REINALDO SANTACRUZ GARZON 2022ER603543O1- 2022 - 00105 MARCELA GASTOQUE 2022ER603330O1- 2022 - 01172 EDGARDO ALBERTO MARTINEZ PUMAREJO 2022ER602794O1- 2022 - 00119 IGNACIO BERMUDEZ GONZALEZ 2022ER604709O1- 2022 - 01023 JOSE MIGUEL COPETE RIVERA 2022ER605288O1- 2022 - 00123 IGLESIA CRISTIANA DESCIPULO DE CRISTO 2022ER606775O1.- 2022 - 01249 JUAN LOPEZ RICO 2022ER606729O1- 2022 - 00120 PROADSO Y CIA SCA 2022ER608620O1- 2022 - 00986 HARDWAR ASESORIA SOFTWARE LTDA. 2022ER608032O1- 2022 - 00333 CAMILO ANDRES BRICEÑO MURCIA 2022ER607673O1- 2022 - 00992 JAVIER DE JESUS SERNA LOPEZ 2022ER609271O1- 2022 - 00939 CARLOS EMILIO PLAZAS MONTAÑO 2022ER609102O1- 2022 - 00130 JUAN PABLO VELASQUEZ GOMEZ 2022ER609065O1- 2022 - 01298 LUIS F. CORREA Y ASOCIADOS S.A. 2022ER609818O1Obligación 2:Realizó seguimiento a las acciones de tutelas remitidas a las áreastécnicas, validado que sean las competentes para atender el asunto.Igualmente se verificó los informes remitidos por las áreas técnicaspara determinar la pertinencia y suficiencia de la informaciónreportada.Obligación 3:Consultó la legislación y jurisprudencia aplicables al caso a resolver.Registró las acciones de tutela en la plataforma SIPROJ web; igualmentecon los requerimientos judiciales notificados a la SHD, así como los queen virtud de los incidentes de desacato son proferidos por el despachojudicial.Obligación 4:Proyectó el cumplimiento y/o impugnación de trece (13) fallosdesfavorables a la SHD o requerimientos previos a desacato, que se pasana relacionar:- 2022 - 00475 PEDRO MARTIN BURGOS HERNANDEZ 2022ER581472O1- 2022 - 00599 ILIA STELLA LUPPI GOMEZ 2022ER584017O1.- 2022 - 00263 JAIRO ENRIQUESOLER FAJARDO 2022ER582821O1- 2022 - 00232 AUTOS 93 S.A.S. 2022ER585900O1- 2022 - 00095 HASSON KADDOURA IBRAHIM 2022ER516672O1- 2022 - 00055 RODRIAUTOS 2022ER595187O1- 2022 - 00899 MARTHA CECILIA MORENO ECHEVERRY 2022ER596341O1- 2022 - 00243 JAIME ALEXANDER REYES YEPES 2022ER598636O1- 2022 - 00263 JAIRO ENRIQUE SOLER FAJARDO 2022ER598686O1- 2022 - 00011 ANA ALICIA MARTINEZ AMEZQUITA 2022ER598984O1- 2022 - 00528 MILENA PAULA CORREA ORTIZ 2022ER600091O1- 2022 - 00677 CARLOS FERNANDO GONZALEZ JUSTINICO 2022ER601603O1-2022 - 00108 CARLOS ANDRES LOPEZ QUINTERO 2022ER607736O1Obligación 5:Actividad no realizada en el mes.Obligación 6:Realizó el cargue de contestaciones de tutelas el SIPROJ y validación decierre del caso el CRM – SAP; igualmente con los fallos de tutelafavorables y desfavorables a la SHD, autos interlocutorios y de trámiteen acciones constitucionales.Obligación 7:Llevó registro diario de las acciones de tutela a tramitar, controlandolos términos concedidos por el despacho judicial para emitirpronunciamiento; igualmente se solicita a las áreas técnicas lavalidación de los hechos expuestos por el o la accionante, a efectos deejercer la defensa de los intereses de la SHD.Obligación 8:Validó las ratios decidendi de cada uno del fallo de tuteladesfavorables a la SHD, determinando la procedencia o no del recurso deimpugnación.Actualizó la carpeta en SharePoint para control y seguimiento deacciones de tutela tramitadas durante el año 2022.Realizó mesa de trabajo con el equipo de tutelas de la SGJ de la SHDpara establecer un modelo de trabajo que facilite la contestaciónoportuna de las acciones de tutela, así como su registro y control enlas bases de datos previstas para la misma: SIPROJ, ACCES; CRM -SAP,SharePoint.Obligación 9:Elaboró el informe correspondiente acciones de tutelas atendidas por laSubdirección de Talento Humano de la SHD haciendo énfasis en aquellas enlas que se alegó estabilidad laboral.Obligación 10:Actividad no realizada durante el periodo.Obligación 11:Presentó informe mensual periodo septiembre 2022.Obligación 12:- Presentó diagnostico - capacitación acciones de tutela por derechos depetición, Compensar – 30 Sep. 202Obligación 13:Actividad no realizada durante el periodo."/>
    <d v="2022-01-19T00:00:00"/>
    <d v="2022-01-24T00:00:00"/>
    <s v="11  Mes(es)"/>
    <d v="2022-12-24T00:00:00"/>
    <n v="43219000"/>
    <n v="280"/>
    <n v="83.83"/>
    <n v="32348767"/>
    <n v="10870233"/>
    <n v="0"/>
    <n v="0"/>
    <n v="43219000"/>
    <n v="0"/>
  </r>
  <r>
    <n v="2022"/>
    <n v="220205"/>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81717282"/>
    <s v="JOSE LUIS LEON ALVAREZ"/>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s v="6  Mes(es)"/>
    <d v="2022-10-19T00:00:00"/>
    <n v="47328000"/>
    <n v="272"/>
    <n v="100"/>
    <n v="65996267"/>
    <n v="4995733"/>
    <n v="1"/>
    <n v="23664000"/>
    <n v="70992000"/>
    <s v=" 3 Mes(es)"/>
  </r>
  <r>
    <n v="2022"/>
    <n v="220206"/>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80875295"/>
    <s v="JUAN CARLOS GOMEZ BAUTISTA"/>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s v="6  Mes(es)"/>
    <d v="2022-10-19T00:00:00"/>
    <n v="47328000"/>
    <n v="272"/>
    <n v="100"/>
    <n v="65470400"/>
    <n v="5521600"/>
    <n v="1"/>
    <n v="23664000"/>
    <n v="70992000"/>
    <s v=" 3 Mes(es)"/>
  </r>
  <r>
    <n v="2022"/>
    <n v="220207"/>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39753021"/>
    <s v="AMANDA LILIANA RICO DIAZ"/>
    <s v="SUBDIRECTOR TECNICO - SUBD. ASUNTOS CONTRACTUALES"/>
    <s v="N/A"/>
    <d v="2022-10-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s v="6  Mes(es)"/>
    <d v="2022-10-19T00:00:00"/>
    <n v="47328000"/>
    <n v="272"/>
    <n v="100"/>
    <n v="65996267"/>
    <n v="4995733"/>
    <n v="1"/>
    <n v="23664000"/>
    <n v="70992000"/>
    <s v=" 3 Mes(es)"/>
  </r>
  <r>
    <n v="2022"/>
    <n v="220208"/>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80190351"/>
    <s v="CRISTIAN GIOVANNI BOHORQUEZ MOLANO"/>
    <s v="SUBDIRECTOR TECNICO - SUBD. ASUNTOS CONTRACTUALES"/>
    <s v="N/A"/>
    <d v="2022-10-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s v="6  Mes(es)"/>
    <d v="2022-10-19T00:00:00"/>
    <n v="47328000"/>
    <n v="272"/>
    <n v="100"/>
    <n v="65996267"/>
    <n v="4995733"/>
    <n v="1"/>
    <n v="23664000"/>
    <n v="70992000"/>
    <s v=" 3 Mes(es)"/>
  </r>
  <r>
    <n v="2022"/>
    <n v="220210"/>
    <x v="1"/>
    <s v="https://community.secop.gov.co/Public/Tendering/OpportunityDetail/Index?noticeUID=CO1.NTC.2531953&amp;isFromPublicArea=True&amp;isModal=true&amp;asPopupView=true"/>
    <x v="3"/>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3655261"/>
    <s v="DELLANNY SAMANTA RODRIGUEZ PARDO"/>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0T00:00:00"/>
    <d v="2022-01-24T00:00:00"/>
    <s v="11  Mes(es)"/>
    <d v="2022-12-24T00:00:00"/>
    <n v="25586000"/>
    <n v="280"/>
    <n v="83.83"/>
    <n v="21476733"/>
    <n v="4109267"/>
    <n v="0"/>
    <n v="0"/>
    <n v="25586000"/>
    <n v="0"/>
  </r>
  <r>
    <n v="2022"/>
    <n v="220211"/>
    <x v="1"/>
    <s v="https://community.secop.gov.co/Public/Tendering/OpportunityDetail/Index?noticeUID=CO1.NTC.2531953&amp;isFromPublicArea=True&amp;isModal=true&amp;asPopupView=true"/>
    <x v="3"/>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5T00:00:00"/>
    <s v="11  Mes(es)"/>
    <d v="2022-12-25T00:00:00"/>
    <n v="25586000"/>
    <n v="279"/>
    <n v="83.53"/>
    <n v="21399200"/>
    <n v="4186800"/>
    <n v="0"/>
    <n v="0"/>
    <n v="25586000"/>
    <n v="0"/>
  </r>
  <r>
    <n v="2022"/>
    <n v="220213"/>
    <x v="1"/>
    <s v="https://community.secop.gov.co/Public/Tendering/OpportunityDetail/Index?noticeUID=CO1.NTC.2610238&amp;isFromPublicArea=True&amp;isModal=true&amp;asPopupView=true"/>
    <x v="3"/>
    <s v="Prestación Servicios Profesionales"/>
    <s v="OF. ASESORA DE PLANEACION"/>
    <s v="0111-01"/>
    <s v="Prestar los servicios profesionales para apoyar el fortalecimiento delas políticas de Planeación Institucional, Seguimiento y Evaluación yControl Interno en la SDH."/>
    <n v="1014230291"/>
    <s v="JAVIER ANDRES NIÑO PARRADO"/>
    <s v="JEFE DE OFICINA ASESORA - OF. ASESORA DE PLANEACION"/>
    <s v="N/A"/>
    <d v="2022-10-11T00:00:00"/>
    <s v="Se ha dado cumplimiento a las obligaciones generales respectivas"/>
    <s v="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 semanales con los Asesores de laOAP para gestionar el avance de la implementación de los macroprocesosaprobados por el comité directivo, adicionalmente se han sostenidoreuniones específicas para solucionar cuellos de botella en cada uno de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 Se espera iniciar ladefinición de planes de trabajo con cada uno de los responsables demanera que se pueda implementar lo que se diseñó en materia deoperación."/>
    <d v="2022-01-21T00:00:00"/>
    <d v="2022-01-24T00:00:00"/>
    <s v="11  Mes(es)  15  Día(s)"/>
    <d v="2023-01-22T00:00:00"/>
    <n v="89780500"/>
    <n v="280"/>
    <n v="77.13"/>
    <n v="64277633"/>
    <n v="25502867"/>
    <n v="1"/>
    <n v="3643267"/>
    <n v="93423767"/>
    <s v="14 Día(s)"/>
  </r>
  <r>
    <n v="2022"/>
    <n v="220214"/>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5471177"/>
    <s v="INGRI YERALDIN VILLALBA CAGU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2-01T00:00:00"/>
    <s v="11  Mes(es)"/>
    <d v="2022-12-31T00:00:00"/>
    <n v="27291000"/>
    <n v="272"/>
    <n v="81.680000000000007"/>
    <n v="19848000"/>
    <n v="7443000"/>
    <n v="0"/>
    <n v="0"/>
    <n v="27291000"/>
    <n v="0"/>
  </r>
  <r>
    <n v="2022"/>
    <n v="220215"/>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8139816"/>
    <s v="ADRIAN DARIO ARCILA SOLER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1-27T00:00:00"/>
    <s v="11  Mes(es)"/>
    <d v="2022-12-27T00:00:00"/>
    <n v="27291000"/>
    <n v="277"/>
    <n v="82.93"/>
    <n v="20178800"/>
    <n v="7112200"/>
    <n v="0"/>
    <n v="0"/>
    <n v="27291000"/>
    <n v="0"/>
  </r>
  <r>
    <n v="2022"/>
    <n v="220216"/>
    <x v="1"/>
    <s v="https://community.secop.gov.co/Public/Tendering/OpportunityDetail/Index?noticeUID=CO1.NTC.2614733&amp;isFromPublicArea=True&amp;isModal=true&amp;asPopupView=true"/>
    <x v="3"/>
    <s v="Prestación Servicios Profesionales"/>
    <s v="SUBD. ASUNTOS CONTRACTUALES"/>
    <s v="0111-01"/>
    <s v="Prestar servicios profesionales de apoyo jurídico en temas contractualesen la Subdirección de Asuntos Contractuales."/>
    <n v="1030566525"/>
    <s v="ANGELA MARIA SOLEDAD NAVARRETE PESELLIN"/>
    <s v="SUBDIRECTOR TECNICO - SUBD. ASUNTOS CONTRACTUALES"/>
    <s v="N/A"/>
    <d v="2022-10-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s v="6  Mes(es)"/>
    <d v="2022-10-19T00:00:00"/>
    <n v="23886000"/>
    <n v="272"/>
    <n v="100"/>
    <n v="33307700"/>
    <n v="2521300"/>
    <n v="1"/>
    <n v="11943000"/>
    <n v="35829000"/>
    <s v=" 3 Mes(es)"/>
  </r>
  <r>
    <n v="2022"/>
    <n v="220217"/>
    <x v="1"/>
    <s v="https://community.secop.gov.co/Public/Tendering/OpportunityDetail/Index?noticeUID=CO1.NTC.2615902&amp;isFromPublicArea=True&amp;isModal=true&amp;asPopupView=true"/>
    <x v="3"/>
    <s v="Prestación Servicios Profesionales"/>
    <s v="SUBD. ASUNTOS CONTRACTUALES"/>
    <s v="0111-01"/>
    <s v="Prestar servicios profesionales de acompañamiento y apoyo jurídicocontractual en la Subdirección de Asuntos Contractuales"/>
    <n v="52837530"/>
    <s v="JENNY ANDREA ROCHA GARCIA"/>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6T00:00:00"/>
    <s v="6  Mes(es)"/>
    <d v="2022-10-25T00:00:00"/>
    <n v="33960000"/>
    <n v="272"/>
    <n v="100"/>
    <n v="46223333"/>
    <n v="4716667"/>
    <n v="1"/>
    <n v="16980000"/>
    <n v="50940000"/>
    <s v=" 3 Mes(es)"/>
  </r>
  <r>
    <n v="2022"/>
    <n v="220218"/>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3540012"/>
    <s v="SARAY  GUTIERREZ PARR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1-27T00:00:00"/>
    <s v="11  Mes(es)"/>
    <d v="2022-12-27T00:00:00"/>
    <n v="27291000"/>
    <n v="277"/>
    <n v="82.93"/>
    <n v="20178800"/>
    <n v="7112200"/>
    <n v="0"/>
    <n v="0"/>
    <n v="27291000"/>
    <n v="0"/>
  </r>
  <r>
    <n v="2022"/>
    <n v="220219"/>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4182626"/>
    <s v="MARGIE  POVEDA ATAR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1-27T00:00:00"/>
    <s v="11  Mes(es)"/>
    <d v="2022-12-27T00:00:00"/>
    <n v="27291000"/>
    <n v="277"/>
    <n v="82.93"/>
    <n v="20178800"/>
    <n v="7112200"/>
    <n v="0"/>
    <n v="0"/>
    <n v="27291000"/>
    <n v="0"/>
  </r>
  <r>
    <n v="2022"/>
    <n v="220220"/>
    <x v="1"/>
    <s v="https://community.secop.gov.co/Public/Tendering/OpportunityDetail/Index?noticeUID=CO1.NTC.2619922&amp;isFromPublicArea=True&amp;isModal=true&amp;asPopupView=true"/>
    <x v="3"/>
    <s v="Prestación Servicio Apoyo a la Gestión"/>
    <s v="SUBD. COBRO TRIBUTARIO"/>
    <s v="0111-01"/>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52747205"/>
    <s v="JENNIFER  MONROY PORTES"/>
    <s v="JEFE DE OFICINA - OF. COBRO GENERAL"/>
    <s v="N/A"/>
    <d v="2022-10-04T00:00:00"/>
    <s v="La contratista cumplió con sus obligaciones"/>
    <s v="La contratista cumplió con sus obligaciones, detallando sus actividadesen el siguiente cuadro"/>
    <d v="2022-01-20T00:00:00"/>
    <d v="2022-01-26T00:00:00"/>
    <s v="6  Mes(es)"/>
    <d v="2022-10-26T00:00:00"/>
    <n v="11166000"/>
    <n v="273"/>
    <n v="100"/>
    <n v="15198167"/>
    <n v="1550833"/>
    <n v="1"/>
    <n v="5583000"/>
    <n v="16749000"/>
    <s v=" 3 Mes(es)"/>
  </r>
  <r>
    <n v="2022"/>
    <n v="220221"/>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37310"/>
    <s v="LEYDI CAROLINA MATOMA LE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1-27T00:00:00"/>
    <s v="11  Mes(es)"/>
    <d v="2022-12-27T00:00:00"/>
    <n v="27291000"/>
    <n v="277"/>
    <n v="82.93"/>
    <n v="20178800"/>
    <n v="7112200"/>
    <n v="0"/>
    <n v="0"/>
    <n v="27291000"/>
    <n v="0"/>
  </r>
  <r>
    <n v="2022"/>
    <n v="220223"/>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40218934"/>
    <s v="ANDREA VIVIANA GOMEZ RODRIGU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1-27T00:00:00"/>
    <s v="11  Mes(es)"/>
    <d v="2022-12-27T00:00:00"/>
    <n v="27291000"/>
    <n v="277"/>
    <n v="82.93"/>
    <n v="20178800"/>
    <n v="7112200"/>
    <n v="0"/>
    <n v="0"/>
    <n v="27291000"/>
    <n v="0"/>
  </r>
  <r>
    <n v="2022"/>
    <n v="220224"/>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78430"/>
    <s v="DAJHANA MARCELA NAVAS VAR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1-27T00:00:00"/>
    <s v="11  Mes(es)"/>
    <d v="2022-12-27T00:00:00"/>
    <n v="27291000"/>
    <n v="277"/>
    <n v="82.93"/>
    <n v="20178800"/>
    <n v="7112200"/>
    <n v="0"/>
    <n v="0"/>
    <n v="27291000"/>
    <n v="0"/>
  </r>
  <r>
    <n v="2022"/>
    <n v="220225"/>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712024"/>
    <s v="YINA PAOLA GONZALEZ TRIAN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2-01T00:00:00"/>
    <s v="11  Mes(es)"/>
    <d v="2022-12-31T00:00:00"/>
    <n v="27291000"/>
    <n v="272"/>
    <n v="81.680000000000007"/>
    <n v="19848000"/>
    <n v="7443000"/>
    <n v="0"/>
    <n v="0"/>
    <n v="27291000"/>
    <n v="0"/>
  </r>
  <r>
    <n v="2022"/>
    <n v="220226"/>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6576192"/>
    <s v="LADY TATIANA CRUZ GIRALD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1-27T00:00:00"/>
    <s v="11  Mes(es)"/>
    <d v="2022-12-27T00:00:00"/>
    <n v="27291000"/>
    <n v="277"/>
    <n v="82.93"/>
    <n v="20178800"/>
    <n v="7112200"/>
    <n v="0"/>
    <n v="0"/>
    <n v="27291000"/>
    <n v="0"/>
  </r>
  <r>
    <n v="2022"/>
    <n v="220227"/>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392294"/>
    <s v="LUZ MARINA ARAGON RIASCO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1-27T00:00:00"/>
    <s v="11  Mes(es)"/>
    <d v="2022-12-27T00:00:00"/>
    <n v="27291000"/>
    <n v="277"/>
    <n v="82.93"/>
    <n v="20178800"/>
    <n v="7112200"/>
    <n v="0"/>
    <n v="0"/>
    <n v="27291000"/>
    <n v="0"/>
  </r>
  <r>
    <n v="2022"/>
    <n v="220228"/>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80073257"/>
    <s v="EDER  OSORIO ROSALE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2-01T00:00:00"/>
    <s v="11  Mes(es)"/>
    <d v="2022-12-31T00:00:00"/>
    <n v="27291000"/>
    <n v="272"/>
    <n v="81.680000000000007"/>
    <n v="19848000"/>
    <n v="7443000"/>
    <n v="0"/>
    <n v="0"/>
    <n v="27291000"/>
    <n v="0"/>
  </r>
  <r>
    <n v="2022"/>
    <n v="220229"/>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9821"/>
    <s v="SAIDY ALEJANDRA RODRIGUEZ AVILA"/>
    <s v="SUBDIRECTOR TECNICO - SUBD. EDUCACION TRIBUTARIA Y SERVICIO"/>
    <s v="N/A"/>
    <d v="2022-10-0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0T00:00:00"/>
    <d v="2022-01-27T00:00:00"/>
    <s v="11  Mes(es)"/>
    <d v="2022-12-27T00:00:00"/>
    <n v="27291000"/>
    <n v="277"/>
    <n v="82.93"/>
    <n v="20178800"/>
    <n v="7112200"/>
    <n v="0"/>
    <n v="0"/>
    <n v="27291000"/>
    <n v="0"/>
  </r>
  <r>
    <n v="2022"/>
    <n v="220231"/>
    <x v="1"/>
    <s v="https://community.secop.gov.co/Public/Tendering/OpportunityDetail/Index?noticeUID=CO1.NTC.2581138&amp;isFromPublicArea=True&amp;isModal=true&amp;asPopupView=true"/>
    <x v="3"/>
    <s v="Prestación Servicios Profesionales"/>
    <s v="OF. ASESORA DE PLANEACION"/>
    <s v="0111-01"/>
    <s v="Prestar los servicios profesionales para apoyar la optimización delnuevo mapa de procesos de la SDH y la definición de estrategias para suimplementación y apropiación."/>
    <n v="79793841"/>
    <s v="ARMANDO  ARDILA DELGADO"/>
    <s v="JEFE DE OFICINA ASESORA - OF. ASESORA DE PLANEACION"/>
    <s v="N/A"/>
    <d v="2022-10-11T00:00:00"/>
    <s v="Se ha dado cumplimiento a las obligaciones generales respectivas"/>
    <s v="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semanales con los Asesores de la OAP para gestionar el avance de laimplementación de los macroprocesos aprobados por el comité directivo,adicionalmente se han sostenido reuniones específicas para solucionarcuellos de botella en cada uno de 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 vinculados a los macroprocesos en implementación. Se espera iniciar la definición de planes de trabajo con cada uno de losresponsables de manera que se pueda implementar lo que se diseñó enmateria de operación."/>
    <d v="2022-01-21T00:00:00"/>
    <d v="2022-01-26T00:00:00"/>
    <s v="8  Mes(es)"/>
    <d v="2022-12-31T00:00:00"/>
    <n v="114456000"/>
    <n v="278"/>
    <n v="82.01"/>
    <n v="116840500"/>
    <n v="42921000"/>
    <n v="1"/>
    <n v="45305500"/>
    <n v="159761500"/>
    <s v=" 3 Mes(es)  5 Día(s)"/>
  </r>
  <r>
    <n v="2022"/>
    <n v="220232"/>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79987363"/>
    <s v="HECTOR URIEL GARCIA PULID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1-28T00:00:00"/>
    <s v="11  Mes(es)"/>
    <d v="2022-12-28T00:00:00"/>
    <n v="27291000"/>
    <n v="276"/>
    <n v="82.63"/>
    <n v="20096100"/>
    <n v="7194900"/>
    <n v="0"/>
    <n v="0"/>
    <n v="27291000"/>
    <n v="0"/>
  </r>
  <r>
    <n v="2022"/>
    <n v="220233"/>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58809"/>
    <s v="WENDY LORENA JAIMES VER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1-28T00:00:00"/>
    <s v="11  Mes(es)"/>
    <d v="2022-12-28T00:00:00"/>
    <n v="27291000"/>
    <n v="276"/>
    <n v="82.63"/>
    <n v="20096100"/>
    <n v="7194900"/>
    <n v="0"/>
    <n v="0"/>
    <n v="27291000"/>
    <n v="0"/>
  </r>
  <r>
    <n v="2022"/>
    <n v="220234"/>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39744908"/>
    <s v="SANDRA MILENA LOPEZ ARANG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1-27T00:00:00"/>
    <s v="11  Mes(es)"/>
    <d v="2022-12-27T00:00:00"/>
    <n v="27291000"/>
    <n v="277"/>
    <n v="82.93"/>
    <n v="20178800"/>
    <n v="7112200"/>
    <n v="0"/>
    <n v="0"/>
    <n v="27291000"/>
    <n v="0"/>
  </r>
  <r>
    <n v="2022"/>
    <n v="220235"/>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4488473"/>
    <s v="LINA VANESSA ARISTIZABAL IRREÑ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4T00:00:00"/>
    <d v="2022-01-28T00:00:00"/>
    <s v="11  Mes(es)"/>
    <d v="2022-12-28T00:00:00"/>
    <n v="27291000"/>
    <n v="276"/>
    <n v="82.63"/>
    <n v="20096100"/>
    <n v="7194900"/>
    <n v="0"/>
    <n v="0"/>
    <n v="27291000"/>
    <n v="0"/>
  </r>
  <r>
    <n v="2022"/>
    <n v="220236"/>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1964871"/>
    <s v="MARIVEL  PARRADO RODRIGU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2-02T00:00:00"/>
    <s v="11  Mes(es)"/>
    <d v="2022-12-31T00:00:00"/>
    <n v="27291000"/>
    <n v="271"/>
    <n v="81.63"/>
    <n v="19765300"/>
    <n v="7525700"/>
    <n v="0"/>
    <n v="0"/>
    <n v="27291000"/>
    <n v="0"/>
  </r>
  <r>
    <n v="2022"/>
    <n v="220237"/>
    <x v="1"/>
    <s v="https://community.secop.gov.co/Public/Tendering/OpportunityDetail/Index?noticeUID=CO1.NTC.2626600&amp;isFromPublicArea=True&amp;isModal=true&amp;asPopupView=true"/>
    <x v="3"/>
    <s v="Prestación Servicios Profesionales"/>
    <s v="OF. DEPURACION CARTERA"/>
    <s v="0111-01"/>
    <s v="Prestar los servicios profesionales para el análisis, actualización ydesarrollo en el manejo de bases de datos para la Oficina de Depuraciónde Cartera"/>
    <n v="1032417308"/>
    <s v="JORGE IVAN SOTELO GAVIRIA"/>
    <s v="JEFE DE OFICINA - OF. DEPURACION CARTERA"/>
    <s v="N/A"/>
    <d v="2022-10-02T00:00:00"/>
    <s v="El contratista dio cumplimiento con las obligaciones"/>
    <s v="El contratista dio cumplimiento con las obligaciones"/>
    <d v="2022-01-20T00:00:00"/>
    <d v="2022-01-24T00:00:00"/>
    <s v="11  Mes(es)"/>
    <d v="2023-01-16T00:00:00"/>
    <n v="56958000"/>
    <n v="280"/>
    <n v="78.430000000000007"/>
    <n v="37454200"/>
    <n v="19503800"/>
    <n v="1"/>
    <n v="3797200"/>
    <n v="60755200"/>
    <s v="23 Día(s)"/>
  </r>
  <r>
    <n v="2022"/>
    <n v="220239"/>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1276654"/>
    <s v="LAURA VALENTINA CASTRO CASTAÑED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4T00:00:00"/>
    <d v="2022-01-27T00:00:00"/>
    <s v="11  Mes(es)"/>
    <d v="2022-12-27T00:00:00"/>
    <n v="27291000"/>
    <n v="277"/>
    <n v="82.93"/>
    <n v="20178800"/>
    <n v="7112200"/>
    <n v="0"/>
    <n v="0"/>
    <n v="27291000"/>
    <n v="0"/>
  </r>
  <r>
    <n v="2022"/>
    <n v="220240"/>
    <x v="1"/>
    <s v="https://community.secop.gov.co/Public/Tendering/OpportunityDetail/Index?noticeUID=CO1.NTC.2626837&amp;isFromPublicArea=True&amp;isModal=true&amp;asPopupView=true"/>
    <x v="3"/>
    <s v="Prestación Servicios Profesionales"/>
    <s v="SUBD. GESTION JUDICIAL"/>
    <s v="0111-01"/>
    <s v="Prestar los servicios profesionales para apoyar la gestión de la defensajudicial a cargo de la Subdirección de Gestión Judicial, de acuerdo a loestablecido en los estudios previos."/>
    <n v="1033736220"/>
    <s v="DIANA SURELY MENESES PINTO"/>
    <s v="SUBDIRECTOR TECNICO - SUBD. GESTION JUDICIAL"/>
    <s v="N/A"/>
    <d v="2022-10-12T00:00:00"/>
    <s v="El contratista dio estricto cumplimiento a las obligaciones generalesestablecidas en los estudios previos."/>
    <s v="Obligación 1:Actualizó para el seguimiento mensual de demandas la respectiva base:- 7.- CONTROL REPARTO DEMANDAS 2022.xlsx- 3 -CUMPLIMIENTO DE FALLOS JUDICIALES.xlsxActualizó las bases de audiencias:Obligación 2:- Remitió para actualización actualización de los documentos al CPR 114de acuerdo con el nuevo mapa de procesos y normatividad vigente,remitido el 06/09/2022.-Solicito la creación del instructivo transversal de pagos en materiatributaria, remitido el 06/09/2022.-Remitió para socialización caracterización CPR 114_V12 GestiónJudicial.-Publico los documentos en el Sistema de Gestión de Calidad 26/09/2022.Obligación 3:- Diligenció y entrega informe de Seguimiento a la Gestión Judicial.- Valido las bases de datos para dar respuesta al procedimientoOrdinario Preventivo N.º 1E-2021-568722 P 2021-2096456. Procuraduríadelegada para la Defensa del Patrimonio Público, la Transparencia y laIntegridad.- Actualizo y validó las evidencias de la Matriz de corrupciónactualizada al subdirector de gestión Judicial y de la matriz de riesgosoperaciones de acuerdo a lo solicitado por la Oficina asesora de Riesgosy la Oficina Asesora de Planeación.Obligación 4:Conformó la nueva normatividad y ajustó a los procesos de la SGJ y conel apoyo OAP, se realiza la actualización de los documentos al CPR 114de acuerdo con el nuevo mapa de procesos.Obligación 5:Cargó, clasificó y actualizó la información con el fin de generarinforme de seguimiento del mes de septiembre.Obligación 6:Validó la información de fallos favorables o desfavorables para la SDH,para reportarse en la reunión de seguimiento de la Subdirección deGestión Judicial – Dirección Jurídica.Obligación 7:- Proyectó respuesta de acciones de tutela:2022-000166 accionante MARIA EUGENIA DIAZ CARRASQUILLA2022-00707 accionante JHON EDINSON LUNA ORDOÑEZ2022-00696 01 accionante ALEXANDER SIERRA TÁMARA- Realizó a la solicitud de pruebas de gestión de 62 contribuyentes.- Proyectó respuesta procedimiento Ordinario Preventivo N.º1E-2021-568722 P 2021-2096456. Procuraduría delegada para la Defensa del Patrimonio Público, la Transparencia y la Integridad.- Realizó Seguimiento Matriz de Riesgos de Corrupción - DirecciónJurídica (CPR-36, CPR-113, CPR-115) Evidencias.-Solicitó evidencias monitoreo matriz de riesgos operacionales y riesgosde corrupción.-Gestionó finalización de CRM-SAP, pendientes por finalizar a la fecha30 radicados.-Diligenció la Matriz de Componentes de Información-Ajustó y remitió formato de Informe Mensual de Gestión-Validó y actualizó la actual y nueva sede electrónica de la SDH.-Diligenció el Índice de Transparencia y Acceso a la Información Pública– ITA-Remitió Resoluciones 0545, 0546, 0547 de 23 de abril de 2021, 0565 y572 de 26 de abril de 2021 secretaria Distrital de Planeación.Obligación 8:- Realizó revisión de correos y solicitudes, brindando indicaciones y/orespuesta.-Obligación 9:- Dión respuesta a las solicitudes de información que se radican en laSGJ.Obligación 10:Cargó, clasificó y actualizó la información con el fin de generarinforme de tercer trimestre de la Secretaría Distrital de Hacienda.Obligación 11:Remitió evidencias de la Matriz de corrupción actualizada al Subdirectorde gestión Judicial y de la matriz de riesgos operaciones de acuerdo alo solicitado por la Oficina asesora de Riesgos y la Oficina Asesora dePlaneación.Obligación 12:Radicó informe correspondiente a la gestión realizada en el mes deseptiembre.Obligación 13:Asistió a las mesas de trabajo programadas:- Apertura: Monitoreo de controles (Operacional y Corrupción) 02/09/2022- Socialización resultados Encuesta de Satisfacción Dirección Jurídica14/09/2022.- Aproximación al derecho disciplinario 15/09/2022.- Capacitación Sistemas de gestión antisoborno en la lucha contra lacorrupción 15/09/2022.-Reunión presencial - Carga laboral Concursales 19/09/2022-CAPACITACIÓN - JORNADA DE REINDUCCIÓN DEL SISTEMA SIPROJ WEB27/09/2022.Elaboración de presentaciones en formato PowerPoint para exponer lagestión de la SGJ. (Seguimiento mensual, diagnostico, carga laboral,clasificación procesos …)."/>
    <d v="2022-01-20T00:00:00"/>
    <d v="2022-01-24T00:00:00"/>
    <s v="11  Mes(es)"/>
    <d v="2022-12-24T00:00:00"/>
    <n v="43219000"/>
    <n v="280"/>
    <n v="83.83"/>
    <n v="32348767"/>
    <n v="10870233"/>
    <n v="0"/>
    <n v="0"/>
    <n v="43219000"/>
    <n v="0"/>
  </r>
  <r>
    <n v="2022"/>
    <n v="220241"/>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5405915"/>
    <s v="LEIDY JOHANNA HERNANDEZ MARTIN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4T00:00:00"/>
    <d v="2022-02-01T00:00:00"/>
    <s v="11  Mes(es)"/>
    <d v="2022-12-31T00:00:00"/>
    <n v="27291000"/>
    <n v="272"/>
    <n v="81.680000000000007"/>
    <n v="19848000"/>
    <n v="7443000"/>
    <n v="0"/>
    <n v="0"/>
    <n v="27291000"/>
    <n v="0"/>
  </r>
  <r>
    <n v="2022"/>
    <n v="220242"/>
    <x v="1"/>
    <s v="https://community.secop.gov.co/Public/Tendering/OpportunityDetail/Index?noticeUID=CO1.NTC.2626919&amp;isFromPublicArea=True&amp;isModal=true&amp;asPopupView=true"/>
    <x v="3"/>
    <s v="Prestación Servicios Profesionales"/>
    <s v="DESPACHO TESORERO DISTRITAL"/>
    <s v="0111-01"/>
    <s v="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
    <n v="80058596"/>
    <s v="NEIL HERNANDO BRAVO VELANDIA"/>
    <s v="ASESOR - DESPACHO SECRETARIO DISTRITAL DE HDA."/>
    <s v="N/A"/>
    <d v="2022-10-04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debe reportar de manera inmediata cualquier novedad oanomalía, al supervisor o interventor del contrato, según corresponda.Durante el 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
    <s v="Se apoyo en la actualización de los documentos del Proceso CPR-128.Se realizo cruce de manuales de usuario entre documentación actual Vsbase de datos Oficina Asesora de Planeación.Se asesoro en la formulación de acciones de mejora en la DDT, a partirde la encuesta de satisfacción.Se realizo sesiones de trabajo con los gestores para la actualizacióndocumental de procesos relacionada con los manuales de usuario deBogData.Se realizo presentación de oportunidades de mejora a la encuesta desatisfacción 2021.Se actualizó información en el aplicativo de calidad de los indicadoresde plan de acción, con el fin de ser insumo para la revisión gerencial2022.Se actualizó información en el aplicativo de calidad de los indicadoresde proceso, con el fin de ser insumo para la revisión gerencial 2022.Se asesoro en la generación de acciones correctivas o de mejora a partirde los resultados de la encuesta de satisfacción.Se gestiono la prorroga de acciones a partir de los hallazgos de laauditoría interna, debido a demoras en el envió de archivos editables demanuales para actualizar la documentación.Se creo el espacio para el cargue de las evidencias de la aplicación delos controles a los riesgos asociados a la Matriz de riesgos decorrupción.Se envió las evidencias del seguimiento del PAAC y Matriz de Riesgos deCorrupción a la Oficina de Control Interno.Se está consolidando el informe descriptivo del segundo trimestre.Se comunico las fechas de entrega del informe de gestión (Formatos yDescriptivo) del seguimiento al tercer trimestre.Se realizaron mesas de trabajo para definir las tareas para darcumplimiento a la actividad de PAAC a cargos de las Direcciones de Presupuesto, Contabilidad y Tesorería.Se realizó el guion del video para dar a conocer a la DDT en diferentesinstancias, dando cumplimiento a la actividad del PAAC.Se apoyo en envió a la SAC del informe mensual de supervisión.Se asesoro en la generación de cuentas de cobro para proveedores ycontratistas.Se ajustaron las páginas en la Web, referente al espacio que tiene laDDT.Se ajustaron los documentos migrados en las páginas web.Se cargaron los contenidos faltantes en la nueva sede electrónica.Se publicaron contenido de las Oficinas de Planeación Financiera eInversiones en la página actual.Se solicito actualización de algunos filtros de la nueva sedeelectrónica en el espacio de la DDT.Se validaron los materiales y posiciones presupuestales de cada línea decontratación del PAA de la DDT para el año 2023."/>
    <d v="2022-01-21T00:00:00"/>
    <d v="2022-01-26T00:00:00"/>
    <s v="10  Mes(es)"/>
    <d v="2022-12-26T00:00:00"/>
    <n v="74840000"/>
    <n v="278"/>
    <n v="83.23"/>
    <n v="61119333"/>
    <n v="21204667"/>
    <n v="1"/>
    <n v="7484000"/>
    <n v="82324000"/>
    <s v=" 1 Mes(es)"/>
  </r>
  <r>
    <n v="2022"/>
    <n v="220243"/>
    <x v="1"/>
    <s v="https://community.secop.gov.co/Public/Tendering/OpportunityDetail/Index?noticeUID=CO1.NTC.2631443&amp;isFromPublicArea=True&amp;isModal=true&amp;asPopupView=true"/>
    <x v="3"/>
    <s v="Prestación Servicios Profesionales"/>
    <s v="OF. COBRO ESPECIALIZADO"/>
    <s v="0111-01"/>
    <s v="Prestar los servicios profesionales para apoyar la validación, análisisy gestión de información de bases de datos en el equipo de gestión deembargos, en especial, la gestión masiva de embargos de bienes muebles einmuebles de la Oficina."/>
    <n v="80244764"/>
    <s v="CARLOS ANDRES GOMEZ OTALORA"/>
    <s v="JEFE DE OFICINA - OF. COBRO ESPECIALIZADO"/>
    <s v="N/A"/>
    <d v="2022-10-04T00:00:00"/>
    <s v="El contratista cumplió"/>
    <s v="El contratista cumplió de acuerdo con el siguiente cuadro."/>
    <d v="2022-01-21T00:00:00"/>
    <d v="2022-01-26T00:00:00"/>
    <s v="11  Mes(es)"/>
    <d v="2022-12-26T00:00:00"/>
    <n v="69938000"/>
    <n v="278"/>
    <n v="83.23"/>
    <n v="51923667"/>
    <n v="18014333"/>
    <n v="0"/>
    <n v="0"/>
    <n v="69938000"/>
    <n v="0"/>
  </r>
  <r>
    <n v="2022"/>
    <n v="220244"/>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019458"/>
    <s v="CINDY JANNETH CHACON CRISTIAN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4T00:00:00"/>
    <d v="2022-01-27T00:00:00"/>
    <s v="11  Mes(es)"/>
    <d v="2022-12-27T00:00:00"/>
    <n v="27291000"/>
    <n v="277"/>
    <n v="82.93"/>
    <n v="20178800"/>
    <n v="7112200"/>
    <n v="0"/>
    <n v="0"/>
    <n v="27291000"/>
    <n v="0"/>
  </r>
  <r>
    <n v="2022"/>
    <n v="220245"/>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146724"/>
    <s v="ANGELA PATRICIA CASTAÑEDA APONTE"/>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1T00:00:00"/>
    <d v="2022-02-01T00:00:00"/>
    <s v="11  Mes(es)"/>
    <d v="2022-12-31T00:00:00"/>
    <n v="27291000"/>
    <n v="272"/>
    <n v="81.680000000000007"/>
    <n v="19848000"/>
    <n v="7443000"/>
    <n v="0"/>
    <n v="0"/>
    <n v="27291000"/>
    <n v="0"/>
  </r>
  <r>
    <n v="2022"/>
    <n v="220246"/>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849546"/>
    <s v="ANA MILENA BURGOS SALGAD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4T00:00:00"/>
    <d v="2022-02-01T00:00:00"/>
    <s v="11  Mes(es)"/>
    <d v="2022-12-31T00:00:00"/>
    <n v="27291000"/>
    <n v="272"/>
    <n v="81.680000000000007"/>
    <n v="19848000"/>
    <n v="7443000"/>
    <n v="0"/>
    <n v="0"/>
    <n v="27291000"/>
    <n v="0"/>
  </r>
  <r>
    <n v="2022"/>
    <n v="220248"/>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52353515"/>
    <s v="PAOLA  SABOGAL CARRILLO"/>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21T00:00:00"/>
    <d v="2022-01-24T00:00:00"/>
    <s v="6  Mes(es)"/>
    <d v="2022-11-16T00:00:00"/>
    <n v="47328000"/>
    <n v="280"/>
    <n v="94.59"/>
    <n v="59160000"/>
    <n v="11832000"/>
    <n v="1"/>
    <n v="23664000"/>
    <n v="70992000"/>
    <s v=" 3 Mes(es)"/>
  </r>
  <r>
    <n v="2022"/>
    <n v="220250"/>
    <x v="1"/>
    <s v="https://community.secop.gov.co/Public/Tendering/OpportunityDetail/Index?noticeUID=CO1.NTC.2607212&amp;isFromPublicArea=True&amp;isModal=true&amp;asPopupView=true"/>
    <x v="3"/>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2-10-03T00:00:00"/>
    <s v="El Contratista ha dado cumplimiento a las obligaciones contractuales."/>
    <s v=" El Contratista ha dado cumplimiento a las obligaciones contractuales."/>
    <d v="2022-01-25T00:00:00"/>
    <d v="2022-01-28T00:00:00"/>
    <s v="11  Mes(es)"/>
    <d v="2022-12-28T00:00:00"/>
    <n v="86768000"/>
    <n v="276"/>
    <n v="82.63"/>
    <n v="63892800"/>
    <n v="22875200"/>
    <n v="0"/>
    <n v="0"/>
    <n v="86768000"/>
    <n v="0"/>
  </r>
  <r>
    <n v="2022"/>
    <n v="220252"/>
    <x v="1"/>
    <s v="https://community.secop.gov.co/Public/Tendering/OpportunityDetail/Index?noticeUID=CO1.NTC.2541314&amp;isFromPublicArea=True&amp;isModal=true&amp;asPopupView=true"/>
    <x v="3"/>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70958136"/>
    <s v="CARLOS ALBERTO VENEGAS BERNAL"/>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formatos de word. Aqui se desarrollo estructura para base de datos yformulariosdesde la aplicación para que con usuario ycontraseña puedan generar este proceso. Se relaciona laevidencia en la ruta de Share Point:Documentos-contratos Despacho2020 -2021-contratistas 2022-Daniel Paez –Septiembre-Evidencias-Obligación 3."/>
    <d v="2022-01-21T00:00:00"/>
    <d v="2022-01-27T00:00:00"/>
    <s v="11  Mes(es)  15  Día(s)"/>
    <d v="2022-12-31T00:00:00"/>
    <n v="55821000"/>
    <n v="277"/>
    <n v="81.95"/>
    <n v="4854000"/>
    <n v="50967000"/>
    <n v="0"/>
    <n v="0"/>
    <n v="55821000"/>
    <n v="0"/>
  </r>
  <r>
    <n v="2022"/>
    <n v="220253"/>
    <x v="1"/>
    <s v="https://community.secop.gov.co/Public/Tendering/OpportunityDetail/Index?noticeUID=CO1.NTC.2644384&amp;isFromPublicArea=True&amp;isModal=true&amp;asPopupView=true"/>
    <x v="3"/>
    <s v="Prestación Servicios Profesionales"/>
    <s v="DESPACHO DIR. DISTRITAL PRESUPUESTO"/>
    <s v="0111-01"/>
    <s v="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
    <n v="1073693483"/>
    <s v="YULY PAOLA BELTRAN TORRES"/>
    <s v="ASESOR - DESPACHO SECRETARIO DISTRITAL DE HDA."/>
    <s v="N/A"/>
    <d v="2022-10-11T00:00:00"/>
    <s v="Acató las obligaciones generales"/>
    <s v="Acató las obligaciones especiales"/>
    <d v="2022-01-21T00:00:00"/>
    <d v="2022-02-01T00:00:00"/>
    <s v="10  Mes(es)"/>
    <d v="2023-02-01T00:00:00"/>
    <n v="45490000"/>
    <n v="272"/>
    <n v="74.52"/>
    <n v="36392000"/>
    <n v="9098000"/>
    <n v="1"/>
    <n v="9098000"/>
    <n v="54588000"/>
    <s v=" 2 Mes(es)"/>
  </r>
  <r>
    <n v="2022"/>
    <n v="220254"/>
    <x v="1"/>
    <s v="https://community.secop.gov.co/Public/Tendering/OpportunityDetail/Index?noticeUID=CO1.NTC.2623679&amp;isFromPublicArea=True&amp;isModal=true&amp;asPopupView=true"/>
    <x v="3"/>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26569883"/>
    <s v="IVONNE STHEFANY HURTADO CASTRO"/>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225 respuestas automáticas de laEstrategia Integral de Ingreso Minimo Garantizado"/>
    <d v="2022-01-21T00:00:00"/>
    <d v="2022-01-27T00:00:00"/>
    <s v="11  Mes(es)  15  Día(s)"/>
    <d v="2022-12-31T00:00:00"/>
    <n v="53498000"/>
    <n v="277"/>
    <n v="81.95"/>
    <n v="4652000"/>
    <n v="48846000"/>
    <n v="0"/>
    <n v="0"/>
    <n v="53498000"/>
    <n v="0"/>
  </r>
  <r>
    <n v="2022"/>
    <n v="220255"/>
    <x v="1"/>
    <s v="https://community.secop.gov.co/Public/Tendering/OpportunityDetail/Index?noticeUID=CO1.NTC.2623679&amp;isFromPublicArea=True&amp;isModal=true&amp;asPopupView=true"/>
    <x v="3"/>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52107824"/>
    <s v="OMAYRA  GARCIA CHAVES"/>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19 peticiones reiterativas, complementó 747respuestas automáticas y proyectó 76 respuestas a ciudadanos de laEstrategia Integral de Ingreso Minimo Garantizado"/>
    <d v="2022-01-21T00:00:00"/>
    <d v="2022-01-25T00:00:00"/>
    <s v="11  Mes(es)  15  Día(s)"/>
    <d v="2022-12-31T00:00:00"/>
    <n v="53498000"/>
    <n v="279"/>
    <n v="82.06"/>
    <n v="4652000"/>
    <n v="48846000"/>
    <n v="0"/>
    <n v="0"/>
    <n v="53498000"/>
    <n v="0"/>
  </r>
  <r>
    <n v="2022"/>
    <n v="220256"/>
    <x v="1"/>
    <s v="https://community.secop.gov.co/Public/Tendering/OpportunityDetail/Index?noticeUID=CO1.NTC.2623679&amp;isFromPublicArea=True&amp;isModal=true&amp;asPopupView=true"/>
    <x v="3"/>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30614490"/>
    <s v="WILMER  ALARCON PADILL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se remitió información sobre los depósitos requeridos por parte dela contraloría según auditoria de desempeño 215 de septiembre de 2022 yrealizo el envio de dos (2) relaciones de solicitud de rechazos"/>
    <d v="2022-01-21T00:00:00"/>
    <d v="2022-01-25T00:00:00"/>
    <s v="11  Mes(es)  15  Día(s)"/>
    <d v="2022-12-31T00:00:00"/>
    <n v="53498000"/>
    <n v="279"/>
    <n v="82.06"/>
    <n v="4652000"/>
    <n v="48846000"/>
    <n v="0"/>
    <n v="0"/>
    <n v="53498000"/>
    <n v="0"/>
  </r>
  <r>
    <n v="2022"/>
    <n v="220257"/>
    <x v="1"/>
    <s v="https://community.secop.gov.co/Public/Tendering/OpportunityDetail/Index?noticeUID=CO1.NTC.2517639&amp;isFromPublicArea=True&amp;isModal=true&amp;asPopupView=true"/>
    <x v="3"/>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2-10-02T00:00:00"/>
    <s v="El contratista dio cumplimiento con las obligaciones"/>
    <s v="El contratista dio cumplimiento con las obligaciones"/>
    <d v="2022-01-21T00:00:00"/>
    <d v="2022-01-25T00:00:00"/>
    <s v="9  Mes(es)"/>
    <d v="2023-01-16T00:00:00"/>
    <n v="36288000"/>
    <n v="279"/>
    <n v="78.37"/>
    <n v="28224000"/>
    <n v="8064000"/>
    <n v="1"/>
    <n v="10886400"/>
    <n v="47174400"/>
    <s v=" 2 Mes(es) 22 Día(s)"/>
  </r>
  <r>
    <n v="2022"/>
    <n v="220258"/>
    <x v="1"/>
    <s v="https://community.secop.gov.co/Public/Tendering/OpportunityDetail/Index?noticeUID=CO1.NTC.2646231&amp;isFromPublicArea=True&amp;isModal=true&amp;asPopupView=true"/>
    <x v="3"/>
    <s v="Prestación Servicios Profesionales"/>
    <s v="FONDO CUENTA CONCEJO DE BOGOTA, D.C."/>
    <s v="0111-04"/>
    <s v="Prestar los servicios profesionales en el proceso de seguimiento a lasactividades e Indicadores del plan de acción a cargo del Proceso deGestión Financiera y del seguimiento y planeación del presupuesto delConcejo de Bogotá D.C."/>
    <n v="80751229"/>
    <s v="DOGER HERNAN DAZA MORENO"/>
    <s v="ASESOR - DESPACHO SECRETARIO DISTRITAL DE HDA."/>
    <s v="N/A"/>
    <d v="2022-10-12T00:00:00"/>
    <s v="Mediante radicado No. 2022ER592744O1 de fecha 14/09/2022 la supervisiónallega informe para la correspondiente gestión de pago de la cuenta decobro. El supervisor informa el contratista cumplió con las obligacionesestipuladas en el contrato."/>
    <s v="Mediante radicado No. 2022ER592744O1 de fecha 14/09/2022 la supervisiónallega informe para la correspondiente gestión de pago de la cuenta decobro. El supervisor informa el contratista cumplió con las obligacionesestipuladas en el contrato."/>
    <d v="2022-01-21T00:00:00"/>
    <d v="2022-02-02T00:00:00"/>
    <s v="6  Mes(es)"/>
    <d v="2022-08-02T00:00:00"/>
    <n v="32526000"/>
    <n v="181"/>
    <n v="100"/>
    <n v="180700"/>
    <n v="32345300"/>
    <n v="0"/>
    <n v="0"/>
    <n v="32526000"/>
    <n v="0"/>
  </r>
  <r>
    <n v="2022"/>
    <n v="220259"/>
    <x v="1"/>
    <s v="https://community.secop.gov.co/Public/Tendering/OpportunityDetail/Index?noticeUID=CO1.NTC.2644852&amp;isFromPublicArea=True&amp;isModal=true&amp;asPopupView=true"/>
    <x v="3"/>
    <s v="Prestación Servicios Profesionales"/>
    <s v="OF. ASESORA DE COMUNICACIONES"/>
    <s v="0111-01"/>
    <s v="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
    <n v="80926444"/>
    <s v="WEISMAN FRANZ MEEK LOPEZ"/>
    <n v="0"/>
    <s v="N/A"/>
    <d v="2022-10-10T00:00:00"/>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septiembre de 2022. 2. Análisis Técnico y Financiero: Certifico que losservicios cumplen técnicamente y que los valores cobrados se encuentranacorde con lo establecido en el contrato y en la propuesta delcontratista."/>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septiembre de 2022. 2. Análisis Técnico y Financiero: Certifico que losservicios cumplen técnicamente y que los valores cobrados se encuentranacorde con lo establecido en el contrato y en la propuesta delcontratista."/>
    <d v="2022-01-21T00:00:00"/>
    <d v="2022-02-07T00:00:00"/>
    <s v="10  Mes(es)"/>
    <d v="2022-12-31T00:00:00"/>
    <n v="40320000"/>
    <n v="266"/>
    <n v="81.349999999999994"/>
    <n v="31180800"/>
    <n v="12364800"/>
    <n v="1"/>
    <n v="3225600"/>
    <n v="43545600"/>
    <s v="24 Día(s)"/>
  </r>
  <r>
    <n v="2022"/>
    <n v="220260"/>
    <x v="1"/>
    <s v="https://community.secop.gov.co/Public/Tendering/OpportunityDetail/Index?noticeUID=CO1.NTC.2647460&amp;isFromPublicArea=True&amp;isModal=true&amp;asPopupView=true"/>
    <x v="3"/>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26284535"/>
    <s v="JIMMY ANDRES MORA VASQU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1 peticiones reiterativas y complementó 573respuestas automáticas de la Estrategia Integral de Ingreso MinimoGarantizado"/>
    <d v="2022-01-21T00:00:00"/>
    <d v="2022-01-27T00:00:00"/>
    <s v="11  Mes(es)  15  Día(s)"/>
    <d v="2022-12-31T00:00:00"/>
    <n v="37455500"/>
    <n v="277"/>
    <n v="81.95"/>
    <n v="3257000"/>
    <n v="34198500"/>
    <n v="0"/>
    <n v="0"/>
    <n v="37455500"/>
    <n v="0"/>
  </r>
  <r>
    <n v="2022"/>
    <n v="220261"/>
    <x v="1"/>
    <s v="https://community.secop.gov.co/Public/Tendering/OpportunityDetail/Index?noticeUID=CO1.NTC.2644986&amp;isFromPublicArea=True&amp;isModal=true&amp;asPopupView=true"/>
    <x v="3"/>
    <s v="Prestación Servicios Profesionales"/>
    <s v="DESPACHO DIR. ESTAD. Y ESTUDIOS FISCALES"/>
    <s v="0111-01"/>
    <s v="Prestar servicios profesionales para la generación y redacción de textosen lenguaje claro y sencillo para la ciudadanía que apoyen ladivulgación y comunicación de la información, estudios e investigacionesdel Observatorio Fiscal del Distrito."/>
    <n v="1022370269"/>
    <s v="NESTOR EDUARDO ESCOBAR ALFONSO"/>
    <s v="SUBDIRECTOR TECNICO - SUBD. ANALISIS SECTORIAL"/>
    <s v="N/A"/>
    <d v="2022-10-12T00:00:00"/>
    <s v="El contratista dio cumplimiento a las obligaciones pactadas en losestudios previos del presente contrato."/>
    <s v="Servicio recibido: De acuerdo con las obligaciones establecidos en elContrato 220261, para la Secretaría Distrital deHacienda, durante el periodo comprendido entre el 01/09/2022 al30/09/2022.Obligación 1: Esta actividad no fue realizada en el periodo del 1 al 30de septiembre.Obligación 2:1. Elaboró copy bilingüe para difusión de pieza sobre el mercado laboralen Bogotá (mayo-julio 2022)2. Elaboró propuesta híbrida bilingüe (copies y textos para piezas) paradivulgación sobre el índice de desempeño fiscaly sus resultados anuales para Bogotá (2021, con baseen información del DNP).3. Elaboró copy bilingüe para difusión de pieza sobre el IPC en Bogotá(agosto 2022).4. Elaboró copy bilingüe para difusión de pieza sobre la EOC en Bogotá(agosto 2022).5. Elaboró copy bilingüe para difusión de pieza del mercado laboralfemenino en Bogotá (mayo-julio 2022).6. Elaboró copy bilingüe para difusión de pieza del mercado laboraljuvenil en Bogotá (mayo-julio 2022).7. Elaboró copy bilingüe para difusión de pieza de la EMC en Bogotá(julio del 2022).8. Elaboró copy bilingüe para difusión de pieza de la EMMET en Bogotá(julio del 2022).9. Elaboró copy bilingüe para difusión de pieza de la EOE Comercial enBogotá (agosto del 2022).10. Elaboró copy bilingüe para difusión de pieza de la EOE Industrial enBogotá (agosto del 2022).3. Elaboró propuesta textual sobre los Principios de ParticipaciónPública en las Políticas Fiscales.4. Elaboró propuesta textual para pieza sobre el mercado laboral enBogotá (resultados trime strales, mayo-julio 2022,basada en la Gran Encuesta Integrada de Hogares del DANE).5. Elaboró propuesta textual para pieza sobre el índice de precios alconsumidor en Bogotá (resultados mensuales,agosto del 2022, basado en resultados del DANE).6. Elaboró propuesta híbrida bilingüe (copies y textos para piezas) paradivulgación sobre el índice de desempeño fiscaly sus resultados anuales para Bogotá (2021, con baseen información del DNP).7. Elaboró propuesta textual para pieza de redes sobre el índice deprecios al consumidor en Bogotá (resultadosmensuales, agosto del 2022, basado en resultados del DANE).8. Elaboró propuesta textual para pieza sobre el índice de confianza delconsumidor (resultados mensuales, agosto del2022, basada en la Encuesta de Opinión del Consumidor de Fedesarrollo).9. Elaboró propuesta textual para pieza sobre el mercado laboralfemenino en Bogotá (resultados trimestrales, mayo#julio 2022, basada enla Gran Encuesta Integrada de Hogares del DANE).10. Elaboró propuesta textual para pieza sobre el mercado laboraljuvenil en Bogotá (resultados trimestrales, mayo#julio 2022, basada enla Gran Encuesta Integrada de Hogares del DANE).11. Elaboró propuesta textual para pieza sobre las ventas del comerciominorista en Bogotá (resultados mensuales,julio del 2022, basada en la Encuesta Mensual de Comercio del DANE).12. Elaboró propuesta textual para pieza sobre la producción industrialen Bogotá (resultados mensuales, julio del2022, basada en la Encuesta Mensual Manufacturera con enfoqueTerritorial del DANE).13. Elaboró propuesta textual en para pieza sobre el índice de confianzacomercial (resultados mensuales, agosto del2022, basada en la Encuesta de Opinión de Empresarial de Fedesarrollo).14. Elaboró propuesta textual para pieza sobre el índice de confianzaindustrial (resultados mensuales, agosto del 2022,basada en la Encuesta de Opinión de Empresarial de Fedesarrollo).15. Hizo comentarios sobre el aspecto textual y visual del portal delObservatorio Fiscal del Distrito.Obligación 4:Elaboró un documento sobre las oportunidades de mejora en los procesosde publicación de las infografías y piezasdivulgadas del Observatorio Fiscal del Distrito en redes sociales(Twitter, Facebook e Instagram), así como de la entregade la respectiva información (piezas y copies) al equipo deComunicaciones de la Secretaría Distrital de Hacienda.Obligación 5:1. Elaboró propuesta textual en inglés para pieza sobre el mercadolaboral en Bogotá (resultados trimestrales, mayo#julio 2022, basada enla Gran Encuesta Integrada de Hogares del DANE).2. Elaboró copy bilingüe para difusión de pieza sobre el mercado laboralen Bogotá (mayo-julio 2022).3. Elaboró propuesta textual para pieza sobre el índice de precios alconsumidor en Bogotá (resultados mensuales,agosto del 2022, basado en resultados del DANE).4. Elaboró propuesta híbrida bilingüe (copies y textos para piezas) paradivulgación sobre el índice de desempeño fiscaly sus resultados anuales para Bogotá (2021, con base en información delDNP.5. Elaboró copy bilingüe para difusión de pieza sobre el IPC en Bogotá(agosto 2022).6. Elaboró propuesta textual en inglés para pieza de redes sobre elíndice de precios al consumidor en Bogotá(resultados mensuales, agosto del 2022, basado en resultados del DANE).7. Elaboró propuesta textual en inglés para pieza sobre el índice deconfianza del consumidor (resultados mensuales,julio del 2022, basada en la Encuesta de Opinión del Consumidor deFedesarrollo).8. Tradujo boletín sobre el índice de precios al consumidor en Bogotá(resultados mensuales, agosto del 2022, basadoen los resultados publicados por el DANE).9. Elaboró copy bilingüe para difusión de pieza sobre la EOC en Bogotá(agosto 2022).10. Elaboró propuesta textual en inglés para pieza sobre el mercadolaboral femenino en Bogotá (resultadostrimestrales, mayo-julio 2022, basada en la Gran Encuesta Integrada deHogares del DANE).11. Elaboró copy bilingüe para difusión de pieza del mercado laboralfemenino en Bogotá (mayo-julio 2022).12. Elaboró propuesta textual en inglés para pieza sobre el mercadolaboral de jóvenes en Bogotá (resultadostrimestrales, mayo-julio 2022, basada en la Gran Encuesta Integrada deHogares del DANE).13. Elaboró copy bilingüe para difusión de pieza del mercado laboraljuvenil en Bogotá (mayo-julio 2022).14. Elaboró propuesta textual en inglés para pieza sobre las ventas delcomercio minorista en Bogotá (resultadosmensuales, julio del 2022, basada en la Encuesta Mensual de Comercio delDANE).15. Elaboró copy bilingüe para difusión de pieza de la EMC en Bogotá(julio del 2022).16. Elaboró propuesta textual en inglés para pieza sobre la producciónindustrial en Bogotá (resultados mensuales, juliodel 2022, basada en la Encuesta Mensual manufacturera con EnfoqueTerritorial del DANE).17. Elaboró copy bilingüe para difusión de pieza de la EMMET en Bogotá(julio del 2022).18. Se traduce boletín sobre el mercado laboral en Bogotá (resultadosmensuales, julio del 2022, basado en losresultados publicados por el DANE).19. Elaboró propuesta textual en inglés para pieza sobre el índice deconfianza comercial (resultados mensuales, agostodel 2022, basada en la Encuesta de Opinión de Empresarial deFedesarrollo).20. Elaboró copy bilingüe para difusión de pieza de la EOE Comercial enBogotá (agosto del 2022).21. Elaboró propuesta textual en inglés para pieza sobre el índice deconfianza industrial (resultados mensuales, agostodel 2022, basada en la Encuesta de Opinión de Empresarial deFedesarrollo).22. Elaboró copy bilingüe para difusión de pieza de la EOE Industrial enBogotá (agosto del 2022).Obligación 6:1. Asistió a la reunión presencial de la Subdirección de AnálisisSectorial el 5de septiembre del 2022 en las instalacionesde la Secretaría de Hacienda (Departamento de Estadísticas y EstudiosFiscales).2. Asistió a la reunión virtual realizada el 8 de septiembre del 2022sobre el MOOC construido entre la Subdirección deAnálisis Sectorial, la Oficina de Educación Tributaria y la instituciónde educación superior Areandina.3. Asistió virtualmente a la grabación del programa radial de lainstitución de educación superior Unicolmayor,realizada el 13 de septiembre del 2022, para apoyar con la entrevistarealizada al supervisor del contrato sobre elObservatorio Fiscal del Distrito.4. Asistió a la reunión virtual realizada el 16 de septiembre del 2022conjuntamente entre la Dirección de Estadísticas yEstudios Fiscales y la Oficina de Comunicaciones, sobre los procesos depublicación en redes sociales de las piezas delObservatorio Fiscal del Distrito.5. Asistió a la reunión presencial realizada el 19 de septiembre del2022 sobre el MOOC construido entre laSubdirección de Análisis Sectorial, la Oficina de Educación Tributaria yla institución de educación superior Areandina,en las instalaciones de esta última entidad.6. Asistió a la reunión presencial de la Subdirección de AnálisisSectorial el 26 de septiembre del 2022 en lasinstalaciones de la Secretaría de Hacienda (Departamento deEstadísticas y Estudios Fiscales).7. Asistió a la conferencia presencial de usuarios de Esri, CUE 2022, enel centro de convenciones Agora, el 27 y el 28 deseptiembre del 2022Obligación 7: Apoyó al supervisor del contrato con la presentación, delObservatorio Fiscal del Distrito, en laConvocatoria de Innovaciones en el Sector Público 2022, organizada porel Observatorio de Innovación Pública (OPSI)de la OCDE."/>
    <d v="2022-01-21T00:00:00"/>
    <d v="2022-02-07T00:00:00"/>
    <s v="10  Mes(es)"/>
    <d v="2022-12-07T00:00:00"/>
    <n v="40320000"/>
    <n v="266"/>
    <n v="87.79"/>
    <n v="31449600"/>
    <n v="8870400"/>
    <n v="0"/>
    <n v="0"/>
    <n v="40320000"/>
    <n v="0"/>
  </r>
  <r>
    <n v="2022"/>
    <n v="220262"/>
    <x v="1"/>
    <s v="https://community.secop.gov.co/Public/Tendering/OpportunityDetail/Index?noticeUID=CO1.NTC.2648059&amp;isFromPublicArea=True&amp;isModal=true&amp;asPopupView=true"/>
    <x v="3"/>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935802"/>
    <s v="LADY CAROLINA JIMENEZ JUZGA"/>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297 respuestas automáticas de laEstrategia Integral de Ingreso Minimo Garantizado"/>
    <d v="2022-01-21T00:00:00"/>
    <d v="2022-01-27T00:00:00"/>
    <s v="11  Mes(es)  15  Día(s)"/>
    <d v="2022-12-31T00:00:00"/>
    <n v="26749000"/>
    <n v="277"/>
    <n v="81.95"/>
    <n v="2326000"/>
    <n v="24423000"/>
    <n v="0"/>
    <n v="0"/>
    <n v="26749000"/>
    <n v="0"/>
  </r>
  <r>
    <n v="2022"/>
    <n v="220263"/>
    <x v="1"/>
    <s v="https://community.secop.gov.co/Public/Tendering/OpportunityDetail/Index?noticeUID=CO1.NTC.2504994&amp;isFromPublicArea=True&amp;isModal=true&amp;asPopupView=true"/>
    <x v="3"/>
    <s v="Prestación Servicios Profesionales"/>
    <s v="SUBD. TALENTO HUMANO"/>
    <s v="0111-01"/>
    <s v="Prestar los servicios profesionales para desarrollar y ejecutar lasactividades relacionadas con el proceso de provisión de empleos de laplanta de personal de la Secretaría Distrital de Hacienda."/>
    <n v="80072113"/>
    <s v="RONALD JOSUE BOLAÑOS VELASCO"/>
    <s v="ASESOR - DESPACHO SECRETARIO DISTRITAL DE HDA."/>
    <s v="N/A"/>
    <d v="2022-10-12T00:00:00"/>
    <s v="Durante el período se dio cumplimiento a las obligaciones generalesestipuladas en el contrato"/>
    <s v="Durante el período se dio cumplimiento a las obligaciones especialesestipuladas en el contrato"/>
    <d v="2022-01-21T00:00:00"/>
    <d v="2022-01-25T00:00:00"/>
    <s v="7  Mes(es)"/>
    <d v="2022-08-25T00:00:00"/>
    <n v="38227000"/>
    <n v="212"/>
    <n v="100"/>
    <n v="38227000"/>
    <n v="0"/>
    <n v="0"/>
    <n v="0"/>
    <n v="38227000"/>
    <n v="0"/>
  </r>
  <r>
    <n v="2022"/>
    <n v="220264"/>
    <x v="1"/>
    <s v="https://community.secop.gov.co/Public/Tendering/OpportunityDetail/Index?noticeUID=CO1.NTC.2645695&amp;isFromPublicArea=True&amp;isModal=true&amp;asPopupView=true"/>
    <x v="3"/>
    <s v="Prestación Servicios Profesionales"/>
    <s v="SUBD. ADMINISTRATIVA Y FINANCIERA"/>
    <s v="0111-01"/>
    <s v="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
    <n v="52501802"/>
    <s v="ANGELA IVONNE MARTINEZ CAMARGO"/>
    <s v="SUBDIRECTOR TECNICO - SUBD. ADMINISTRATIVA Y FINANCIERA"/>
    <s v="N/A"/>
    <d v="2022-10-03T00:00:00"/>
    <s v="El Contratista ha dado cumplimiento a las obligaciones contractuales."/>
    <s v="El Contratista ha dado cumplimiento a las obligaciones contractuales."/>
    <d v="2022-01-21T00:00:00"/>
    <d v="2022-01-31T00:00:00"/>
    <s v="11  Mes(es)"/>
    <d v="2022-12-30T00:00:00"/>
    <n v="76758000"/>
    <n v="273"/>
    <n v="81.98"/>
    <n v="55824000"/>
    <n v="20934000"/>
    <n v="0"/>
    <n v="0"/>
    <n v="76758000"/>
    <n v="0"/>
  </r>
  <r>
    <n v="2022"/>
    <n v="220265"/>
    <x v="1"/>
    <s v="https://community.secop.gov.co/Public/Tendering/OpportunityDetail/Index?noticeUID=CO1.NTC.2646412&amp;isFromPublicArea=True&amp;isModal=true&amp;asPopupView=true"/>
    <x v="3"/>
    <s v="Prestación Servicios Profesionales"/>
    <s v="SUBD. TALENTO HUMANO"/>
    <s v="0111-01"/>
    <s v="Prestar servicios profesionales para desarrollar las actividades deejecución, seguimiento, evaluación de los procesos de depuración dedeudas con fondos de pensiones para la Subdirección del Talento Humano."/>
    <n v="51960929"/>
    <s v="SANDRA ESPERANZA MUÑOZ DENIS"/>
    <s v="SUBDIRECTOR TECNICO - SUBD. TALENTO HUMANO"/>
    <s v="N/A"/>
    <d v="2022-10-07T00:00:00"/>
    <s v="Durante el periodo reportado se dio cumplimiento a las obligaciones"/>
    <s v="Durante el periodo reportado se dio cumplimiento a las obligaciones"/>
    <d v="2022-01-21T00:00:00"/>
    <d v="2022-02-01T00:00:00"/>
    <s v="9  Mes(es)"/>
    <d v="2023-01-01T00:00:00"/>
    <n v="49149000"/>
    <n v="272"/>
    <n v="81.44"/>
    <n v="43688000"/>
    <n v="5461000"/>
    <n v="1"/>
    <n v="10922000"/>
    <n v="60071000"/>
    <s v=" 2 Mes(es)"/>
  </r>
  <r>
    <n v="2022"/>
    <n v="220266"/>
    <x v="1"/>
    <s v="https://community.secop.gov.co/Public/Tendering/OpportunityDetail/Index?noticeUID=CO1.NTC.2646742&amp;isFromPublicArea=True&amp;isModal=true&amp;asPopupView=true"/>
    <x v="3"/>
    <s v="Prestación Servicios Profesionales"/>
    <s v="SUBD. TALENTO HUMANO"/>
    <s v="0111-01"/>
    <s v="Prestar servicios profesionales para apoyar los procesos de gestión yjurídicos de Talento Humano, especialmente temas como Bogotá te Escucha,procedimiento de desvinculación, sindicales y atención a entes decontrol."/>
    <n v="1013646376"/>
    <s v="XIMENA ALEXANDRA AGUILLON PACHON"/>
    <s v="SUBDIRECTOR TECNICO - SUBD. TALENTO HUMANO"/>
    <s v="N/A"/>
    <d v="2022-10-07T00:00:00"/>
    <s v="Durante el periodo reportado se dio cumplimiento a las obligaciones"/>
    <s v="Durante el periodo reportado se dio cumplimiento a las obligaciones"/>
    <d v="2022-01-21T00:00:00"/>
    <d v="2022-02-02T00:00:00"/>
    <s v="11  Mes(es)"/>
    <d v="2022-12-31T00:00:00"/>
    <n v="56958000"/>
    <n v="271"/>
    <n v="81.63"/>
    <n v="41424000"/>
    <n v="15534000"/>
    <n v="0"/>
    <n v="0"/>
    <n v="56958000"/>
    <n v="0"/>
  </r>
  <r>
    <n v="2022"/>
    <n v="220269"/>
    <x v="1"/>
    <s v="https://community.secop.gov.co/Public/Tendering/OpportunityDetail/Index?noticeUID=CO1.NTC.2647460&amp;isFromPublicArea=True&amp;isModal=true&amp;asPopupView=true"/>
    <x v="3"/>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19090995"/>
    <s v="CRISTIAN CAMILO ROJAS CARDENAS"/>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2.1 gestionó retroalimentando sobre 2 consultas deautoexclusión y devolución de recursos. 2.2 apoyó en la construcción dela respuesta a los hallazgos de la contraloría. 2.3 actualizó y remitióla gráfica y datos sobre pago por ciclos de 2020 a 2022 corte ciclo 9.2.4 contestó, a partir del procedimiento construído, la solicitudelevada por la SED en el programa Jóvenes a la U para gestionarautoexclusiones y devolución voluntaria de recursos. 2.5 envió relaciónde rechazos y fuentes para legalización a la DDT en 6 oportunidades. 2.6hizo un cuadro resumen sobre programas 2.7 realizó un insumo denormalización de variables en el procesamiento de la base total de pagossegún estructuras antigua y nueva. 2.8 se encargó de revisar y enviarcomentarios sobre actas de reuniones en 2 oportunidades. 2.9 actualizólos indicadores del tablero de control de la alcaldesa. 2.10 generó unnuevo control de dispersiones parra el equipo de analítica. 2.11 generóinsumo a contratista para que supiera los listados que faltaban porprocesar. 2.12 generó insumo con tabla de dispersiones TMO con corte aciclo 8. 2.13 generó procedimiento de libros contables e hizo un slidepara su presentación. 2.14 generó slides sobre estado actual de loslibros contables. 2.15 generó insumo de dispersiones movii separadas porconvenio desde 2020. 2.16 redactó procedimiento de autoexclusiones ydevolución voluntaria de recursos."/>
    <d v="2022-01-21T00:00:00"/>
    <d v="2022-01-25T00:00:00"/>
    <s v="11  Mes(es)  15  Día(s)"/>
    <d v="2022-12-31T00:00:00"/>
    <n v="37455500"/>
    <n v="279"/>
    <n v="82.06"/>
    <n v="3257000"/>
    <n v="34198500"/>
    <n v="0"/>
    <n v="0"/>
    <n v="37455500"/>
    <n v="0"/>
  </r>
  <r>
    <n v="2022"/>
    <n v="220271"/>
    <x v="1"/>
    <s v="https://community.secop.gov.co/Public/Tendering/OpportunityDetail/Index?noticeUID=CO1.NTC.2648059&amp;isFromPublicArea=True&amp;isModal=true&amp;asPopupView=true"/>
    <x v="3"/>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32481287"/>
    <s v="JESICA ALEJANDRA VELANDIA PARR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121 respuestas a correspondencia y finalizó128 radicados en SAP de la Estrategia Integral de Ingreso MinimoGarantizado , así mismo La contratista realizo apoyo y seguimiento enresolución de dudas a 27 personas para el equipo de finalizadores 2, conreportes diarios y semanales."/>
    <d v="2022-01-21T00:00:00"/>
    <d v="2022-01-25T00:00:00"/>
    <s v="11  Mes(es)  15  Día(s)"/>
    <d v="2022-12-31T00:00:00"/>
    <n v="26749000"/>
    <n v="279"/>
    <n v="82.06"/>
    <n v="2326000"/>
    <n v="24423000"/>
    <n v="0"/>
    <n v="0"/>
    <n v="26749000"/>
    <n v="0"/>
  </r>
  <r>
    <n v="2022"/>
    <n v="220272"/>
    <x v="1"/>
    <s v="https://community.secop.gov.co/Public/Tendering/OpportunityDetail/Index?noticeUID=CO1.NTC.2648059&amp;isFromPublicArea=True&amp;isModal=true&amp;asPopupView=true"/>
    <x v="3"/>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29516"/>
    <s v="GERSON ANDRES CAMARGO REDONDO"/>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2 peticiones reiterativas, complementó 685respuestas automáticas y proyectó 74 respuestas a ciudadanos de laEstrategia Integral de Ingreso Minimo Garantizado"/>
    <d v="2022-01-21T00:00:00"/>
    <d v="2022-01-27T00:00:00"/>
    <s v="11  Mes(es)  15  Día(s)"/>
    <d v="2022-12-31T00:00:00"/>
    <n v="26749000"/>
    <n v="277"/>
    <n v="81.95"/>
    <n v="2326000"/>
    <n v="24423000"/>
    <n v="0"/>
    <n v="0"/>
    <n v="26749000"/>
    <n v="0"/>
  </r>
  <r>
    <n v="2022"/>
    <n v="220274"/>
    <x v="1"/>
    <s v="https://community.secop.gov.co/Public/Tendering/OpportunityDetail/Index?noticeUID=CO1.NTC.2648059&amp;isFromPublicArea=True&amp;isModal=true&amp;asPopupView=true"/>
    <x v="3"/>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384090"/>
    <s v="SANDRA CATALINA SAAVEDRA JIMENEZ"/>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3 peticiones reiterativas y complementó 825respuestas automáticas de la Estrategia Integral de Ingreso MinimoGarantizado"/>
    <d v="2022-01-21T00:00:00"/>
    <d v="2022-01-26T00:00:00"/>
    <s v="11  Mes(es)  15  Día(s)"/>
    <d v="2022-12-31T00:00:00"/>
    <n v="26749000"/>
    <n v="278"/>
    <n v="82.01"/>
    <n v="2326000"/>
    <n v="24423000"/>
    <n v="0"/>
    <n v="0"/>
    <n v="26749000"/>
    <n v="0"/>
  </r>
  <r>
    <n v="2022"/>
    <n v="220275"/>
    <x v="1"/>
    <s v="https://community.secop.gov.co/Public/Tendering/OpportunityDetail/Index?noticeUID=CO1.NTC.2648059&amp;isFromPublicArea=True&amp;isModal=true&amp;asPopupView=true"/>
    <x v="3"/>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11535"/>
    <s v="DANIEL ALEXANDER MELO VELASQUEZ"/>
    <s v="ASESOR - DESPACHO SECRETARIO DISTRITAL DE HDA."/>
    <s v="N/A"/>
    <d v="2022-10-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sistió a las siguientes reuniones: 29/ago -Capacitacion cuenta de Cobro, 30/ago - Capacitacion cuenta de Cobro,31/ago - Equipo primario, 01/sep - Capacitacion cuenta de Cobro, 05/sep- Capacitacion informe de supervision y certificacion de cumplimiento ,08/sep - Capacitacion Secop II, 14/sep - Capacitacion Auxiliares IMG -Equipo de administracion, 16/sep - Cuentas de cobro , 19/sep - Entrega1, 20/sep - Revision base cuenta de cobro y 21/sep - CapacitacionAuxiliares IMG, así mismo  el contratista realizó 158 radicados derespuesta y traslados de peticionarios en el sistema Bogdata con susrespectivos cierres en SAP. Realizo 159 envíos   externa virtual y alcorreo pagos IMG de respuestas y traslados a los peticionarios, realizo60 actas de inicio de contratistas nuevos y realizo el proceso de pagode cuentas de cobro por aplicativo SAP de 25 contratistas, asistió a(19) reuniones virtuales y (4) presencial relacionadas al grupo Ing.."/>
    <d v="2022-01-21T00:00:00"/>
    <d v="2022-01-27T00:00:00"/>
    <s v="11  Mes(es)  15  Día(s)"/>
    <d v="2022-12-31T00:00:00"/>
    <n v="26749000"/>
    <n v="277"/>
    <n v="81.95"/>
    <n v="2326000"/>
    <n v="24423000"/>
    <n v="0"/>
    <n v="0"/>
    <n v="26749000"/>
    <n v="0"/>
  </r>
  <r>
    <n v="2022"/>
    <n v="220276"/>
    <x v="1"/>
    <s v="https://community.secop.gov.co/Public/Tendering/OpportunityDetail/Index?noticeUID=CO1.NTC.2561871&amp;isFromPublicArea=True&amp;isModal=true&amp;asPopupView=true"/>
    <x v="3"/>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80097956"/>
    <s v="ELVERT JOHANY GALEANO ORTIZ"/>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4T00:00:00"/>
    <d v="2022-01-27T00:00:00"/>
    <s v="11  Mes(es)"/>
    <d v="2022-12-27T00:00:00"/>
    <n v="50039000"/>
    <n v="277"/>
    <n v="82.93"/>
    <n v="41547533"/>
    <n v="8491467"/>
    <n v="0"/>
    <n v="0"/>
    <n v="50039000"/>
    <n v="0"/>
  </r>
  <r>
    <n v="2022"/>
    <n v="220277"/>
    <x v="1"/>
    <s v="https://community.secop.gov.co/Public/Tendering/OpportunityDetail/Index?noticeUID=CO1.NTC.2685186&amp;isFromPublicArea=True&amp;isModal=true&amp;asPopupView=true"/>
    <x v="3"/>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2-10-04T00:00:00"/>
    <s v="El contratista cumplió a satisfacción las obligaciones generales."/>
    <s v="El contratista cumplió a satisfacción las obligaciones especiales."/>
    <d v="2022-01-24T00:00:00"/>
    <d v="2022-01-26T00:00:00"/>
    <s v="11  Mes(es)"/>
    <d v="2023-01-26T00:00:00"/>
    <n v="35827000"/>
    <n v="278"/>
    <n v="76.16"/>
    <n v="26598833"/>
    <n v="9228167"/>
    <n v="1"/>
    <n v="3257000"/>
    <n v="39084000"/>
    <s v=" 1 Mes(es)"/>
  </r>
  <r>
    <n v="2022"/>
    <n v="220278"/>
    <x v="1"/>
    <s v="https://community.secop.gov.co/Public/Tendering/OpportunityDetail/Index?noticeUID=CO1.NTC.2686023&amp;isFromPublicArea=True&amp;isModal=true&amp;asPopupView=true"/>
    <x v="3"/>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118545389"/>
    <s v="DIEGO FERNANDO ARDILA PLAZAS"/>
    <s v="JEFE DE OFICINA - OF. CONTROL INTERNO"/>
    <s v="N/A"/>
    <d v="2022-10-07T00:00:00"/>
    <s v="El contratista cumplió con las obligaciones generales de acuerdo con loestipulado en los estudios previos, para el periodo comprendido entre el01-09-2022 y el 30-09-2022"/>
    <s v="Durante el periodo de ejecución el contratista dio cumplimiento a lasobligaciones especiales determinadas en los estudios previos; elresultado de las mismas se describe en los productos entregados."/>
    <d v="2022-01-26T00:00:00"/>
    <d v="2022-02-01T00:00:00"/>
    <s v="6  Mes(es)  15  Día(s)"/>
    <d v="2022-11-23T00:00:00"/>
    <n v="46871500"/>
    <n v="272"/>
    <n v="92.2"/>
    <n v="57688000"/>
    <n v="12499067"/>
    <n v="1"/>
    <n v="23315567"/>
    <n v="70187067"/>
    <s v=" 3 Mes(es)  7 Día(s)"/>
  </r>
  <r>
    <n v="2022"/>
    <n v="220279"/>
    <x v="1"/>
    <s v="https://community.secop.gov.co/Public/Tendering/OpportunityDetail/Index?noticeUID=CO1.NTC.2687590&amp;isFromPublicArea=True&amp;isModal=true&amp;asPopupView=true"/>
    <x v="3"/>
    <s v="Prestación Servicios Profesionales"/>
    <s v="SUBD. ADMINISTRATIVA Y FINANCIERA"/>
    <s v="0111-01"/>
    <s v="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
    <n v="1032425604"/>
    <s v="YINA MARCELA PERAFAN CAPERA"/>
    <s v="SUBDIRECTOR TECNICO - SUBD. ADMINISTRATIVA Y FINANCIERA"/>
    <s v="N/A"/>
    <d v="2022-10-03T00:00:00"/>
    <s v="El Contratista ha dado cumplimiento a las obligaciones contractuales."/>
    <s v="El Contratista ha dado cumplimiento a las obligaciones contractuales."/>
    <d v="2022-01-25T00:00:00"/>
    <d v="2022-01-28T00:00:00"/>
    <s v="11  Mes(es)"/>
    <d v="2022-12-28T00:00:00"/>
    <n v="86768000"/>
    <n v="276"/>
    <n v="82.63"/>
    <n v="63892800"/>
    <n v="22875200"/>
    <n v="0"/>
    <n v="0"/>
    <n v="86768000"/>
    <n v="0"/>
  </r>
  <r>
    <n v="2022"/>
    <n v="220281"/>
    <x v="1"/>
    <s v="https://community.secop.gov.co/Public/Tendering/OpportunityDetail/Index?noticeUID=CO1.NTC.2688259&amp;isFromPublicArea=True&amp;isModal=true&amp;asPopupView=true"/>
    <x v="3"/>
    <s v="Prestación Servicios Profesionales"/>
    <s v="DESPACHO SECRETARIO DISTRITAL DE HDA."/>
    <s v="0111-01"/>
    <s v="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
    <n v="1026578221"/>
    <s v="JERONIMO  RATIVA MORALES"/>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fue el encargado de generar 17 cuentas de cobro delequipo de trabajo, apoyar la creación de una base de datos deconsolidación de información de contratistas, otra base de planillas deseguridad social., así mismo  el contratista fue el encargado del cierrede contratos en el aplicativo SGDA/WCC y Secop II, realizó lacompilación y cargue de 42 carpetas con información histórica decontratistas del año 2021; igualmente realizó la liquidación decontratos del equipo de trabajo de la estrategia IMG, realizó lasentregas de los informes de actividades mensuales y asistió a lasreuniones tanto presenciales, como virtuales programadas.El contratista se encargó de realizar el acompañamiento al equipo deadministración para agilizar y realizar de la mejor manera laliquidación de contratos del periodo 2021, también generó cuentas decobro del equipo de trabajo, apoyar la creación de bases de datos deconsolidación de información de contratistas, otra base de planillas deseguridad social."/>
    <d v="2022-01-25T00:00:00"/>
    <d v="2022-01-28T00:00:00"/>
    <s v="11  Mes(es)  15  Día(s)"/>
    <d v="2022-12-31T00:00:00"/>
    <n v="53498000"/>
    <n v="276"/>
    <n v="81.900000000000006"/>
    <n v="4652000"/>
    <n v="48846000"/>
    <n v="0"/>
    <n v="0"/>
    <n v="53498000"/>
    <n v="0"/>
  </r>
  <r>
    <n v="2022"/>
    <n v="220283"/>
    <x v="1"/>
    <s v="https://community.secop.gov.co/Public/Tendering/OpportunityDetail/Index?noticeUID=CO1.NTC.2706563&amp;isFromPublicArea=True&amp;isModal=true&amp;asPopupView=true"/>
    <x v="3"/>
    <s v="Prestación Servicios Profesionales"/>
    <s v="OF. CONTROL INTERNO"/>
    <s v="0111-01"/>
    <s v="Prestar servicios profesionales en materia jurídica para el cumplimientoy apoyo a las funciones de la Oficina de Control Interno de laSecretaría Distrital de Hacienda, en especial en temas laborales,administrativos y financieros, entre otros."/>
    <n v="1031150439"/>
    <s v="YENIFER ALEJANDRA RAMIREZ SOTO"/>
    <s v="JEFE DE OFICINA - OF. CONTROL INTERNO"/>
    <s v="N/A"/>
    <d v="2022-10-07T00:00:00"/>
    <s v="El contratista cumplió con las obligaciones generales de acuerdo con loestipulado en los estudios previos, para el periodo comprendido entre el01-09-2022 y el 30-09-2022"/>
    <s v="Durante el periodo de ejecución el contratista dio cumplimiento a lasobligaciones especiales determinadas en los estudios previos; elresultado de las mismas se describe en los productos entregados"/>
    <d v="2022-01-26T00:00:00"/>
    <d v="2022-02-01T00:00:00"/>
    <s v="6  Mes(es)  15  Día(s)"/>
    <d v="2022-11-22T00:00:00"/>
    <n v="30238000"/>
    <n v="272"/>
    <n v="92.52"/>
    <n v="37216000"/>
    <n v="7908400"/>
    <n v="1"/>
    <n v="14886400"/>
    <n v="45124400"/>
    <s v=" 3 Mes(es)  6 Día(s)"/>
  </r>
  <r>
    <n v="2022"/>
    <n v="220284"/>
    <x v="1"/>
    <s v="https://community.secop.gov.co/Public/Tendering/OpportunityDetail/Index?noticeUID=CO1.NTC.2707011&amp;isFromPublicArea=True&amp;isModal=true&amp;asPopupView=true"/>
    <x v="3"/>
    <s v="Prestación Servicios Profesionales"/>
    <s v="SUBD. COBRO NO TRIBUTARIO"/>
    <s v="0111-01"/>
    <s v="Prestar servicios profesionales para apoyar  administración del sistemade cobro coactivo, generar informes, cruzar información de lasdiferentes módulos para su consolidación, análisis de bases de datos"/>
    <n v="85270105"/>
    <s v="RONALD JOSE PAYARES SERRANO"/>
    <s v="SUBDIRECTOR TECNICO - SUBD. COBRO NO TRIBUTARIO"/>
    <s v="N/A"/>
    <d v="2022-10-03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5.214.200) Cuarenta Y Cinco Millones Doscientos CatorceMil Doscientos Pesos que equivalen al 73% de ejecución, quedando unsaldo por ejecutar por valor de ($16.187.800) Dieciséis Millones CientoOchenta Y Siente Mil Ochocientos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5.214.200) Cuarenta Y Cinco Millones Doscientos CatorceMil Doscientos Pesos que equivalen al 73% de ejecución, quedando unsaldo por ejecutar por valor de ($16.187.800) Dieciséis Millones CientoOchenta Y Siente Mil Ochocientos Pesos."/>
    <d v="2022-01-25T00:00:00"/>
    <d v="2022-01-28T00:00:00"/>
    <s v="11  Mes(es)"/>
    <d v="2022-12-28T00:00:00"/>
    <n v="61402000"/>
    <n v="276"/>
    <n v="82.63"/>
    <n v="45214200"/>
    <n v="16187800"/>
    <n v="0"/>
    <n v="0"/>
    <n v="61402000"/>
    <n v="0"/>
  </r>
  <r>
    <n v="2022"/>
    <n v="220287"/>
    <x v="1"/>
    <s v="https://community.secop.gov.co/Public/Tendering/OpportunityDetail/Index?noticeUID=CO1.NTC.2707274&amp;isFromPublicArea=True&amp;isModal=true&amp;asPopupView=true"/>
    <x v="3"/>
    <s v="Prestación Servicio Apoyo a la Gestión"/>
    <s v="OF. ASESORA DE PLANEACION"/>
    <s v="0111-01"/>
    <s v="Prestar los servicios profesionales para apoyar la implementación delnuevo mapa de procesos y la sostenibilidad del Sistema de Gestión, conla transición tecnológica de la Entidad."/>
    <n v="79558256"/>
    <s v="FERNANDO  AGUIRRE PANCHE"/>
    <s v="JEFE DE OFICINA ASESORA - OF. ASESORA DE PLANEACION"/>
    <s v="N/A"/>
    <d v="2022-10-11T00:00:00"/>
    <s v="El contratista ha dado cumplimiento a las obligaciones generalescorrespondientes"/>
    <s v="Se realizó asesoría a la Subdirección de Talento Humano, para el cierrede la acción de mejora SAM 9-2022 correspondiente al radicado2021IE012520O1, de igual manera se revisó normograma par actualización ypublicación.Se realizó asesoría a la Subdirección Administrativa y Financiera parala revisión y publicación del normograma correspondiente al radicado2022IE053076O1.Se participó en la mesa de trabajo con la Subdirección de GestiónDocumental en el tema de Articulación para generación de acciones paraplan de tratamiento riesgos de seguridad informática el día 01 deseptiembre de 2022.Se participó en la Auditoria Externa a la Subdirección de Talento HumanoCPR-112, el 08 de septiembre de 2022.Se participó en la socialización de los resultados de la encuesta desatisfacción de la Dirección de Gestión Corporativa y cada una de lasSubdirecciones los días 12, 13 y 21 de septiembre de 2022.Se participó en la socialización de los resultados del FURAG de laSubdirección de Gestión Documental el 14 de septiembre de 2022.Se participó en la socialización de los resultados de la encuesta desatisfacción de la Oficina Asesora de planeación el 21 de septiembre de2022.Se realizó la revisión de documentos y elaboración del diagrama de flujodel procedimiento 118-P-01.Se asistió a las mesas de trabajo de seguimiento al plan deentrenamientos de BogData, los días 05, 07, 08 y 15 de septiembre de 2022.Se asistió a las mesas de trabajo de Seguimiento Documentación ProcesosBogData, los días 01, 08, 12, 22 y 29 de septiembre de 2022.Se asistió a los comités de gestión del cambio los días 02, 09, 16 y 23de septiembre de 2022.Se realizó la presentación para seguimiento a los acuerdos sindicalesdel 2022 de conformidad con la solicitud del Jefe de la OAP.Se asistió a el Taller con entidades distritales – Plan de AcciónClimática, martes, 13 de septiembre de 2022.Se asistió a la Capacitación Sistemas de gestión antisoborno en la luchacontra la corrupción el día 15 de septiembre de 2022."/>
    <d v="2022-01-26T00:00:00"/>
    <d v="2022-01-27T00:00:00"/>
    <s v="11  Mes(es)"/>
    <d v="2023-01-31T00:00:00"/>
    <n v="92983000"/>
    <n v="277"/>
    <n v="75.069999999999993"/>
    <n v="68751067"/>
    <n v="24231933"/>
    <n v="1"/>
    <n v="9580067"/>
    <n v="102563067"/>
    <s v=" 1 Mes(es)  4 Día(s)"/>
  </r>
  <r>
    <n v="2022"/>
    <n v="220288"/>
    <x v="1"/>
    <s v="https://community.secop.gov.co/Public/Tendering/OpportunityDetail/Index?noticeUID=CO1.NTC.2705301&amp;isFromPublicArea=True&amp;isModal=true&amp;asPopupView=true"/>
    <x v="3"/>
    <s v="Prestación Servicios Profesionales"/>
    <s v="FONDO CUENTA CONCEJO DE BOGOTA, D.C."/>
    <s v="0111-04"/>
    <s v="Prestar los servicios profesionales de soporte y análisis jurídico paraadelantar los procesos administrativos y la generación de conceptos eintervenciones que se deban llevar a cabo en el marco de las actuacionesde la Corporación y de acuerdo con la normatividad vigente."/>
    <n v="52222670"/>
    <s v="DIANA PATRICIA GOMEZ MARTINEZ"/>
    <s v="ASESOR - DESPACHO SECRETARIO DISTRITAL DE HDA."/>
    <s v="N/A"/>
    <d v="2022-10-12T00:00:00"/>
    <s v="Mediante radicado No. 2022ER609513O1 de fecha 05/10/2022 la supervisiónallega informe para la correspondiente gestión de pago de la cuenta decobro. El supervisor informa el contratista cumplió con las obligacionesestipuladas en el contrato."/>
    <s v="Mediante radicado No. 2022ER609513O1 de fecha 05/10/2022 la supervisiónallega informe para la correspondiente gestión de pago de la cuenta decobro. El supervisor informa el contratista cumplió con las obligacionesestipuladas en el contrato."/>
    <d v="2022-01-25T00:00:00"/>
    <d v="2022-02-01T00:00:00"/>
    <s v="6  Mes(es)"/>
    <d v="2022-09-15T00:00:00"/>
    <n v="40938000"/>
    <n v="226"/>
    <n v="100"/>
    <n v="51172500"/>
    <n v="0"/>
    <n v="1"/>
    <n v="10234500"/>
    <n v="51172500"/>
    <s v="45 Día(s)"/>
  </r>
  <r>
    <n v="2022"/>
    <n v="220289"/>
    <x v="1"/>
    <s v="https://community.secop.gov.co/Public/Tendering/OpportunityDetail/Index?noticeUID=CO1.NTC.2711066&amp;isFromPublicArea=True&amp;isModal=true&amp;asPopupView=true"/>
    <x v="0"/>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2-10-04T00:00:00"/>
    <s v="El servicio se prestó con normalidad desde el día 01 de Septiembre hastael dia 30 de Septiembre de 2022. Durante el mes de Septiembre no sepresentaron fallas, ni interrupciones del servicio, tampoco sepresentaron indisponibilidades adicionales. Se realizo el tramite parael pago con sus certificaciones de cumplimiento de las facturas del mesde junio y julio. El proveedor radico la factura del mes de agosto, peropor demoras en generar el radicado se iniciara el proceso de pago en losprimeros dias de octubre."/>
    <s v="El servicio se prestó con normalidad desde el día 01 de Septiembre hastael dia 30 de Septiembre de 2022. Durante el mes de Septiembre no sepresentaron fallas, ni interrupciones del servicio, tampoco sepresentaron indisponibilidades adicionales. Se realizo el tramite parael pago con sus certificaciones de cumplimiento de las facturas del mesde junio y julio. El proveedor radico la factura del mes de agosto, peropor demoras en generar el radicado se iniciara el proceso de pago en losprimeros dias de octubre."/>
    <d v="2022-01-28T00:00:00"/>
    <d v="2022-02-02T00:00:00"/>
    <s v="10  Mes(es)"/>
    <d v="2022-12-02T00:00:00"/>
    <n v="49901460"/>
    <n v="271"/>
    <n v="89.44"/>
    <n v="39742949"/>
    <n v="10158511"/>
    <n v="0"/>
    <n v="0"/>
    <n v="49901460"/>
    <n v="0"/>
  </r>
  <r>
    <n v="2022"/>
    <n v="220290"/>
    <x v="1"/>
    <s v="https://community.secop.gov.co/Public/Tendering/OpportunityDetail/Index?noticeUID=CO1.NTC.2709393&amp;isFromPublicArea=True&amp;isModal=true&amp;asPopupView=true"/>
    <x v="3"/>
    <s v="Prestación Servicios Profesionales"/>
    <s v="DESPACHO DIR. ESTAD. Y ESTUDIOS FISCALES"/>
    <s v="0111-01"/>
    <s v="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
    <n v="80133008"/>
    <s v="CAMILO ALEJANDRO ESPITIA PEREZ"/>
    <s v="SUBDIRECTOR TECNICO - SUBD. ANALISIS FISCAL"/>
    <s v="N/A"/>
    <d v="2022-10-07T00:00:00"/>
    <s v="El contratista dio cumplimiento a las obligaciones pactadas y estudiosprevios del presente contrato."/>
    <s v="Actividad 1: Como parte de la revisión de gasto se hizo una presentacióndel Sector Movilidad de acuerdo con los resultados de la plataformaÉPICO. En este sentido, se hizo una presentación al secretario deHacienda (12 de septiembre) en la reunión de seguimiento. Como parte dela reunión se expusieron los avances, la forma en que se están siguiendolos productos y los resultados. Se hicieron los siguientes comentarios:Revisar las ponderaciones de cada uno de los elementos para ver losresultados como se ajustan Revisar los nuevos productos para incluirlosen el ejercicio.Adicionalmente, se hicieron ajustes de acuerdo con los comentarios queenvió la dirección de presupuesto. Así, se ajustaron los sectores demovilidad y el instituto de turismo distrital.Por otro lado, se asistió a las mesas de discusión presupuestal con lossectores de la administración distrital para explicar y presentar losresultados del ejercicio de calidad de gasto realizado con ÉPICO. Deesta forma, se hizo la presentación de resultados a los siguientessectores:SaludEducaciónMovilidadDesarrollo económicoIntegración socialAmbientePor último, se hizo una presentación al Departamento Nacional dePlaneación del ejercicio realizado sobre la estrategia. En este sentido,se mostró la metodología realizada, los resultados y las diferencias quehay entre la metodología aplicada por nación y por distrito. Sobre elparticular se acordó revisar la posibilidad de incluir un análisis decosto de oportunidad dentro de la versión del distrito.Actividad 2: El contratista para revisar los desarrollos recientes depolítica pública relacionados con el ordenamiento territorial y con laintegración regional, en el marco de la Región MetropolitanaBogotá-Cundinamarca, actualizó el análisis de Propuestas que se hicierondesde Asocapitales para la revisión de las propuestas de ajuste. En estesentido se hizo la aclaración del alcance de la norma, se incluyó unaobservación sobre la viabilidad política de incluirla en los proyectosde ley que cursan en el Congreso.Actividad 3: No se realizaron actividades particulares en estaobligación el presente mesActividad 4: No se realizaron actividades particulares en estaobligación el presente mesActividad 5: Como parte de la revisión de informes y documentos y laconsolidación de la información necesaria para atender los requerimientos formulados por organismos y entes de control, entidades del orden nacional y distrital, funcionarios del distrito, elcontratista realizó un análisis del sector educación y su importancia delos proyectos nacionales. En este sentido, se hizo un documento en elque se describieron los avances del sector en el país, cuál era lasituación de la ciudad y la importancia de las estrategias quedesarrolla el distrito para aumentar la cobertura en materia deeducación superior. El citado documento fue remitido para su uso en elMarco Fiscal de Mediano Plazo del Distrito.Actividad 6: No se realizaron actividades particulares en estaobligación el presente mesActividad 7: Se participó en las siguientes reuniones:12 de septiembre revisión de los avances de ÉPICO por parte delsecretario de hacienda.14 de septiembre presentación de resultados de EPICO a sector DesarrolloEconómico 16 de septiembre presentación de resultados de ÉPICO asectores educación, movilidad y salud19 de septiembre presentación de resultados de ÉPICO a sector ambiente20 de septiembre presentación de resultados de ÉPICO a sector deintegración social 28 de septiembre presentación de ÉPICO a DNP paravalidación 29 de septiembre presentación de resultados ÉPICO a IDIPRON.Actividad 8: No se realizaron actividades particulares en estaobligación el presente mes"/>
    <d v="2022-01-26T00:00:00"/>
    <d v="2022-01-27T00:00:00"/>
    <s v="11  Mes(es)"/>
    <d v="2022-12-27T00:00:00"/>
    <n v="88550000"/>
    <n v="277"/>
    <n v="82.93"/>
    <n v="65473333"/>
    <n v="23076667"/>
    <n v="0"/>
    <n v="0"/>
    <n v="88550000"/>
    <n v="0"/>
  </r>
  <r>
    <n v="2022"/>
    <n v="220291"/>
    <x v="1"/>
    <s v="https://community.secop.gov.co/Public/Tendering/OpportunityDetail/Index?noticeUID=CO1.NTC.2724185&amp;isFromPublicArea=True&amp;isModal=true&amp;asPopupView=true"/>
    <x v="3"/>
    <s v="Prestación Servicios Profesionales"/>
    <s v="SUBD. TALENTO HUMANO"/>
    <s v="0111-01"/>
    <s v="Prestar servicios profesionales para adelantar la revisión, control,análisis y seguimiento a la gestión de los procesos de bienestar,capacitación, evaluación de desempeño y SST a cargo de la Subdireccióndel Talento Humano."/>
    <n v="39679498"/>
    <s v="SONIA XIMENA ROMERO NADER"/>
    <s v="SUBDIRECTOR TECNICO - SUBD. TALENTO HUMANO"/>
    <s v="N/A"/>
    <d v="2022-10-07T00:00:00"/>
    <s v="Durante el periodo reportado se dio cumplimiento a las obligaciones"/>
    <s v="Durante el periodo reportado se dio cumplimiento a las obligaciones"/>
    <d v="2022-01-26T00:00:00"/>
    <d v="2022-02-01T00:00:00"/>
    <s v="11  Mes(es)"/>
    <d v="2022-12-31T00:00:00"/>
    <n v="86768000"/>
    <n v="272"/>
    <n v="81.680000000000007"/>
    <n v="63104000"/>
    <n v="23664000"/>
    <n v="0"/>
    <n v="0"/>
    <n v="86768000"/>
    <n v="0"/>
  </r>
  <r>
    <n v="2022"/>
    <n v="220292"/>
    <x v="1"/>
    <s v="https://community.secop.gov.co/Public/Tendering/OpportunityDetail/Index?noticeUID=CO1.NTC.2725045&amp;isFromPublicArea=True&amp;isModal=true&amp;asPopupView=true"/>
    <x v="3"/>
    <s v="Prestación Servicios Profesionales"/>
    <s v="OF. COBRO ESPECIALIZADO"/>
    <s v="0111-01"/>
    <s v="Prestar los servicios profesionales para el desarrollo de actividades degestión de peticiones y proyección de actos administrativos dentro delos procesos de cobro relacionados con la aplicación de TDJ  de laOficina de Cobro Especializado.."/>
    <n v="79865384"/>
    <s v="LUIS RODRIGO GOMEZ POSADA"/>
    <s v="JEFE DE OFICINA - OF. COBRO ESPECIALIZADO"/>
    <s v="N/A"/>
    <d v="2022-10-04T00:00:00"/>
    <s v="El contratista cumplió"/>
    <s v="El contratista cumplió de acuerdo con el siguiente cuadro."/>
    <d v="2022-01-26T00:00:00"/>
    <d v="2022-02-01T00:00:00"/>
    <s v="11  Mes(es)"/>
    <d v="2022-12-31T00:00:00"/>
    <n v="81026000"/>
    <n v="272"/>
    <n v="81.680000000000007"/>
    <n v="58928000"/>
    <n v="22098000"/>
    <n v="0"/>
    <n v="0"/>
    <n v="81026000"/>
    <n v="0"/>
  </r>
  <r>
    <n v="2022"/>
    <n v="220293"/>
    <x v="1"/>
    <s v="https://community.secop.gov.co/Public/Tendering/OpportunityDetail/Index?noticeUID=CO1.NTC.2505205&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7188457"/>
    <s v="MAURICIO  ARIAS ARIAS"/>
    <s v="SUBDIRECTOR TECNICO - SUBD. ASUNTOS CONTRACTUALES"/>
    <s v="N/A"/>
    <d v="2022-10-24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26T00:00:00"/>
    <d v="2022-01-27T00:00:00"/>
    <s v="6  Mes(es)"/>
    <d v="2022-10-26T00:00:00"/>
    <n v="47328000"/>
    <n v="272"/>
    <n v="100"/>
    <n v="64155733"/>
    <n v="6836267"/>
    <n v="1"/>
    <n v="23664000"/>
    <n v="70992000"/>
    <s v=" 3 Mes(es)"/>
  </r>
  <r>
    <n v="2022"/>
    <n v="220294"/>
    <x v="1"/>
    <s v="https://community.secop.gov.co/Public/Tendering/OpportunityDetail/Index?noticeUID=CO1.NTC.2724268&amp;isFromPublicArea=True&amp;isModal=true&amp;asPopupView=true"/>
    <x v="3"/>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23865476"/>
    <s v="LEIDY YAZMIN FAJARDO VERANO"/>
    <s v="JEFE DE OFICINA - OF. COBRO ESPECIALIZADO"/>
    <s v="N/A"/>
    <d v="2022-10-13T00:00:00"/>
    <s v="El contratista cumplió"/>
    <s v="El contratista cumplió de acuerdo con el siguiente cuadro."/>
    <d v="2022-01-26T00:00:00"/>
    <d v="2022-02-01T00:00:00"/>
    <s v="6  Mes(es)"/>
    <d v="2022-11-01T00:00:00"/>
    <n v="24192000"/>
    <n v="272"/>
    <n v="99.63"/>
    <n v="31987200"/>
    <n v="4300800"/>
    <n v="1"/>
    <n v="12096000"/>
    <n v="36288000"/>
    <s v=" 3 Mes(es)"/>
  </r>
  <r>
    <n v="2022"/>
    <n v="220295"/>
    <x v="1"/>
    <s v="https://community.secop.gov.co/Public/Tendering/OpportunityDetail/Index?noticeUID=CO1.NTC.2724268&amp;isFromPublicArea=True&amp;isModal=true&amp;asPopupView=true"/>
    <x v="3"/>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52131822"/>
    <s v="FLOR MARIA DELGADO BENAVIDES"/>
    <s v="JEFE DE OFICINA - OF. COBRO GENERAL"/>
    <s v="N/A"/>
    <d v="2022-10-04T00:00:00"/>
    <s v="La contratista cumplió con sus obligaciones"/>
    <s v="La contratista cumplió con sus obligaciones, detallando sus actividadesen el siguiente cuadro"/>
    <d v="2022-01-26T00:00:00"/>
    <d v="2022-02-08T00:00:00"/>
    <s v="6  Mes(es)"/>
    <d v="2022-11-08T00:00:00"/>
    <n v="24192000"/>
    <n v="265"/>
    <n v="97.07"/>
    <n v="31046400"/>
    <n v="5241600"/>
    <n v="1"/>
    <n v="12096000"/>
    <n v="36288000"/>
    <s v=" 3 Mes(es)"/>
  </r>
  <r>
    <n v="2022"/>
    <n v="220296"/>
    <x v="1"/>
    <s v="https://community.secop.gov.co/Public/Tendering/OpportunityDetail/Index?noticeUID=CO1.NTC.2724268&amp;isFromPublicArea=True&amp;isModal=true&amp;asPopupView=true"/>
    <x v="3"/>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36302596"/>
    <s v="CLARA ISABEL RAMIREZ CORDOBA"/>
    <s v="JEFE DE OFICINA - OF. COBRO GENERAL"/>
    <s v="N/A"/>
    <d v="2022-10-04T00:00:00"/>
    <s v="La contratista cumplió con sus obligaciones"/>
    <s v="La contratista cumplió con sus obligaciones, detallando sus actividadesen el siguiente cuadro"/>
    <d v="2022-01-26T00:00:00"/>
    <d v="2022-02-07T00:00:00"/>
    <s v="6  Mes(es)"/>
    <d v="2022-11-07T00:00:00"/>
    <n v="24192000"/>
    <n v="266"/>
    <n v="97.44"/>
    <n v="31180800"/>
    <n v="5107200"/>
    <n v="1"/>
    <n v="12096000"/>
    <n v="36288000"/>
    <s v=" 3 Mes(es)"/>
  </r>
  <r>
    <n v="2022"/>
    <n v="220297"/>
    <x v="1"/>
    <s v="https://community.secop.gov.co/Public/Tendering/OpportunityDetail/Index?noticeUID=CO1.NTC.2724268&amp;isFromPublicArea=True&amp;isModal=true&amp;asPopupView=true"/>
    <x v="3"/>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52695909"/>
    <s v="ERIKA BIBIANA GOMEZ BEJARANO"/>
    <s v="JEFE DE OFICINA - OF. COBRO ESPECIALIZADO"/>
    <s v="N/A"/>
    <d v="2022-10-11T00:00:00"/>
    <s v="El contratista cumplió"/>
    <s v="El contratista cumplió de acuerdo con el siguiente cuadro."/>
    <d v="2022-01-27T00:00:00"/>
    <d v="2022-02-01T00:00:00"/>
    <s v="6  Mes(es)"/>
    <d v="2022-11-01T00:00:00"/>
    <n v="24192000"/>
    <n v="272"/>
    <n v="99.63"/>
    <n v="32256000"/>
    <n v="4032000"/>
    <n v="1"/>
    <n v="12096000"/>
    <n v="36288000"/>
    <s v=" 3 Mes(es)"/>
  </r>
  <r>
    <n v="2022"/>
    <n v="220298"/>
    <x v="1"/>
    <s v="https://community.secop.gov.co/Public/Tendering/OpportunityDetail/Index?noticeUID=CO1.NTC.2724268&amp;isFromPublicArea=True&amp;isModal=true&amp;asPopupView=true"/>
    <x v="3"/>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91105714"/>
    <s v="FERNANDO  MARTINEZ BLANCO"/>
    <s v="JEFE DE OFICINA - OF. COBRO GENERAL"/>
    <s v="N/A"/>
    <d v="2022-10-04T00:00:00"/>
    <s v="El contratista cumplió con sus obligaciones"/>
    <s v="El contratista cumplió con sus obligaciones, detallando sus actividadesen el siguiente cuadro"/>
    <d v="2022-01-26T00:00:00"/>
    <d v="2022-01-31T00:00:00"/>
    <s v="6  Mes(es)"/>
    <d v="2022-10-30T00:00:00"/>
    <n v="24192000"/>
    <n v="272"/>
    <n v="100"/>
    <n v="30643200"/>
    <n v="5644800"/>
    <n v="1"/>
    <n v="12096000"/>
    <n v="36288000"/>
    <s v=" 3 Mes(es)"/>
  </r>
  <r>
    <n v="2022"/>
    <n v="220299"/>
    <x v="1"/>
    <s v="https://community.secop.gov.co/Public/Tendering/OpportunityDetail/Index?noticeUID=CO1.NTC.2724268&amp;isFromPublicArea=True&amp;isModal=true&amp;asPopupView=true"/>
    <x v="3"/>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18453014"/>
    <s v="LEIDY JOHANNA MORENO VANEGAS"/>
    <s v="JEFE DE OFICINA - OF. COBRO ESPECIALIZADO"/>
    <s v="N/A"/>
    <d v="2022-10-04T00:00:00"/>
    <s v="El contratista cumplió"/>
    <s v="El contratista cumplió de acuerdo con el siguiente cuadro."/>
    <d v="2022-01-26T00:00:00"/>
    <d v="2022-01-28T00:00:00"/>
    <s v="6  Mes(es)"/>
    <d v="2022-10-28T00:00:00"/>
    <n v="24192000"/>
    <n v="273"/>
    <n v="100"/>
    <n v="32659200"/>
    <n v="3628800"/>
    <n v="1"/>
    <n v="12096000"/>
    <n v="36288000"/>
    <s v=" 3 Mes(es)"/>
  </r>
  <r>
    <n v="2022"/>
    <n v="220300"/>
    <x v="1"/>
    <s v="https://community.secop.gov.co/Public/Tendering/OpportunityDetail/Index?noticeUID=CO1.NTC.2725673&amp;isFromPublicArea=True&amp;isModal=true&amp;asPopupView=true"/>
    <x v="3"/>
    <s v="Prestación Servicios Profesionales"/>
    <s v="OF. ANALISIS Y CONTROL RIESGO"/>
    <s v="0111-01"/>
    <s v="Prestar servicios profesionales en gestión de continuidad de negocio."/>
    <n v="52966918"/>
    <s v="SANDRA MILENA VELASQUEZ VERA"/>
    <s v="ASESOR - DESPACHO SECRETARIO DISTRITAL DE HDA."/>
    <s v="N/A"/>
    <d v="2022-10-05T00:00:00"/>
    <s v="Se verifica que el contratista ha cumplido satisfactoriamente lasobligaciones generales estipuladas en el contrato 220300 prestandoservicios profesionales en gestión de continuidad en el periodocomprendido entre el 01 de septiembre y el 30 de septiembre de 2022."/>
    <s v="Se verifica que el contratista ha cumplido satisfactoriamente lasobligaciones especiales estipuladas en el contrato 220300 prestandoservicios profesionales en gestión de continuidad en el periodocomprendido entre el 01 de septiembre y el 30 de septiembre de 2022."/>
    <d v="2022-01-26T00:00:00"/>
    <d v="2022-02-04T00:00:00"/>
    <s v="11  Mes(es)  15  Día(s)"/>
    <d v="2023-01-19T00:00:00"/>
    <n v="94438000"/>
    <n v="269"/>
    <n v="77.08"/>
    <n v="66517200"/>
    <n v="27920800"/>
    <n v="0"/>
    <n v="0"/>
    <n v="94438000"/>
    <n v="0"/>
  </r>
  <r>
    <n v="2022"/>
    <n v="220301"/>
    <x v="1"/>
    <s v="https://community.secop.gov.co/Public/Tendering/OpportunityDetail/Index?noticeUID=CO1.NTC.2731982&amp;isFromPublicArea=True&amp;isModal=true&amp;asPopupView=true"/>
    <x v="3"/>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51667928"/>
    <s v="NANCY  AVENDAÑO CORRALES"/>
    <s v="SUBDIRECTOR TECNICO - SUBD. FINANZAS DISTRITALES"/>
    <s v="N/A"/>
    <d v="2022-10-11T00:00:00"/>
    <s v="Acató las obligaciones generales"/>
    <s v="Acató las obligaciones especiales"/>
    <d v="2022-01-27T00:00:00"/>
    <d v="2022-02-01T00:00:00"/>
    <s v="10  Mes(es)"/>
    <d v="2023-01-30T00:00:00"/>
    <n v="82120000"/>
    <n v="272"/>
    <n v="74.930000000000007"/>
    <n v="65696000"/>
    <n v="16424000"/>
    <n v="1"/>
    <n v="16424000"/>
    <n v="98544000"/>
    <s v=" 2 Mes(es)"/>
  </r>
  <r>
    <n v="2022"/>
    <n v="220304"/>
    <x v="1"/>
    <s v="https://community.secop.gov.co/Public/Tendering/OpportunityDetail/Index?noticeUID=CO1.NTC.2733580&amp;isFromPublicArea=True&amp;isModal=true&amp;asPopupView=true"/>
    <x v="3"/>
    <s v="Prestación Servicio Apoyo a la Gestión"/>
    <s v="FONDO CUENTA CONCEJO DE BOGOTA, D.C."/>
    <s v="0111-04"/>
    <s v="Prestar los servicios de apoyo al proceso de recursos físicos de laDirección Administrativa del Concejo de Bogotá, para coadyuvar con lasactividades de actualización y administración de la información del áreade mantenimiento."/>
    <n v="52749250"/>
    <s v="OLGA YURANI GRANADOS TOVAR"/>
    <s v="ASESOR - DESPACHO SECRETARIO DISTRITAL DE HDA."/>
    <s v="N/A"/>
    <d v="2022-10-19T00:00:00"/>
    <s v="Mediante radicado No. 2022ER601663O1 de fecha 21/09/2022 la supervisiónallega informe para la correspondiente gestión de pago de la cuenta decobro. El supervisor informa el contratista cumplió con las obligacionesestipuladas en el contrato."/>
    <s v="Mediante radicado No. 2022ER601663O1 de fecha 21/09/2022 la supervisiónallega informe para la correspondiente gestión de pago de la cuenta decobro. El supervisor informa el contratista cumplió con las obligacionesestipuladas en el contrato."/>
    <d v="2022-01-27T00:00:00"/>
    <d v="2022-02-14T00:00:00"/>
    <s v="6  Mes(es)"/>
    <d v="2022-09-28T00:00:00"/>
    <n v="18324000"/>
    <n v="226"/>
    <n v="100"/>
    <n v="20054600"/>
    <n v="2850400"/>
    <n v="1"/>
    <n v="4581000"/>
    <n v="22905000"/>
    <s v="45 Día(s)"/>
  </r>
  <r>
    <n v="2022"/>
    <n v="220305"/>
    <x v="1"/>
    <s v="https://community.secop.gov.co/Public/Tendering/OpportunityDetail/Index?noticeUID=CO1.NTC.2734989&amp;isFromPublicArea=True&amp;isModal=true&amp;asPopupView=true"/>
    <x v="3"/>
    <s v="Prestación Servicios Profesionales"/>
    <s v="FONDO CUENTA CONCEJO DE BOGOTA, D.C."/>
    <s v="0111-04"/>
    <s v="Prestar los servicios profesionales para el desarrollo de los procesostécnicos y administrativos requeridos para la implementación del plan decomunicaciones de la Corporación, de conformidad con los lineamientosdefinidos para tal efecto."/>
    <n v="80215717"/>
    <s v="DANIEL  CABEZAS ROBAYO"/>
    <s v="ASESOR - DESPACHO SECRETARIO DISTRITAL DE HDA."/>
    <s v="N/A"/>
    <d v="2022-10-19T00:00:00"/>
    <s v="Mediante radicado No. 2022ER623357O1 de fecha 12/10/2022 la supervisiónallega informe para la correspondiente gestión de pago de la cuenta decobro. El supervisor informa el contratista cumplió con las obligacionesestipuladas en el contrato."/>
    <s v="Mediante radicado No. 2022ER623357O1 de fecha 12/10/2022 la supervisiónallega informe para la correspondiente gestión de pago de la cuenta decobro. El supervisor informa el contratista cumplió con las obligacionesestipuladas en el contrato."/>
    <d v="2022-01-27T00:00:00"/>
    <d v="2022-02-03T00:00:00"/>
    <s v="6  Mes(es)"/>
    <d v="2022-09-17T00:00:00"/>
    <n v="29610000"/>
    <n v="226"/>
    <n v="100"/>
    <n v="37012500"/>
    <n v="0"/>
    <n v="1"/>
    <n v="7402500"/>
    <n v="37012500"/>
    <s v="45 Día(s)"/>
  </r>
  <r>
    <n v="2022"/>
    <n v="220306"/>
    <x v="1"/>
    <s v="https://community.secop.gov.co/Public/Tendering/OpportunityDetail/Index?noticeUID=CO1.NTC.2596001&amp;isFromPublicArea=True&amp;isModal=true&amp;asPopupView=true"/>
    <x v="3"/>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0730505"/>
    <s v="LEIDI LORENA PARDO MARTIN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1-27T00:00:00"/>
    <d v="2022-02-01T00:00:00"/>
    <s v="11  Mes(es)"/>
    <d v="2022-12-31T00:00:00"/>
    <n v="27291000"/>
    <n v="272"/>
    <n v="81.680000000000007"/>
    <n v="19848000"/>
    <n v="7443000"/>
    <n v="0"/>
    <n v="0"/>
    <n v="27291000"/>
    <n v="0"/>
  </r>
  <r>
    <n v="2022"/>
    <n v="220307"/>
    <x v="1"/>
    <s v="https://community.secop.gov.co/Public/Tendering/OpportunityDetail/Index?noticeUID=CO1.NTC.2740087&amp;isFromPublicArea=True&amp;isModal=true&amp;asPopupView=true"/>
    <x v="3"/>
    <s v="Prestación Servicio Apoyo a la Gestión"/>
    <s v="SUBD. ADMINISTRATIVA Y FINANCIERA"/>
    <s v="0111-01"/>
    <s v="Prestar servicios profesionales para el acompañamiento de los proyectosde intervención de la infraestructura de la sedes de la SDH y el CAD."/>
    <n v="1010160832"/>
    <s v="EDISON ALFREDO CADAVID ALARCON"/>
    <s v="SUBDIRECTOR TECNICO - SUBD. ADMINISTRATIVA Y FINANCIERA"/>
    <s v="N/A"/>
    <d v="2022-10-03T00:00:00"/>
    <s v="El Contratista ha dado cumplimiento a las obligaciones contractuales."/>
    <s v="El Contratista ha dado cumplimiento a las obligaciones contractuales."/>
    <d v="2022-01-27T00:00:00"/>
    <d v="2022-02-01T00:00:00"/>
    <s v="11  Mes(es)  15  Día(s)"/>
    <d v="2023-01-16T00:00:00"/>
    <n v="96289500"/>
    <n v="272"/>
    <n v="77.94"/>
    <n v="66984000"/>
    <n v="29305500"/>
    <n v="0"/>
    <n v="0"/>
    <n v="96289500"/>
    <n v="0"/>
  </r>
  <r>
    <n v="2022"/>
    <n v="220308"/>
    <x v="1"/>
    <s v="https://community.secop.gov.co/Public/Tendering/OpportunityDetail/Index?noticeUID=CO1.NTC.2755039&amp;isFromPublicArea=True&amp;isModal=true&amp;asPopupView=true"/>
    <x v="3"/>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52273020"/>
    <s v="YAIRA MILENA QUINTERO CAUCALI"/>
    <s v="SUBDIRECTOR TECNICO - SUBD. GESTION INFORMACION PPTAL."/>
    <s v="N/A"/>
    <d v="2022-10-14T00:00:00"/>
    <s v="1. Acató la constitución, la ley, las normas legales y procedimentalesestablecidas por el Gobierno Nacional y Distrital y demás disposicionespertinentes.2. Cumplió con lo previsto en las disposiciones de las especificacionesesenciales, así como en la propuesta que presentó3. 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El contratista constituyó las garantías necesarias y pactadas quefueron requeridas por la SDH en el presente contrato.5. El contratista garantizó la calidad de los bienes y servicioscontratados y respondió por ellos.7. Colaboró con la SDH para que el objeto contratado se cumpliera y quefuera de la mejor calidad.8. El contratista obro con lealtad y buena fe en las distintas etapascontractuales evitando las dilaciones y entrabamiento del mismo.9. Reportó de manera inmediata las novedades o anomalías al supervisordel contrato.10. El contratista salvaguardó la información que por razón del servicioy desarrollo de sus actividades ejecutó, siendo ésta sólo de la SDH,salvo requerimiento de la autoridad competente.11. El contratista acató las instrucciones que durante el desarrollo delcontrato le impartió la Secretaría Distrital de Hacienda de Bogotá D.Cpor conducto del supervisor del contrato.12. El contratista realizó el examen de salud ocupacional en lostérminos establecidos en la Ley 1562 de 2012 y de acuerdo al Decreto 723de 2013 este examen tiene una vigencia de tres (3) años. Se envió copiajunto con el acta de inicio al correo cquijano@shd.gov.co.14. El contratista diligenció y actualizó el formato único de Hoja devida del SIDEAP, en cumplimiento a lo establecido en la Ley 909 de 2004,el Decreto 1083 de 2015, la Ley 712 de 2014 y el Decreto 1081 de 2015,respondiendo por la veracidad e integridad de la información reportadaen dicho sistema, así como la consistencia de la misma, con lasuministrada para la presente contratación.15. En las actividades relacionadas con el desarrollo del contrato, elcontratista cuenta con protocolos de bioseguridad a través de los cualesse adoptan medidas para prevenir la exposición al COVID-19, así mismousa los correspondientes elementos de protección personal ybioseguridad, sin que esto implique costos adicionales para laSecretaría Distrital de Hacienda."/>
    <s v="- Asistió a las reuniones relacionadas con el objeto del contrato.- Realizó seguimiento y validación de reportes BO , ERP, BPC en ambientede calidad y productivo.- Realizó la revisión de la ejecución de Reservas al cierre del mes deagosto de 2022- Brindó "/>
    <d v="2022-01-28T00:00:00"/>
    <d v="2022-02-01T00:00:00"/>
    <s v="10  Mes(es)"/>
    <d v="2023-01-30T00:00:00"/>
    <n v="83730000"/>
    <n v="272"/>
    <n v="74.930000000000007"/>
    <n v="66425800"/>
    <n v="17304200"/>
    <n v="1"/>
    <n v="16746000"/>
    <n v="100476000"/>
    <s v=" 2 Mes(es)"/>
  </r>
  <r>
    <n v="2022"/>
    <n v="220310"/>
    <x v="1"/>
    <s v="https://community.secop.gov.co/Public/Tendering/OpportunityDetail/Index?noticeUID=CO1.NTC.2755039&amp;isFromPublicArea=True&amp;isModal=true&amp;asPopupView=true"/>
    <x v="3"/>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79973879"/>
    <s v="DIEGO LUIS CASTRO MOYA"/>
    <s v="SUBDIRECTOR TECNICO - SUBD. GESTION INFORMACION PPTAL."/>
    <s v="N/A"/>
    <d v="2022-10-14T00:00:00"/>
    <s v="1. Acató la constitución, la ley, las normas legales y procedimentalesestablecidas por el Gobierno Nacional y Distrital y demás disposicionespertinentes.2. Cumplió con lo previsto en las disposiciones de las especificacionesesenciales, así como en la propuesta que presentó3. 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El contratista constituyó las garantías necesarias y pactadas quefueron requeridas por la SDH en el presente contrato.5. El contratista garantizó la calidad de los bienes y servicioscontratados y respondió por ellos.7. Colaboró con la SDH para que el objeto contratado se cumpliera y quefuera de la mejor calidad.8. El contratista obro con lealtad y buena fe en las distintas etapascontractuales evitando las dilaciones y entrabamiento del mismo.9. Reportó de manera inmediata las novedades o anomalías al supervisordel contrato.10. El contratista salvaguardó la información que por razón del servicioy desarrollo de sus actividades ejecutó, siendo ésta sólo de la SDH,salvo requerimiento de la autoridad competente.11. El contratista acató las instrucciones que durante el desarrollo delcontrato le impartió la Secretaría Distrital de Hacienda de Bogotá D.Cpor conducto del supervisor del contrato.12. El contratista realizó el examen de salud ocupacional en lostérminos establecidos en la Ley 1562 de 2012 y de acuerdo al Decreto 723de 2013 este examen tiene una vigencia de tres (3) años. Se envió copiajunto con el acta de inicio al correo cquijano@shd.gov.co.14. El contratista diligenció y actualizó el formato único de Hoja devida del SIDEAP, en cumplimiento a lo establecido en la Ley 909 de 2004,el Decreto 1083 de 2015, la Ley 712 de 2014 y el Decreto 1081 de 2015,respondiendo por la veracidad e integridad de la información reportadaen dicho sistema, así como la consistencia de la misma, con lasuministrada para la presente contratación.15. En las actividades relacionadas con el desarrollo del contrato, elcontratista cuenta con protocolos de bioseguridad a través de los cualesse adoptan medidas para prevenir la exposición al COVID-19, así mismousa los correspondientes elementos de protección personal ybioseguridad, sin que esto implique costos adicionales para laSecretaría Distrital de Hacienda."/>
    <e v="#NAME?"/>
    <d v="2022-01-28T00:00:00"/>
    <d v="2022-02-02T00:00:00"/>
    <s v="10  Mes(es)"/>
    <d v="2023-02-01T00:00:00"/>
    <n v="83730000"/>
    <n v="271"/>
    <n v="74.45"/>
    <n v="66704900"/>
    <n v="17025100"/>
    <n v="1"/>
    <n v="16746000"/>
    <n v="100476000"/>
    <s v=" 2 Mes(es)"/>
  </r>
  <r>
    <n v="2022"/>
    <n v="220311"/>
    <x v="1"/>
    <s v="https://community.secop.gov.co/Public/Tendering/OpportunityDetail/Index?noticeUID=CO1.NTC.2755039&amp;isFromPublicArea=True&amp;isModal=true&amp;asPopupView=true"/>
    <x v="3"/>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52487823"/>
    <s v="IVONNE CONSTANZA SERRANO ROZO"/>
    <s v="SUBDIRECTOR TECNICO - SUBD. GESTION INFORMACION PPTAL."/>
    <s v="N/A"/>
    <d v="2022-10-18T00:00:00"/>
    <s v="1. Acató la constitución, la ley, las normas legales y procedimentalesestablecidas por el Gobierno Nacional y Distrital y demás disposicionespertinentes.2. Cumplió con lo previsto en las disposiciones de las especificacionesesenciales, así como en la propuesta que presentó3. 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El contratista constituyó las garantías necesarias y pactadas quefueron requeridas por la SDH en el presente contrato.5. El contratista garantizó la calidad de los bienes y servicioscontratados y respondió por ellos.7. Colaboró con la SDH para que el objeto contratado se cumpliera y quefuera de la mejor calidad.8. El contratista obro con lealtad y buena fe en las distintas etapascontractuales evitando las dilaciones y entrabamiento del mismo.9. Reportó de manera inmediata las novedades o anomalías al supervisordel contrato.10. El contratista salvaguardó la información que por razón del servicioy desarrollo de sus actividades ejecutó, siendo ésta sólo de la SDH,salvo requerimiento de la autoridad competente.11. El contratista acató las instrucciones que durante el desarrollo delcontrato le impartió la Secretaría Distrital de Hacienda de Bogotá D.Cpor conducto del supervisor del contrato.12. El contratista realizó el examen de salud ocupacional en lostérminos establecidos en la Ley 1562 de 2012 y de acuerdo al Decreto 723de 2013 este examen tiene una vigencia de tres (3) años. Se envió copiajunto con el acta de inicio al correo cquijano@shd.gov.co.14. El contratista diligenció y actualizó el formato único de Hoja devida del SIDEAP, en cumplimiento a lo establecido en la Ley 909 de 2004,el Decreto 1083 de 2015, la Ley 712 de 2014 y el Decreto 1081 de 2015,respondiendo por la veracidad e integridad de la información reportadaen dicho sistema, así como la consistencia de la misma, con lasuministrada para la presente contratación.15. En las actividades relacionadas con el desarrollo del contrato, elcontratista cuenta con protocolos de bioseguridad a través de los cualesse adoptan medidas para prevenir la exposición al COVID-19, así mismousa los correspondientes elementos de protección personal ybioseguridad, sin que esto implique costos adicionales para laSecretaría Distrital de Hacienda."/>
    <s v="- Apoyó la revisión de los códigos reportados en acta de creación dePospre 2023 a la luz del CCPET Anexo entidades territoriales versión 5,envió  por correo las observaciones, que fueron subsanadas para elcargue en Bogdata- Apoyó la revisión de cifras de "/>
    <d v="2022-01-28T00:00:00"/>
    <d v="2022-02-01T00:00:00"/>
    <s v="10  Mes(es)"/>
    <d v="2023-01-30T00:00:00"/>
    <n v="83730000"/>
    <n v="272"/>
    <n v="74.930000000000007"/>
    <n v="66984000"/>
    <n v="16746000"/>
    <n v="1"/>
    <n v="16746000"/>
    <n v="100476000"/>
    <s v=" 2 Mes(es)"/>
  </r>
  <r>
    <n v="2022"/>
    <n v="220312"/>
    <x v="1"/>
    <s v="https://community.secop.gov.co/Public/Tendering/OpportunityDetail/Index?noticeUID=CO1.NTC.2755039&amp;isFromPublicArea=True&amp;isModal=true&amp;asPopupView=true"/>
    <x v="3"/>
    <s v="Prestación Servicios Profesionales"/>
    <s v="SUBD. GESTION INFORMACION PPTAL."/>
    <s v="0111-01"/>
    <s v="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
    <n v="19412186"/>
    <s v="MISAEL ANGEL MENDEZ MORENO"/>
    <s v="SUBDIRECTOR TECNICO - SUBD. GESTION INFORMACION PPTAL."/>
    <s v="N/A"/>
    <d v="2022-10-18T00:00:00"/>
    <s v="1. Acató la constitución, la ley, las normas legales y procedimentalesestablecidas por el Gobierno Nacional y Distrital y demás disposicionespertinentes.2. Cumplió con lo previsto en las disposiciones de las especificacionesesenciales, así como en la propuesta que presentó3. 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El contratista constituyó las garantías necesarias y pactadas quefueron requeridas por la SDH en el presente contrato.5. El contratista garantizó la calidad de los bienes y servicioscontratados y respondió por ellos.7. Colaboró con la SDH para que el objeto contratado se cumpliera y quefuera de la mejor calidad.8. El contratista obro con lealtad y buena fe en las distintas etapascontractuales evitando las dilaciones y entrabamiento del mismo.9. Reportó de manera inmediata las novedades o anomalías al supervisordel contrato.10. El contratista salvaguardó la información que por razón del servicioy desarrollo de sus actividades ejecutó, siendo ésta sólo de la SDH,salvo requerimiento de la autoridad competente.11. El contratista acató las instrucciones que durante el desarrollo delcontrato le impartió la Secretaría Distrital de Hacienda de Bogotá D.Cpor conducto del supervisor del contrato.12. El contratista realizó el examen de salud ocupacional en lostérminos establecidos en la Ley 1562 de 2012 y de acuerdo al Decreto 723de 2013 este examen tiene una vigencia de tres (3) años. Se envió copiajunto con el acta de inicio al correo cquijano@shd.gov.co.14. El contratista diligenció y actualizó el formato único de Hoja devida del SIDEAP, en cumplimiento a lo establecido en la Ley 909 de 2004,el Decreto 1083 de 2015, la Ley 712 de 2014 y el Decreto 1081 de 2015,respondiendo por la veracidad e integridad de la información reportadaen dicho sistema, así como la consistencia de la misma, con lasuministrada para la presente contratación.15. En las actividades relacionadas con el desarrollo del contrato, elcontratista cuenta con protocolos de bioseguridad a través de los cualesse adoptan medidas para prevenir la exposición al COVID-19, así mismousa los correspondientes elementos de protección personal ybioseguridad, sin que esto implique costos adicionales para laSecretaría Distrital de Hacienda."/>
    <s v="- Participó en aulas de apoyo, recálculos y generación resumenconsolidados Plantas de Personal costos y cargos versión 5 (7%)- Hizo seguimiento a Reportes BO Plantas de personal y programacióndando respuesta por correo (cuadro 14, cuadro 15, cuadro 16, an"/>
    <d v="2022-01-28T00:00:00"/>
    <d v="2022-02-01T00:00:00"/>
    <s v="10  Mes(es)"/>
    <d v="2022-12-01T00:00:00"/>
    <n v="83730000"/>
    <n v="272"/>
    <n v="89.77"/>
    <n v="66984000"/>
    <n v="16746000"/>
    <n v="0"/>
    <n v="0"/>
    <n v="83730000"/>
    <n v="0"/>
  </r>
  <r>
    <n v="2022"/>
    <n v="220313"/>
    <x v="1"/>
    <s v="https://community.secop.gov.co/Public/Tendering/OpportunityDetail/Index?noticeUID=CO1.NTC.2753082&amp;isFromPublicArea=True&amp;isModal=true&amp;asPopupView=true"/>
    <x v="3"/>
    <s v="Prestación Servicios Profesionales"/>
    <s v="OF. CONTROL INTERNO"/>
    <s v="0111-01"/>
    <s v="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
    <n v="88142842"/>
    <s v="JESUS ALBEIRO RIZO GALLARDO"/>
    <s v="JEFE DE OFICINA - OF. CONTROL INTERNO"/>
    <s v="N/A"/>
    <d v="2022-10-07T00:00:00"/>
    <s v="El contratista cumplió con las obligaciones generales de acuerdo con loestipulado en los estudios previos, para el periodo comprendido entre el01-09-2022 y el 30-09-2022"/>
    <s v="Durante el periodo de ejecución el contratista dio cumplimiento a lasobligaciones especiales determinadas en los estudios previos; elresultado de las mismas se describe en los productos entregados."/>
    <d v="2022-01-27T00:00:00"/>
    <d v="2022-02-02T00:00:00"/>
    <s v="7  Mes(es)  15  Día(s)"/>
    <d v="2023-01-08T00:00:00"/>
    <n v="62798625"/>
    <n v="271"/>
    <n v="79.709999999999994"/>
    <n v="66706095"/>
    <n v="27352290"/>
    <n v="1"/>
    <n v="31259760"/>
    <n v="94058385"/>
    <s v=" 3 Mes(es) 22 Día(s)"/>
  </r>
  <r>
    <n v="2022"/>
    <n v="220314"/>
    <x v="1"/>
    <s v="https://community.secop.gov.co/Public/Tendering/OpportunityDetail/Index?noticeUID=CO1.NTC.2755048&amp;isFromPublicArea=True&amp;isModal=true&amp;asPopupView=true"/>
    <x v="3"/>
    <s v="Prestación Servicios Profesionales"/>
    <s v="FONDO CUENTA CONCEJO DE BOGOTA, D.C."/>
    <s v="0111-04"/>
    <s v="Prestar de servicios profesionales para el desarrollo del procesosdefinidos en el marco de la gestión jurídica y judicial de la Corporación"/>
    <n v="1019111424"/>
    <s v="ANDREA CAROLINA PERTUZ HERNANDEZ"/>
    <s v="ASESOR - DESPACHO SECRETARIO DISTRITAL DE HDA."/>
    <s v="N/A"/>
    <d v="2022-10-19T00:00:00"/>
    <s v="Mediante radicado No. 2022ER608607O1 de fecha 28/08/2022 la supervisiónallega informe  para la correspondiente gestión de pago de la cuenta decobro. El supervisor informa  el contratista cumplió con lasobligaciones  estipuladas en el contrato."/>
    <s v="Mediante radicado No. 2022ER608607O1 de fecha 28/08/2022 la supervisiónallega informe  para la correspondiente gestión de pago de la cuenta decobro. El supervisor informa  el contratista cumplió con lasobligaciones  estipuladas en el contrato."/>
    <d v="2022-01-27T00:00:00"/>
    <d v="2022-02-02T00:00:00"/>
    <s v="6  Mes(es)"/>
    <d v="2022-09-16T00:00:00"/>
    <n v="19542000"/>
    <n v="226"/>
    <n v="100"/>
    <n v="24427500"/>
    <n v="0"/>
    <n v="1"/>
    <n v="4885500"/>
    <n v="24427500"/>
    <s v="45 Día(s)"/>
  </r>
  <r>
    <n v="2022"/>
    <n v="220316"/>
    <x v="1"/>
    <s v="https://community.secop.gov.co/Public/Tendering/OpportunityDetail/Index?noticeUID=CO1.NTC.2735070&amp;isFromPublicArea=True&amp;isModal=true&amp;asPopupView=true"/>
    <x v="3"/>
    <s v="Prestación Servicios Profesionales"/>
    <s v="FONDO CUENTA CONCEJO DE BOGOTA, D.C."/>
    <s v="0111-04"/>
    <s v="Prestar los servicios profesionales para desarrollar la estrategia decomunicaciones de la Corporación, de acuerdo con los planes y programasinstitucionales."/>
    <n v="1032360774"/>
    <s v="ANDRES  SANTAMARIA MERCADO"/>
    <s v="ASESOR - DESPACHO SECRETARIO DISTRITAL DE HDA."/>
    <s v="N/A"/>
    <d v="2022-10-20T00:00:00"/>
    <s v="Mediante radicado No. 2022ER626973O1 de fecha 14/10/2022 la supervisiónallega informe para la correspondiente gestión de pago de la cuenta decobro. El supervisor informa el contratista cumplió con las obligacionesestipuladas en el contrato."/>
    <s v="Mediante radicado No. 2022ER626973O1 de fecha 14/10/2022 la supervisiónallega informe para la correspondiente gestión de pago de la cuenta decobro. El supervisor informa el contratista cumplió con las obligacionesestipuladas en el contrato."/>
    <d v="2022-01-27T00:00:00"/>
    <d v="2022-02-04T00:00:00"/>
    <s v="6  Mes(es)"/>
    <d v="2022-09-18T00:00:00"/>
    <n v="23574000"/>
    <n v="226"/>
    <n v="100"/>
    <n v="29467500"/>
    <n v="0"/>
    <n v="1"/>
    <n v="5893500"/>
    <n v="29467500"/>
    <s v="45 Día(s)"/>
  </r>
  <r>
    <n v="2022"/>
    <n v="220317"/>
    <x v="1"/>
    <s v="https://community.secop.gov.co/Public/Tendering/OpportunityDetail/Index?noticeUID=CO1.NTC.2709118&amp;isFromPublicArea=True&amp;isModal=true&amp;asPopupView=true"/>
    <x v="3"/>
    <s v="Prestación Servicios Profesionales"/>
    <s v="FONDO CUENTA CONCEJO DE BOGOTA, D.C."/>
    <s v="0111-04"/>
    <s v="Prestar los servicios profesionales en el soporte jurídico para eldesarrollo de los procesos administrativos en el marco de las gestionesjurídicas y judiciales de la Corporación"/>
    <n v="1019018991"/>
    <s v="GINA CATALINA CAMACHO BELTRAN"/>
    <s v="ASESOR - DESPACHO SECRETARIO DISTRITAL DE HDA."/>
    <s v="N/A"/>
    <d v="2022-10-14T00:00:00"/>
    <s v="Mediante radicado No. 2022ER623316O1 de fecha 12/10/2022 la supervisiónallega informe para la correspondiente gestión de pago de la cuenta decobro. El supervisor informa el contratista cumplió con las obligacionesestipuladas en el contrato."/>
    <s v="Mediante radicado No. 2022ER623316O1 de fecha 12/10/2022 la supervisiónallega informe para la correspondiente gestión de pago de la cuenta decobro. El supervisor informa el contratista cumplió con las obligacionesestipuladas en el contrato."/>
    <d v="2022-01-21T00:00:00"/>
    <d v="2022-02-01T00:00:00"/>
    <s v="6  Mes(es)"/>
    <d v="2022-09-15T00:00:00"/>
    <n v="27912000"/>
    <n v="226"/>
    <n v="100"/>
    <n v="34890000"/>
    <n v="0"/>
    <n v="1"/>
    <n v="6978000"/>
    <n v="34890000"/>
    <s v="45 Día(s)"/>
  </r>
  <r>
    <n v="2022"/>
    <n v="220319"/>
    <x v="1"/>
    <s v="https://community.secop.gov.co/Public/Tendering/OpportunityDetail/Index?noticeUID=CO1.NTC.2755254&amp;isFromPublicArea=True&amp;isModal=true&amp;asPopupView=true"/>
    <x v="3"/>
    <s v="Prestación Servicios Profesionales"/>
    <s v="FONDO CUENTA CONCEJO DE BOGOTA, D.C."/>
    <s v="0111-04"/>
    <s v="Prestar los servicios profesionales para la revisión e implementación delas estrategias definidas en el plan estratégico y los planesinstitucionales que respondan al modelo organizacional requerido."/>
    <n v="79811846"/>
    <s v="RICARDO  LEON PERALTA"/>
    <s v="ASESOR - DESPACHO SECRETARIO DISTRITAL DE HDA."/>
    <s v="N/A"/>
    <d v="2022-10-19T00:00:00"/>
    <s v="Mediante radicado No. 2022ER599270O1 de fecha 20/09/2022 la supervisiónallega informe para la correspondiente gestión de pago de la cuenta decobro. El supervisor informa el contratista cumplió con las obligacionesestipuladas en el contrato."/>
    <s v="Mediante radicado No. 2022ER599270O1 de fecha 20/09/2022 la supervisiónallega informe para la correspondiente gestión de pago de la cuenta decobro. El supervisor informa el contratista cumplió con las obligacionesestipuladas en el contrato."/>
    <d v="2022-01-27T00:00:00"/>
    <d v="2022-02-03T00:00:00"/>
    <s v="6  Mes(es)"/>
    <d v="2022-09-17T00:00:00"/>
    <n v="37680000"/>
    <n v="226"/>
    <n v="100"/>
    <n v="43541333"/>
    <n v="3558667"/>
    <n v="1"/>
    <n v="9420000"/>
    <n v="47100000"/>
    <s v="45 Día(s)"/>
  </r>
  <r>
    <n v="2022"/>
    <n v="220320"/>
    <x v="1"/>
    <s v="https://community.secop.gov.co/Public/Tendering/OpportunityDetail/Index?noticeUID=CO1.NTC.2757782&amp;isFromPublicArea=True&amp;isModal=true&amp;asPopupView=true"/>
    <x v="3"/>
    <s v="Prestación Servicios Profesionales"/>
    <s v="FONDO CUENTA CONCEJO DE BOGOTA, D.C."/>
    <s v="0111-04"/>
    <s v="Prestar servicios profesionales para el proceso de coordinación deestrategias de comunicación que permitan dar cumplimiento a los planesestratégicos e institucionales de la Corporación"/>
    <n v="1032468475"/>
    <s v="NATALIA YUZZIANY JIMENEZ ESPITIA"/>
    <s v="ASESOR - DESPACHO SECRETARIO DISTRITAL DE HDA."/>
    <s v="N/A"/>
    <d v="2022-10-20T00:00:00"/>
    <s v="Mediante radicado No. 2022ER623354O1 de fecha 12/10/2022 la supervisiónallega informe  para la correspondiente gestión de pago de la cuenta decobro. El supervisor informa  el contratista cumplió con lasobligaciones  estipuladas en el contrato."/>
    <s v="Mediante radicado No. 2022ER623354O1 de fecha 12/10/2022 la supervisiónallega informe  para la correspondiente gestión de pago de la cuenta decobro. El supervisor informa  el contratista cumplió con lasobligaciones  estipuladas en el contrato."/>
    <d v="2022-01-27T00:00:00"/>
    <d v="2022-02-03T00:00:00"/>
    <s v="6  Mes(es)"/>
    <d v="2022-09-17T00:00:00"/>
    <n v="29610000"/>
    <n v="226"/>
    <n v="100"/>
    <n v="37012500"/>
    <n v="0"/>
    <n v="1"/>
    <n v="7402500"/>
    <n v="37012500"/>
    <s v="45 Día(s)"/>
  </r>
  <r>
    <n v="2022"/>
    <n v="220321"/>
    <x v="1"/>
    <s v="https://community.secop.gov.co/Public/Tendering/OpportunityDetail/Index?noticeUID=CO1.NTC.2755736&amp;isFromPublicArea=True&amp;isModal=true&amp;asPopupView=true"/>
    <x v="3"/>
    <s v="Prestación Servicios Profesionales"/>
    <s v="FONDO CUENTA CONCEJO DE BOGOTA, D.C."/>
    <s v="0111-04"/>
    <s v="Prestar los servicios profesionales  especializados  en materia jurídica para coordinar la ejecución de los procesos administrativos,judiciales y disciplinarios  así como la elaboración y soporte de losconceptos e intervenciones que se deban llevar a cabo en el marco de lasactuaciones de la Corporación y de acuerdo con la normatividad vigente."/>
    <n v="80723384"/>
    <s v="FRANCISCO  ALFORD BOJACA"/>
    <s v="ASESOR - DESPACHO SECRETARIO DISTRITAL DE HDA."/>
    <s v="N/A"/>
    <d v="2022-10-19T00:00:00"/>
    <s v="Mediante radicado No. 2022ER605163O1 de fecha 30/09/2022 la supervisiónallega informe para la correspondiente gestión de pago de la cuenta decobro. El supervisor informa el contratista cumplió con las obligacionesestipuladas en el contrato."/>
    <s v="Mediante radicado No. 2022ER605163O1 de fecha 30/09/2022 la supervisiónallega informe para la correspondiente gestión de pago de la cuenta decobro. El supervisor informa el contratista cumplió con las obligacionesestipuladas en el contrato."/>
    <d v="2022-01-28T00:00:00"/>
    <d v="2022-02-02T00:00:00"/>
    <s v="6  Mes(es)"/>
    <d v="2022-09-16T00:00:00"/>
    <n v="54366000"/>
    <n v="226"/>
    <n v="100"/>
    <n v="67957500"/>
    <n v="0"/>
    <n v="1"/>
    <n v="13591500"/>
    <n v="67957500"/>
    <s v="45 Día(s)"/>
  </r>
  <r>
    <n v="2022"/>
    <n v="220322"/>
    <x v="1"/>
    <s v="https://community.secop.gov.co/Public/Tendering/OpportunityDetail/Index?noticeUID=CO1.NTC.2760733&amp;isFromPublicArea=True&amp;isModal=true&amp;asPopupView=true"/>
    <x v="3"/>
    <s v="Prestación Servicios Profesionales"/>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2-10-11T00:00:00"/>
    <s v="Durante el periodo reportado se dio cumplimiento a las obligaciones"/>
    <s v="Durante el periodo reportado se dio cumplimiento a las obligaciones"/>
    <d v="2022-01-27T00:00:00"/>
    <d v="2022-02-08T00:00:00"/>
    <s v="6  Mes(es)"/>
    <d v="2022-09-12T00:00:00"/>
    <n v="32766000"/>
    <n v="216"/>
    <n v="100"/>
    <n v="38955133"/>
    <n v="13367"/>
    <n v="1"/>
    <n v="6202500"/>
    <n v="38968500"/>
    <s v=" 1 Mes(es)  4 Día(s)"/>
  </r>
  <r>
    <n v="2022"/>
    <n v="220324"/>
    <x v="1"/>
    <s v="https://community.secop.gov.co/Public/Tendering/OpportunityDetail/Index?noticeUID=CO1.NTC.2762624&amp;isFromPublicArea=True&amp;isModal=true&amp;asPopupView=true"/>
    <x v="3"/>
    <s v="Prestación Servicios Profesionales"/>
    <s v="FONDO CUENTA CONCEJO DE BOGOTA, D.C."/>
    <s v="0111-04"/>
    <s v="Prestar los servicios profesionales para apoyar los procesosadministrativos relacionados con la nomina para la Dirección Financieradel Concejo de Bogotá D.C."/>
    <n v="36454156"/>
    <s v="LINDA ROSA CAMPO RODRIGUEZ"/>
    <s v="ASESOR - DESPACHO SECRETARIO DISTRITAL DE HDA."/>
    <s v="N/A"/>
    <d v="2022-10-20T00:00:00"/>
    <s v="Mediante radicado No. 2022ER612222O1 de fecha 4/10/2022 la supervisiónallega informe  para la correspondiente gestión de pago de la cuenta decobro. El supervisor informa  el contratista cumplió con lasobligaciones  estipuladas en el contrato."/>
    <s v="Mediante radicado No. 2022ER612222O1 de fecha 4/10/2022 la supervisiónallega informe  para la correspondiente gestión de pago de la cuenta decobro. El supervisor informa  el contratista cumplió con lasobligaciones  estipuladas en el contrato."/>
    <d v="2022-01-28T00:00:00"/>
    <d v="2022-02-01T00:00:00"/>
    <s v="6  Mes(es)"/>
    <d v="2022-09-15T00:00:00"/>
    <n v="48786000"/>
    <n v="226"/>
    <n v="100"/>
    <n v="56917000"/>
    <n v="4065500"/>
    <n v="1"/>
    <n v="12196500"/>
    <n v="60982500"/>
    <s v="45 Día(s)"/>
  </r>
  <r>
    <n v="2022"/>
    <n v="220326"/>
    <x v="1"/>
    <s v="https://community.secop.gov.co/Public/Tendering/OpportunityDetail/Index?noticeUID=CO1.NTC.2759672&amp;isFromPublicArea=True&amp;isModal=true&amp;asPopupView=true"/>
    <x v="3"/>
    <s v="Prestación Servicio Apoyo a la Gestión"/>
    <s v="FONDO CUENTA CONCEJO DE BOGOTA, D.C."/>
    <s v="0111-04"/>
    <s v="Prestar los servicios de apoyo a la gestión en el desarrollo de lasactividades establecidas en los planes, programas y proyectos definidosen el proceso de talento humano del Concejo de Bogotá D.C."/>
    <n v="1019136372"/>
    <s v="JULIAN ESTEBAN MATEUS VARGAS"/>
    <s v="ASESOR - DESPACHO SECRETARIO DISTRITAL DE HDA."/>
    <s v="N/A"/>
    <d v="2022-10-20T00:00:00"/>
    <s v="Mediante radicado No. 2022ER617304O1 de fecha 06/10/2022 la supervisiónallega informe para la correspondiente gestión de pago de la cuenta decobro. El supervisor informa el contratista cumplió con las obligacionesestipuladas en el contrato."/>
    <s v="Mediante radicado No. 2022ER617304O1 de fecha 06/10/2022 la supervisiónallega informe para la correspondiente gestión de pago de la cuenta decobro. El supervisor informa el contratista cumplió con las obligacionesestipuladas en el contrato."/>
    <d v="2022-01-28T00:00:00"/>
    <d v="2022-02-02T00:00:00"/>
    <s v="6  Mes(es)"/>
    <d v="2022-09-16T00:00:00"/>
    <n v="11928000"/>
    <n v="226"/>
    <n v="100"/>
    <n v="13783466"/>
    <n v="1126534"/>
    <n v="1"/>
    <n v="2982000"/>
    <n v="14910000"/>
    <s v="45 Día(s)"/>
  </r>
  <r>
    <n v="2022"/>
    <n v="220327"/>
    <x v="1"/>
    <s v="https://community.secop.gov.co/Public/Tendering/OpportunityDetail/Index?noticeUID=CO1.NTC.2766150&amp;isFromPublicArea=True&amp;isModal=true&amp;asPopupView=true"/>
    <x v="3"/>
    <s v="Prestación Servicios Profesionales"/>
    <s v="FONDO CUENTA CONCEJO DE BOGOTA, D.C."/>
    <s v="0111-04"/>
    <s v="Prestar los servicios profesionales en el proceso de revisión, análisisy evaluación de las historias laborales de los funcionarios del Concejode Bogotá, para la definición técnica y jurídica del cumplimiento de losrequisitos para el reconocimiento de prestaciones económicas denaturaleza laboral y pensional."/>
    <n v="17327499"/>
    <s v="CARLOS EDUARDO TOBON BORRERO"/>
    <s v="ASESOR - DESPACHO SECRETARIO DISTRITAL DE HDA."/>
    <s v="N/A"/>
    <d v="2022-10-19T00:00:00"/>
    <s v="Mediante radicado No. 2022ER599062O1 de fecha 20/09/2022 la supervisiónallega informe  para la correspondiente gestión de pago de la cuenta decobro. El supervisor informa  el contratista cumplió con lasobligaciones  estipuladas en el contrato."/>
    <s v="Mediante radicado No. 2022ER599062O1 de fecha 20/09/2022 la supervisiónallega informe  para la correspondiente gestión de pago de la cuenta decobro. El supervisor informa  el contratista cumplió con lasobligaciones  estipuladas en el contrato."/>
    <d v="2022-01-28T00:00:00"/>
    <d v="2022-02-02T00:00:00"/>
    <s v="6  Mes(es)"/>
    <d v="2022-09-16T00:00:00"/>
    <n v="38610000"/>
    <n v="226"/>
    <n v="100"/>
    <n v="44830500"/>
    <n v="3432000"/>
    <n v="1"/>
    <n v="9652500"/>
    <n v="48262500"/>
    <s v="45 Día(s)"/>
  </r>
  <r>
    <n v="2022"/>
    <n v="220328"/>
    <x v="1"/>
    <s v="https://community.secop.gov.co/Public/Tendering/OpportunityDetail/Index?noticeUID=CO1.NTC.2764845&amp;isFromPublicArea=True&amp;isModal=true&amp;asPopupView=true"/>
    <x v="3"/>
    <s v="Prestación Servicio Apoyo a la Gestión"/>
    <s v="FONDO CUENTA CONCEJO DE BOGOTA, D.C."/>
    <s v="0111-04"/>
    <s v="Prestar servicios técnicos en el proceso de ejecución y seguimiento alos planes y programas que debe adelantar la Mesa Directiva en el marcodel plan estratégico de la Corporación"/>
    <n v="52094577"/>
    <s v="OLGA LUCIA HUERTAS MENDEZ"/>
    <s v="ASESOR - DESPACHO SECRETARIO DISTRITAL DE HDA."/>
    <s v="N/A"/>
    <d v="2022-10-14T00:00:00"/>
    <s v="Mediante radicado No. 2022ER592638O1 de fecha 14/09/2022 la supervisiónallega informe  para la correspondiente gestión de pago de la cuenta decobro. El supervisor informa  el contratista cumplió con lasobligaciones  estipuladas en el contrato."/>
    <s v="Mediante radicado No. 2022ER592638O1 de fecha 14/09/2022 la supervisiónallega informe  para la correspondiente gestión de pago de la cuenta decobro. El supervisor informa  el contratista cumplió con lasobligaciones  estipuladas en el contrato."/>
    <d v="2022-01-28T00:00:00"/>
    <d v="2022-02-17T00:00:00"/>
    <s v="6  Mes(es)"/>
    <d v="2022-10-01T00:00:00"/>
    <n v="19542000"/>
    <n v="226"/>
    <n v="100"/>
    <n v="21061933"/>
    <n v="3365567"/>
    <n v="1"/>
    <n v="4885500"/>
    <n v="24427500"/>
    <s v="45 Día(s)"/>
  </r>
  <r>
    <n v="2022"/>
    <n v="220329"/>
    <x v="1"/>
    <s v="https://community.secop.gov.co/Public/Tendering/OpportunityDetail/Index?noticeUID=CO1.NTC.2767064&amp;isFromPublicArea=True&amp;isModal=true&amp;asPopupView=true"/>
    <x v="3"/>
    <s v="Prestación Servicios Profesionales"/>
    <s v="FONDO CUENTA CONCEJO DE BOGOTA, D.C."/>
    <s v="0111-04"/>
    <s v="Prestar los servicios profesionales para ejecutar el trabajo deauditoria y de los planes de tratamiento a los riesgos de las tecnologías de la Información en el Corporación."/>
    <n v="1032405491"/>
    <s v="YEISONN ALEXANDER CHIPATECUA QUEVEDO"/>
    <s v="ASESOR - DESPACHO SECRETARIO DISTRITAL DE HDA."/>
    <s v="N/A"/>
    <d v="2022-10-19T00:00:00"/>
    <s v="Mediante radicado No. 2022ER599060O1 de fecha 20/09/2022 la supervisiónallega informe  para la correspondiente gestión de pago de la cuenta decobro. El supervisor informa  el contratista cumplió con lasobligaciones  estipuladas en el contrato."/>
    <s v="Mediante radicado No. 2022ER599060O1 de fecha 20/09/2022 la supervisiónallega informe  para la correspondiente gestión de pago de la cuenta decobro. El supervisor informa  el contratista cumplió con lasobligaciones  estipuladas en el contrato."/>
    <d v="2022-01-28T00:00:00"/>
    <d v="2022-02-01T00:00:00"/>
    <s v="6  Mes(es)"/>
    <d v="2022-08-01T00:00:00"/>
    <n v="29610000"/>
    <n v="181"/>
    <n v="100"/>
    <n v="14805000"/>
    <n v="14805000"/>
    <n v="0"/>
    <n v="0"/>
    <n v="29610000"/>
    <n v="0"/>
  </r>
  <r>
    <n v="2022"/>
    <n v="220331"/>
    <x v="1"/>
    <s v="https://community.secop.gov.co/Public/Tendering/OpportunityDetail/Index?noticeUID=CO1.NTC.2758021&amp;isFromPublicArea=True&amp;isModal=true&amp;asPopupView=true"/>
    <x v="3"/>
    <s v="Prestación Servicios Profesionales"/>
    <s v="FONDO CUENTA CONCEJO DE BOGOTA, D.C."/>
    <s v="0111-04"/>
    <s v="Prestar los servicios profesionales para la implementación, seguimientoy evaluación de metodologías, herramientas y estrategias de los procesosde innovación diseñados o fortalecidos por el laboratorio de innovaciónen el Concejo de Bogotá D.C."/>
    <n v="52802454"/>
    <s v="MARIA CAROLINA SANABRIA CABRERA"/>
    <s v="ASESOR - DESPACHO SECRETARIO DISTRITAL DE HDA."/>
    <s v="N/A"/>
    <d v="2022-10-20T00:00:00"/>
    <s v="Mediante radicado No. 2022ER608599O1 de fecha 13/10/2022 la supervisiónallega informe para la correspondiente gestión de pago de la cuenta decobro. El supervisor informa el contratista cumplió con las obligacionesestipuladas en el contrato."/>
    <s v="Mediante radicado No. 2022ER608599O1 de fecha 13/10/2022 la supervisiónallega informe para la correspondiente gestión de pago de la cuenta decobro. El supervisor informa el contratista cumplió con las obligacionesestipuladas en el contrato."/>
    <d v="2022-01-28T00:00:00"/>
    <d v="2022-02-03T00:00:00"/>
    <s v="8  Mes(es)"/>
    <d v="2023-02-03T00:00:00"/>
    <n v="49624000"/>
    <n v="270"/>
    <n v="73.97"/>
    <n v="49210467"/>
    <n v="25225533"/>
    <n v="1"/>
    <n v="24812000"/>
    <n v="74436000"/>
    <s v=" 4 Mes(es)"/>
  </r>
  <r>
    <n v="2022"/>
    <n v="220332"/>
    <x v="1"/>
    <s v="https://community.secop.gov.co/Public/Tendering/OpportunityDetail/Index?noticeUID=CO1.NTC.2783781&amp;isFromPublicArea=True&amp;isModal=true&amp;asPopupView=true"/>
    <x v="3"/>
    <s v="Prestación Servicios Profesionales"/>
    <s v="FONDO CUENTA CONCEJO DE BOGOTA, D.C."/>
    <s v="0111-04"/>
    <s v="Prestar los servicios profesionales para apoyar la gestión relacionadacon la seguridad y vigilancia de la corporación"/>
    <n v="79248096"/>
    <s v="CARLOS ENRIQUE LEON SOTO"/>
    <s v="ASESOR - DESPACHO SECRETARIO DISTRITAL DE HDA."/>
    <s v="N/A"/>
    <d v="2022-10-20T00:00:00"/>
    <s v="Mediante radicado No. 2022ER622172O1 de fecha 11/10/2022 la supervisiónallega informe para la correspondiente gestión de pago de la cuenta decobro. El supervisor informa el contratista cumplió con las obligacionesestipuladas en el contrato."/>
    <s v="Mediante radicado No. 2022ER622172O1 de fecha 11/10/2022 la supervisiónallega informe para la correspondiente gestión de pago de la cuenta decobro. El supervisor informa el contratista cumplió con las obligacionesestipuladas en el contrato."/>
    <d v="2022-01-28T00:00:00"/>
    <d v="2022-02-02T00:00:00"/>
    <s v="6  Mes(es)"/>
    <d v="2022-09-16T00:00:00"/>
    <n v="21402000"/>
    <n v="226"/>
    <n v="100"/>
    <n v="26752500"/>
    <n v="0"/>
    <n v="1"/>
    <n v="5350500"/>
    <n v="26752500"/>
    <s v="45 Día(s)"/>
  </r>
  <r>
    <n v="2022"/>
    <n v="220333"/>
    <x v="1"/>
    <s v="https://community.secop.gov.co/Public/Tendering/OpportunityDetail/Index?noticeUID=CO1.NTC.2785680&amp;isFromPublicArea=True&amp;isModal=true&amp;asPopupView=true"/>
    <x v="3"/>
    <s v="Prestación Servicios Profesionales"/>
    <s v="FONDO CUENTA CONCEJO DE BOGOTA, D.C."/>
    <s v="0111-04"/>
    <s v="Prestar los servicios profesionales para adelantar las actuacionesjurídicas y judiciales y apoyo en la generación de conceptos en el marcode los procesos de la Corporación."/>
    <n v="1010164719"/>
    <s v="LADY JOHANNA JIMENEZ NIÑO"/>
    <s v="ASESOR - DESPACHO SECRETARIO DISTRITAL DE HDA."/>
    <s v="N/A"/>
    <d v="2022-10-20T00:00:00"/>
    <s v="Mediante radicado No. 2022ER623369O1 de fecha 12/10/2022 la supervisiónallega informe  para la correspondiente gestión de pago de la cuenta decobro. El supervisor informa  el contratista cumplió con lasobligaciones  estipuladas en el contrato."/>
    <s v="Mediante radicado No. 2022ER623369O1 de fecha 12/10/2022 la supervisiónallega informe  para la correspondiente gestión de pago de la cuenta decobro. El supervisor informa  el contratista cumplió con lasobligaciones  estipuladas en el contrato."/>
    <d v="2022-01-28T00:00:00"/>
    <d v="2022-02-02T00:00:00"/>
    <s v="6  Mes(es)"/>
    <d v="2022-09-16T00:00:00"/>
    <n v="25434000"/>
    <n v="226"/>
    <n v="100"/>
    <n v="31792500"/>
    <n v="0"/>
    <n v="1"/>
    <n v="6358500"/>
    <n v="31792500"/>
    <s v="45 Día(s)"/>
  </r>
  <r>
    <n v="2022"/>
    <n v="220334"/>
    <x v="1"/>
    <s v="https://community.secop.gov.co/Public/Tendering/OpportunityDetail/Index?noticeUID=CO1.NTC.2769622&amp;isFromPublicArea=True&amp;isModal=true&amp;asPopupView=true"/>
    <x v="3"/>
    <s v="Prestación Servicios Profesionales"/>
    <s v="FONDO CUENTA CONCEJO DE BOGOTA, D.C."/>
    <s v="0111-04"/>
    <s v="Prestar los servicios profesionales para la implementación y seguimientode procesos, herramientas e iniciativas para la mejora delrelacionamiento en los procesos de gestión normativa y control políticodel laboratorio de innovación en el Concejo de Bogotá D.C."/>
    <n v="1151958025"/>
    <s v="KAREM  DAZAS BOLANOS"/>
    <s v="ASESOR - DESPACHO SECRETARIO DISTRITAL DE HDA."/>
    <s v="N/A"/>
    <d v="2022-10-19T00:00:00"/>
    <s v="Mediante radicado No. 2022ER609515O1 de fecha 30/09/2022 la supervisiónallega informe para la correspondiente gestión de pago de la cuenta decobro. El supervisor informa el contratista cumplió con las obligacionesestipuladas en el contrato."/>
    <s v="Mediante radicado No. 2022ER609515O1 de fecha 30/09/2022 la supervisiónallega informe para la correspondiente gestión de pago de la cuenta decobro. El supervisor informa el contratista cumplió con las obligacionesestipuladas en el contrato."/>
    <d v="2022-01-28T00:00:00"/>
    <d v="2022-02-02T00:00:00"/>
    <s v="8  Mes(es)"/>
    <d v="2023-02-02T00:00:00"/>
    <n v="41424000"/>
    <n v="271"/>
    <n v="74.25"/>
    <n v="41251400"/>
    <n v="20884600"/>
    <n v="1"/>
    <n v="20712000"/>
    <n v="62136000"/>
    <s v=" 4 Mes(es)"/>
  </r>
  <r>
    <n v="2022"/>
    <n v="220335"/>
    <x v="1"/>
    <s v="https://community.secop.gov.co/Public/Tendering/OpportunityDetail/Index?noticeUID=CO1.NTC.2787006&amp;isFromPublicArea=True&amp;isModal=true&amp;asPopupView=true"/>
    <x v="3"/>
    <s v="Prestación Servicios Profesionales"/>
    <s v="FONDO CUENTA CONCEJO DE BOGOTA, D.C."/>
    <s v="0111-04"/>
    <s v="Prestar los servicios profesionales para el seguimiento, análisis yactualización de los instrumentos de planeación definidos en el marco deModelo Integrado de Planeación y Gestión."/>
    <n v="52083205"/>
    <s v="NELLY  PRADA PEÑA"/>
    <s v="ASESOR - DESPACHO SECRETARIO DISTRITAL DE HDA."/>
    <s v="N/A"/>
    <d v="2022-10-19T00:00:00"/>
    <s v="Mediante radicado No. 2022ER612022O1 de fecha 04/10/2022 la supervisiónallega informe para la correspondiente gestión de pago de la cuenta decobro. El supervisor informa el contratista cumplió con las obligacionesestipuladas en el contrato."/>
    <s v="Mediante radicado No. 2022ER612022O1 de fecha 04/10/2022 la supervisiónallega informe para la correspondiente gestión de pago de la cuenta decobro. El supervisor informa el contratista cumplió con las obligacionesestipuladas en el contrato."/>
    <d v="2022-01-28T00:00:00"/>
    <d v="2022-02-03T00:00:00"/>
    <s v="6  Mes(es)"/>
    <d v="2022-09-17T00:00:00"/>
    <n v="27912000"/>
    <n v="226"/>
    <n v="100"/>
    <n v="34890000"/>
    <n v="0"/>
    <n v="1"/>
    <n v="6978000"/>
    <n v="34890000"/>
    <s v="45 Día(s)"/>
  </r>
  <r>
    <n v="2022"/>
    <n v="220337"/>
    <x v="1"/>
    <s v="https://community.secop.gov.co/Public/Tendering/OpportunityDetail/Index?noticeUID=CO1.NTC.2788078&amp;isFromPublicArea=True&amp;isModal=true&amp;asPopupView=true"/>
    <x v="3"/>
    <s v="Prestación Servicios Profesionales"/>
    <s v="FONDO CUENTA CONCEJO DE BOGOTA, D.C."/>
    <s v="0111-04"/>
    <s v="Prestar los servicios profesionales en la ejecución y seguimiento alproceso de gestión humana de la Corporación"/>
    <n v="52021301"/>
    <s v="CLAUDIA MARGARITA MORA SOTO"/>
    <s v="ASESOR - DESPACHO SECRETARIO DISTRITAL DE HDA."/>
    <s v="N/A"/>
    <d v="2022-10-14T00:00:00"/>
    <s v="Mediante radicado No. 2022ER597828O1 de fecha 19/09/2022 la supervisiónallega informe  para la correspondiente gestión de pago de la cuenta decobro. El supervisor informa  el contratista cumplió con lasobligaciones  estipuladas en el contrato."/>
    <s v="Mediante radicado No. 2022ER597828O1 de fecha 19/09/2022 la supervisiónallega informe  para la correspondiente gestión de pago de la cuenta decobro. El supervisor informa  el contratista cumplió con lasobligaciones  estipuladas en el contrato."/>
    <d v="2022-01-28T00:00:00"/>
    <d v="2022-02-07T00:00:00"/>
    <s v="6  Mes(es)"/>
    <d v="2022-09-21T00:00:00"/>
    <n v="26670000"/>
    <n v="226"/>
    <n v="100"/>
    <n v="30226000"/>
    <n v="3111500"/>
    <n v="1"/>
    <n v="6667500"/>
    <n v="33337500"/>
    <s v="45 Día(s)"/>
  </r>
  <r>
    <n v="2022"/>
    <n v="220339"/>
    <x v="1"/>
    <s v="https://community.secop.gov.co/Public/Tendering/OpportunityDetail/Index?noticeUID=CO1.NTC.2764417&amp;isFromPublicArea=True&amp;isModal=true&amp;asPopupView=true"/>
    <x v="3"/>
    <s v="Prestación Servicios Profesionales"/>
    <s v="FONDO CUENTA CONCEJO DE BOGOTA, D.C."/>
    <s v="0111-04"/>
    <s v="Prestar los servicios profesionales especializados para brindar elsoporte a la Dirección Técnica Jurídica en relación con los aspectos deíndole jurídico, judicial y de servicio al ciudadano, en cumplimiento delos procesos administrativos y misionales de la Corporación"/>
    <n v="1026287473"/>
    <s v="MARIA JOSE QUIROGA GOMEZ"/>
    <s v="ASESOR - DESPACHO SECRETARIO DISTRITAL DE HDA."/>
    <s v="N/A"/>
    <d v="2022-10-19T00:00:00"/>
    <s v="Mediante radicado No. 2022ER605461O1 de fecha 30/09/2022 la supervisiónallega informe para la correspondiente gestión de pago de la cuenta decobro. El supervisor informa el contratista cumplió con las obligacionesestipuladas en el contrato"/>
    <s v="Mediante radicado No. 2022ER605461O1 de fecha 30/09/2022 la supervisiónallega informe para la correspondiente gestión de pago de la cuenta decobro. El supervisor informa el contratista cumplió con las obligacionesestipuladas en el contrato"/>
    <d v="2022-01-28T00:00:00"/>
    <d v="2022-02-04T00:00:00"/>
    <s v="6  Mes(es)"/>
    <d v="2022-09-18T00:00:00"/>
    <n v="44658000"/>
    <n v="226"/>
    <n v="100"/>
    <n v="55822500"/>
    <n v="0"/>
    <n v="1"/>
    <n v="11164500"/>
    <n v="55822500"/>
    <s v="45 Día(s)"/>
  </r>
  <r>
    <n v="2022"/>
    <n v="220340"/>
    <x v="1"/>
    <s v="https://community.secop.gov.co/Public/Tendering/OpportunityDetail/Index?noticeUID=CO1.NTC.2788740&amp;isFromPublicArea=True&amp;isModal=true&amp;asPopupView=true"/>
    <x v="3"/>
    <s v="Prestación Servicios Profesionales"/>
    <s v="FONDO CUENTA CONCEJO DE BOGOTA, D.C."/>
    <s v="0111-04"/>
    <s v="Prestar los servicios profesionales para la proyección, revisión,análisis y seguimiento jurídico de los actos administrativos requeridosen las etapas que se desarrollan en el marco del proceso deadministración del talento humano de la Corporación."/>
    <n v="1010213468"/>
    <s v="LEIDY VANESSA NIETO ROJAS"/>
    <s v="ASESOR - DESPACHO SECRETARIO DISTRITAL DE HDA."/>
    <s v="N/A"/>
    <d v="2022-10-14T00:00:00"/>
    <s v="Mediante radicado No. 2022ER597146O1 de fecha 16/09/2022 la supervisiónallega informe para la correspondiente gestión de pago de la cuenta decobro. El supervisor informa el contratista cumplió con las obligacionesestipuladas en el contrato."/>
    <s v="Mediante radicado No. 2022ER597146O1 de fecha 16/09/2022 la supervisiónallega informe para la correspondiente gestión de pago de la cuenta decobro. El supervisor informa el contratista cumplió con las obligacionesestipuladas en el contrato."/>
    <d v="2022-01-28T00:00:00"/>
    <d v="2022-02-01T00:00:00"/>
    <s v="6  Mes(es)"/>
    <d v="2022-09-15T00:00:00"/>
    <n v="30582000"/>
    <n v="226"/>
    <n v="100"/>
    <n v="35679000"/>
    <n v="2548500"/>
    <n v="1"/>
    <n v="7645500"/>
    <n v="38227500"/>
    <s v="45 Día(s)"/>
  </r>
  <r>
    <n v="2022"/>
    <n v="220341"/>
    <x v="1"/>
    <s v="https://community.secop.gov.co/Public/Tendering/OpportunityDetail/Index?noticeUID=CO1.NTC.2778965&amp;isFromPublicArea=True&amp;isModal=true&amp;asPopupView=true"/>
    <x v="3"/>
    <s v="Prestación Servicios Profesionales"/>
    <s v="FONDO CUENTA CONCEJO DE BOGOTA, D.C."/>
    <s v="0111-04"/>
    <s v="Prestar los servicios profesionales para realizar el ejercicio deprogramación, seguimiento y evaluación a los planes, programas y proyectos que se deban desarrollar en el marco del proceso de gestión financiera."/>
    <n v="51671220"/>
    <s v="RUBY MABEL GARCIA CUEVAS"/>
    <s v="ASESOR - DESPACHO SECRETARIO DISTRITAL DE HDA."/>
    <s v="N/A"/>
    <d v="2022-10-19T00:00:00"/>
    <s v="Mediante radicado No. 2022ER601420O1 de fecha 21/09/2022 la supervisiónallega informe para la correspondiente gestión de pago de la cuenta decobro. El supervisor informa el contratista cumplió con las obligacionesestipuladas en el contrato."/>
    <s v="Mediante radicado No. 2022ER601420O1 de fecha 21/09/2022 la supervisiónallega informe para la correspondiente gestión de pago de la cuenta decobro. El supervisor informa el contratista cumplió con las obligacionesestipuladas en el contrato."/>
    <d v="2022-01-28T00:00:00"/>
    <d v="2022-02-03T00:00:00"/>
    <s v="6  Mes(es)"/>
    <d v="2022-09-17T00:00:00"/>
    <n v="26052000"/>
    <n v="226"/>
    <n v="100"/>
    <n v="30104533"/>
    <n v="2460467"/>
    <n v="1"/>
    <n v="6513000"/>
    <n v="32565000"/>
    <s v="45 Día(s)"/>
  </r>
  <r>
    <n v="2022"/>
    <n v="220342"/>
    <x v="1"/>
    <s v="https://community.secop.gov.co/Public/Tendering/OpportunityDetail/Index?noticeUID=CO1.NTC.2790875&amp;isFromPublicArea=True&amp;isModal=true&amp;asPopupView=true"/>
    <x v="3"/>
    <s v="Prestación Servicios Profesionales"/>
    <s v="FONDO CUENTA CONCEJO DE BOGOTA, D.C."/>
    <s v="0111-04"/>
    <s v="Prestar servicios profesionales para realizar seguimiento y apoyotécnico a la estructuración y ejecución, de las diferentes etapas delproyecto de modernización de la infraestructura física de la sede delConcejo de Bogotá D.C."/>
    <n v="1015400933"/>
    <s v="YULI MARCELA TORO PASCAGAZA"/>
    <s v="ASESOR - DESPACHO SECRETARIO DISTRITAL DE HDA."/>
    <s v="N/A"/>
    <d v="2022-10-11T00:00:00"/>
    <s v="Mediante radicado No. 2022ER615618O1 de fecha 6/10/2022 la supervisiónallega informe  para la correspondiente gestión de pago de la cuenta decobro. El supervisor informa  el contratista cumplió con lasobligaciones  estipuladas en el contrato."/>
    <s v="Mediante radicado No. 2022ER615618O1 de fecha 6/10/2022 la supervisiónallega informe  para la correspondiente gestión de pago de la cuenta decobro. El supervisor informa  el contratista cumplió con lasobligaciones  estipuladas en el contrato."/>
    <d v="2022-01-28T00:00:00"/>
    <d v="2022-02-07T00:00:00"/>
    <s v="12  Mes(es)"/>
    <d v="2022-12-31T00:00:00"/>
    <n v="101940000"/>
    <n v="266"/>
    <n v="81.349999999999994"/>
    <n v="57766000"/>
    <n v="44174000"/>
    <n v="0"/>
    <n v="0"/>
    <n v="101940000"/>
    <n v="0"/>
  </r>
  <r>
    <n v="2022"/>
    <n v="220344"/>
    <x v="1"/>
    <s v="https://community.secop.gov.co/Public/Tendering/OpportunityDetail/Index?noticeUID=CO1.NTC.2813281&amp;isFromPublicArea=True&amp;isModal=true&amp;asPopupView=true"/>
    <x v="3"/>
    <s v="Prestación Servicios Profesionales"/>
    <s v="FONDO CUENTA CONCEJO DE BOGOTA, D.C."/>
    <s v="0111-04"/>
    <s v="Prestar los servicios profesionales para el diseño e implementación deservicios, experiencias y productos requeridos para los procesos deinnovación y participación ciudadana del laboratorio de innovación delConcejo de Bogotá D.C."/>
    <n v="1053780269"/>
    <s v="ANYI CATALINA ZAMBRANO CORTES"/>
    <s v="ASESOR - DESPACHO SECRETARIO DISTRITAL DE HDA."/>
    <s v="N/A"/>
    <d v="2022-10-19T00:00:00"/>
    <s v="Mediante radicado No. 2022ER595969O1 de fecha 16/09/2022 la supervisiónallega informe para la correspondiente gestión de pago de la cuenta decobro. El supervisor informa el contratista cumplió con las obligacionesestipuladas en el contrato."/>
    <s v="Mediante radicado No. 2022ER595969O1 de fecha 16/09/2022 la supervisiónallega informe para la correspondiente gestión de pago de la cuenta decobro. El supervisor informa el contratista cumplió con las obligacionesestipuladas en el contrato."/>
    <d v="2022-01-28T00:00:00"/>
    <d v="2022-02-07T00:00:00"/>
    <s v="8  Mes(es)"/>
    <d v="2023-02-07T00:00:00"/>
    <n v="33080000"/>
    <n v="266"/>
    <n v="72.88"/>
    <n v="28118000"/>
    <n v="21502000"/>
    <n v="1"/>
    <n v="16540000"/>
    <n v="49620000"/>
    <s v=" 4 Mes(es)"/>
  </r>
  <r>
    <n v="2022"/>
    <n v="220345"/>
    <x v="1"/>
    <s v="https://community.secop.gov.co/Public/Tendering/OpportunityDetail/Index?noticeUID=CO1.NTC.2813243&amp;isFromPublicArea=True&amp;isModal=true&amp;asPopupView=true"/>
    <x v="3"/>
    <s v="Prestación Servicios Profesionales"/>
    <s v="FONDO CUENTA CONCEJO DE BOGOTA, D.C."/>
    <s v="0111-04"/>
    <s v="Prestar los servicios profesionales para la gestión, trámite yseguimiento para la consolidación y respuesta de los requerimientos recibidos en el marco de la misionalidad de la Corporación, generando mecanismos para la operatividad de la participación ciudadana."/>
    <n v="40937641"/>
    <s v="LAURA VALENTINA DE LOS REMEDIOS VELANDIA TRUJILLO"/>
    <s v="ASESOR - DESPACHO SECRETARIO DISTRITAL DE HDA."/>
    <s v="N/A"/>
    <d v="2022-10-11T00:00:00"/>
    <s v="Mediante radicado No. 2022ER605173O1 de fecha 30/09/2022 la supervisiónallega informe  para la correspondiente gestión de pago de la cuenta decobro. El supervisor informa  el contratista cumplió con lasobligaciones  estipuladas en el contrato."/>
    <s v="Mediante radicado No. 2022ER605173O1 de fecha 30/09/2022 la supervisiónallega informe  para la correspondiente gestión de pago de la cuenta decobro. El supervisor informa  el contratista cumplió con lasobligaciones  estipuladas en el contrato."/>
    <d v="2022-01-28T00:00:00"/>
    <d v="2022-02-14T00:00:00"/>
    <s v="6  Mes(es)"/>
    <d v="2022-09-28T00:00:00"/>
    <n v="26052000"/>
    <n v="226"/>
    <n v="100"/>
    <n v="28512467"/>
    <n v="4052533"/>
    <n v="1"/>
    <n v="6513000"/>
    <n v="32565000"/>
    <s v="45 Día(s)"/>
  </r>
  <r>
    <n v="2022"/>
    <n v="220346"/>
    <x v="1"/>
    <s v="https://community.secop.gov.co/Public/Tendering/OpportunityDetail/Index?noticeUID=CO1.NTC.2791027&amp;isFromPublicArea=True&amp;isModal=true&amp;asPopupView=true"/>
    <x v="3"/>
    <s v="Prestación Servicios Profesionales"/>
    <s v="FONDO CUENTA CONCEJO DE BOGOTA, D.C."/>
    <s v="0111-04"/>
    <s v="Prestar los servicios profesionales para el seguimiento y acompañamientojurídico en las etapas de los procesos contractuales, que se debanadelantar en desarrollo de los planes institucionales de la Corporación"/>
    <n v="49744172"/>
    <s v="LEYDA MARGARITA AMAYA ARIAS"/>
    <s v="ASESOR - DESPACHO SECRETARIO DISTRITAL DE HDA."/>
    <s v="N/A"/>
    <d v="2022-10-20T00:00:00"/>
    <s v="Mediante radicado No. 2022ER617365O1  de fecha 6/10/2022 la supervisiónallega informe  para la correspondiente gestión de pago de la cuenta decobro. El supervisor informa  el contratista cumplió con lasobligaciones  estipuladas en el contrato."/>
    <s v="Mediante radicado No. 2022ER617365O1  de fecha 6/10/2022 la supervisiónallega informe  para la correspondiente gestión de pago de la cuenta decobro. El supervisor informa  el contratista cumplió con lasobligaciones  estipuladas en el contrato."/>
    <d v="2022-01-28T00:00:00"/>
    <d v="2022-02-02T00:00:00"/>
    <s v="6  Mes(es)"/>
    <d v="2022-09-16T00:00:00"/>
    <n v="27912000"/>
    <n v="226"/>
    <n v="100"/>
    <n v="27756933"/>
    <n v="7133067"/>
    <n v="1"/>
    <n v="6978000"/>
    <n v="34890000"/>
    <s v="45 Día(s)"/>
  </r>
  <r>
    <n v="2022"/>
    <n v="220347"/>
    <x v="1"/>
    <s v="https://community.secop.gov.co/Public/Tendering/OpportunityDetail/Index?noticeUID=CO1.NTC.2790440&amp;isFromPublicArea=True&amp;isModal=true&amp;asPopupView=true"/>
    <x v="3"/>
    <s v="Prestación Servicios Profesionales"/>
    <s v="FONDO CUENTA CONCEJO DE BOGOTA, D.C."/>
    <s v="0111-04"/>
    <s v="Prestar los servicios profesionales para la implementación, seguimientoy evaluación de metodologías, herramientas y estrategias de los procesosde gestión del conocimiento diseñados o fortalecidos por el laboratoriode innovación en el Concejo de Bogotá D.C."/>
    <n v="52448847"/>
    <s v="ORIANA ANDREA CELIS NARANJO"/>
    <s v="ASESOR - DESPACHO SECRETARIO DISTRITAL DE HDA."/>
    <s v="N/A"/>
    <d v="2022-10-20T00:00:00"/>
    <s v="Mediante radicado No. 2022ER623310O1 de fecha 12/10/2022 la supervisiónallega informe para la correspondiente gestión de pago de la cuenta decobro. El supervisor informa el contratista cumplió con las obligacionesestipuladas en el contrato."/>
    <s v="Mediante radicado No. 2022ER623310O1 de fecha 12/10/2022 la supervisiónallega informe para la correspondiente gestión de pago de la cuenta decobro. El supervisor informa el contratista cumplió con las obligacionesestipuladas en el contrato."/>
    <d v="2022-01-28T00:00:00"/>
    <d v="2022-02-02T00:00:00"/>
    <s v="8  Mes(es)"/>
    <d v="2023-02-02T00:00:00"/>
    <n v="49624000"/>
    <n v="271"/>
    <n v="74.25"/>
    <n v="35977398"/>
    <n v="38458602"/>
    <n v="1"/>
    <n v="24812000"/>
    <n v="74436000"/>
    <s v=" 4 Mes(es)"/>
  </r>
  <r>
    <n v="2022"/>
    <n v="220349"/>
    <x v="1"/>
    <s v="https://community.secop.gov.co/Public/Tendering/OpportunityDetail/Index?noticeUID=CO1.NTC.2810504&amp;isFromPublicArea=True&amp;isModal=true&amp;asPopupView=true"/>
    <x v="3"/>
    <s v="Prestación Servicios Profesionales"/>
    <s v="FONDO CUENTA CONCEJO DE BOGOTA, D.C."/>
    <s v="0111-04"/>
    <s v="Prestar los servicios profesionales para el desarrollo de lasactividades del modelo integrado de planeación y gestión de los procesosque se encuentran a cargo de la Dirección Jurídica"/>
    <n v="79481948"/>
    <s v="MAURICIO  JOYA MEDINA"/>
    <s v="ASESOR - DESPACHO SECRETARIO DISTRITAL DE HDA."/>
    <s v="N/A"/>
    <d v="2022-10-12T00:00:00"/>
    <s v="Mediante radicado No. 2022ER609521O1 de fecha 05/10/2022 la supervisiónallega informe para la correspondiente gestión de pago de la cuenta decobro. El supervisor informa el contratista cumplió con las obligacionesestipuladas en el contrato."/>
    <s v="Mediante radicado No. 2022ER609521O1 de fecha 05/10/2022 la supervisiónallega informe para la correspondiente gestión de pago de la cuenta decobro. El supervisor informa el contratista cumplió con las obligacionesestipuladas en el contrato."/>
    <d v="2022-01-28T00:00:00"/>
    <d v="2022-02-03T00:00:00"/>
    <s v="6  Mes(es)"/>
    <d v="2022-09-17T00:00:00"/>
    <n v="26670000"/>
    <n v="226"/>
    <n v="100"/>
    <n v="33337500"/>
    <n v="0"/>
    <n v="1"/>
    <n v="6667500"/>
    <n v="33337500"/>
    <s v="45 Día(s)"/>
  </r>
  <r>
    <n v="2022"/>
    <n v="220352"/>
    <x v="1"/>
    <s v="https://community.secop.gov.co/Public/Tendering/OpportunityDetail/Index?noticeUID=CO1.NTC.2806973&amp;isFromPublicArea=True&amp;isModal=true&amp;asPopupView=true"/>
    <x v="3"/>
    <s v="Prestación Servicio Apoyo a la Gestión"/>
    <s v="FONDO CUENTA CONCEJO DE BOGOTA, D.C."/>
    <s v="0111-04"/>
    <s v="Prestar los servicios profesionales para apoyar a la Oficina deComunicaciones del Concejo de Bogotá D.C. en las actividades relacionadas con la elaboración de piezas comunicativas y demás actividades relacionadas con el plan de comunicaciones de la Corporación."/>
    <n v="1032364276"/>
    <s v="ETHEL CATALINA PARDO DUARTE"/>
    <s v="ASESOR - DESPACHO SECRETARIO DISTRITAL DE HDA."/>
    <s v="N/A"/>
    <d v="2022-10-20T00:00:00"/>
    <s v="Mediante radicado No. 2022ER626967O1 de fecha 14/10/2022 la supervisiónallega informe para la correspondiente gestión de pago de la cuenta decobro. El supervisor informa el contratista cumplió con las obligacionesestipuladas en el contrato."/>
    <s v="Mediante radicado No. 2022ER626967O1 de fecha 14/10/2022 la supervisiónallega informe para la correspondiente gestión de pago de la cuenta decobro. El supervisor informa el contratista cumplió con las obligacionesestipuladas en el contrato."/>
    <d v="2022-01-28T00:00:00"/>
    <d v="2022-02-04T00:00:00"/>
    <s v="6  Mes(es)"/>
    <d v="2022-09-18T00:00:00"/>
    <n v="27912000"/>
    <n v="226"/>
    <n v="100"/>
    <n v="34890000"/>
    <n v="0"/>
    <n v="1"/>
    <n v="6978000"/>
    <n v="34890000"/>
    <s v="45 Día(s)"/>
  </r>
  <r>
    <n v="2022"/>
    <n v="220353"/>
    <x v="1"/>
    <s v="https://community.secop.gov.co/Public/Tendering/OpportunityDetail/Index?noticeUID=CO1.NTC.2791583&amp;isFromPublicArea=True&amp;isModal=true&amp;asPopupView=true"/>
    <x v="3"/>
    <s v="Prestación Servicios Profesionales"/>
    <s v="SUBD. TALENTO HUMANO"/>
    <s v="0111-01"/>
    <s v="Prestar servicios profesionales de soporte financiero a los procesos acargo de la Subdirección del Talento Humano"/>
    <n v="63477140"/>
    <s v="TULIA INES CORREDOR GARCIA"/>
    <s v="SUBDIRECTOR TECNICO - SUBD. TALENTO HUMANO"/>
    <s v="N/A"/>
    <d v="2022-10-07T00:00:00"/>
    <s v="Durante el periodo reportado se dio cumplimiento a las obligaciones"/>
    <s v="Durante el periodo reportado se dio cumplimiento a las obligaciones"/>
    <d v="2022-01-28T00:00:00"/>
    <d v="2022-02-01T00:00:00"/>
    <s v="11  Mes(es)"/>
    <d v="2023-01-31T00:00:00"/>
    <n v="86768000"/>
    <n v="272"/>
    <n v="74.73"/>
    <n v="63104000"/>
    <n v="23664000"/>
    <n v="1"/>
    <n v="7888000"/>
    <n v="94656000"/>
    <s v=" 1 Mes(es)"/>
  </r>
  <r>
    <n v="2022"/>
    <n v="220355"/>
    <x v="1"/>
    <s v="https://community.secop.gov.co/Public/Tendering/OpportunityDetail/Index?noticeUID=CO1.NTC.2809366&amp;isFromPublicArea=True&amp;isModal=true&amp;asPopupView=true"/>
    <x v="3"/>
    <s v="Prestación Servicios Profesionales"/>
    <s v="FONDO CUENTA CONCEJO DE BOGOTA, D.C."/>
    <s v="0111-04"/>
    <s v="Prestación de servicios profesionales para incorporar la información de los acuerdos en la biblioteca jurídica virtual."/>
    <n v="51967862"/>
    <s v="ANA SAGRARIO NEIVA BAUTISTA"/>
    <s v="ASESOR - DESPACHO SECRETARIO DISTRITAL DE HDA."/>
    <s v="N/A"/>
    <d v="2022-10-20T00:00:00"/>
    <s v="Mediante radicado No. 2022ER605190O1 de fecha 30/09/2022 la supervisiónallega informe para la correspondiente gestión de pago de la cuenta decobro. El supervisor informa el contratista cumplió con las obligacionesestipuladas en el contrato."/>
    <s v="Mediante radicado No. 2022ER605190O1 de fecha 30/09/2022 la supervisiónallega informe para la correspondiente gestión de pago de la cuenta decobro. El supervisor informa el contratista cumplió con las obligacionesestipuladas en el contrato."/>
    <d v="2022-01-28T00:00:00"/>
    <d v="2022-02-21T00:00:00"/>
    <s v="5  Mes(es)"/>
    <d v="2022-09-15T00:00:00"/>
    <n v="23260000"/>
    <n v="206"/>
    <n v="100"/>
    <n v="24810667"/>
    <n v="6978000"/>
    <n v="1"/>
    <n v="8528667"/>
    <n v="31788667"/>
    <s v=" 1 Mes(es) 25 Día(s)"/>
  </r>
  <r>
    <n v="2022"/>
    <n v="220356"/>
    <x v="1"/>
    <s v="https://community.secop.gov.co/Public/Tendering/OpportunityDetail/Index?noticeUID=CO1.NTC.2807212&amp;isFromPublicArea=True&amp;isModal=true&amp;asPopupView=true"/>
    <x v="3"/>
    <s v="Prestación Servicios Profesionales"/>
    <s v="FONDO CUENTA CONCEJO DE BOGOTA, D.C."/>
    <s v="0111-04"/>
    <s v="Prestar los servicios profesionales para la   implementación,seguimiento y evaluación de metodologías, herramientas y estrategias delos procesos de participación e incidencia ciudadana diseñados ofortalecidos por el laboratorio de innovación en el Concejo de BogotáD.C."/>
    <n v="1010166333"/>
    <s v="ZAYDE KARINA TRUJILLO MUÑOZ"/>
    <s v="ASESOR - DESPACHO SECRETARIO DISTRITAL DE HDA."/>
    <s v="N/A"/>
    <d v="2022-10-20T00:00:00"/>
    <s v="Mediante radicado No. 2022ER609302O1 de fecha 13/10/2022 la supervisiónallega informe para la correspondiente gestión de pago de la cuenta decobro. El supervisor informa el contratista cumplió con las obligacionesestipuladas en el contrato."/>
    <s v="Mediante radicado No. 2022ER609302O1 de fecha 13/10/2022 la supervisiónallega informe para la correspondiente gestión de pago de la cuenta decobro. El supervisor informa el contratista cumplió con las obligacionesestipuladas en el contrato."/>
    <d v="2022-01-28T00:00:00"/>
    <d v="2022-02-04T00:00:00"/>
    <s v="8  Mes(es)"/>
    <d v="2023-02-04T00:00:00"/>
    <n v="49624000"/>
    <n v="269"/>
    <n v="73.7"/>
    <n v="49003700"/>
    <n v="25432300"/>
    <n v="1"/>
    <n v="24812000"/>
    <n v="74436000"/>
    <s v=" 4 Mes(es)"/>
  </r>
  <r>
    <n v="2022"/>
    <n v="220357"/>
    <x v="1"/>
    <s v="https://community.secop.gov.co/Public/Tendering/OpportunityDetail/Index?noticeUID=CO1.NTC.2806977&amp;isFromPublicArea=True&amp;isModal=true&amp;asPopupView=true"/>
    <x v="3"/>
    <s v="Prestación Servicios Profesionales"/>
    <s v="FONDO CUENTA CONCEJO DE BOGOTA, D.C."/>
    <s v="0111-04"/>
    <s v="Prestar los servicios profesionales para la implementación y seguimientode las estrategias de comunicación definidas en el marco del laboratoriode innovación del Concejo de Bogotá D.C., para los procesos deinnovación y participación ciudadana"/>
    <n v="79537053"/>
    <s v="JOSE NEPOMUCENO BALLESTEROS OLAYA"/>
    <s v="ASESOR - DESPACHO SECRETARIO DISTRITAL DE HDA."/>
    <s v="N/A"/>
    <d v="2022-10-20T00:00:00"/>
    <s v="Mediante radicado No. 2022ER627750O1 de fecha 14/10/2022 la supervisiónallega informe para la correspondiente gestión de pago de la cuenta decobro. El supervisor informa el contratista cumplió con las obligacionesestipuladas en el contrato."/>
    <s v="Mediante radicado No. 2022ER627750O1 de fecha 14/10/2022 la supervisiónallega informe para la correspondiente gestión de pago de la cuenta decobro. El supervisor informa el contratista cumplió con las obligacionesestipuladas en el contrato."/>
    <d v="2022-01-28T00:00:00"/>
    <d v="2022-02-02T00:00:00"/>
    <s v="8  Mes(es)"/>
    <d v="2023-02-02T00:00:00"/>
    <n v="33080000"/>
    <n v="271"/>
    <n v="74.25"/>
    <n v="32942167"/>
    <n v="16677833"/>
    <n v="1"/>
    <n v="16540000"/>
    <n v="49620000"/>
    <s v=" 4 Mes(es)"/>
  </r>
  <r>
    <n v="2022"/>
    <n v="220359"/>
    <x v="1"/>
    <s v="https://community.secop.gov.co/Public/Tendering/OpportunityDetail/Index?noticeUID=CO1.NTC.2810420&amp;isFromPublicArea=True&amp;isModal=true&amp;asPopupView=true"/>
    <x v="3"/>
    <s v="Prestación Servicios Profesionales"/>
    <s v="FONDO CUENTA CONCEJO DE BOGOTA, D.C."/>
    <s v="0111-04"/>
    <s v="Prestar los servicios profesionales para realizar las actividadesrequeridas en las etapas planeación, seguimiento y liquidación de losprocesos contractuales que ejecuta la Corporación, en el marco de losplanes institucionales."/>
    <n v="1018443671"/>
    <s v="JOSE RICARDO PULGARIN ALVAREZ"/>
    <s v="ASESOR - DESPACHO SECRETARIO DISTRITAL DE HDA."/>
    <s v="N/A"/>
    <d v="2022-10-14T00:00:00"/>
    <s v="Mediante radicado No. 2022ER617345O1 de fecha 06/10/2022 la supervisiónallega informe para la correspondiente gestión de pago de la cuenta decobro. El supervisor informa el contratista cumplió con las obligacionesestipuladas en el contrato."/>
    <s v="Mediante radicado No. 2022ER617345O1 de fecha 06/10/2022 la supervisiónallega informe para la correspondiente gestión de pago de la cuenta decobro. El supervisor informa el contratista cumplió con las obligacionesestipuladas en el contrato."/>
    <d v="2022-01-28T00:00:00"/>
    <d v="2022-02-03T00:00:00"/>
    <s v="6  Mes(es)"/>
    <d v="2022-09-17T00:00:00"/>
    <n v="21402000"/>
    <n v="226"/>
    <n v="100"/>
    <n v="26752500"/>
    <n v="0"/>
    <n v="1"/>
    <n v="5350500"/>
    <n v="26752500"/>
    <s v="45 Día(s)"/>
  </r>
  <r>
    <n v="2022"/>
    <n v="220361"/>
    <x v="1"/>
    <s v="https://community.secop.gov.co/Public/Tendering/OpportunityDetail/Index?noticeUID=CO1.NTC.2814044&amp;isFromPublicArea=True&amp;isModal=true&amp;asPopupView=true"/>
    <x v="3"/>
    <s v="Prestación Servicios Profesionales"/>
    <s v="FONDO CUENTA CONCEJO DE BOGOTA, D.C."/>
    <s v="0111-04"/>
    <s v="Prestar los servicios profesionales para la coordinación del proceso deimplementación y seguimiento del laboratorio de innovación del Concejode Bogotá D.C."/>
    <n v="41324468"/>
    <s v="BLANCA OLIVA CASAS"/>
    <s v="ASESOR - DESPACHO SECRETARIO DISTRITAL DE HDA."/>
    <s v="N/A"/>
    <d v="2022-10-14T00:00:00"/>
    <s v="Mediante radicado No. 2022ER599174O1 de fecha 20/09/2022 la supervisiónallega informe para la correspondiente gestión de pago de la cuenta decobro. El supervisor informa el contratista cumplió con las obligacionesestipuladas en el contrato."/>
    <s v="Mediante radicado No. 2022ER599174O1 de fecha 20/09/2022 la supervisiónallega informe para la correspondiente gestión de pago de la cuenta decobro. El supervisor informa el contratista cumplió con las obligacionesestipuladas en el contrato."/>
    <d v="2022-01-28T00:00:00"/>
    <d v="2022-03-01T00:00:00"/>
    <s v="8  Mes(es)"/>
    <d v="2023-02-11T00:00:00"/>
    <n v="53960000"/>
    <n v="244"/>
    <n v="70.319999999999993"/>
    <n v="33725000"/>
    <n v="20235000"/>
    <n v="1"/>
    <n v="20235000"/>
    <n v="74195000"/>
    <s v=" 3 Mes(es)"/>
  </r>
  <r>
    <n v="2022"/>
    <n v="220362"/>
    <x v="1"/>
    <s v="https://community.secop.gov.co/Public/Tendering/OpportunityDetail/Index?noticeUID=CO1.NTC.2809400&amp;isFromPublicArea=True&amp;isModal=true&amp;asPopupView=true"/>
    <x v="3"/>
    <s v="Prestación Servicios Profesionales"/>
    <s v="FONDO CUENTA CONCEJO DE BOGOTA, D.C."/>
    <s v="0111-04"/>
    <s v="Prestar los servicios profesionales para el acompañamiento en eldesarrollo de los procesos de comunicación, enmarcado en la gestión delconocimiento, en virtud del control político y la gestión normativa dela Corporación."/>
    <n v="34993113"/>
    <s v="YUDIS NAYIBE SIERRA DUNANN"/>
    <s v="ASESOR - DESPACHO SECRETARIO DISTRITAL DE HDA."/>
    <s v="N/A"/>
    <d v="2022-10-14T00:00:00"/>
    <s v="Mediante radicado No. 2022ER595975O1 de fecha 15/09/2022 la supervisiónallega informe  para la correspondiente gestión de pago de la cuenta decobro. El supervisor informa  el contratista cumplió con lasobligaciones  estipuladas en el contrato."/>
    <s v="Mediante radicado No. 2022ER595975O1 de fecha 15/09/2022 la supervisiónallega informe  para la correspondiente gestión de pago de la cuenta decobro. El supervisor informa  el contratista cumplió con lasobligaciones  estipuladas en el contrato."/>
    <d v="2022-01-28T00:00:00"/>
    <d v="2022-02-04T00:00:00"/>
    <s v="8  Mes(es)"/>
    <d v="2023-02-04T00:00:00"/>
    <n v="41424000"/>
    <n v="269"/>
    <n v="73.7"/>
    <n v="35728200"/>
    <n v="26407800"/>
    <n v="1"/>
    <n v="20712000"/>
    <n v="62136000"/>
    <s v=" 4 Mes(es)"/>
  </r>
  <r>
    <n v="2022"/>
    <n v="220363"/>
    <x v="1"/>
    <s v="https://community.secop.gov.co/Public/Tendering/OpportunityDetail/Index?noticeUID=CO1.NTC.2796223&amp;isFromPublicArea=True&amp;isModal=true&amp;asPopupView=true"/>
    <x v="3"/>
    <s v="Prestación Servicios Profesionales"/>
    <s v="FONDO CUENTA CONCEJO DE BOGOTA, D.C."/>
    <s v="0111-04"/>
    <s v="Prestar los servicios profesionales para el soporte, análisis yseguimiento jurídico requerido en las diferentes etapas de los procesoscontractuales, que se deban adelantar en desarrollo de los planesinstitucionales y de gestión de la Corporación."/>
    <n v="52861759"/>
    <s v="YEN NIFER GOMEZ GUZMAN"/>
    <s v="ASESOR - DESPACHO SECRETARIO DISTRITAL DE HDA."/>
    <s v="N/A"/>
    <d v="2022-10-20T00:00:00"/>
    <s v="Mediante radicado No. 2022ER622954O1 de fecha 12/10/2022 la supervisiónallega informe  para la correspondiente gestión de pago de la cuenta decobro. El supervisor informa  el contratista cumplió con lasobligaciones  estipuladas en el contrato."/>
    <s v="Mediante radicado No. 2022ER622954O1 de fecha 12/10/2022 la supervisiónallega informe  para la correspondiente gestión de pago de la cuenta decobro. El supervisor informa  el contratista cumplió con lasobligaciones  estipuladas en el contrato."/>
    <d v="2022-01-28T00:00:00"/>
    <d v="2022-02-02T00:00:00"/>
    <s v="6  Mes(es)"/>
    <d v="2022-09-16T00:00:00"/>
    <n v="40470000"/>
    <n v="226"/>
    <n v="100"/>
    <n v="46990167"/>
    <n v="3597333"/>
    <n v="1"/>
    <n v="10117500"/>
    <n v="50587500"/>
    <s v="45 Día(s)"/>
  </r>
  <r>
    <n v="2022"/>
    <n v="220367"/>
    <x v="2"/>
    <s v="https://www.colombiacompra.gov.co/tienda-virtual-del-estado-colombiano/ordenes-compra/86711"/>
    <x v="4"/>
    <s v="Prestación de Servicios"/>
    <s v="SUBD. INFRAESTRUCTURA TIC"/>
    <s v="0111-01"/>
    <s v="Proveer los servicios de canales dedicados e Internet y los servicioscomplementarios para la Secretaría Distrital de Hacienda."/>
    <n v="830122566"/>
    <s v="COLOMBIA TELECOMUNICACIONES S A E S P BI C"/>
    <s v="PROFESIONAL ESPECIALIZADO - SUBD. INFRAESTRUCTURA TIC"/>
    <s v="N/A"/>
    <d v="2022-10-04T00:00:00"/>
    <s v="Cumplió todas las obligaciones."/>
    <s v="Cumplió todas las obligaciones."/>
    <d v="2022-03-15T00:00:00"/>
    <d v="2022-04-30T00:00:00"/>
    <s v="12  Mes(es)"/>
    <d v="2023-04-30T00:00:00"/>
    <n v="188496000"/>
    <n v="184"/>
    <n v="50.41"/>
    <n v="79063600"/>
    <n v="180876230"/>
    <n v="1"/>
    <n v="71443830"/>
    <n v="259939830"/>
    <n v="0"/>
  </r>
  <r>
    <n v="2022"/>
    <n v="220368"/>
    <x v="1"/>
    <s v="https://community.secop.gov.co/Public/Tendering/OpportunityDetail/Index?noticeUID=CO1.NTC.2875674&amp;isFromPublicArea=True&amp;isModal=true&amp;asPopupView=true"/>
    <x v="8"/>
    <s v="Prestación de Servicios"/>
    <s v="SUBD. FINANCIAMIENTO CON OTRAS ENTIDADES"/>
    <s v="0111-03"/>
    <s v="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
    <n v="800182091"/>
    <s v="DEPOSITO CENTRALIZADO DE VALORES DE COLO MBIA DECEVAL S.A."/>
    <s v="PROFESIONAL ESPECIALIZADO - SUBD. FINANCIAMIENTO CON OTRAS ENTIDADES"/>
    <s v="N/A"/>
    <d v="2022-10-19T00:00:00"/>
    <s v="1. Cumplió lo previsto en las disposiciones de los estudios previos ydel contrato que se suscriba.2. Acató la Constitución, la ley, las normas legales y procedimentalesestablecidas por el Gobierno Nacional y Distrital, y demás disposicionespertinentes.3. Díó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o la copia del contrato y las instrucciones para sulegalización, constituyó la garantía pactada en el contrato y presentóen la Secretaría Distrital de Hacienda. En el evento que la garantía(póliza) requiera modificación, la misma deberá presentarse dentro delos dos (2) días siguientes a su devolución.6. Guardó total reserva de la información que por razón del servicio ydesarrollo de sus actividades obtenga. Esta es de propiedad de laSecretaría Distrital de Hacienda de Bogotá, D.C.7. Acató las instrucciones que durante el desarrollo del contrato leimparta la Secretaría Distrital de Hacienda de Bogotá, D.C por conducto"/>
    <s v="1.Registró el macrotítulo representativo de la(s) emisión(es), quecomprende el registro contable de la emisión, la custodia,administración y control del mismo, lo cual incluye el control sobre elsaldo circulante de la(s) emisión(es), monto emitido, colocado,amortizado, en circulación, cancelado, por colocar y anulado de lostítulos. El macrotítulo así registrado respaldará el monto efectivamentecolocado en base diaria y cumplió con las demás actividades de estaobligación."/>
    <d v="2022-03-22T00:00:00"/>
    <d v="2022-03-23T00:00:00"/>
    <s v="12  Mes(es)"/>
    <d v="2023-03-23T00:00:00"/>
    <n v="818281523"/>
    <n v="222"/>
    <n v="60.82"/>
    <n v="301357582"/>
    <n v="516923941"/>
    <n v="0"/>
    <n v="0"/>
    <n v="818281523"/>
    <n v="0"/>
  </r>
  <r>
    <n v="2022"/>
    <n v="220369"/>
    <x v="1"/>
    <s v="https://community.secop.gov.co/Public/Tendering/OpportunityDetail/Index?noticeUID=CO1.NTC.2863309&amp;isFromPublicArea=True&amp;isModal=true&amp;asPopupView=true"/>
    <x v="5"/>
    <s v="Suministro"/>
    <s v="SUBD. ADMINISTRATIVA Y FINANCIERA"/>
    <s v="0111-01"/>
    <s v="SUMINISTRO DE COMBUSTIBLE PARA LA SECRETARIA DISTRITAL DE HACIENDA"/>
    <n v="900459737"/>
    <s v="GRUPO EDS AUTOGAS S.A.S"/>
    <s v="TECNICO OPERATIVO - SUBD. ADMINISTRATIVA Y FINANCIERA"/>
    <s v="N/A"/>
    <d v="2022-10-04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3-25T00:00:00"/>
    <d v="2022-04-01T00:00:00"/>
    <s v="10  Mes(es)"/>
    <d v="2023-01-31T00:00:00"/>
    <n v="49676632"/>
    <n v="213"/>
    <n v="69.84"/>
    <n v="41746887"/>
    <n v="7929745"/>
    <n v="1"/>
    <n v="18325479"/>
    <n v="68002111"/>
    <n v="0"/>
  </r>
  <r>
    <n v="2022"/>
    <n v="220372"/>
    <x v="1"/>
    <s v="https://community.secop.gov.co/Public/Tendering/OpportunityDetail/Index?noticeUID=CO1.NTC.2864622&amp;isFromPublicArea=True&amp;isModal=true&amp;asPopupView=true"/>
    <x v="5"/>
    <s v="Prestación de Servicios"/>
    <s v="SUBD. TALENTO HUMANO"/>
    <s v="0111-01"/>
    <s v="Realizar examenes medicos ocupacionales y complementarios igualmente laaplicacion de vacunas para funcionarios y contratistas de la SecretariaDistrital de Hacienda"/>
    <n v="900170405"/>
    <s v="MEDICAL PROTECTION LTDA SALUD OCUPACIONA L"/>
    <s v="PROFESIONAL UNIVERSITARIO - SUBD. TALENTO HUMANO"/>
    <s v="N/A"/>
    <d v="2022-10-12T00:00:00"/>
    <s v="Durante el periodo reportado se dio cumplimiento a las obligacionesgenerales."/>
    <s v="Durante el periodo reportado se dio cumplimiento a las obligacionesespeciales."/>
    <d v="2022-04-08T00:00:00"/>
    <d v="2022-05-02T00:00:00"/>
    <s v="9  Mes(es)"/>
    <d v="2023-02-02T00:00:00"/>
    <n v="69823093"/>
    <n v="182"/>
    <n v="65.94"/>
    <n v="21060500"/>
    <n v="48762593"/>
    <n v="0"/>
    <n v="0"/>
    <n v="69823093"/>
    <n v="0"/>
  </r>
  <r>
    <n v="2022"/>
    <n v="220373"/>
    <x v="1"/>
    <s v="https://community.secop.gov.co/Public/Tendering/OpportunityDetail/Index?noticeUID=CO1.NTC.2871824&amp;isFromPublicArea=True&amp;isModal=true&amp;asPopupView=true"/>
    <x v="5"/>
    <s v="Prestación de Servicios"/>
    <s v="SUBD. GESTION JUDICIAL"/>
    <s v="0111-01"/>
    <s v="Prestar el servicio de vigilancia judicial de los procesos que cursan enlos diferentes despachos judiciales del país, en los que el DistritoCapital- Secretaría Distrital de Hacienda tenga interés, de conformidadcon las competencias delegadas y asignadas."/>
    <n v="802019162"/>
    <s v="LUPA JURIDICA SAS"/>
    <s v="SUBDIRECTOR TECNICO - SUBD. GESTION JUDICIAL"/>
    <s v="N/A"/>
    <d v="2022-10-18T00:00:00"/>
    <s v="El contratista dio estricto cumplimiento a las obligaciones generalesestablecidas en los estudios previos."/>
    <s v="Obligación 1:Lupa Jurídica realizó la vigilancia, control y seguimiento diario de losprocesos en la Superintendencia de Sociedades y otras Superintendenciasen los que el Distrito Capital Secretaría Distrital de Hacienda es parteo tuvo interés informando todos los movimientos reportados por estados,fijaciones en listas, edictos y actuaciones de los procesos entregadospor la Entidad.Lupa Jurídica reportó diariamente las notificaciones surtidas a travésde la plataforma web dispuesta por Lupa Jurídica y por medio del correoelectrónico a los apoderados de la Secretaría Distrital de Hacienda.Obligación 2:Lupa Jurídica realizó la vigilancia, control y seguimiento diario de losprocesos concursales de conocimiento de los Juzgados Civiles en BogotáD.C., y el resto del país (Juzgados Municipales, Circuito,Descongestión, transitorios, de pequeñas causa y Competencia Múltiple,de Ejecución etc., y/o cualquier otra denominación que sea implementadapor el Consejo Superior de la Judicatura) en los que el Distrito CapitalSecretaría Distrital de Hacienda es parte o tuvo interés informandotodos los movimientos reportados por estados, fijaciones en listas,edictos y actuaciones de los procesos entregados por la Entidad.Lupa Jurídica reportó diariamente las notificaciones surtidas a travésde la plataforma web dispuesta por Lupa Jurídica y por medio del correoelectrónico a los apoderados de la Secretaría Distrital de Hacienda.Obligación 3:Lupa Jurídica realizó la vigilancia, control y seguimiento diario de losde los procesos judiciales de la jurisdicción contenciosa administrativaque se encuentran en los Juzgados Administrativos, TribunalAdministrativo de Cundinamarca y Consejo de Estado en los que elDistrito Capital Secretaría Distrital de Hacienda es parte o tuvointerés informando todos los movimientos reportados por estados,fijaciones en listas, edictos y actuaciones de los procesos entregadospor la Entidad.Lupa Jurídica reportó diariamente las notificaciones surtidas a travésde la plataforma web dispuesta por Lupa Jurídica y por medio del correoelectrónico a los apoderados de la Secretaría Distrital de Hacienda.Obligación 4:Lupa Jurídica generó un informe diario de todas las actuacionesprocesales surtidas indicando fecha de actuación, datos básicos delproceso, descripción de la actuación procesal, alertas de vencimientostérminos y agendamiento de audiencias.Obligación 5:Lupa Jurídica informó los cambios surtidos en los procesos judicialescon el fin de realizar la vigilancia judicial oportuna y generar laactualización respectiva en el Siproj Web.Obligación 6:Lupa Jurídica realizó el registro diario de los movimientos de procesosen el Sistema de Procesos Judiciales (SIPROJ WEB) con una brevedescripción de la parte resolutiva de las actuaciones y el cargue delPDF respectivo.Obligación 7:Lupa Jurídica informó por medio de alertas a través del correoelectrónico diario los vencimientos de términos y audiencias agendadaspor los despachos judiciales y Superintendencias.Obligación 8:Lupa Jurídica realizó seguimiento especial a los procesos de impactopara el Distrito- Secretaría Distrital de Hacienda que fueron indicadospor la Entidad.Obligación 9:Lupa Jurídica realizó la vigilancia judicial diaria en lasSuperintendencias de los procesos activos solicitados por la SecretaríaDistrital de Hacienda.Obligación 10:Lupa Jurídica realizó la entrega diaria en PDF de las piezas procesalesdentro de todos los procesos de la Secretaría Distrital de Hacienda quese surten en los despachos judiciales a nivel nacional.Obligación 11:Lupa Jurídica dispuso de un software que permitió consultar vía internetlas actuaciones de todos los procesos de la Secretaría Distrital deHacienda 7x24. La plataforma permitió visualizar la trazabilidad delexpediente, anexos, contó con usuario y contraseña para cada uno de losapoderados.Obligación 12:Lupa Jurídica dispuso de un coordinador para atender todos losrequerimientos de la Secretaría Distrital de Hacienda. Así mismo, asistió a la Entidad para atender todos los requerimientos o inquietudes que surgieron durante este periodo.Obligación 13:Lupa Jurídica dispuso de un equipo de trabajo en las jurisdiccionessolicitadas: Superintendencia de Sociedades, Juzgados Administrativos yJuzgados Civiles.Obligación 14:En el mes de septiembre de 2022 se realizó la consecución de piezasprocesales solicitadas por la Entidad.Obligación 15:En el mes de septiembre de 2022 no se realizaron ubicaciones de procesosque no se encuentran en la plataforma de la rama judicial.Obligación 16:Lupa Jurídica envió un informe mensual en el cual se consolidó losprocesos en vigilancia judicial, el estado de este y última actuación.Obligación 17:Lupa Jurídica entregará a la Entidad un informe final en medio magnéticocon la información de todos los procesos que cursan en los diferentesdespachos judiciales en el país con todas las especificacionessolicitadas por la Secretaría Distrital de Hacienda.Obligación 18:Lupa Jurídica entregará en una USB un informe final donde se remita unPDF consolidado por cada proceso vigilado.Obligación 19:Lupa Jurídica contó con protocolos de seguridad informática necesariospara evitar alteración, pérdida de la información y/o conocimiento deterceros no autorizados por la Secretaría Distrital de Hacienda.Obligación 20:Lupa Jurídica guardó confidencialidad y reserva sobre toda lainformación ha conocido en el desarrollo del Contrato.Obligación 21:Lupa Jurídica entendió, aceptó y suscribió el documento &quot;SEGURIDAD DE LAINFORMACIÓN &quot;Obligación 22:Lupa Jurídica vinculó para la ejecución del contrato a mujeres con unporcentaje mínimo del 50% priorizando para ello factores que acentúan suvulnerabilidad como la condición de víctima del conflicto armado, lasdiscapacidades, ser mujer jefa de hogar, entre otras, de conformidad conlo dispuesto en el Decreto Distrital 332 de 2020.Obligación 23:Lupa Jurídica cumplió todo lo establecido en el anexo técnico enconcordancia con las obligaciones.Obligación 24:Lupa Jurídica recibió y dio trámite a los diferentes requerimientosremitidos por el Supervisor para la adecuada vigilancia de los procesosjudiciales."/>
    <d v="2022-04-08T00:00:00"/>
    <d v="2022-04-27T00:00:00"/>
    <s v="8  Mes(es)  15  Día(s)"/>
    <d v="2023-01-11T00:00:00"/>
    <n v="55549150"/>
    <n v="187"/>
    <n v="72.2"/>
    <n v="27114167"/>
    <n v="28434983"/>
    <n v="0"/>
    <n v="0"/>
    <n v="55549150"/>
    <n v="0"/>
  </r>
  <r>
    <n v="2022"/>
    <n v="220377"/>
    <x v="2"/>
    <s v="https://www.colombiacompra.gov.co/tienda-virtual-del-estado-colombiano/ordenes-compra/88897"/>
    <x v="9"/>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2-10-10T00:00:00"/>
    <s v="El contratista cumplio con las obligaciones generalesdurante el periodo certificado."/>
    <s v="El contratista cumplio con las obligaciones especialesdurante el periodo certificado, pero este cumplimientono fue al 100% ya que los indicadores de oportunidad deatención están muy por debajo de la meta establecida, yaque los tiempos(ANS) de atención establecidos no  secumplen."/>
    <d v="2022-04-27T00:00:00"/>
    <d v="2022-05-14T00:00:00"/>
    <s v="8  Mes(es)"/>
    <d v="2023-01-14T00:00:00"/>
    <n v="530506780"/>
    <n v="170"/>
    <n v="69.39"/>
    <n v="108132947"/>
    <n v="422373833"/>
    <n v="0"/>
    <n v="0"/>
    <n v="530506780"/>
    <n v="0"/>
  </r>
  <r>
    <n v="2022"/>
    <n v="220378"/>
    <x v="1"/>
    <s v="https://community.secop.gov.co/Public/Tendering/OpportunityDetail/Index?noticeUID=CO1.NTC.2899341&amp;isFromPublicArea=True&amp;isModal=true&amp;asPopupView=true"/>
    <x v="5"/>
    <s v="Suministro"/>
    <s v="SUBD. TALENTO HUMANO"/>
    <s v="0111-01"/>
    <s v="Suministro de dotación para los funcionarios de la Secretaría Distritalde Hacienda"/>
    <n v="860505205"/>
    <s v="INVERSIONES GIRATELL GIRALDO S.C.A."/>
    <s v="PROFESIONAL UNIVERSITARIO - SUBD. TALENTO HUMANO"/>
    <s v="N/A"/>
    <d v="2022-10-11T00:00:00"/>
    <s v="Durante el período se dio cumplimiento a las obligaciones generalesestipuladas en el contrato"/>
    <s v="Durante el período se dio cumplimiento a las obligaciones especialesestipuladas en el contrato"/>
    <d v="2022-04-29T00:00:00"/>
    <d v="2022-05-04T00:00:00"/>
    <s v="8  Mes(es)"/>
    <d v="2022-12-31T00:00:00"/>
    <n v="44289240"/>
    <n v="180"/>
    <n v="74.69"/>
    <n v="12713960"/>
    <n v="31575280"/>
    <n v="0"/>
    <n v="0"/>
    <n v="44289240"/>
    <n v="0"/>
  </r>
  <r>
    <n v="2022"/>
    <n v="220379"/>
    <x v="1"/>
    <s v="https://community.secop.gov.co/Public/Tendering/OpportunityDetail/Index?noticeUID=CO1.NTC.2908542&amp;isFromPublicArea=True&amp;isModal=true&amp;asPopupView=true"/>
    <x v="5"/>
    <s v="Prestación de Servicios"/>
    <s v="OF. ASESORA DE COMUNICACIONES"/>
    <s v="0111-01"/>
    <s v="Prestar los servicios de monitoreo, análisis y suministro de lainformación sobre publicaciones periodísticas de interés para la Secretaría Distrital de Hacienda."/>
    <n v="900788842"/>
    <s v="MYMCOL S A S"/>
    <s v="PROFESIONAL ESPECIALIZADO - OF. ASESORA DE COMUNICACIONES"/>
    <s v="N/A"/>
    <d v="2022-10-10T00:00:00"/>
    <s v="Durante el mes de septiembre el contratista prestó los servicios demonitoreo, análisis y suministro de la información sobre publicacionesperiodísticas de interés para la Secretaría Distrital de Hacienda."/>
    <s v="Durante el mes de septiembre el contratista prestó los servicios demonitoreo, análisis y suministro de la información sobre publicacionesperiodísticas de interés para la Secretaría Distrital de Hacienda."/>
    <d v="2022-05-03T00:00:00"/>
    <d v="2022-06-07T00:00:00"/>
    <s v="8  Mes(es)"/>
    <d v="2023-02-07T00:00:00"/>
    <n v="19992000"/>
    <n v="146"/>
    <n v="59.59"/>
    <n v="9396240"/>
    <n v="10595760"/>
    <n v="0"/>
    <n v="0"/>
    <n v="19992000"/>
    <n v="0"/>
  </r>
  <r>
    <n v="2022"/>
    <n v="220381"/>
    <x v="1"/>
    <s v="https://community.secop.gov.co/Public/Tendering/OpportunityDetail/Index?noticeUID=CO1.NTC.2889458&amp;isFromPublicArea=True&amp;isModal=true&amp;asPopupView=true"/>
    <x v="2"/>
    <s v="Prestación de Servicios"/>
    <s v="FONDO CUENTA CONCEJO DE BOGOTA, D.C."/>
    <s v="0111-04"/>
    <s v="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
    <n v="860518504"/>
    <s v="COMPAÑIA DE SEGURIDAD NACIONAL COMSENAL LTDA"/>
    <s v="ASESOR - DESPACHO SECRETARIO DISTRITAL DE HDA."/>
    <s v="N/A"/>
    <d v="2022-10-14T00:00:00"/>
    <s v="Mediante radicado No 2022ER618776O1 de fecha 10/10/2022 la supervisiónallega informe para la correspondiente gestión de pago de las facturasFEV 1685-1673. El supervisor informa el contratista cumplió con lasobligaciones estipuladas en el contrato."/>
    <s v="Mediante radicado No 2022ER618776O1 de fecha 10/10/2022 la supervisiónallega informe para la correspondiente gestión de pago de las facturasFEV 1685-1673. El supervisor informa el contratista cumplió con lasobligaciones estipuladas en el contrato."/>
    <d v="2022-05-06T00:00:00"/>
    <d v="2022-05-16T00:00:00"/>
    <s v="6  Mes(es)"/>
    <d v="2023-02-28T00:00:00"/>
    <n v="1161160680"/>
    <n v="168"/>
    <n v="58.33"/>
    <n v="540204028"/>
    <n v="620956652"/>
    <n v="1"/>
    <n v="464000000"/>
    <n v="1625160680"/>
    <s v=" 3 Mes(es) 12 Día(s)"/>
  </r>
  <r>
    <n v="2022"/>
    <n v="220385"/>
    <x v="1"/>
    <s v="https://community.secop.gov.co/Public/Tendering/OpportunityDetail/Index?noticeUID=CO1.NTC.2926202&amp;isFromPublicArea=True&amp;isModal=true&amp;asPopupView=true"/>
    <x v="5"/>
    <s v="Prestación de Servicios"/>
    <s v="SUBD. INFRAESTRUCTURA TIC"/>
    <s v="0111-01"/>
    <s v="Prestar los servicios de actualización, mantenimiento y soporte con elsuministro de repuestos para la infraestructura de telecomunicaciones,cableado estructurado (voz y datos), fibra óptica, energía normal yregulada de la Secretaría Distrital de Hacienda."/>
    <n v="830124848"/>
    <s v="SEAN ELECTRONICA LIMITADA"/>
    <s v="PROFESIONAL ESPECIALIZADO - SUBD. INFRAESTRUCTURA TIC"/>
    <s v="N/A"/>
    <d v="2022-10-24T00:00:00"/>
    <s v="1. El contratista acató la Constitución, la ley, las normas legales yprocedimentales establecidas por el Gobierno Nacional y Distrital, ydemás disposiciones pertinentes.2. El contratista prestó el servicio objeto del presente contrato conestricto cumplimiento de las especificaciones técnicas exigidas en el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El contratista garantizó la calidad de los servicios contratados yrespondió por ello.7. Colaboró con la entidad contratante para que el objeto contratado secumpliera y qu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al ser requeridos los comprobantes de afiliación y pago delos aportes a los sistemas de salud y pensión del personal destinado ala prestación del servicio junto con el comprobante de pago del subsidio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 (si es del caso)15. En cumplimiento de la Directiva Distrital No. 003 de 2012 elcontratista: a) Veló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16. Dió cumplimiento a lo dispuesto en la Circular No. 1 de 2011expedida por el Alcalde Mayor de Bogotá D.C., en el sentido de nocontratar a menores de edad, en cumplimiento de los pactos, convenios yconvenciones internacionales ratificados por Colombia, según loestablece la Constitución Política de 1991 y demás normas vigentes sobrela materia, en particular aquellas que consagran los derechos de losniños.17.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N/A18. Cumplir con las políticas y lineamientos señalados en el PlanInstitucional de Gestión Ambiental (PIGA) implementado por la SecretaríaDistrital de Hacienda, si es del caso.N/A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21. En conjunto con la SDH a preservar, fortalecer y garantizar latransparencia y la prevención de corrupción en su gestión contractual,en el marco de los principios y normas constitucionales y en especial,en lo dispuesto en el capítulo VII de la Ley 1474 de 2011 &quot;Disposicionespara prevenir y combatir la corrupción en la contratación pública&quot;,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
    <s v="1. Realizar durante los siguientes ocho días a la suscripción del actade inicio, el cronograma de actividades para los servicios y necesidadesiniciales y los subsiguientes servicios con base en lo definido en losAnexos: Anexo 1 - Ficha Técnica, Anexo 2 y Anexo 3.N/A2. Realizar durante el mes siguiente a la suscripción del Acta de inicioel Inventario e Inspección General del estado de la Infraestructura deCableado Estructurado (voz y datos), bandejas de Fibra Óptica y RedEléctrica (Normal y Regulada), así como de los centros de cableado de LASECRETARIA DISTRITAL DE HACIENDA, y generar un informe, con el objeto degarantizar el conocimiento del estado de la infraestructura mencionadapor parte del contratista.N/A3. Realizar la Inspección y certificación durante la vigencia delcontrato, al menos del 15 % de los puntos de red de voz y datos conformea las instrucciones que establezca el supervisor del contrato y en igualporcentaje verificar en las tomas de la red eléctrica (Normal yregulada) los voltajes entregados y medición del voltaje de polo atierra en cada una de las redes integrales de LA SECRETARIA DISTRITAL DEHACIENDA y presentar el informe respectivo.4. Suministró los repuestos o partes y mano de obra (valor deinstalación) al costo final de la oferta de mínima cuantía.5. Atendió todos los servicios correctivos, adecuaciones, ampliacionesnecesarias para mantener la infraestructura, en condiciones normales defuncionamiento, este servicio comprendió las intervenciones técnicasnecesarias para solucionar las fallas que se produjeron durante elperíodo en el cableado estructurado (Voz y Datos), fibra óptica, energíaeléctrica normal y regulada, servicio que fué prestado a solicitud delsupervisor en los tiempos y acuerdos de niveles de servicioespecificados en la ficha técnica (numeral 1.2 - Modalidad de Acuerdosde nivel de servicio y sitio de prestación).6. Efectuó la sustitución de partes y/o repuestos defectuosos descritasen la oferta económica, a solicitud de la Secretaría Distrital deHacienda por conducto del supervisor del contrato. Toda instalaciónefectuada cumplió con los estándares técnicos solicitados según el casoy con las condiciones descritas en los Anexos.7. Dispuso de un centro de registro y atención de servicio, que está encapacidad de recibir los requerimientos de la entidad en relación con elobjeto del contrato a través de teléfono, correo electrónico, fax,página Web y realizar el seguimiento respectivo.8. Mantuvo vigente durante la ejecución del contrato la Certificacióndel fabricante de que trata el numeral 1.2 del Anexo Nro. 1 - FichaTécnica.9. Realizó mantenimiento, soporte técnico especializado yactualizaciones a la infraestructura en el sitio central Edificio CAD(Ubicado en la Cra 30 No. 25 - 90) y sedes de la Secretaría Distrital deHacienda referidas en el Anexo 3, en los tiempos y acuerdos de nivelesde servicio especificados en la ficha técnica.10. Proveyó todos los equipos, personal y herramientas necesarias pararealizar de forma eficiente los trabajos solicitados o requeridos demantenimiento, soporte técnico especializado, actualización y/oadecuación de los puestos de trabajo existentes y de los nuevos puestosde trabajo que se requirieron.11. Entregó la documentación, rotulación e identificación de todos losequipos, cableados, cableados estructurados, ductos, entre otros, que elcontratista instaló. La rotulación e identificación se llevó a caboatendiendo las disposiciones legales que las regulan (Numeral 4.1 -Anexo 1 - Ficha Técnica).12. Presentó mensualmente para efectos del pago, un reporte detallado delos trabajos autorizados y realizados, fecha de ejecución por actividad,y/o de soporte especializado en sitio, indicando las labores ejecutadas,los elementos suministrados y/o instalados en cada una de las sedes dela Secretaría Distrital de Hacienda.13. Entregar mensualmente la documentación relativa a los cambiosrealizados cuando aplique como manuales técnicos, planos, vulnerabilidades, recomendaciones entre otros, en formato análogo o digital.N/A14. Contó con personal calificado, el cual está certificado por elfabricante o distribuidor autorizado o entidad reconocida, en elmantenimiento de cableado estructurado, fibra óptica y de trabajo enalturas. El personal estuvo debidamente identificado, portó el carnérespectivo, chaleco o bata con el nombre, logo y distintivos de lacompañía que prestó el servicio. El contratista anexó a la firma delacta de inicio el listado del personal y presentó las certificacionesrespectivas.15. Responder por los daños que se generen a los bienes, inmuebles oinstalaciones, en ocasión y por razón de la ejecución del objeto delcontrato.N/A16. El contratista al determinar el valor de su propuesta asumió elriesgo cambiario y los posibles incrementos que puedan presentarse enlos costos directos e indirectos que el cumplimiento del contratoconlleve hasta su liquidación. Los precios de la Oferta económica y eldescuento aplicado se mantienen invariables durante la duración delcontrato.17. Para la adquisición de alguna parte o repuesto requerido y que no seencuentre en la lista de partes a proveer, el contratista efectuará ypresentará un estudio de mercado en donde se verifique que el costo dela parte o repuesto solicitado se encuentra dentro de los precios delmercado, y posteriormente el supervisor procederá a la aceptación orechazo del elemento requerido.N/A18. Indicó expresamente la persona o personas a las cuales la SecretaríaDistrital de Hacienda debe contactar directamente para efectos de lacoordinación de las actividades propias objeto del contrato. Elcoordinador asignado será el único canal oficial de comunicación entreel proveedor y la Secretaría Distrital de Hacienda. Este tiene laresponsabilidad de planear, coordinar y administrar la entrega y recibode los bienes solicitados por la entidad y diligenciar las cuentas decobro causadas, objeto del presente contrato.19. Acató las instrucciones que para el desarrollo del contrato leimpartió la Secretaría Distrital de Hacienda por conducto del supervisor.20. El contratista garantizó que el cambio de los elementos se realizaracon repuestos y o partes nuevos, no se aceptaron productos o repuestosremanufacturados, así mismo dar la certificación de buen estado yfuncionamiento de los bienes instalados o reemplazados.21. Hacer la Gestión Integral de los Residuos Peligrosos RESPEL, deacuerdo con el Decreto 4741 de 2005 y Anexo 1 del mismo Decreto, loscuales deben ser gestionados a través de una de las Empresas Gestoras deResiduos Peligrosos con Licencia Ambiental otorgada por una autoridadambiental. Adicionalmente el contratista deberá dar aplicación alDecreto 284 de 2018, sobre los Residuos de aparatos eléctricos yelectrónicos – RAEE -.No se generaron residuos peligrosos durante la ejecución del contrato.22. El contratista implementó y adoptó el protocolo general debioseguridad para mitigar, controlar y realizar el adecuado manejo de lapandemia de coronavirus COVID-19, de conformidad con los criterios ycondiciones para el desarrollo de actividades económicas, sociales y delEstado establecido por el Ministerio de Salud y Protección Social, yacatar las demás instrucciones impartidas en virtud de la emergenciasanitaria generada por la pandemia de coronavirus COVID-19.23. Las demás obligaciones que sean propias de la prestación de losservicios contratados."/>
    <d v="2022-05-25T00:00:00"/>
    <d v="2022-06-09T00:00:00"/>
    <s v="9  Mes(es)"/>
    <d v="2023-03-09T00:00:00"/>
    <n v="72000000"/>
    <n v="144"/>
    <n v="52.75"/>
    <n v="7538883"/>
    <n v="100461117"/>
    <n v="1"/>
    <n v="36000000"/>
    <n v="108000000"/>
    <n v="0"/>
  </r>
  <r>
    <n v="2022"/>
    <n v="220387"/>
    <x v="1"/>
    <s v="https://community.secop.gov.co/Public/Tendering/OpportunityDetail/Index?noticeUID=CO1.NTC.2920821&amp;isFromPublicArea=True&amp;isModal=true&amp;asPopupView=true"/>
    <x v="6"/>
    <s v="Prestación de Servicios"/>
    <s v="FONDO CUENTA CONCEJO DE BOGOTA, D.C."/>
    <s v="0111-04"/>
    <s v="Prestar los servicios de diseño producción y ejecución de estrategias dedivulgación en medios de Comunicación de carácter masivo para el Concejode Bogotá"/>
    <n v="900677188"/>
    <s v="MIACOM SAS"/>
    <s v="ASESOR - DESPACHO SECRETARIO DISTRITAL DE HDA."/>
    <s v="N/A"/>
    <d v="2022-10-11T00:00:00"/>
    <s v="Mediante radicado No. 2022ER603646O1 de fecha 30/09/2022 la supervisiónallega informe para la correspondiente gestión de pago de la factura FV423. El supervisor informa el contratista cumplió con las obligacionesestipuladas en el contrato."/>
    <s v="Mediante radicado No. 2022ER603646O1 de fecha 30/09/2022 la supervisiónallega informe para la correspondiente gestión de pago de la factura FV423. El supervisor informa el contratista cumplió con las obligacionesestipuladas en el contrato."/>
    <d v="2022-05-27T00:00:00"/>
    <d v="2022-06-02T00:00:00"/>
    <s v="9  Mes(es)"/>
    <d v="2023-03-02T00:00:00"/>
    <n v="500000000"/>
    <n v="151"/>
    <n v="55.31"/>
    <n v="240491385"/>
    <n v="259508615"/>
    <n v="0"/>
    <n v="0"/>
    <n v="500000000"/>
    <n v="0"/>
  </r>
  <r>
    <n v="2022"/>
    <n v="220389"/>
    <x v="1"/>
    <s v="https://community.secop.gov.co/Public/Tendering/OpportunityDetail/Index?noticeUID=CO1.NTC.2928652&amp;isFromPublicArea=True&amp;isModal=true&amp;asPopupView=true"/>
    <x v="5"/>
    <s v="Prestación de Servicios"/>
    <s v="FONDO CUENTA CONCEJO DE BOGOTA, D.C."/>
    <s v="0111-04"/>
    <s v="Prestar los servicios de alquiler de escenarios como salones, auditoriosy espacios abiertos, apoyo logístico y servicio de catering para eldesarrollo de eventos que requiera el Concejo de Bogotá."/>
    <n v="860066942"/>
    <s v="CAJA DE COMPENSACION FAMILIAR COMPENSAR"/>
    <s v="ASESOR - DESPACHO SECRETARIO DISTRITAL DE HDA."/>
    <s v="N/A"/>
    <d v="2022-10-12T00:00:00"/>
    <s v="Mediante radicado No. 2022ER592696O1 de fecha 14/09/2022 la supervisiónallega informe para la correspondiente gestión de pago de la facturaEMPR 2823 y EMPR 3923. El supervisor informa el contratista cumplió conlas obligaciones estipuladas en el contrato."/>
    <s v="Mediante radicado No. 2022ER592696O1 de fecha 14/09/2022 la supervisiónallega informe para la correspondiente gestión de pago de la facturaEMPR 2823 y EMPR 3923. El supervisor informa el contratista cumplió conlas obligaciones estipuladas en el contrato."/>
    <d v="2022-06-06T00:00:00"/>
    <d v="2022-06-07T00:00:00"/>
    <s v="10  Mes(es)"/>
    <d v="2023-04-07T00:00:00"/>
    <n v="80000000"/>
    <n v="146"/>
    <n v="48.03"/>
    <n v="28890355"/>
    <n v="51109645"/>
    <n v="0"/>
    <n v="0"/>
    <n v="80000000"/>
    <n v="0"/>
  </r>
  <r>
    <n v="2022"/>
    <n v="220392"/>
    <x v="1"/>
    <s v="https://community.secop.gov.co/Public/Tendering/OpportunityDetail/Index?noticeUID=CO1.NTC.2930547&amp;isFromPublicArea=True&amp;isModal=true&amp;asPopupView=true"/>
    <x v="5"/>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2-10-11T00:00:00"/>
    <s v="Durante el periodo comprendido del 01 al 30 de septiembre, elcontratista cumplió con las condiciones y obligaciones del contrato y delas especificaciones técnicas."/>
    <s v="Durante el periodo comprendido del 01 al 30 de septiembre, elcontratista cumplió con las condiciones y obligaciones del contrato y delas especificaciones técnicas."/>
    <d v="2022-06-06T00:00:00"/>
    <d v="2022-06-21T00:00:00"/>
    <s v="10  Mes(es)  15  Día(s)"/>
    <d v="2023-05-06T00:00:00"/>
    <n v="7322000"/>
    <n v="132"/>
    <n v="41.38"/>
    <n v="4081322"/>
    <n v="3240678"/>
    <n v="0"/>
    <n v="0"/>
    <n v="7322000"/>
    <n v="0"/>
  </r>
  <r>
    <n v="2022"/>
    <n v="220396"/>
    <x v="1"/>
    <s v="https://community.secop.gov.co/Public/Tendering/OpportunityDetail/Index?noticeUID=CO1.NTC.2935430&amp;isFromPublicArea=True&amp;isModal=true&amp;asPopupView=true"/>
    <x v="5"/>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2-10-04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s v="11  Mes(es)"/>
    <d v="2023-05-16T00:00:00"/>
    <n v="63051000"/>
    <n v="137"/>
    <n v="41.02"/>
    <n v="10712600"/>
    <n v="52338400"/>
    <n v="0"/>
    <n v="0"/>
    <n v="63051000"/>
    <n v="0"/>
  </r>
  <r>
    <n v="2022"/>
    <n v="220399"/>
    <x v="1"/>
    <s v="https://community.secop.gov.co/Public/Tendering/OpportunityDetail/Index?noticeUID=CO1.NTC.2933046&amp;isFromPublicArea=True&amp;isModal=true&amp;asPopupView=true"/>
    <x v="2"/>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2-10-20T00:00:00"/>
    <s v="EL CONTRATISTA CUMPLIÓ CON LAS OBLIGACIONES GENERALES DEL CONTRATO"/>
    <s v="Requisitos Inicio Contrato1. Certificación cumplimiento pago aportes parafiscales empresaSeguridad Superior para dar inicio al contrato. Alcance: Se radicó certificación con radicado 2022ER491638012. Exámenes médicos de preingreso para el personal del dispositivo Alcance: Se radicó certificación con radicado 2022ER49591501Cumplimiento ítem 3.6.1 Ponderación Calidad Licitación Pública NºSDH-LP-0002-20221. Obligación - Capacitaciones adicionalesCapacitar al personal en Especialización de vigilancia y seguridadprivada para entidades públicas. Alcance: Se radicaron los certificados Especialización EntidadesOficiales del personal que integra el dispositivo de vigilancia yseguridad, radicado 2022ER503508012. Obligación - Conjunto de uniformes de etiqueta para la totalidad delpersonal, con chaqueta en puntos cuyas condiciones de temperatura yhumedad lo requieraAlcance: Se dio cumplimiento, se radicó certificación entrega deuniformes y Kardex, radicado 2022ER478293O13. Obligación -Patrulla fija, exenta de pico y placa, condisponibilidad para labores de vigilancia y seguridad privada de la SDHAlcance: Se radicó certificación que da cuenta del recibo del vehículo(patrulla fija); radicado 2022ER499793014. Obligación -Enlace de CCTV de sedes externas a centro de monitoreodel edificio CAD para seguimiento en tiempo real Alcance: Se realizaronvisitas técnicas a las sedes; se radicó documento ante la Subdirecciónde Infraestructura TIC de la SDH con la finalidad de contar con laaprobación para proceder a dar alcance al requisito. Radicado2022ER524972015. Obligación - Ofrecimiento de relevantes por número de oficialesAlcance: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7.1.1 Entregar al Supervisor del contrato, dentro de los quince (15)díascalendario siguientes a la suscripción del acta de inicio, lossiguientes documentos: a. Certificación del Representante Legal con la documentación queacredite la entrega de dotación al personal designado para el desarrollodel objeto contractual, de conformidad con el numeral 2.1.5. del AnexoTécnico No 1.Alcance: Se dio cumplimiento, se radicó certificación entrega deuniformes y Kardex, radicado 2022ER478293O1 b. Documentación que acredite la entrega, instalación y puesta enfuncionamiento de los sistemas de comunicación de conformidad con elnumeral 2.2.3 del Anexo Técnico No 1.Alcance: Con el radicado 2022ER479017O1 se da cumplimiento al requisito. c. Documentación que acredite el suministro e instalación de losEquipos de detección de metales de que trata el numeral 2.2.4. delpresente Anexo Técnico. Alcance: Se radicó certificación del suministro e instalación de losEquipos de detección de metales; radicado 2022ER478987O1 d. Fotocopia de los catálogos técnicos de todos los equipos requeridospara la Entidad.Alcance: Se entregaron los catálogos técnicos de todos los equiposrequeridos, con radicado 2022ER48972801 e. Cuando el contratista haya adquirido los equipos por compra a otraempresa, se certificará su antigüedad la cual no puede superar los tres(3) años, por el Revisor Fiscal del contratista, indicando nombre,dirección, teléfono del vendedor, fecha de compra y número de factura. Alcance: No aplica para el periodo certificado f. Fotocopia de los registros de las solicitudes de las Credenciales enla página WEB de la Superintendencia de Vigilancia y Seguridad Privadade los guardas al servicio del contrato.Alcance: Se radicó documentación, radicados: 2022ER48803701,2022ER478897O1, 2022ER478883O1, 2022ER478360O1, 2022ER478352O1,2022ER478348O1.El 04 de octubre se radicó correo electrónico denominado Actualizacióncursos vigilancia y psicofísicos - Personal Incorporado al Dispositivo -septiembre 2022, radicado 2022ER615419O1 g. Fotocopia de la certificación expedida por el organismo competente,en la que se relacione el listado de armamento propio destinado para laprestación del servicio de vigilancia, indicando cantidad y tipo y lossalvoconductos vigentes que amparen cada una de las armas destinadaspara la prestación del servicio, allegando fotocopia de estos. Alcance: Se radicó certificación inventario armamento, radicado2022ER47909701 h. Fotocopia de las facturas de adquisición de los equipos paraacreditar la condición de máximo cuatro (4) años de uso, si estos sonusados. Alcance: Se radicó contrato de arrendamiento de CCTV entre SeguridadSuperior y JM Technology, radicado 2022ER49976101, inventario de cctvcon radicado 2022ER49976401, Acta seguimiento vigilancia aumento cámarascon radicado 2022ER50278001. i. Acreditación mediante los documentos correspondientes de lacompra de los equipos requeridos, mantenimiento, garantías y respaldotécnico, sean a través de un Distribuidor Autorizado de la marca de losequipos (medios Tecnológicos). Alcance: Se radicó contrato de arrendamiento de CCTV entre SeguridadSuperior y JM Technology, radicado 2022ER49976101, inventario de cctvcon radicado 2022ER49976401, Acta seguimiento vigilancia aumento cámarascon radicado 2022ER50278001. j. Elaborar y presentar al Supervisor del contrato designado por laSecretaría Distrital de Hacienda a la que se le prestará el servicio, un(1) estudio de seguridad para las sedes objeto del contrato.Alcance: Se presentaron los estudios de seguridad bajo radicado2022ER478997O1. k. El &quot;Protocolo de operación&quot; previsto en el presente Anexo Nº 1 –Ficha Técnica, según numeral 2.1 Alcance: Se radicó Protocolo de Operaciones, radicado 2022ER478938O1 l. Elaborar y presentar el &quot;Protocolo de servicio al cliente&quot; previstoen el presente Anexo Nº 1 – ESPECIFICACIONES Y REQUERIMIENTOS TÉCNICOSMÌNIMOS, según numeral 2.1Alcance: Se radicó protocolo, radicado 2022ER478973O1 m. El procedimiento que tiene el contratista para el reporte einvestigación de accidentes de trabajo e incidentes del personal alservicio de cada contrato.Alcance: SEGURIDAD SUPERIOR cumple con el procedimiento de atención deaccidentes e incidentes laborales; durante el periodo certificado no hanexistido accidentes laborales. Se radicó Reglamento de Higiene ySeguridad Industrial, Radicado 2022ER478980O1 n. Los demás documentos requeridos en el anexo técnico. Alcance: Seguridad Superior realizó entrega de los documentosrequeridos en el Anexo Técnico No1 Especificaciones y requerimientostécnicos mínimos. Obligación Contractual 7.1.2 Prestar el servicio de vigilancia y seguridad con personal quecumpla con las especificaciones y condiciones señaladas en el AnexoTécnico No. 1 y la propuesta del contratista.Alcance: Se cumplió con el debido celo de las obligaciones del contratode servicio de vigilancia y seguridad con personal calificado,debidamente entrenado, con los equipos y demás especificaciones de lapropuesta. Evidencias radicadas dando alcance al ítem F numeral 7.1.1 Seradicó documentación, radicados: 2022ER48803701, 2022ER478897O1,2022ER478883O1, 2022ER478360O1, 2022ER478352O1, 2022ER478348O1.El 04 de octubre se radicó correo electrónico denominado Actualizacióncursos vigilancia y psicofísicos - Personal Incorporado al Dispositivo -septiembre 2022, radicado 2022ER615419O1 Obligación Contractual 7.1.3Garantizar que el personal de control y operativo que destinará para lavigilancia (guardas de seguridad) cumple con todos los requisitosexigidos por la Superintendencia de vigilancia y seguridad privada –SVSP, y que cumplirá mínimo con las condiciones mínimas requeridas en elnumeral 2.1.2 del Técnico. Alcance: Se garantizó que el personal operativo no registraantecedentes judiciales, son bachilleres y cuentan con la credencialexpedida por la supervigilancia como queda evidenciado en el proceso deselección realizado por el área de recursos humanos de SEGURIDADSUPERIOR y se encuentra disponible para verificación cuando elSupervisor del contrato así lo requiera. Se radicó procedimientoselección y contratación de personal Seguridad Superior, Radicado2022ER47908801. Obligación Contractual 7.1.4Atender las solicitudes de cambio de personal, modificación del horariode prestación del servicio de Vigilancia y Seguridad Privada en uno omás sitios y puestos, cuando el Supervisor de contrato de la SecretaríaDistrital de Hacienda lo solicite. El coordinador del contrato debeinformar previamente al Supervisor del contrato, la justificación de loscambios, reubicación y traslados de personal.Alcance: Con fecha 27 de septiembre de 2022 el Sr Supervisor delcontrato solicito el cambio del guarda Luis Alberto Escobar Quiñones,decisión soportada en concordancia con el numeral 2.1.3.1 del Anexo N°1ESPECIFICACIONES Y REQUERIMIENTOS TÉCNICOS MÌNIMOS, que establece &quot;Entodo caso, la Secretaría Distrital de Hacienda - SDH se reservan lafacultad de solicitar el cambio, remoción o retiro del personal asignadopara la ejecución del contrato, sin aviso previo y sin que debajustificarse dicha solicitud.&quot; Obligación Contractual 7.1.5Atender las solicitudes de suspensión, traslados, terminación delservicio de Vigilancia y Seguridad Privada de uno o más sitios y puestos, cuando el Supervisor de contrato de la Secretaría Distrital de Hacienda así lo requiera, previo aviso al contratista conuna anticipación mínima de dos (2) días hábiles, sin que por este hechoel contratista pueda pedir indemnización alguna a la SecretaríaDistrital de Hacienda. Igualmente, previo aviso del Supervisor delcontrato y con la misma antelación, ésta podrá incrementar los puestosde vigilancia de acuerdo con las necesidades y eventualidades, en cuyocaso serán aplicadas las tarifas vigentes pactadas en el respectivocontrato.Alcance: Se radicó el acta de recepción de puestos a la SDH, Acta deinicio, actas de instalación de puestos, radicado 2022ER48042001,2022ER480411O1, 2022ER480375O1Con base en necesidades e indicaciones del Sr Supervisor del contrato,se instalan tres puestos (02 puestos tipo 8 de lunes a viernes 12 horasy 01 puesto tipo 6 de lunes a viernes 12 horas y sábado de 07:00 a 13:00horas – denominados: Recorredor Torre A costado oriental, RecorredorTorre A costado occidental y Recorredor Sede Archivo Central), loanterior con base en lo estipulado en el anexo técnico No. 1 delContrato 2200399-0-2022.Se radicó el acta de desinstalación de puestos de fecha 01 de septiembrede 2022, radicado 2022ER579132O1Obligación Contractual 7.1.6 Mantener con disponibilidad permanente el COORDINADOR DE SEGURIDAD parala Secretaría Distrital de Hacienda, que servirán de enlace con elcontratista, de conformidad a las condiciones establecidas en el AnexoTécnico No 1. Alcance: El Coordinador de Contrato EDGAR MAURICIO ARBELAEZ SANCHEZ seencuentra disponible mediante el Celular asignado por SEGURIDAD SUPERIORCel. 3104241167. Centro de Monitoreo en el Tel. 3385929 Ext. 5929. emailvigilancia_coordinador@shd.gov.coObligación Contractual 7.1.7 Remplazar en caso de faltas temporales al Coordinador de Seguridad y alos Supervisores de servicio, por personas que acrediten como mínimo losrequisitos exigidos para los mismos en el Anexo Técnico y pliego decondiciones, previo visto bueno del Supervisor del contrato. Alcance: Durante el periodo certificado no ha habido novedad enel personal de supervisores o coordinador de seguridad. Obligación Contractual 7.1.8Prestar por su cuenta y riesgo la supervisión exclusiva durante las 24horas del día, por el termino de ejecución del contrato, en todos lospuestos e instalaciones objeto del contrato, con mínimo el númeroservicios de supervisión requerido en el numeral 2.1.2 del Anexo Técnicopara dicha actividad.Alcance: La empresa SEGURIDAD SUPERIOR prestó el servicio de 24 horas desupervisión exclusiva para las instalaciones de la SDH y áreas comunesdel CAD.Para las Sedes Externas, la empresa SEGURIDAD SUPERIOR adicionalmentedestino Supervisor motorizado para dar alcance al requisito. Obligación Contractual 7.1.9Cumplir permanentemente con los requisitos señalados en Ley 1801 de2016, artículo 242, así como las disposiciones establecidas en lasResoluciones No. 2852 de 2006 y 3776 de 2009, expedidas por laSuperintendencia de Vigilancia y Seguridad Privada y la demás normatividad aplicable para la prestación del servicio de Vigilancia y Seguridad Privada con la utilización de medio canino y cumplircon lo establecido en la Ley 84 de 1989, el Decreto 546 de 2016 y losrequisitos requeridos según Acuerdo Distrital No. 765 de 2020.Alcance: Se radicaron los soportes que evidencian el cumplimiento de losrequisitos exigidos por la Ley 1801 de 2016, artículo 242, así como lasdisposiciones establecidas en las Resoluciones No. 2852 de 2006 y 3776de 2009, expedidas por la Superintendencia de Vigilancia y SeguridadPrivada y la demás normatividad aplicable para la prestación delservicio de Vigilancia y Seguridad Privada con la utilización de mediocanino y cumplir con lo establecido en la Ley 84 de 1989, el Decreto 546de 2016 y los requisitos requeridos según Acuerdo Distrital No. 765 de2020. Radicado 2022ER479032O1.Se radicó documento &quot;Actividades con caninos mes septiembre 2022&quot;.Radicado 2022ER615438O1.Obligación Contractual 7.1.10 El contratista deberá vincular para la prestación del serviciocon medio humano a mujeres, priorizando para ello factores que acentúansu vulnerabilidad como la condición de víctima del conflicto armado, lasdiscapacidades, ser mujer jefa de hogar, entre otras, en un porcentajemínimo del 50 % del total de las cantidades del personal requerido parala Secretaría Distrital de Hacienda y las zonas comunes del CAD, loanterior de conformidad con lo dispuesto en el Decreto 322 de 2020.Alcance: Se radicó certificación personal en condición de discapacidad ycomo mínimo 50% mujeres jefas de hogar, radicado 2022ER615460O1,2022ER615447O1. Obligación Contractual 7.2.1Garantizar que el servicio de vigilancia y seguridad con mediostecnológicos sea permanente, es decir, no se podrá interrumpir bajocircunstancia alguna, sea por hurto, pérdida, daños por variaciones devoltaje, o cualquiera otra causa, y debe ser prestado de conformidad conlo estipulado en las especificaciones técnicas del Anexo Técnico, asícomo acorde con la normativa y reglamentación expedida por laSuperintendencia de Vigilancia y Seguridad Privada.Alcance: El sistema de CCTV se encontró en funcionamiento sin novedad ycumpliendo con la normativa y reglamentación expedida por laSuperintendencia de Vigilancia y Seguridad Privada. Obligación Contractual 7.2.2 Garantizar que las grabaciones de eventos requeridos se efectúen enmedios de reproducción convencional, que permitan la reproducción entiempo real y no fraccionada o por intervalos de reproducción, paragarantizar que se pueda determinar en forma real y clara los eventosocurridos.Las grabaciones que requiera la Secretaría Distrital de Hacienda deberánser entregadas en medio magnético al Supervisor del contrato, en formatoMP4 o WMV o cualquiera que pueda ser leído por Windows Media o elsoftware que utilicen la entidad contratante, previa solicitud formal delos mismos, dentro de los tres (3) días hábiles siguientes a dichasolicitud, y en los términos y condiciones establecidos en el Protocolode la Secretaría Distrital de Hacienda y el Anexo Técnico No 1. Alcance: Se dispuso de los medios para bajar los videos, serentregados y reproducidos por la supervisión del contrato, siguiendo elprotocolo de solicitud de revisión de videos estipulado por laSecretaría Distrital de Hacienda. Obligación Contractual 7.2.3Mantener y salvaguardar la reserva de las grabaciones efectuadas concargo a la ejecución del contrato con la Secretaría Distrital deHacienda. La divulgación o entrega de estas a terceras personas solopodrá efectuarse previa autorización escrita por el Supervisor delcontrato. Alcance: SEGURIDAD SUPERIOR tiene bajo custodia los discos durosutilizados para mantener y salvaguardar la reserva de las grabacionesefectuadas. Obligación Contractual 7.2.4Realizar por lo menos cada dos (2) meses, el mantenimiento preventivo ycorrectivo para todos los equipos y accesorios que componen el sistemadel CCTV, como cableados, equipos de cómputo, instalaciones eléctricas ylos demás, que se requieran y presentar un informe técnico deactividades con las recomendaciones de mejora del CCTV.Alcance: Se radicó Informe mantenimiento tecnológico mes septiembre2022, radicado 2022ER615453O1. Obligación Contractual 7.2.5Conservar los videos, grabaciones, archivos, consignas, libros,cuadernos, minutas y demás documentación mínima requerida y relativa ala ejecución del contrato por un término no inferior a dos (2) años,contados a partir de la fecha de grabación, garantizando para tal fin unlugar de almacenamiento seguro. Alcance: En el Centro de monitoreo (CCTV) se conservan los videos,grabaciones, archivos, consignas, libros, cuadernos, minutas y demásdocumentación. Obligación Contractual 7.2.6Establecer y cumplir el protocolo de operación, grabación y control delsistema del Circuito Cerrado de Televisión, establecido por elcontratista, para las sedes donde prestará el servicio y que garanticeel óptimo funcionamiento y grabación definida por la entidad en el Anexotécnico No1.Alcance: Durante el periodo certificado se cumplió con el protocolo deoperación, grabación y control del sistema de CCTV. Se radicó protocoloCCTV de Seguridad Superior, radicado 2022ER48972301 Obligación Contractual 7.2.7Instalar los equipos y acometidas en condiciones técnicas adecuadas yseguras con instalación en rack, en caso de que lo requieran y deacuerdo con el Reglamento Técnico de Instalaciones Eléctricas – RETIEestablecido por El Ministerio de Minas y Energía, en la Resolución 90708 del 2013 mediante la cual se expide el nuevo Reglamento Técnico deInstalaciones Eléctricas – RETIE.Alcance: El centro de monitoreo se encuentra ubicado en el segundo pisode la SDH con las condiciones adecuadas de seguridad.Se radicó certificación cumplimiento Resolución 90708 del 2013 conradicado 2022ER48975101. Obligación Contractual 7.2.8Suministrar cuando se requiera los rollos de autoadhesivos (sticker)para impresión del sistema de control de acceso de visitantes, acordecon las especificaciones y cantidades suministradas. El contratista debefacturar mensualmente la cantidad suministrada de los rollosautoadhesivos utilizados para el servicio. Alcance: Durante el periodo certificado no ha sido requerido elsuministro de mencionado servicio. Obligación Contractual 7.2.9Realizar cuando se requiera los BACKUP de los registros de losvisitantes de las sedes donde sea solicitado este control. Las copias delos registros de visitantes los deberán entregar en medio magnético,como USB´s, al Supervisor del contrato los primeros cinco (5) díascalendario de los servicios prestados en el mes anterior. Alcance: El sistema BMS es operado por la Secretaría Distrital deHacienda; Seguridad Superior no tiene acceso al sistema. Obligación Contractual 7.2.10 Entregar, instalar y poner en funcionamiento los medios de comunicaciónestablecidos en el Anexo Técnico No. 1, para el inicio de la ejecucióndel contrato.Alcance: El Dispositivo contó con 49 radios de comunicación a fecha 30de septiembre de 2022, los cuales se encuentran reflejados en elinventario registrado con el radicado 2022ER479017O1, inventario que sevalida en la Prefactura revisada por el Señor Supervisor del contrato. Obligación Contractual 7.2.11 Suministrar dentro de los plazos definidos en el Anexo técnico No. 1todos los servicios de vigilancia y seguridad imprevistos, tanto depuestos de vigilancia como de servicios adicionales – mediostecnológicos, que fueren requeridos por el Supervisor del contrato.Alcance: Se está dando cumplimiento a lo estipulado en el Anexo TécnicoNo 1 con referencia a la prestación del servicio de vigilancia yseguridad privada; como también se mantienen canales de comunicaciónpara dar alcance a requerimientos planteados por el Supervisor delContrato. Obligación Contractual 7.2.12 Emplear los equipos y elementos autorizados por la Superintendencia deVigilancia y Seguridad Privada, únicamente para los fines previstos enla licencia de funcionamiento y contar con un sistema de radio decomunicaciones con capacidad de cubrimiento en toda la jurisdicción deBogotá D.C., que permita una adecuada y rápida comunicación entre labase central del contratista con todos los sitios y puestos deprestación del servicio de Vigilancia y Seguridad Privada objeto de estecontrato.Alcance: Se contó con un sistema de comunicaciones según lo establecidoen el Anexo técnico No. 1, garante de las comunicaciones en los puestos.No ha habido inconvenientes con la señal de comunicaciones en losdiferentes puestos de vigilancia. Obligación Contractual 7.2.13 Entregar al Supervisor del contrato, los catálogos técnicos detodos los equipos requeridos por la Secretaría Distrital de Hacienda yque fueron ofertados en la propuesta económica de medios tecnológicos,dentro de los primeros quince (15) días calendario siguientes a lasuscripción del acta de inicio del contrato.Alcance: Se entregaron los catálogos técnicos de todos los equiposrequeridos, con radicado 2022ER48972801 Obligación Contractual 7.2.14 Mantener informado al Supervisor del contrato de las fallas ydaños que registren los servicios adicionales – medios tecnológicos engeneral.Alcance: Los incidentes se reportaron con la regularidad que sepresentan por vía email, llamada telefónica y mediante aplicaciónWhatsApp. Obligación Contractual 7.3.1 Cumplir con todas las condiciones legales, técnicas y operativasestablecidas en la normatividad vigente por la Superintendencia deVigilancia y Seguridad Privada y las que llegare a establecer, modificaro actualizar durante la ejecución del contrato. Alcance: Se mantuvieron las condiciones legales, técnicas y operativasexigidas por la supervigilancia, No ha habido cambios en las condicioneslegales, técnicas y operativas establecidas en la normatividad vigentepor la superintendencia de vigilancia y seguridad privada. Obligación Contractual 7.3.2 Reportar de manera diaria y permanente las novedades del servicio através de los supervisores del servicio y de manera inmediata cualquiernovedad o anomalía, al Supervisor del contrato o a quien delegue comoapoyo técnico y operativo para la ejecución del contrato.Alcance: Las novedades se reportaron en circunstancias de tiempo, modo ylugar; para el efecto se emplean los medios técnicos (celular, pc) y losgrupos de WhatsApp determinados para tal fin.  Se radicó ReporteNovedades Locativas - Bms - Cctv - Seguridad Funcional septiembre 2022.Radicado 2022ER615468O1. Obligación Contractual 7.3.3 Acatar las instrucciones técnicas y administrativas que duranteel desarrollo del contrato le impartan la Secretaría Distrital deHacienda a través del Supervisor del contrato. Alcance: El coordinador de seguridad se encuentra en ladisposición de acatar las instrucciones técnicas y administrativas queimparta la entidad por conducto del Señor Supervisor del contrato. Obligación Contractual 7.3.4 Mantener permanentemente actualizados los permisos, patentes,licencias, libros y registros, seguros y demás requisitos que se exigenen el Decreto Nº 356 del 11 de febrero de 1994, Decreto 2187 de 2001,Resolución No. 2852 de 2006 y demás disposiciones concordantes vigentesdurante la ejecución del contrato. Alcance: Los documentos legales entregados por SEGURIDAD SUPERIOR conreferencia a los requisitos exigidos en el Decreto º 356 del 11 defebrero de 1994, Decreto 2187 de 2001, Resolución No. 2852 de 2006 ydemás disposiciones concordantes vigentes durante la ejecución delcontrato; no han sido objeto de modificaciones y/o actualizaciones. Obligación Contractual 7.3.5 Recibir para efectos de la ejecución del contrato, por inventariofísico todos los bienes muebles, inmuebles, elementos devolutivos,equipos de planta física que tenga la Secretaría Distrital de Hacienda,en la fecha de la firma del acta de inicio del contrato, momento apartir del cual será responsable de su guarda y custodia. Alcance: Se dio cumplimiento con radicado 2022ER5033951; se radicódocumento Entrega levantamiento inventario con Radicado2022ER52681201. Obligación Contractual 7.3.6 Grabar la toma necesaria y fotografiar en el estado que se reciben losbienes muebles e inmuebles, al inicio del contrato y cuando se requiera.Si no hace aclaración u observación, dentro de los siguientes quince(15) días calendario a la firma del acta de inicio; a la condición yestado como recibe los bienes, el contratista asumirá como si lo hubieserecibido en óptimas condiciones y así deberá restituirlo. Alcance: Se dio cumplimiento con radicado 2022ER503395, se radicódocumento Entrega levantamiento inventario con Radicado 2022ER52681201.La verificación y recibo de inventarios se desarrolló con registrofotográfico. Obligación Contractual 7.3.7 Establecer los medios, procedimientos y estrategias para la custodia ycontrol de los bienes muebles de la Secretaría Distrital de Hacienda yde terceros entregados por la entidad, toda vez que el contratista,tiene a su cargo la responsabilidad de la custodia y control de estos.En este sentido, dentro de las investigaciones que se realicen elcontratista deberá demostrar la existencia de factores imposibles deresistir o prever para exonerarse de la responsabilidad por pérdidas odaños, de lo contrario deberá asumir la responsabilidad de reposición delos bienes muebles hurtados, perdidos o dañados.Alcance: SEGURIDAD SUPERIOR ha realizado y seguirá realizandosugerencias de seguridad a la entidad, sobre medios, procedimientos yestrategias para la custodia y control de los bienes muebles para sucustodia y control de los mismos. Se presentaron los estudios deseguridad bajo radicado 2022ER478997O1. Obligación Contractual 7.3.8 El contratista deberá tener en cuenta el siguiente procedimiento parasu reposición: Cancelar dentro de los treinta (30) días calendariossiguientes a la comunicación escrita del Supervisor del contrato, elvalor de la reclamación correspondiente, que será equivalente al costode la reposición del bien hurtado, perdido o dañado.El costo de reposición del bien y/o elemento hurtado, perdido o dañado.debe ser el valor por el cual el afectado, sea la entidad o un tercero,recupere el mismo y que satisfaga la necesidad en la fecha de loshechos, sin tener en cuenta el uso, desgaste o depreciación contable.La Secretaría Distrital de Hacienda realizará el trámite de reclamacióna través del Supervisor del contrato, los afectados no deberánestablecer ninguna negociación unilateral; de lo contrario laSupervisión del contrato ni la entidad se hará responsable.Alcance: A la fecha no se ha recibido ninguna reclamación porafectaciones o daños ocasionados por negligencia del Servicio devigilancia y seguridad privada. Obligación Contractual 7.3.9 En el evento de no cancelar el valor de la reclamación de reposicióndel bien y/o elemento hurtado, perdido o dañado en el plazo señalado porel Supervisor de contrato, esté adelantará los trámites necesarios parahacer efectiva la garantía de cumplimiento correspondiente. Alcance: A la fecha no se ha presentado ningún evento que ameriteafectar pólizas. Obligación Contractual 7.3.10 Mantener en excelentes condiciones de funcionamiento los equipos,vehículos y en general todos los elementos destinados para llevar a cabola prestación del servicio de vigilancia y seguridad contratado. LaSecretaría Distrital de Hacienda no se hará responsable por la pérdida odaño de los bienes en mención. Alcance: SEGURIDAD SUPERIOR realiza el mantenimiento preventivo ycorrectivo a los elementos de dotación y equipos de la compañía paraprestar un excelente servicio. El vehículo asignado por ser modelo 2020la norma consagra que debe pasar a su Primera revisión al 6° año contadoa partir de la fecha de su matrícula. Obligación Contractual 7.3.11 En el evento que se llegara a presentar alguna reclamación por pérdidaso daños de vehículos, así como de terceros, que a diario estacionan enlos lugares donde se presta el servicio, el contratista debe demostrardentro de las investigaciones adelantadas, la existencia de factoresimposibles de resistir o prever, con el fin de exonerar de laresponsabilidad, con ocasión de la obligación de responder por lavigilancia y custodia. De lo contrario deberá asumir la responsabilidadde reposición de estos vehículos hurtados o dañados. Alcance: Durante el periodo certificado no se tienen solicitudes dereclamación por perdidas o daños de vehículos, así como de terceros, quea diario estacionan en los lugares donde se presta el servicio Obligación Contractual 7.3.12Establecer los medios, procedimientos y medidas de seguridad paraadministrar el control y la seguridad de los vehículos oficiales. Alcance: Se radicó Procedimiento control vehículos oficiales, radicado2022ER48978401 Obligación Contractual 7.3.13Realizar el control pertinente de ingreso y salida de los vehículosoficiales y particulares a las instalaciones. Alcance: SEGURIDAD SUPERIOR cumplió con el control pertinentebajo la aplicación del protocolo control vehículos oficiales SeguridadSuperior - SDH y el manual de convivencia del CAD acápite empleo deparqueaderos. Se realiza el reporte vía correo electrónico el lunes decada semana acerca del movimiento de los vehículos oficiales los finesde semana a la Sra Argenis Monroy funcionaria de la SDH encargada delcontrol del área, así mismo, entre semana se registra la salida yentrada de vehículos oficiales en la minuta asignada al procedimiento. Obligación Contractual 7.3.14Elaborar y presentar al Supervisor del contrato designado por laSecretaría Distrital de Hacienda un (1) estudio de seguridad de lasdependencias de la entidad y zonas comunes del CAD y de todas las sedesexternas de la entidad, dentro de los primeros quince (15) díascalendario a partir de la suscripción del acta de inicio del contrato, eimplementar las acciones que sean necesarias para la óptima prestacióndel servicio. No obstante, la Secretaría Distrital de Hacienda podrásolicitar al contratista, los informes que en el mismo sentidorequieraen la oportunidad que lo considere pertinente, e igualmente elcontratista podrá presentar informes adicionales a los anteriormenteseñalados.Alcance: Se presentaron los estudios de seguridad bajo radicado2022ER478997O1. Obligación Contractual 7.3.15 Prestar asesoría técnica a la entidad, en materia de Vigilancia ySeguridad Privada, cuando ésta así lo requiera.Requisitos Inicio Contrato1. Certificación cumplimiento pago aportes parafiscales empresaSeguridad Superior para dar inicio al contrato. Cumplimiento: Se radicó certificación con radicado 2022ER491638012. Exámenes médicos de preingreso para el personal del dispositivo Cumplimiento: Se radicó certificación con radicado 2022ER49591501Cumplimiento ítem 3.6.1 Ponderación Calidad Licitación Pública Nº SDH-LP-0002-20221. Obligación - Capacitaciones adicionales Capacitar al personal enEspecialización de vigilancia y seguridad privada para entidadespúblicas. Cumplimiento: Se radicaron los certificados Especialización EntidadesOficiales del personal que integra el dispositivo de vigilancia yseguridad, radicado 2022ER503508012. Obligación - Conjunto de uniformes de etiqueta para la totalidad delpersonal, con chaqueta en puntos cuyas condiciones de temperatura yhumedad lo requieraCumplimiento: Se dio cumplimiento, se radicó certificación entrega deuniformes y Kardex, radicado 2022ER478293O13. Obligación -Patrulla fija, exenta de pico y placa, con disponibilidadpara labores de vigilancia y seguridad privada de la SDHCumplimiento: Se radicó certificación que da cuenta del recibo delvehículo (patrulla fija); radicado 2022ER499793014. Obligación -Enlace de CCTV de sedes externas a centro de monitoreodel edificio CAD para seguimiento en tiempo realCumplimiento: Se realizaron visitas técnicas a las sedes; se radicódocumento ante la Subdirección de Infraestructura TIC de la SDH con lafinalidad de contar con la aprobación para proceder a dar Cumplimientoal requisito. Radicado 2022ER524972015. Obligación - Ofrecimiento de relevantes por número de oficialesCumplimiento: Se radicó acta de seguimiento para el cumplimiento de laobligación, en la cual se valida con base al análisis de necesidades delos servicios de vigilancia y seguridad la presencia de cuatro (04)relevantes. Radicado 2022ER49978601.Anexo No1 Especificaciones y requerimientos técnicos mínimosObligación Contractual 7.1.1 Entregar al Supervisor del contrato, dentro de los quince (15)días calendario siguientes a la suscripción del acta de inicio, lossiguientes documentos: a. Certificación del Representante Legal con la documentación queacredite la entrega de dotación al personal designado "/>
    <d v="2022-06-10T00:00:00"/>
    <d v="2022-06-15T00:00:00"/>
    <s v="17  Mes(es)  15  Día(s)"/>
    <d v="2023-11-30T00:00:00"/>
    <n v="4537388359"/>
    <n v="138"/>
    <n v="25.89"/>
    <n v="725666745"/>
    <n v="3811721614"/>
    <n v="0"/>
    <n v="0"/>
    <n v="4537388359"/>
    <n v="0"/>
  </r>
  <r>
    <n v="2022"/>
    <n v="220404"/>
    <x v="1"/>
    <s v="https://community.secop.gov.co/Public/Tendering/OpportunityDetail/Index?noticeUID=CO1.NTC.2937787&amp;isFromPublicArea=True&amp;isModal=true&amp;asPopupView=true"/>
    <x v="6"/>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2-10-06T00:00:00"/>
    <s v="En el mes de septiembre, el contratista dió cumplimiento a lasobligaciones contractuales generales."/>
    <s v="Durante el mes de septiembre, el contratista realizó las siguientesactividades:Consulta normalNo. de consultas: 13No. de cajas: 272Remisiones: SA00554, SA00557, SA00561, SA00562, SA00563, SA00566,SA00567, SA00568, SA00569, SA00570, SA00571, SA00571, SA00572, SA00574.Consulta UrgenteNo. de consultas: 9No. de cajas: 19Remisiones: SA00555, SA00556, SA00558, SA00559, SA00560, SA00564SA00565, SA00573, SA00575.TransporteTransporte de ida consulta normal: 21Transporte de ida consulta urgente: 9Transporte de regreso: 4RearchivosNo. de cajas: 67No. de requisiciones: SAS 2209-003, SAS 2209-004"/>
    <d v="2022-06-17T00:00:00"/>
    <d v="2022-07-06T00:00:00"/>
    <s v="13  Mes(es)  11  Día(s)"/>
    <d v="2023-08-17T00:00:00"/>
    <n v="506491131"/>
    <n v="117"/>
    <n v="28.75"/>
    <n v="62164694"/>
    <n v="444326437"/>
    <n v="0"/>
    <n v="0"/>
    <n v="506491131"/>
    <n v="0"/>
  </r>
  <r>
    <n v="2022"/>
    <n v="220406"/>
    <x v="1"/>
    <s v="https://community.secop.gov.co/Public/Tendering/OpportunityDetail/Index?noticeUID=CO1.NTC.2942176&amp;isFromPublicArea=True&amp;isModal=true&amp;asPopupView=true"/>
    <x v="6"/>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2-10-10T00:00:00"/>
    <s v="El contratista cumplió con las obligaciones generalespara el periodo certificado."/>
    <s v="El contratista cumplió con las obligaciones especialespara el periodo certificado."/>
    <d v="2022-06-21T00:00:00"/>
    <d v="2022-07-13T00:00:00"/>
    <s v="12  Mes(es)"/>
    <d v="2023-07-13T00:00:00"/>
    <n v="130662000"/>
    <n v="110"/>
    <n v="30.14"/>
    <n v="130662000"/>
    <n v="0"/>
    <n v="0"/>
    <n v="0"/>
    <n v="130662000"/>
    <n v="0"/>
  </r>
  <r>
    <n v="2022"/>
    <n v="220407"/>
    <x v="1"/>
    <s v="https://community.secop.gov.co/Public/Tendering/OpportunityDetail/Index?noticeUID=CO1.NTC.2943823&amp;isFromPublicArea=True&amp;isModal=true&amp;asPopupView=true"/>
    <x v="6"/>
    <s v="Prestación de Servicios"/>
    <s v="SUBD. INFRAESTRUCTURA TIC"/>
    <s v="0111-01"/>
    <s v="Prestar los servicios de mantenimiento preventivo y correctivo deelementos que soportan la infraestructura tecnológica de los centros decableado de la SDH"/>
    <n v="860045379"/>
    <s v="COMWARE S A"/>
    <s v="PROFESIONAL UNIVERSITARIO - SUBD. INFRAESTRUCTURA TIC"/>
    <s v="N/A"/>
    <d v="2022-10-07T00:00:00"/>
    <s v="El contratista Comware S.A., durante el desarrollo del contrato cuyafecha de inicio es el 24 de junio de 2022, ha cumplido estrictamente conlas obligaciones generales del contrato."/>
    <s v="Respecto a las obligaciones especiales, establecidas en el Anexo No. 1 -Ficha Técnica del contrato, el Contratista Comware S.A. ha cumplidofielmente a lo pactado."/>
    <d v="2022-06-21T00:00:00"/>
    <d v="2022-06-24T00:00:00"/>
    <s v="7  Mes(es)  15  Día(s)"/>
    <d v="2023-02-08T00:00:00"/>
    <n v="639054695"/>
    <n v="129"/>
    <n v="56.33"/>
    <n v="272799352"/>
    <n v="366255343"/>
    <n v="0"/>
    <n v="0"/>
    <n v="639054695"/>
    <n v="0"/>
  </r>
  <r>
    <n v="2022"/>
    <n v="220408"/>
    <x v="1"/>
    <s v="https://community.secop.gov.co/Public/Tendering/OpportunityDetail/Index?noticeUID=CO1.NTC.2987061&amp;isFromPublicArea=True&amp;isModal=true&amp;asPopupView=true"/>
    <x v="0"/>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2-10-06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0 de septiembre de 2022, se recibió el servicio de gestión decorrespondencia y mensajería expresa masiva para la Secretaría Distritalde Hacienda, el contratista cumplió a satisfacción las obligacionesespecíficas del contrato."/>
    <d v="2022-06-23T00:00:00"/>
    <d v="2022-06-25T00:00:00"/>
    <s v="18  Mes(es)  6  Día(s)"/>
    <d v="2023-12-31T00:00:00"/>
    <n v="2676607144"/>
    <n v="128"/>
    <n v="23.1"/>
    <n v="410847568"/>
    <n v="2265759576"/>
    <n v="0"/>
    <n v="0"/>
    <n v="2676607144"/>
    <n v="0"/>
  </r>
  <r>
    <n v="2022"/>
    <n v="220409"/>
    <x v="1"/>
    <s v="https://community.secop.gov.co/Public/Tendering/OpportunityDetail/Index?noticeUID=CO1.NTC.2956438&amp;isFromPublicArea=True&amp;isModal=true&amp;asPopupView=true"/>
    <x v="5"/>
    <s v="Prestación de Servicios"/>
    <s v="FONDO CUENTA CONCEJO DE BOGOTA, D.C."/>
    <s v="0111-04"/>
    <s v="Realizar el mantenimiento de los jardines verticales de la sedeprincipal del Concejo de Bogotá D.C., suministro e instalación del sistema de protección anticaídas."/>
    <n v="1018452414"/>
    <s v="CARLOS ANDRES RODRIGUEZ SILVA"/>
    <s v="ASESOR - DESPACHO SECRETARIO DISTRITAL DE HDA."/>
    <s v="N/A"/>
    <d v="2022-10-12T00:00:00"/>
    <s v="Mediante radicado No. 2022ER606994O1 de fecha 28/09/2022 la supervisiónallega informe para la correspondiente gestión de pago de la cuenta decobro. El supervisor informa el contratista cumplió con las obligacionesestipuladas en el contrato."/>
    <s v="Mediante radicado No. 2022ER606994O1 de fecha 28/09/2022 la supervisiónallega informe para la correspondiente gestión de pago de la cuenta decobro. El supervisor informa el contratista cumplió con las obligacionesestipuladas en el contrato."/>
    <d v="2022-06-24T00:00:00"/>
    <d v="2022-07-11T00:00:00"/>
    <s v="10  Mes(es)"/>
    <d v="2023-05-11T00:00:00"/>
    <n v="9825000"/>
    <n v="112"/>
    <n v="36.840000000000003"/>
    <n v="905000"/>
    <n v="8920000"/>
    <n v="0"/>
    <n v="0"/>
    <n v="9825000"/>
    <n v="0"/>
  </r>
  <r>
    <n v="2022"/>
    <n v="220414"/>
    <x v="1"/>
    <s v="https://community.secop.gov.co/Public/Tendering/OpportunityDetail/Index?noticeUID=CO1.NTC.2972907&amp;isFromPublicArea=True&amp;isModal=true&amp;asPopupView=true"/>
    <x v="1"/>
    <s v="Corretaje"/>
    <s v="SUBD. ADMINISTRATIVA Y FINANCIERA"/>
    <n v="0"/>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2-10-07T00:00:00"/>
    <s v="EL CONTRATISTA CUMPLIÓ CON LAS OBLIGACIONES GENERALES DEL CONTRATO"/>
    <s v="EL CONTRATISTA CUMPLIÓ CON LAS OBLIGACIONES ESPECIFICAS DEL CONTRATO"/>
    <d v="2022-07-01T00:00:00"/>
    <d v="2022-07-07T00:00:00"/>
    <s v="14  Mes(es)"/>
    <d v="2023-09-07T00:00:00"/>
    <n v="0"/>
    <n v="116"/>
    <n v="27.17"/>
    <n v="0"/>
    <n v="0"/>
    <n v="0"/>
    <n v="0"/>
    <n v="0"/>
    <n v="0"/>
  </r>
  <r>
    <n v="2022"/>
    <n v="220417"/>
    <x v="1"/>
    <s v="https://community.secop.gov.co/Public/Tendering/OpportunityDetail/Index?noticeUID=CO1.NTC.2976541&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2-10-11T00:00:00"/>
    <s v="Durante el período se dio cumplimiento a las obligaciones generalesestipuladas en el contrato"/>
    <s v="Durante el período se dio cumplimiento a las obligaciones especialesestipuladas en el contrato"/>
    <d v="2022-07-06T00:00:00"/>
    <d v="2022-07-14T00:00:00"/>
    <s v="10  Mes(es)"/>
    <d v="2023-05-14T00:00:00"/>
    <n v="94717000"/>
    <n v="109"/>
    <n v="35.86"/>
    <n v="21332378"/>
    <n v="73384622"/>
    <n v="1"/>
    <n v="20000000"/>
    <n v="114717000"/>
    <n v="0"/>
  </r>
  <r>
    <n v="2022"/>
    <n v="220419"/>
    <x v="1"/>
    <s v="https://community.secop.gov.co/Public/Tendering/OpportunityDetail/Index?noticeUID=CO1.NTC.2988998&amp;isFromPublicArea=True&amp;isModal=true&amp;asPopupView=true"/>
    <x v="5"/>
    <s v="Suscripción"/>
    <s v="OF. ASESORA DE COMUNICACIONES"/>
    <s v="0111-01"/>
    <s v="Suscripción a un servicio periodístico por internet especializado en elsector financiero y económico, de actualización permanente."/>
    <n v="900811192"/>
    <s v="VALORA INVERSIONES S.A.S"/>
    <n v="0"/>
    <s v="N/A"/>
    <d v="2022-10-10T00:00:00"/>
    <s v="Recibo a satisfacción la Suscripción a un servicio periodístico porinternet especializadoen el sector financiero y económico,deactualización permanente durante el mes de septiembre de 2022"/>
    <s v="Recibo a satisfacción la Suscripción a un servicio periodístico porinternet especializadoen el sector financiero y económico,deactualización permanente durante el mes de septiembre de 2022"/>
    <d v="2022-07-07T00:00:00"/>
    <d v="2022-08-16T00:00:00"/>
    <s v="12  Mes(es)"/>
    <d v="2023-08-16T00:00:00"/>
    <n v="4500000"/>
    <n v="76"/>
    <n v="20.82"/>
    <n v="540000"/>
    <n v="3960000"/>
    <n v="0"/>
    <n v="0"/>
    <n v="4500000"/>
    <n v="0"/>
  </r>
  <r>
    <n v="2022"/>
    <n v="220420"/>
    <x v="1"/>
    <s v="https://community.secop.gov.co/Public/Tendering/OpportunityDetail/Index?noticeUID=CO1.NTC.2971701&amp;isFromPublicArea=True&amp;isModal=true&amp;asPopupView=true"/>
    <x v="7"/>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2-10-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s v="8  Mes(es)"/>
    <d v="2023-03-25T00:00:00"/>
    <n v="598680824"/>
    <n v="98"/>
    <n v="40.33"/>
    <n v="134147504"/>
    <n v="464533320"/>
    <n v="0"/>
    <n v="0"/>
    <n v="598680824"/>
    <n v="0"/>
  </r>
  <r>
    <n v="2022"/>
    <n v="220422"/>
    <x v="1"/>
    <s v="https://community.secop.gov.co/Public/Tendering/OpportunityDetail/Index?noticeUID=CO1.NTC.2961017&amp;isFromPublicArea=True&amp;isModal=true&amp;asPopupView=true"/>
    <x v="6"/>
    <s v="Suministro"/>
    <s v="SUBD. EDUCACION TRIBUTARIA Y SERVICIO"/>
    <s v="0111-01"/>
    <s v="Contratar la adquisición de material físico y virtual para la tropaeconómica, para que cuenten con la correcta identificación, protección,desarrollo y divulgación del trabajo en las diferentes localidades(territorio) del Distrito Capital, en el marco de la estrategia dereactivación económica."/>
    <n v="830081460"/>
    <s v="FENIX MEDIA GROUP SAS"/>
    <s v="SUBDIRECTOR TECNICO - SUBD. EDUCACION TRIBUTARIA Y SERVICIO"/>
    <s v="N/A"/>
    <d v="2022-10-07T00:00:00"/>
    <s v="Durante el mes de septiembre de 2022, el contratista cumplió con lasobligaciones generales estipuladas en los estudios previos."/>
    <s v="Durante el mes de septiembre de 2022, el contratista cumplió con lasobligaciones especiales estipuladas en los estudios previos."/>
    <d v="2022-07-08T00:00:00"/>
    <d v="2022-07-12T00:00:00"/>
    <s v="9  Mes(es)"/>
    <d v="2023-04-12T00:00:00"/>
    <n v="626000000"/>
    <n v="111"/>
    <n v="40.51"/>
    <n v="405122800"/>
    <n v="520877200"/>
    <n v="1"/>
    <n v="300000000"/>
    <n v="926000000"/>
    <n v="0"/>
  </r>
  <r>
    <n v="2022"/>
    <n v="220423"/>
    <x v="1"/>
    <s v="https://community.secop.gov.co/Public/Tendering/OpportunityDetail/Index?noticeUID=CO1.NTC.3024375&amp;isFromPublicArea=True&amp;isModal=true&amp;asPopupView=true"/>
    <x v="3"/>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3002247"/>
    <s v="LAURA FELIZA MORENO ROJAS"/>
    <s v="DIRECTOR TECNICO - DESPACHO DIR. INFORMATICA Y TECNOLOGIA"/>
    <s v="N/A"/>
    <d v="2022-10-05T00:00:00"/>
    <s v="El contrato No. 220423-0-2022 suscrito con LAURA FELIZA MORENO ROJAS, seha ejecutado de manera normal y se ha cumplido con las actividadescontratadas, se firmó el acta de inicio el 12-07-2022 cuyo objeto es:&quot;Prestar los servicios profesionales de apoyo y revisión jurídica de ladocumentación derivada de preparación, ejecución y liquidación decontratos a cargo del Ordenador del Gasto de la Dirección de Informáticay Tecnología de la Secretaría Distrital de Hacienda&quot;.Fecha de terminación: 31 de diciembre de 2022Plazo de ejecución 05 meses y 26 díasValor del Contrato $ 54.583.467El porcentaje de avance físico es del 66%Actualmente el contrato tiene un porcentaje de ejecución presupuestaldel 28%"/>
    <s v="Para el periodo indicado: Ha cumplido de manera satisfactoria dichasobligaciones."/>
    <d v="2022-07-11T00:00:00"/>
    <d v="2022-07-12T00:00:00"/>
    <s v="5  Mes(es)  26  Día(s)"/>
    <d v="2022-12-31T00:00:00"/>
    <n v="54583467"/>
    <n v="111"/>
    <n v="64.53"/>
    <n v="15196533"/>
    <n v="39386934"/>
    <n v="0"/>
    <n v="0"/>
    <n v="54583467"/>
    <n v="0"/>
  </r>
  <r>
    <n v="2022"/>
    <n v="220424"/>
    <x v="1"/>
    <s v="https://community.secop.gov.co/Public/Tendering/OpportunityDetail/Index?noticeUID=CO1.NTC.2990529&amp;isFromPublicArea=True&amp;isModal=true&amp;asPopupView=true"/>
    <x v="5"/>
    <s v="Suscripción"/>
    <s v="DESPACHO DIR. INFORMATICA Y TECNOLOGIA"/>
    <s v="0111-01"/>
    <s v="Contratar la suscripción, soporte y actualización de productos Adobe einstalación funcional para la Secretaria Distrital de Hacienda."/>
    <n v="900446648"/>
    <s v="GREEN FON GROUP S A S"/>
    <n v="0"/>
    <s v="N/A"/>
    <d v="2022-10-10T00:00:00"/>
    <s v="El contratista cumplió con las obligaciones generales del contratodurante el periodo del presente informe."/>
    <s v="El contratista, durante el periodo del presente informe, cumplió con lassiguientes obligaciones especiales:1. Cumplió con el objeto del presente contrato y las obligacionesestablecidas en los estudios previos.2. Entregó las licencias requeridas conforme al alcance del objeto.12. Las demás obligaciones que se derivan de los estudios previos y dela naturaleza del contrato."/>
    <d v="2022-07-12T00:00:00"/>
    <d v="2022-09-15T00:00:00"/>
    <s v="12  Mes(es)"/>
    <d v="2023-09-15T00:00:00"/>
    <n v="35263008"/>
    <n v="46"/>
    <n v="12.6"/>
    <n v="1469292"/>
    <n v="33793716"/>
    <n v="0"/>
    <n v="0"/>
    <n v="35263008"/>
    <n v="0"/>
  </r>
  <r>
    <n v="2022"/>
    <n v="220425"/>
    <x v="1"/>
    <s v="https://community.secop.gov.co/Public/Tendering/OpportunityDetail/Index?noticeUID=CO1.NTC.3025807&amp;isFromPublicArea=True&amp;isModal=true&amp;asPopupView=true"/>
    <x v="0"/>
    <s v="Prestación de Servicios"/>
    <s v="OF. ANALISIS Y CONTROL RIESGO"/>
    <s v="0111-01"/>
    <s v="Prestar el servicio de soporte y mantenimiento del Sistema deInformación V.I.G.I.A. Riesgo."/>
    <n v="830020062"/>
    <s v="SOLUSOFT DE COLOMBIA SAS"/>
    <s v="PROFESIONAL ESPECIALIZADO - OF. ANALISIS Y CONTROL RIESGO"/>
    <s v="N/A"/>
    <d v="2022-10-12T00:00:00"/>
    <s v="Se Certifica que el contratista ha cumplido satisfactoriamente con lasobligaciones generales estipuladas en el contrato No. 220425 prestandoel servicio de soporte y mantenimiento del Sistema de InformaciónV.I.G.I.A Riesgo."/>
    <s v="Se Certifica que el contratista ha cumplido satisfactoriamente con lasobligaciones especiales estipuladas en el contrato No. 220425 prestandoel servicio de soporte y mantenimiento del Sistema de InformaciónV.I.G.I.A Riesgo."/>
    <d v="2022-07-12T00:00:00"/>
    <d v="2022-07-22T00:00:00"/>
    <s v="8  Mes(es)"/>
    <d v="2023-03-22T00:00:00"/>
    <n v="25940000"/>
    <n v="101"/>
    <n v="41.56"/>
    <n v="7548115"/>
    <n v="18391885"/>
    <n v="0"/>
    <n v="0"/>
    <n v="25940000"/>
    <n v="0"/>
  </r>
  <r>
    <n v="2022"/>
    <n v="220428"/>
    <x v="1"/>
    <s v="https://community.secop.gov.co/Public/Tendering/OpportunityDetail/Index?noticeUID=CO1.NTC.2982704&amp;isFromPublicArea=True&amp;isModal=true&amp;asPopupView=true"/>
    <x v="5"/>
    <s v="Suministro"/>
    <s v="OF. TECNICA SISTEMA GESTION DOCUMENTAL"/>
    <s v="0111-01"/>
    <s v="Suministro  de elementos  para protección  y embalaje de documentos parala Secretaría Distrital de Hacienda"/>
    <n v="901447906"/>
    <s v="NUEVA CIGLOP S.A.S"/>
    <s v="JEFE DE OFICINA - OF. TECNICA SISTEMA GESTION DOCUMENTAL"/>
    <s v="N/A"/>
    <d v="2022-10-04T00:00:00"/>
    <s v="El contratista durante el mes de septiembre, dió cumplimiento a lasobligaciones generales."/>
    <s v="Durante el mes de septiembre el contratista continuó con la fabricaciónde muestras para poder iniciar la producción por items."/>
    <d v="2022-07-21T00:00:00"/>
    <d v="2022-08-01T00:00:00"/>
    <s v="6  Mes(es)"/>
    <d v="2023-02-01T00:00:00"/>
    <n v="49881570"/>
    <n v="91"/>
    <n v="49.46"/>
    <n v="0"/>
    <n v="49881570"/>
    <n v="0"/>
    <n v="0"/>
    <n v="49881570"/>
    <n v="0"/>
  </r>
  <r>
    <n v="2022"/>
    <n v="220430"/>
    <x v="1"/>
    <s v="https://community.secop.gov.co/Public/Tendering/OpportunityDetail/Index?noticeUID=CO1.NTC.2979909&amp;isFromPublicArea=True&amp;isModal=true&amp;asPopupView=true"/>
    <x v="6"/>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TECNICO OPERATIVO - SUBD. ADMINISTRATIVA Y FINANCIERA"/>
    <s v="N/A"/>
    <d v="2022-10-04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15T00:00:00"/>
    <d v="2022-07-25T00:00:00"/>
    <s v="15  Mes(es)  15  Día(s)"/>
    <d v="2023-11-09T00:00:00"/>
    <n v="2969744562"/>
    <n v="98"/>
    <n v="20.76"/>
    <n v="344470874"/>
    <n v="2625273688"/>
    <n v="0"/>
    <n v="0"/>
    <n v="2969744562"/>
    <n v="0"/>
  </r>
  <r>
    <n v="2022"/>
    <n v="220432"/>
    <x v="1"/>
    <s v="https://community.secop.gov.co/Public/Tendering/OpportunityDetail/Index?noticeUID=CO1.NTC.3001467&amp;isFromPublicArea=True&amp;isModal=true&amp;asPopupView=true"/>
    <x v="5"/>
    <s v="Suministro"/>
    <s v="FONDO CUENTA CONCEJO DE BOGOTA, D.C."/>
    <s v="0111-04"/>
    <s v="Suministro e instalación de llantas para los vehículos pertenecientes alparque automotor del Concejo de Bogotá"/>
    <n v="830084544"/>
    <s v="ALLMARK COMERCIAL DE COLOMBIA S A"/>
    <s v="ASESOR - DESPACHO SECRETARIO DISTRITAL DE HDA."/>
    <s v="N/A"/>
    <d v="2022-10-20T00:00:00"/>
    <s v="Mediante radicado No 2022ER622167O1 de fecha 11/10/2022 la supervisiónallega informe para la correspondiente gestión de pago de la facturaBT83403. El supervisor informa el contratista cumplió con lasobligaciones estipuladas en el contrato."/>
    <s v="Mediante radicado No 2022ER622167O1 de fecha 11/10/2022 la supervisiónallega informe para la correspondiente gestión de pago de la facturaBT83403. El supervisor informa el contratista cumplió con lasobligaciones estipuladas en el contrato."/>
    <d v="2022-07-19T00:00:00"/>
    <d v="2022-08-01T00:00:00"/>
    <s v="2  Mes(es)"/>
    <d v="2022-10-01T00:00:00"/>
    <n v="10891382"/>
    <n v="61"/>
    <n v="100"/>
    <n v="10891381"/>
    <n v="1"/>
    <n v="0"/>
    <n v="0"/>
    <n v="10891382"/>
    <n v="0"/>
  </r>
  <r>
    <n v="2022"/>
    <n v="220434"/>
    <x v="1"/>
    <s v="https://community.secop.gov.co/Public/Tendering/OpportunityDetail/Index?noticeUID=CO1.NTC.3065217&amp;isFromPublicArea=True&amp;isModal=true&amp;asPopupView=true"/>
    <x v="3"/>
    <s v="Prestación Servicios Profesionales"/>
    <s v="SUBD. ASUNTOS CONTRACTUALES"/>
    <s v="0111-01"/>
    <s v="Prestar servicios profesionales jurídicos en temas administrativos ycontractuales de competencia de la Subdirección de Asuntos Contractualesde la Secretaría Distrital de Hacienda"/>
    <n v="53166511"/>
    <s v="ANGELA JOHANNA FRANCO CHAVES"/>
    <s v="SUBDIRECTOR TECNICO - SUBD. ASUNTOS CONTRACTUALES"/>
    <s v="N/A"/>
    <d v="2022-10-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7-25T00:00:00"/>
    <d v="2022-07-26T00:00:00"/>
    <s v="6  Mes(es)"/>
    <d v="2023-01-25T00:00:00"/>
    <n v="47328000"/>
    <n v="97"/>
    <n v="53.01"/>
    <n v="17090667"/>
    <n v="30237333"/>
    <n v="0"/>
    <n v="0"/>
    <n v="47328000"/>
    <n v="0"/>
  </r>
  <r>
    <n v="2022"/>
    <n v="220435"/>
    <x v="1"/>
    <s v="https://community.secop.gov.co/Public/Tendering/OpportunityDetail/Index?noticeUID=CO1.NTC.3060048&amp;isFromPublicArea=True&amp;isModal=true&amp;asPopupView=true"/>
    <x v="3"/>
    <s v="Prestación Servicios Profesionales"/>
    <s v="SUBD. INFRAESTRUCTURA TIC"/>
    <s v="0111-01"/>
    <s v="Prestar servicios profesionales en la definición e implementación deproyectos de infraestructura de Tecnologías de la Información (TI)"/>
    <n v="10298004"/>
    <s v="EDGAR ANDRES PUPIALES BUCHELI"/>
    <s v="PROFESIONAL ESPECIALIZADO - SUBD. INFRAESTRUCTURA TIC"/>
    <s v="N/A"/>
    <d v="2022-10-12T00:00:00"/>
    <s v="El contratista cumplió a cabalidad con las obligaciones generales  delcontrato."/>
    <s v="Se certifica el cumplimiento de las siguientes actividades:A. Configurar Exchange para integración de servicio de Mailing.B. Apoyar en la integración de Sede Electrónica con Autenticación deOffice 365.C. Integrar el sistema Meraki con el Servidor Radius Implementadopara tener autenticación de los AP con AD.D. Configurar Exchange para integración de servicio PHPList .E. Crear y configurar VLAN 128 y 240 en la ilo de HP para poderasignar direccionamiento al servidor de Commvault.F. Apoyar en la configuración de la Zona DNS de credibanco para laspruebas de integración con BogData.G. Generar inventario de certificados emitidos por entidadcertificadora interna para BogData.H. Realizar una reestructuración del sistema de actualización deupdates de los workstations de la entidad debido a que no se estabanactualizando de manera correcta. Se realiza cambios en la organización yautomatización mediante script.I. Analizar y planificar la actualización de la versión JAVA de losequipos para poder tener funcionalidad con sistemas legados.J. Reducir tamaño de los buzones de  radicacion_virtual yexterna_enviada_virtual .K. Habilitar el correo de notificaciones en el aplicativo MIGEMA delsoftware del sistema de gestión de calidad.L. Presentar informe de estado actual de parches de seguridad deestaciones de trabajo debido a vulnerabilidad CVE 2022 30190.M. Apoyar a la subdirección de infraestructura en verificación denecesidades de implementación de Google Cloud y análisis de propuestaeconómica de partner."/>
    <d v="2022-07-25T00:00:00"/>
    <d v="2022-08-02T00:00:00"/>
    <s v="5  Mes(es)  15  Día(s)"/>
    <d v="2022-11-25T00:00:00"/>
    <n v="48499000"/>
    <n v="90"/>
    <n v="78.260000000000005"/>
    <n v="8818000"/>
    <n v="39681000"/>
    <n v="0"/>
    <n v="0"/>
    <n v="48499000"/>
    <n v="0"/>
  </r>
  <r>
    <n v="2022"/>
    <n v="220438"/>
    <x v="1"/>
    <s v="https://community.secop.gov.co/Public/Tendering/OpportunityDetail/Index?noticeUID=CO1.NTC.3070280&amp;isFromPublicArea=True&amp;isModal=true&amp;asPopupView=true"/>
    <x v="0"/>
    <s v="Prestación de Servicio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2-10-05T00:00:00"/>
    <s v="Se cumple"/>
    <s v="Se cumple"/>
    <d v="2022-07-26T00:00:00"/>
    <d v="2022-08-03T00:00:00"/>
    <s v="9  Mes(es)"/>
    <d v="2023-05-03T00:00:00"/>
    <n v="9415000"/>
    <n v="89"/>
    <n v="32.6"/>
    <n v="1046112"/>
    <n v="8368888"/>
    <n v="0"/>
    <n v="0"/>
    <n v="9415000"/>
    <n v="0"/>
  </r>
  <r>
    <n v="2022"/>
    <n v="220440"/>
    <x v="1"/>
    <s v="https://community.secop.gov.co/Public/Tendering/OpportunityDetail/Index?noticeUID=CO1.NTC.2998607&amp;isFromPublicArea=True&amp;isModal=true&amp;asPopupView=true"/>
    <x v="5"/>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2-10-04T00:00:00"/>
    <s v="El contratista dio cumplimiento a todas las obligaciones."/>
    <s v="El contratista cumplió con las condiciones y obligaciones del Anexo No.1 -Especificaciones Técnicas.  Los soportes de la gestión se encuentrancontenidos dentro del expediente digital de supervisión."/>
    <d v="2022-07-28T00:00:00"/>
    <d v="2022-08-05T00:00:00"/>
    <s v="1  Año(s)"/>
    <d v="2023-08-05T00:00:00"/>
    <n v="4166400"/>
    <n v="87"/>
    <n v="23.84"/>
    <n v="4166400"/>
    <n v="0"/>
    <n v="0"/>
    <n v="0"/>
    <n v="4166400"/>
    <n v="0"/>
  </r>
  <r>
    <n v="2022"/>
    <n v="220441"/>
    <x v="1"/>
    <s v="https://community.secop.gov.co/Public/Tendering/OpportunityDetail/Index?noticeUID=CO1.NTC.3075291&amp;isFromPublicArea=True&amp;isModal=true&amp;asPopupView=true"/>
    <x v="3"/>
    <s v="Prestación Servicios Profesionales"/>
    <s v="FONDO CUENTA CONCEJO DE BOGOTA, D.C."/>
    <s v="0111-04"/>
    <s v="Prestar los servicios profesionales en el proceso de seguimiento a lasactividades e Indicadores del plan de acción a cargo del Proceso deGestión Financiera del Concejo de Bogotá D.C."/>
    <n v="80751229"/>
    <s v="DOGER HERNAN DAZA MORENO"/>
    <s v="ASESOR - DESPACHO SECRETARIO DISTRITAL DE HDA."/>
    <s v="N/A"/>
    <d v="2022-10-14T00:00:00"/>
    <s v="Mediante radicado No. 2022ER617353O1 de fecha 06/10/2022 la supervisiónallega informe  para la correspondiente gestión de pago de la cuenta decobro. El supervisor informa  el contratista cumplió con lasobligaciones  estipuladas en el contrato."/>
    <s v="Mediante radicado No. 2022ER617353O1 de fecha 06/10/2022 la supervisiónallega informe  para la correspondiente gestión de pago de la cuenta decobro. El supervisor informa  el contratista cumplió con lasobligaciones  estipuladas en el contrato."/>
    <d v="2022-07-28T00:00:00"/>
    <d v="2022-08-05T00:00:00"/>
    <s v="5  Mes(es)"/>
    <d v="2023-01-05T00:00:00"/>
    <n v="27105000"/>
    <n v="87"/>
    <n v="56.86"/>
    <n v="10119200"/>
    <n v="16985800"/>
    <n v="0"/>
    <n v="0"/>
    <n v="27105000"/>
    <n v="0"/>
  </r>
  <r>
    <n v="2022"/>
    <n v="220443"/>
    <x v="1"/>
    <s v="https://community.secop.gov.co/Public/Tendering/OpportunityDetail/Index?noticeUID=CO1.NTC.3022060&amp;isFromPublicArea=True&amp;isModal=true&amp;asPopupView=true"/>
    <x v="5"/>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830075961"/>
    <s v="ASOCIACION COLOMBIANA DE EMPRESARIOS PRO DUCTIVOS DE LA CIUDAD DE BOGOTA ACEP CB"/>
    <s v="SUBDIRECTOR TECNICO - SUBD. DETERMINACION"/>
    <s v="N/A"/>
    <d v="2022-10-04T00:00:00"/>
    <s v="Durante el periodo de ejecución, el(la) contratista dio cumplimiento alas obligaciones generales estipuladas en los estudios previos"/>
    <s v="Durante el periodo de ejecución, el(la) contratista dio cumplimiento alas obligaciones especiales estipuladas en el anexo técnico y estudiosprevios.  Lo anterior se evidencia en el informe de actividades del(la)contratista"/>
    <d v="2022-07-28T00:00:00"/>
    <d v="2022-08-08T00:00:00"/>
    <s v="6  Mes(es)"/>
    <d v="2023-02-08T00:00:00"/>
    <n v="78060000"/>
    <n v="84"/>
    <n v="45.65"/>
    <n v="13344000"/>
    <n v="64716000"/>
    <n v="0"/>
    <n v="0"/>
    <n v="78060000"/>
    <n v="0"/>
  </r>
  <r>
    <n v="2022"/>
    <n v="220447"/>
    <x v="2"/>
    <s v="https://www.colombiacompra.gov.co/tienda-virtual-del-estado-colombiano/ordenes-compra/94057"/>
    <x v="4"/>
    <s v="Arrendamiento"/>
    <s v="SUBD. SERVICIOS TIC"/>
    <s v="0111-01"/>
    <s v="Proveer el outsourcing integral para los servicios de gestión deimpresión para la Secretaría Distrital de Hacienda."/>
    <n v="830001338"/>
    <s v="SUMIMAS S A S"/>
    <s v="PROFESIONAL ESPECIALIZADO - SUBD. SOLUCIONES TIC"/>
    <s v="N/A"/>
    <d v="2022-10-10T00:00:00"/>
    <s v="El contratista cumplio con las obligaciones generalespara el periodo certificado."/>
    <s v="El contratista cumplio con las obligaciones generalespara el periodo certificado."/>
    <d v="2022-07-29T00:00:00"/>
    <d v="2022-09-03T00:00:00"/>
    <s v="8  Mes(es)"/>
    <d v="2023-05-03T00:00:00"/>
    <n v="191732088"/>
    <n v="58"/>
    <n v="23.97"/>
    <n v="1"/>
    <n v="191732087"/>
    <n v="0"/>
    <n v="0"/>
    <n v="191732088"/>
    <n v="0"/>
  </r>
  <r>
    <n v="2022"/>
    <n v="220449"/>
    <x v="1"/>
    <s v="https://community.secop.gov.co/Public/Tendering/OpportunityDetail/Index?noticeUID=CO1.NTC.3081628&amp;isFromPublicArea=True&amp;isModal=true&amp;asPopupView=true"/>
    <x v="0"/>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2-10-11T00:00:00"/>
    <s v="Durante el periodo el contratista cumplió con las obligacionesgenerales."/>
    <s v="Durante el periodo el contratista garantizó el acceso al sistema paranegociación de renta fija MEC PLUS."/>
    <d v="2022-08-03T00:00:00"/>
    <d v="2022-08-05T00:00:00"/>
    <s v="7  Mes(es)"/>
    <d v="2023-03-05T00:00:00"/>
    <n v="48892935"/>
    <n v="87"/>
    <n v="41.04"/>
    <n v="6652100"/>
    <n v="42240835"/>
    <n v="0"/>
    <n v="0"/>
    <n v="48892935"/>
    <n v="0"/>
  </r>
  <r>
    <n v="2022"/>
    <n v="220450"/>
    <x v="1"/>
    <s v="https://community.secop.gov.co/Public/Tendering/OpportunityDetail/Index?noticeUID=CO1.NTC.3082567&amp;isFromPublicArea=True&amp;isModal=true&amp;asPopupView=true"/>
    <x v="0"/>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2-10-11T00:00:00"/>
    <s v="Durante el periodo el contratista cumplió con las obligaciones generalesdel contrato."/>
    <s v="Durante el periodo el contratista garantizó el acceso a la plataformaMaster Trader para los usuarios con el perfil MASTER TRADER GESTIONAcceso Master Trader con perfil MASTER TRADER PLUS."/>
    <d v="2022-08-03T00:00:00"/>
    <d v="2022-08-05T00:00:00"/>
    <s v="7  Mes(es)"/>
    <d v="2023-03-05T00:00:00"/>
    <n v="33969740"/>
    <n v="87"/>
    <n v="41.04"/>
    <n v="2426410"/>
    <n v="31543330"/>
    <n v="0"/>
    <n v="0"/>
    <n v="33969740"/>
    <n v="0"/>
  </r>
  <r>
    <n v="2022"/>
    <n v="220451"/>
    <x v="1"/>
    <s v="https://community.secop.gov.co/Public/Tendering/OpportunityDetail/Index?noticeUID=CO1.NTC.3102006&amp;isFromPublicArea=True&amp;isModal=true&amp;asPopupView=true"/>
    <x v="3"/>
    <s v="Prestación Servicios Profesionales"/>
    <s v="FONDO CUENTA CONCEJO DE BOGOTA, D.C."/>
    <s v="0111-04"/>
    <s v="Prestar los servicios profesionales en el proceso de organización,revisión y depuración, liquidación y cierre de los expedientes contractuales, así mismo realizar el seguimiento y apoyo a la supervisión de los contratos asignados por la Dirección Financiera."/>
    <n v="79915268"/>
    <s v="JOSE WERNEY CETINA MENDEZ"/>
    <s v="ASESOR - DESPACHO SECRETARIO DISTRITAL DE HDA."/>
    <s v="N/A"/>
    <d v="2022-10-14T00:00:00"/>
    <s v="Mediante radicado No. 2022ER614328O1 de fecha 4/10/2022 la supervisiónallega informe  para la correspondiente gestión de pago de la cuenta decobro. El supervisor informa  el contratista cumplió con lasobligaciones  estipuladas en el contrato."/>
    <s v="Mediante radicado No. 2022ER614328O1 de fecha 4/10/2022 la supervisiónallega informe  para la correspondiente gestión de pago de la cuenta decobro. El supervisor informa  el contratista cumplió con lasobligaciones  estipuladas en el contrato."/>
    <d v="2022-08-03T00:00:00"/>
    <d v="2022-08-05T00:00:00"/>
    <s v="5  Mes(es)"/>
    <d v="2022-12-31T00:00:00"/>
    <n v="20160000"/>
    <n v="87"/>
    <n v="58.78"/>
    <n v="7526400"/>
    <n v="12633600"/>
    <n v="0"/>
    <n v="0"/>
    <n v="20160000"/>
    <n v="0"/>
  </r>
  <r>
    <n v="2022"/>
    <n v="220453"/>
    <x v="1"/>
    <s v="https://community.secop.gov.co/Public/Tendering/OpportunityDetail/Index?noticeUID=CO1.NTC.3033343&amp;isFromPublicArea=True&amp;isModal=true&amp;asPopupView=true"/>
    <x v="5"/>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2-10-03T00:00:00"/>
    <s v="El contratista ha dado cumplimiento a las obligaciones del contrato enel periodo reportado en el presente informe."/>
    <s v="El contratista ha dado cumplimiento a las obligaciones del contrato enel periodo reportado en el presente informe."/>
    <d v="2022-08-04T00:00:00"/>
    <d v="2022-09-01T00:00:00"/>
    <s v="8  Mes(es)"/>
    <d v="2023-05-01T00:00:00"/>
    <n v="6304500"/>
    <n v="60"/>
    <n v="24.79"/>
    <n v="4489000"/>
    <n v="1815500"/>
    <n v="0"/>
    <n v="0"/>
    <n v="6304500"/>
    <n v="0"/>
  </r>
  <r>
    <n v="2022"/>
    <n v="220455"/>
    <x v="1"/>
    <s v="https://community.secop.gov.co/Public/Tendering/OpportunityDetail/Index?noticeUID=CO1.NTC.3032714&amp;isFromPublicArea=True&amp;isModal=true&amp;asPopupView=true"/>
    <x v="5"/>
    <s v="Prestación de Servicios"/>
    <s v="SUBD. ADMINISTRATIVA Y FINANCIERA"/>
    <s v="0111-01"/>
    <s v="REALIZAR LA INSPECCION LOS ASCENSORES DE LAS INSTALACIONES DEL CAD DECONFORMIDAD CON LO ESTABLECIDO EN EL ACUERDO DISTRITAL 470 DE 2011"/>
    <n v="900764422"/>
    <s v="INSPECTA SAS"/>
    <s v="PROFESIONAL UNIVERSITARIO - SUBD. ADMINISTRATIVA Y FINANCIERA"/>
    <s v="N/A"/>
    <d v="2022-10-07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2-08-08T00:00:00"/>
    <d v="2022-08-22T00:00:00"/>
    <s v="5  Mes(es)  15  Día(s)"/>
    <d v="2023-02-06T00:00:00"/>
    <n v="3213000"/>
    <n v="70"/>
    <n v="41.67"/>
    <n v="2777401"/>
    <n v="435599"/>
    <n v="0"/>
    <n v="0"/>
    <n v="3213000"/>
    <n v="0"/>
  </r>
  <r>
    <n v="2022"/>
    <n v="220456"/>
    <x v="1"/>
    <s v="https://community.secop.gov.co/Public/Tendering/OpportunityDetail/Index?noticeUID=CO1.NTC.3110287&amp;isFromPublicArea=True&amp;isModal=true&amp;asPopupView=true"/>
    <x v="3"/>
    <s v="Prestación Servicios Profesionales"/>
    <s v="SUBD. SOLUCIONES TIC"/>
    <s v="0111-01"/>
    <s v="Prestar servicios profesionales para apoyar los procesos deimplementación, desarrollo y puesta en operación de los módulos del ERPdel proyecto -Bogdata- en la Secretaría Distrital de Hacienda"/>
    <n v="79117072"/>
    <s v="PEDRO  GARCIA TARQUINO"/>
    <s v="ASESOR - DESPACHO SECRETARIO DISTRITAL DE HDA."/>
    <s v="N/A"/>
    <d v="2022-10-13T00:00:00"/>
    <s v="Se ha dado cumplimiento satisfactorio a estas obligaciones para elperíodo arriba certificado."/>
    <s v="No aplicó para el periodo reportado.No aplicó para el periodo reportado.Empalme con la UT de: (a) Incidentes de Presupuesto (b) Lista total deIncidentes Y (c) Support Packages.Revisión de la Bonificación por Servicios. Revisión función ZFUAC#ZBPSb. Error en Contabilización de Septiembre: se borró el cc-nóm 2T30 de latabla ZTHCM_PY_106 y ya aparece en el recibo para que se realice unajuste manual por el infotipo 0015 c. Revisón día 31 en Vacaciones.Ajuste tabla LADIV y función estándar HRCO_VACATIONS_CALC d. Creación denuevos cc-nóminas: Libranzas, Sindicato. e. Revisión de laRETROactividad en Seg. Social y el funcionamiento del infotipo PA0262.f. Revisión de diferencias entre PILA y FI (CWTR). Se deben a losvalores de los aportes por “retroactivo” Se prueba los ppios deafluencia y origen. g. Configuración del infotipo IT0847 Terminación decontrato y la liquidación de simulación. h. Configuración de lascarpetas en el infotipo IT0834 para SUVA, suspensión de vacaciones. i.Ajuste ARL duplicada en función de la UTCapacitación de la configuración del infotipo IT0847 Terminación decontrato. Capacitación de la configuración del infotipo IT0834 paraSUVA, suspensión de vacaciones. Capacitar sobre los reportes deVacaciones, incluida la provisión. Elaborar un Excel con los días devacaciones pendientes x empleado Capacitación procedimiento creación deSUVA, suspensión de vacaciones.Ejecución de proceso MANUAL para el cambio de contabilización paracontribuciones públicas o privadas. Proceso MANUAL para ajuste decontingentes y permitir el registro de las VacacionesNo aplicó para el periodo reportado.Elaborar reporte Excel de VACACIONES con base en los reportes estándar:PC00_M38_BVAC0 - Libro de vacaciones, PC00_M38_COAV - Reporte deVacaciones – COAVA y PC00_M38_PROV - Reporte de ProvisionesNo aplicó para el periodo reportado.No aplicó para el periodo reportado.Participar en el empalme de incidentes. 120 incidentes: 74 en posiblesolución y acción del autor y 46 pendientes. b. Empalme del control decambios de PRESUPUESTO (Públicos y Privados) c. Empalme de las pruebasde SUPPORT PACKAGE en el ambiente SQXNo aplicó para el periodo reportado.No aplicó para el periodo reportado.No aplicó para el periodo reportado.Entrega informe de actividades realizadas en el mes de septiembre de2022 al supervisorNo aplicó para el periodo reportado."/>
    <d v="2022-08-05T00:00:00"/>
    <d v="2022-08-08T00:00:00"/>
    <s v="6  Mes(es)"/>
    <d v="2022-12-31T00:00:00"/>
    <n v="90000000"/>
    <n v="84"/>
    <n v="57.93"/>
    <n v="26500000"/>
    <n v="63500000"/>
    <n v="0"/>
    <n v="0"/>
    <n v="90000000"/>
    <n v="0"/>
  </r>
  <r>
    <n v="2022"/>
    <n v="220459"/>
    <x v="1"/>
    <s v="https://community.secop.gov.co/Public/Tendering/OpportunityDetail/Index?noticeUID=CO1.NTC.3135545&amp;isFromPublicArea=True&amp;isModal=true&amp;asPopupView=true"/>
    <x v="3"/>
    <s v="Prestación Servicios Profesionales"/>
    <s v="DESPACHO SECRETARIO DISTRITAL DE HDA."/>
    <s v="0111-01"/>
    <s v="Asesorar a las entidades distritales en la reformulación, consolidacióny retroalimentación de las herramientas de evaluación y seguimientopresupuestal (estructura PMR y trazadores presupuestales entre otros)."/>
    <n v="39781099"/>
    <s v="CAROLINA  MALAGON ROBAYO"/>
    <s v="SUBDIRECTOR TECNICO - SUBD. ANALISIS Y SOSTENIBILIDAD PPTAL."/>
    <s v="N/A"/>
    <d v="2022-10-11T00:00:00"/>
    <s v="Acató las obligaciones generales"/>
    <s v="Acató las obligaciones especiales"/>
    <d v="2022-08-11T00:00:00"/>
    <d v="2022-08-16T00:00:00"/>
    <s v="4  Mes(es)  15  Día(s)"/>
    <d v="2022-12-31T00:00:00"/>
    <n v="41664137"/>
    <n v="76"/>
    <n v="55.47"/>
    <n v="13888046"/>
    <n v="27776091"/>
    <n v="0"/>
    <n v="0"/>
    <n v="41664137"/>
    <n v="0"/>
  </r>
  <r>
    <n v="2022"/>
    <n v="220460"/>
    <x v="1"/>
    <s v="https://community.secop.gov.co/Public/Tendering/OpportunityDetail/Index?noticeUID=CO1.NTC.3139037&amp;isFromPublicArea=True&amp;isModal=true&amp;asPopupView=true"/>
    <x v="3"/>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DIRECTOR TECNICO - DESPACHO DIR. DISTRITAL CONTABILIDAD"/>
    <s v="N/A"/>
    <d v="2022-10-12T00:00:00"/>
    <s v="El contratista dio cumplimiento a cada una de las obligaciones generalespre - contractuales acordadas para la ejecución del contrato."/>
    <s v="Durante el mes de septiembre la contratista, asistió a reuniones deinducción sobre Plan de Acción y reportes trimestrales de la SCGI,deterioro de cartera no tributaria, reglas de eliminación, respuestagestión operaciones reciprocas CGN, análisis de las conciliacionesoperaciones de enlace y CUD. Participó en la capacitación &quot;Induccióncontadores nuevos&quot; y &quot;Sistema Bogotá Consolida&quot;, asistió a mesa detrabajo con la SCJ con el fin de dar claridad en el tratamiento contablede los bienes recibidos sin contraprestación. Participó en mesas detrabajo con la SDM con respecto a diferencias en operaciones recíprocas,aspectos observados en los formatos CGN001 y CGN002, conciliaciónSIPROJ, rendimientos financieros cuenta Banco Popular denominada FondoCuenta de Reorganización del Transporte Colectivo. Asistió a mesa detrabajo con la SDHT y CVP por la diferencia en operación recíproca delConvenio 618 de 2018 &quot;Parque Mirador Illimany&quot;; mesa de trabajo con SDHTde acuerdo con solicitud de orientación contable según Art. 43 Ley 1537de 2012 del Acto Administrativo. Participó en mesa de trabajo con laSCRD &quot;Maratón conciliación de operaciones recíprocas&quot;. Asistió areuniones internas de la SCGI sobre planeación agenda y revisiónpresentación consolidada para la segunda visita a Entes y Entidades, asímismo participó en reuniones presenciales con el FDL de Chapinero y SDDEen pro del cumplimiento de agenda seguimiento sostenibilidad contableEntidades de Bogotá y sector Descentralizado con dictamen de laContraloría 2021 negativo y con abstención y participó en sesiones deFortalecimiento Técnico realizadas por la DDC."/>
    <d v="2022-08-12T00:00:00"/>
    <d v="2022-08-18T00:00:00"/>
    <s v="6.5  Mes(es)"/>
    <d v="2023-03-05T00:00:00"/>
    <n v="43842500"/>
    <n v="74"/>
    <n v="37.19"/>
    <n v="9667833"/>
    <n v="34174667"/>
    <n v="0"/>
    <n v="0"/>
    <n v="43842500"/>
    <n v="0"/>
  </r>
  <r>
    <n v="2022"/>
    <n v="220461"/>
    <x v="1"/>
    <s v="https://community.secop.gov.co/Public/Tendering/OpportunityDetail/Index?noticeUID=CO1.NTC.3139037&amp;isFromPublicArea=True&amp;isModal=true&amp;asPopupView=true"/>
    <x v="3"/>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DIRECTOR TECNICO - DESPACHO DIR. DISTRITAL CONTABILIDAD"/>
    <s v="N/A"/>
    <d v="2022-10-12T00:00:00"/>
    <s v="La contratista dio cumplimiento a cada una de las obligaciones generalespre - contractuales acordadas para la ejecución del contrato."/>
    <s v="Durante el mes de septiembre, la contratista asistió a reuniones deinducción acerca de la consulta del reporte SIPROJ, inducción sobrereglas de eliminación en consolidación e inducción sobre operaciones deen enlace. Asistió a mesas de trabajo para la gestión de cuentasrecíprocas y para solución de consultas de las entidades. Participó enreuniones internas para preparación de agenda de la segunda visita poroferta de 2022. Participó en reuniones convocadas por la SCGI para entesy entidades específicas con el fin de brindar orientación en loconcerniente a la Sostenibilidad del Sistema Contable Público Distrital.Apoyó la gestión de confirmación de participación de entidades asignadasen las jornadas de capacitación para los contadores nuevos de los entesdistritales y asistió a dichas sesiones. Remitió notificación a lasentidades asignadas que no diligenciaron oportunamente el módulo degestión de recíprocas. Atendió oportunamente solicitudes de asesoríatécnico contable asociadas con las consultas realizadas por lasEntidades asignadas, vía telefónica y por correo electrónico. Participóen sesiones de fortalecimiento técnico dirigidas por la DirecciónDistrital de Contabilidad."/>
    <d v="2022-08-12T00:00:00"/>
    <d v="2022-08-18T00:00:00"/>
    <s v="6.5  Mes(es)"/>
    <d v="2023-03-05T00:00:00"/>
    <n v="43842500"/>
    <n v="74"/>
    <n v="37.19"/>
    <n v="9667833"/>
    <n v="34174667"/>
    <n v="0"/>
    <n v="0"/>
    <n v="43842500"/>
    <n v="0"/>
  </r>
  <r>
    <n v="2022"/>
    <n v="220463"/>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68331"/>
    <s v="CHRISTIAN MAURICIO GUTIERREZ VELASQUEZ"/>
    <s v="ASESOR - DESPACHO SECRETARIO DISTRITAL DE HDA."/>
    <s v="N/A"/>
    <d v="2022-10-04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282 respuestas a correspondencia y finalizó282 radicados en SAP de la Estrategia Integral de Ingreso MinimoGarantizado"/>
    <d v="2022-08-16T00:00:00"/>
    <d v="2022-08-22T00:00:00"/>
    <s v="5  Mes(es)"/>
    <d v="2022-10-07T00:00:00"/>
    <n v="6980000"/>
    <n v="46"/>
    <n v="100"/>
    <n v="1396000"/>
    <n v="5584000"/>
    <n v="0"/>
    <n v="0"/>
    <n v="6980000"/>
    <n v="0"/>
  </r>
  <r>
    <n v="2022"/>
    <n v="220464"/>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2724861"/>
    <s v="DANIEL ALEJANDRO ESPITIA FAJARDO"/>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Durante el periodo comprendido entre el 01 y el 30 de septiembre de2022, el contratista complementó 98 respuestas automáticas, envió 356respuestas a correspondencia y finalizó 362 radicados en SAP de laEstrategia Integral de Ingreso Minimo Garantizado , Durante el periodocomprendido entre el 01 y el 30 de septiembre de 2022, el contratistarecibió la asignación de plan de trabajo con las actividades necesariaspara el cumplimiento de sus obligaciones., así mismo  el contratistaenvió 624 respuestas a correspondencia y finalizó 624 radicados en SAPde la Estrategia Integral de Ingreso Minimo Garantizado"/>
    <d v="2022-08-12T00:00:00"/>
    <d v="2022-08-19T00:00:00"/>
    <s v="5  Mes(es)"/>
    <d v="2022-12-31T00:00:00"/>
    <n v="6980000"/>
    <n v="73"/>
    <n v="54.48"/>
    <n v="1396000"/>
    <n v="5584000"/>
    <n v="0"/>
    <n v="0"/>
    <n v="6980000"/>
    <n v="0"/>
  </r>
  <r>
    <n v="2022"/>
    <n v="220465"/>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154383"/>
    <s v="FERNANDO JOSE ZAMORA CAMACHO"/>
    <s v="ASESOR - DESPACHO SECRETARIO DISTRITAL DE HDA."/>
    <s v="N/A"/>
    <d v="2022-10-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complementó 93 respuestas automáticas, envió 338respuestas a correspondencia y finalizó 338 radicados en SAP de laEstrategia Integral de Ingreso Minimo Garantizado"/>
    <d v="2022-08-12T00:00:00"/>
    <d v="2022-08-18T00:00:00"/>
    <s v="5  Mes(es)"/>
    <d v="2022-12-31T00:00:00"/>
    <n v="6980000"/>
    <n v="74"/>
    <n v="54.81"/>
    <n v="2000933"/>
    <n v="4979067"/>
    <n v="0"/>
    <n v="0"/>
    <n v="6980000"/>
    <n v="0"/>
  </r>
  <r>
    <n v="2022"/>
    <n v="220466"/>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3711366"/>
    <s v="ANGELA  RINCON URREGO"/>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28 respuestas a correspondencia y finalizó531 radicados en SAP de la Estrategia Integral de Ingreso MinimoGarantizado"/>
    <d v="2022-08-12T00:00:00"/>
    <d v="2022-08-19T00:00:00"/>
    <s v="5  Mes(es)"/>
    <d v="2022-12-31T00:00:00"/>
    <n v="6980000"/>
    <n v="73"/>
    <n v="54.48"/>
    <n v="1396000"/>
    <n v="5584000"/>
    <n v="0"/>
    <n v="0"/>
    <n v="6980000"/>
    <n v="0"/>
  </r>
  <r>
    <n v="2022"/>
    <n v="220467"/>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006728"/>
    <s v="JOHANNA PATRICIA SALINAS CASTAÑED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809 respuestas a correspondencia y finalizó832 radicados en SAP de la Estrategia Integral de Ingreso MinimoGarantizado"/>
    <d v="2022-08-12T00:00:00"/>
    <d v="2022-08-19T00:00:00"/>
    <s v="5  Mes(es)"/>
    <d v="2022-12-31T00:00:00"/>
    <n v="6980000"/>
    <n v="73"/>
    <n v="54.48"/>
    <n v="1396000"/>
    <n v="5584000"/>
    <n v="0"/>
    <n v="0"/>
    <n v="6980000"/>
    <n v="0"/>
  </r>
  <r>
    <n v="2022"/>
    <n v="220468"/>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1978"/>
    <s v="JORGE ANTONIO LAPUENTE RUBIO"/>
    <s v="ASESOR - DESPACHO SECRETARIO DISTRITAL DE HDA."/>
    <s v="N/A"/>
    <d v="2022-10-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d v="2022-08-12T00:00:00"/>
    <d v="2022-08-18T00:00:00"/>
    <s v="5  Mes(es)"/>
    <d v="2022-12-31T00:00:00"/>
    <n v="6980000"/>
    <n v="74"/>
    <n v="54.81"/>
    <n v="1396000"/>
    <n v="5584000"/>
    <n v="0"/>
    <n v="0"/>
    <n v="6980000"/>
    <n v="0"/>
  </r>
  <r>
    <n v="2022"/>
    <n v="220469"/>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224290"/>
    <s v="LAURA VANESSA SALCEDO CORDOB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779 respuestas a correspondencia y finalizó786 radicados en SAP de la Estrategia Integral de Ingreso MinimoGarantizado"/>
    <d v="2022-08-12T00:00:00"/>
    <d v="2022-08-19T00:00:00"/>
    <s v="5  Mes(es)"/>
    <d v="2022-12-31T00:00:00"/>
    <n v="6980000"/>
    <n v="73"/>
    <n v="54.48"/>
    <n v="1396000"/>
    <n v="5584000"/>
    <n v="0"/>
    <n v="0"/>
    <n v="6980000"/>
    <n v="0"/>
  </r>
  <r>
    <n v="2022"/>
    <n v="220470"/>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593069"/>
    <s v="CLAUDIA LIS GONZALEZ MARTINEZ"/>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826 respuestas a correspondencia y finalizó840 radicados en SAP de la Estrategia Integral de Ingreso MinimoGarantizado"/>
    <d v="2022-08-12T00:00:00"/>
    <d v="2022-08-19T00:00:00"/>
    <s v="5  Mes(es)"/>
    <d v="2022-12-31T00:00:00"/>
    <n v="6980000"/>
    <n v="73"/>
    <n v="54.48"/>
    <n v="1396000"/>
    <n v="5584000"/>
    <n v="0"/>
    <n v="0"/>
    <n v="6980000"/>
    <n v="0"/>
  </r>
  <r>
    <n v="2022"/>
    <n v="220471"/>
    <x v="1"/>
    <s v="https://community.secop.gov.co/Public/Tendering/OpportunityDetail/Index?noticeUID=CO1.NTC.3145595&amp;isFromPublicArea=True&amp;isModal=true&amp;asPopupView=true"/>
    <x v="3"/>
    <s v="Prestación Servicios Profesionales"/>
    <s v="OF. ASESORA DE COMUNICACIONES"/>
    <s v="0111-01"/>
    <s v="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
    <n v="1214463101"/>
    <s v="LAURA DANIELA TOLOSA BELTRAN"/>
    <n v="0"/>
    <s v="N/A"/>
    <d v="2022-10-10T00:00:00"/>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septiembrede 2022. 2. Análisis Técnico y Financiero: Certifico que los servicioscumplen técnicamente y que los valores cobrados se encuentran acorde conlo establecido en el contrato y en la propuesta del contratista."/>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septiembrede 2022. 2. Análisis Técnico y Financiero: Certifico que los servicioscumplen técnicamente y que los valores cobrados se encuentran acorde conlo establecido en el contrato y en la propuesta del contratista."/>
    <d v="2022-08-18T00:00:00"/>
    <d v="2022-08-26T00:00:00"/>
    <s v="4  Mes(es)  5  Día(s)"/>
    <d v="2022-12-31T00:00:00"/>
    <n v="13570834"/>
    <n v="66"/>
    <n v="51.97"/>
    <n v="3799833"/>
    <n v="9771001"/>
    <n v="0"/>
    <n v="0"/>
    <n v="13570834"/>
    <n v="0"/>
  </r>
  <r>
    <n v="2022"/>
    <n v="220472"/>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58437"/>
    <s v="ERIKA CATALINA HERNANDEZ DUCUAR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659 respuestas a correspondencia y finalizó672 radicados en SAP de la Estrategia Integral de Ingreso MinimoGarantizado"/>
    <d v="2022-08-12T00:00:00"/>
    <d v="2022-08-18T00:00:00"/>
    <s v="5  Mes(es)"/>
    <d v="2022-12-31T00:00:00"/>
    <n v="6980000"/>
    <n v="74"/>
    <n v="54.81"/>
    <n v="1396000"/>
    <n v="5584000"/>
    <n v="0"/>
    <n v="0"/>
    <n v="6980000"/>
    <n v="0"/>
  </r>
  <r>
    <n v="2022"/>
    <n v="220473"/>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730994"/>
    <s v="HAROLD REINALDO AFANADOR MONTAÑ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57 respuestas a correspondencia y finalizó48 radicados en SAP de la Estrategia Integral de Ingreso MinimoGarantizado"/>
    <d v="2022-08-16T00:00:00"/>
    <d v="2022-08-19T00:00:00"/>
    <s v="5  Mes(es)"/>
    <d v="2022-12-31T00:00:00"/>
    <n v="6980000"/>
    <n v="73"/>
    <n v="54.48"/>
    <n v="1396000"/>
    <n v="5584000"/>
    <n v="0"/>
    <n v="0"/>
    <n v="6980000"/>
    <n v="0"/>
  </r>
  <r>
    <n v="2022"/>
    <n v="220474"/>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7926"/>
    <s v="HELEN TATIANA RICO RUIZ"/>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69 respuestas a correspondencia y finalizó538 radicados en SAP de la Estrategia Integral de Ingreso MinimoGarantizado"/>
    <d v="2022-08-16T00:00:00"/>
    <d v="2022-08-19T00:00:00"/>
    <s v="5  Mes(es)"/>
    <d v="2022-12-31T00:00:00"/>
    <n v="6980000"/>
    <n v="73"/>
    <n v="54.48"/>
    <n v="1396000"/>
    <n v="5584000"/>
    <n v="0"/>
    <n v="0"/>
    <n v="6980000"/>
    <n v="0"/>
  </r>
  <r>
    <n v="2022"/>
    <n v="220475"/>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21467"/>
    <s v="LUZ AURORA ARANGO OVIEDO"/>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05 respuestas a correspondencia y finalizó362 radicados en SAP de la Estrategia Integral de Ingreso MinimoGarantizado"/>
    <d v="2022-08-16T00:00:00"/>
    <d v="2022-08-19T00:00:00"/>
    <s v="5  Mes(es)"/>
    <d v="2022-10-14T00:00:00"/>
    <n v="6980000"/>
    <n v="56"/>
    <n v="100"/>
    <n v="1954400"/>
    <n v="5025600"/>
    <n v="0"/>
    <n v="0"/>
    <n v="6980000"/>
    <n v="0"/>
  </r>
  <r>
    <n v="2022"/>
    <n v="220476"/>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0"/>
    <s v="ANDRES CAMILO PINEDA MARIN"/>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04 respuestas a correspondencia y finalizó512 radicados en SAP de la Estrategia Integral de Ingreso MinimoGarantizado"/>
    <d v="2022-08-16T00:00:00"/>
    <d v="2022-08-26T00:00:00"/>
    <s v="5  Mes(es)"/>
    <d v="2022-12-31T00:00:00"/>
    <n v="6980000"/>
    <n v="66"/>
    <n v="51.97"/>
    <n v="1396000"/>
    <n v="5584000"/>
    <n v="0"/>
    <n v="0"/>
    <n v="6980000"/>
    <n v="0"/>
  </r>
  <r>
    <n v="2022"/>
    <n v="220477"/>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09154"/>
    <s v="FELIPE  CHAVES PA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96 respuestas a correspondencia y finalizó597 radicados en SAP de la Estrategia Integral de Ingreso MinimoGarantizado"/>
    <d v="2022-08-16T00:00:00"/>
    <d v="2022-08-22T00:00:00"/>
    <s v="5  Mes(es)"/>
    <d v="2022-12-31T00:00:00"/>
    <n v="6980000"/>
    <n v="70"/>
    <n v="53.44"/>
    <n v="1396000"/>
    <n v="5584000"/>
    <n v="0"/>
    <n v="0"/>
    <n v="6980000"/>
    <n v="0"/>
  </r>
  <r>
    <n v="2022"/>
    <n v="220478"/>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900503"/>
    <s v="JAVIER FELIPE RAMIREZ NOGUERA"/>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28 respuestas a correspondencia y finalizó436 radicados en SAP de la Estrategia Integral de Ingreso MinimoGarantizado"/>
    <d v="2022-08-16T00:00:00"/>
    <d v="2022-08-22T00:00:00"/>
    <s v="5  Mes(es)"/>
    <d v="2022-12-31T00:00:00"/>
    <n v="6980000"/>
    <n v="70"/>
    <n v="53.44"/>
    <n v="1396000"/>
    <n v="5584000"/>
    <n v="0"/>
    <n v="0"/>
    <n v="6980000"/>
    <n v="0"/>
  </r>
  <r>
    <n v="2022"/>
    <n v="220479"/>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84612"/>
    <s v="MANUEL JOSUE MARIN GONZAL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37 respuestas a correspondencia y finalizó538 radicados en SAP de la Estrategia Integral de Ingreso MinimoGarantizado"/>
    <d v="2022-08-18T00:00:00"/>
    <d v="2022-08-22T00:00:00"/>
    <s v="5  Mes(es)"/>
    <d v="2022-12-31T00:00:00"/>
    <n v="6980000"/>
    <n v="70"/>
    <n v="53.44"/>
    <n v="1396000"/>
    <n v="5584000"/>
    <n v="0"/>
    <n v="0"/>
    <n v="6980000"/>
    <n v="0"/>
  </r>
  <r>
    <n v="2022"/>
    <n v="220480"/>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004062"/>
    <s v="WENDY TATIANA BERMUDEZ ACHURY"/>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19 respuestas a correspondencia y finalizó518 radicados en SAP de la Estrategia Integral de Ingreso MinimoGarantizado"/>
    <d v="2022-08-17T00:00:00"/>
    <d v="2022-08-22T00:00:00"/>
    <s v="5  Mes(es)"/>
    <d v="2022-12-31T00:00:00"/>
    <n v="6980000"/>
    <n v="70"/>
    <n v="53.44"/>
    <n v="1396000"/>
    <n v="5584000"/>
    <n v="0"/>
    <n v="0"/>
    <n v="6980000"/>
    <n v="0"/>
  </r>
  <r>
    <n v="2022"/>
    <n v="220481"/>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864739"/>
    <s v="ANDREA  GONZALEZ AREVALO"/>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96 respuestas a correspondencia y finalizó497 radicados en SAP de la Estrategia Integral de Ingreso MinimoGarantizado"/>
    <d v="2022-08-16T00:00:00"/>
    <d v="2022-08-22T00:00:00"/>
    <s v="5  Mes(es)"/>
    <d v="2022-12-31T00:00:00"/>
    <n v="6980000"/>
    <n v="70"/>
    <n v="53.44"/>
    <n v="1396000"/>
    <n v="5584000"/>
    <n v="0"/>
    <n v="0"/>
    <n v="6980000"/>
    <n v="0"/>
  </r>
  <r>
    <n v="2022"/>
    <n v="220482"/>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460747"/>
    <s v="BRAYAN STEVEN MORALES MURILLO"/>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604 respuestas a correspondencia y finalizó605 radicados en SAP de la Estrategia Integral de Ingreso MinimoGarantizado"/>
    <d v="2022-08-16T00:00:00"/>
    <d v="2022-08-22T00:00:00"/>
    <s v="5  Mes(es)"/>
    <d v="2022-12-31T00:00:00"/>
    <n v="6980000"/>
    <n v="70"/>
    <n v="53.44"/>
    <n v="1396000"/>
    <n v="5584000"/>
    <n v="0"/>
    <n v="0"/>
    <n v="6980000"/>
    <n v="0"/>
  </r>
  <r>
    <n v="2022"/>
    <n v="220483"/>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80154271"/>
    <s v="LEONARDO  ORTIZ SANABRIA"/>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742 respuestas a correspondencia y finalizó748 radicados en SAP de la Estrategia Integral de Ingreso MinimoGarantizado"/>
    <d v="2022-08-16T00:00:00"/>
    <d v="2022-08-22T00:00:00"/>
    <s v="5  Mes(es)"/>
    <d v="2022-12-31T00:00:00"/>
    <n v="6980000"/>
    <n v="70"/>
    <n v="53.44"/>
    <n v="1396000"/>
    <n v="5584000"/>
    <n v="0"/>
    <n v="0"/>
    <n v="6980000"/>
    <n v="0"/>
  </r>
  <r>
    <n v="2022"/>
    <n v="220484"/>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99001"/>
    <s v="LUIS CARLOS BALLEN"/>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97 respuestas a correspondencia y finalizó496 radicados en SAP de la Estrategia Integral de Ingreso MinimoGarantizado"/>
    <d v="2022-08-18T00:00:00"/>
    <d v="2022-08-24T00:00:00"/>
    <s v="5  Mes(es)"/>
    <d v="2022-12-31T00:00:00"/>
    <n v="6980000"/>
    <n v="68"/>
    <n v="52.71"/>
    <n v="1396000"/>
    <n v="5584000"/>
    <n v="0"/>
    <n v="0"/>
    <n v="6980000"/>
    <n v="0"/>
  </r>
  <r>
    <n v="2022"/>
    <n v="220485"/>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1685122"/>
    <s v="MARIA NELLY HERNANDEZ SIERRA"/>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29 respuestas a correspondencia y finalizó457 radicados en SAP de la Estrategia Integral de Ingreso MinimoGarantizado"/>
    <d v="2022-08-17T00:00:00"/>
    <d v="2022-08-22T00:00:00"/>
    <s v="5  Mes(es)"/>
    <d v="2022-12-31T00:00:00"/>
    <n v="6980000"/>
    <n v="70"/>
    <n v="53.44"/>
    <n v="1396000"/>
    <n v="5584000"/>
    <n v="0"/>
    <n v="0"/>
    <n v="6980000"/>
    <n v="0"/>
  </r>
  <r>
    <n v="2022"/>
    <n v="220486"/>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366083"/>
    <s v="SANDRA MILENA ALVAREZ ORTI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60 respuestas a correspondencia y finalizó559 radicados en SAP de la Estrategia Integral de Ingreso MinimoGarantizado"/>
    <d v="2022-08-16T00:00:00"/>
    <d v="2022-08-22T00:00:00"/>
    <s v="5  Mes(es)"/>
    <d v="2022-12-31T00:00:00"/>
    <n v="6980000"/>
    <n v="70"/>
    <n v="53.44"/>
    <n v="1396000"/>
    <n v="5584000"/>
    <n v="0"/>
    <n v="0"/>
    <n v="6980000"/>
    <n v="0"/>
  </r>
  <r>
    <n v="2022"/>
    <n v="220487"/>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4811"/>
    <s v="FABIAN MAURICIO LEGUIZAMON MORENO"/>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88 respuestas a correspondencia y finalizó386 radicados en SAP de la Estrategia Integral de Ingreso MinimoGarantizado"/>
    <d v="2022-08-17T00:00:00"/>
    <d v="2022-08-24T00:00:00"/>
    <s v="5  Mes(es)"/>
    <d v="2022-12-31T00:00:00"/>
    <n v="6980000"/>
    <n v="68"/>
    <n v="52.71"/>
    <n v="1396000"/>
    <n v="5584000"/>
    <n v="0"/>
    <n v="0"/>
    <n v="6980000"/>
    <n v="0"/>
  </r>
  <r>
    <n v="2022"/>
    <n v="220488"/>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0834081"/>
    <s v="INGRID CATERINE LOZANO FERNAND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22 respuestas a correspondencia y finalizó556 radicados en SAP de la Estrategia Integral de Ingreso MinimoGarantizado"/>
    <d v="2022-08-17T00:00:00"/>
    <d v="2022-08-25T00:00:00"/>
    <s v="5  Mes(es)"/>
    <d v="2022-12-31T00:00:00"/>
    <n v="6980000"/>
    <n v="67"/>
    <n v="52.34"/>
    <n v="1396000"/>
    <n v="5584000"/>
    <n v="0"/>
    <n v="0"/>
    <n v="6980000"/>
    <n v="0"/>
  </r>
  <r>
    <n v="2022"/>
    <n v="220490"/>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9853347"/>
    <s v="JUANA VALENTINA LINARES RODRIGUEZ"/>
    <s v="ASESOR - DESPACHO SECRETARIO DISTRITAL DE HDA."/>
    <s v="N/A"/>
    <d v="2022-10-2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16 respuestas a correspondencia y finalizó322 radicados en SAP de la Estrategia Integral de Ingreso MinimoGarantizado"/>
    <d v="2022-08-19T00:00:00"/>
    <d v="2022-08-25T00:00:00"/>
    <s v="5  Mes(es)"/>
    <d v="2022-10-07T00:00:00"/>
    <n v="6980000"/>
    <n v="43"/>
    <n v="100"/>
    <n v="1396000"/>
    <n v="5584000"/>
    <n v="0"/>
    <n v="0"/>
    <n v="6980000"/>
    <n v="0"/>
  </r>
  <r>
    <n v="2022"/>
    <n v="220492"/>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614949"/>
    <s v="MARITZA JULIETH NIÑO IBAÑ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55 respuestas a correspondencia y finalizó455 radicados en SAP de la Estrategia Integral de Ingreso MinimoGarantizado"/>
    <d v="2022-08-16T00:00:00"/>
    <d v="2022-08-24T00:00:00"/>
    <s v="5  Mes(es)"/>
    <d v="2022-12-31T00:00:00"/>
    <n v="6980000"/>
    <n v="68"/>
    <n v="52.71"/>
    <n v="1396000"/>
    <n v="5584000"/>
    <n v="0"/>
    <n v="0"/>
    <n v="6980000"/>
    <n v="0"/>
  </r>
  <r>
    <n v="2022"/>
    <n v="220493"/>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31968"/>
    <s v="JONATHAN DAVID LEON PINZON"/>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14 respuestas a correspondencia y finalizó422 radicados en SAP de la Estrategia Integral de Ingreso MinimoGarantizado"/>
    <d v="2022-08-16T00:00:00"/>
    <d v="2022-08-24T00:00:00"/>
    <s v="5  Mes(es)"/>
    <d v="2022-12-31T00:00:00"/>
    <n v="6980000"/>
    <n v="68"/>
    <n v="52.71"/>
    <n v="1396000"/>
    <n v="5584000"/>
    <n v="0"/>
    <n v="0"/>
    <n v="6980000"/>
    <n v="0"/>
  </r>
  <r>
    <n v="2022"/>
    <n v="220494"/>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10954"/>
    <s v="NELCY XIMENA RODRIGUEZ CASTILLO"/>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21 respuestas a correspondencia y finalizó429 radicados en SAP de la Estrategia Integral de Ingreso MinimoGarantizado"/>
    <d v="2022-08-17T00:00:00"/>
    <d v="2022-08-25T00:00:00"/>
    <s v="5  Mes(es)"/>
    <d v="2022-12-31T00:00:00"/>
    <n v="6980000"/>
    <n v="67"/>
    <n v="52.34"/>
    <n v="1396000"/>
    <n v="5584000"/>
    <n v="0"/>
    <n v="0"/>
    <n v="6980000"/>
    <n v="0"/>
  </r>
  <r>
    <n v="2022"/>
    <n v="220495"/>
    <x v="1"/>
    <s v="https://community.secop.gov.co/Public/Tendering/OpportunityDetail/Index?noticeUID=CO1.NTC.3159990&amp;isFromPublicArea=True&amp;isModal=true&amp;asPopupView=true"/>
    <x v="3"/>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80235658"/>
    <s v="EDILSON ALVEIRO ZABALETA CUELLAR"/>
    <s v="SUBDIRECTOR TECNICO - SUBD. INFRAESTRUCTURA Y LOCALIDADES"/>
    <s v="N/A"/>
    <d v="2022-10-11T00:00:00"/>
    <s v="Acató las obligaciones generales"/>
    <s v="Acató las obligaciones especiales"/>
    <d v="2022-08-17T00:00:00"/>
    <d v="2022-08-24T00:00:00"/>
    <s v="5  Mes(es)"/>
    <d v="2022-12-31T00:00:00"/>
    <n v="32565000"/>
    <n v="68"/>
    <n v="52.71"/>
    <n v="8032700"/>
    <n v="24532300"/>
    <n v="0"/>
    <n v="0"/>
    <n v="32565000"/>
    <n v="0"/>
  </r>
  <r>
    <n v="2022"/>
    <n v="220496"/>
    <x v="1"/>
    <s v="https://community.secop.gov.co/Public/Tendering/OpportunityDetail/Index?noticeUID=CO1.NTC.3155081&amp;isFromPublicArea=True&amp;isModal=true&amp;asPopupView=true"/>
    <x v="3"/>
    <s v="Prestación Servicios Profesionales"/>
    <s v="SUBD. TALENTO HUMANO"/>
    <s v="0111-01"/>
    <s v="Prestar servicios profesionales para adelantar el desarrollo de lasactividades de seguimiento a la gestión y evaluación de planes yproyectos de los procesos de bienestar y contratación para laSubdirección del Talento Humano."/>
    <n v="1030521120"/>
    <s v="KAREN ANDREA MESA QUINTERO"/>
    <s v="SUBDIRECTOR TECNICO - SUBD. TALENTO HUMANO"/>
    <s v="N/A"/>
    <d v="2022-10-07T00:00:00"/>
    <s v="Durante el periodo reportado se dio cumplimiento a las obligaciones"/>
    <s v="Durante el periodo reportado se dio cumplimiento a las obligaciones"/>
    <d v="2022-08-16T00:00:00"/>
    <d v="2022-08-18T00:00:00"/>
    <s v="4  Mes(es)  16  Día(s)"/>
    <d v="2023-01-03T00:00:00"/>
    <n v="24756533"/>
    <n v="74"/>
    <n v="53.62"/>
    <n v="7827433"/>
    <n v="16929100"/>
    <n v="0"/>
    <n v="0"/>
    <n v="24756533"/>
    <n v="0"/>
  </r>
  <r>
    <n v="2022"/>
    <n v="220497"/>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39531811"/>
    <s v="NANCY  HERNANDEZ CARVAJAL"/>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27 respuestas a correspondencia y finalizó413 radicados en SAP de la Estrategia Integral de Ingreso MinimoGarantizado"/>
    <d v="2022-08-19T00:00:00"/>
    <d v="2022-08-24T00:00:00"/>
    <s v="5  Mes(es)"/>
    <d v="2022-12-31T00:00:00"/>
    <n v="6980000"/>
    <n v="68"/>
    <n v="52.71"/>
    <n v="1396000"/>
    <n v="5584000"/>
    <n v="0"/>
    <n v="0"/>
    <n v="6980000"/>
    <n v="0"/>
  </r>
  <r>
    <n v="2022"/>
    <n v="220498"/>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976097"/>
    <s v="ANGIE LORENA CASTILLO HUERTAS"/>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40 respuestas a correspondencia y finalizó440 radicados en SAP de la Estrategia Integral de Ingreso MinimoGarantizado"/>
    <d v="2022-08-22T00:00:00"/>
    <d v="2022-08-25T00:00:00"/>
    <s v="5  Mes(es)"/>
    <d v="2022-12-31T00:00:00"/>
    <n v="6980000"/>
    <n v="67"/>
    <n v="52.34"/>
    <n v="1396000"/>
    <n v="5584000"/>
    <n v="0"/>
    <n v="0"/>
    <n v="6980000"/>
    <n v="0"/>
  </r>
  <r>
    <n v="2022"/>
    <n v="220499"/>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3091633"/>
    <s v="DANIELA  PUERTO GONZALEZ"/>
    <s v="ASESOR - DESPACHO SECRETARIO DISTRITAL DE HDA."/>
    <s v="N/A"/>
    <d v="2022-10-05T00:00:00"/>
    <s v="cumplio a cabalidad"/>
    <s v="Durante el periodo comprendido entre el 01 y el 30 de septiembre de2022, el contratista recibió la asignación de plan de trabajo con lasactividades necesarias para el cumplimiento de sus obligaciones., asímismo  el contratista envió 349 respuestas a correspondencia y finalizó377 radicados en SAP de la Estrategia Integral de Ingreso MinimoGarantizado"/>
    <d v="2022-08-19T00:00:00"/>
    <d v="2022-08-26T00:00:00"/>
    <s v="5  Mes(es)"/>
    <d v="2022-10-14T00:00:00"/>
    <n v="6980000"/>
    <n v="49"/>
    <n v="100"/>
    <n v="1396000"/>
    <n v="5584000"/>
    <n v="0"/>
    <n v="0"/>
    <n v="6980000"/>
    <n v="0"/>
  </r>
  <r>
    <n v="2022"/>
    <n v="220500"/>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132127"/>
    <s v="ASTRID VIVIANA FAJARDO GONZAL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920 respuestas a correspondencia y finalizó953 radicados en SAP de la Estrategia Integral de Ingreso MinimoGarantizado"/>
    <d v="2022-08-19T00:00:00"/>
    <d v="2022-08-22T00:00:00"/>
    <s v="5  Mes(es)"/>
    <d v="2022-12-31T00:00:00"/>
    <n v="6980000"/>
    <n v="70"/>
    <n v="53.44"/>
    <n v="1396000"/>
    <n v="5584000"/>
    <n v="0"/>
    <n v="0"/>
    <n v="6980000"/>
    <n v="0"/>
  </r>
  <r>
    <n v="2022"/>
    <n v="220501"/>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85522"/>
    <s v="WENDY FERNANDA CRISTIANO GONZALEZ"/>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96 respuestas a correspondencia y finalizó496 radicados en SAP de la Estrategia Integral de Ingreso MinimoGarantizado"/>
    <d v="2022-08-19T00:00:00"/>
    <d v="2022-08-24T00:00:00"/>
    <s v="5  Mes(es)"/>
    <d v="2022-12-31T00:00:00"/>
    <n v="6980000"/>
    <n v="68"/>
    <n v="52.71"/>
    <n v="1396000"/>
    <n v="5584000"/>
    <n v="0"/>
    <n v="0"/>
    <n v="6980000"/>
    <n v="0"/>
  </r>
  <r>
    <n v="2022"/>
    <n v="220502"/>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7417273"/>
    <s v="JANERIS CECILIA ROMERO ROSALES"/>
    <s v="ASESOR - DESPACHO SECRETARIO DISTRITAL DE HDA."/>
    <s v="N/A"/>
    <d v="2022-10-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269 respuestas a correspondencia y finalizó272 radicados en SAP de la Estrategia Integral de Ingreso MinimoGarantizado"/>
    <d v="2022-08-22T00:00:00"/>
    <d v="2022-08-26T00:00:00"/>
    <s v="5  Mes(es)"/>
    <d v="2022-10-14T00:00:00"/>
    <n v="6980000"/>
    <n v="49"/>
    <n v="100"/>
    <n v="1396000"/>
    <n v="5584000"/>
    <n v="0"/>
    <n v="0"/>
    <n v="6980000"/>
    <n v="0"/>
  </r>
  <r>
    <n v="2022"/>
    <n v="220503"/>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96851"/>
    <s v="MARIA ALEJANDRA ROSAS GONZALEZ"/>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220 respuestas a correspondencia y finalizó207 radicados en SAP de la Estrategia Integral de Ingreso MinimoGarantizado"/>
    <d v="2022-08-22T00:00:00"/>
    <d v="2022-08-29T00:00:00"/>
    <s v="5  Mes(es)"/>
    <d v="2022-12-31T00:00:00"/>
    <n v="6980000"/>
    <n v="63"/>
    <n v="50.81"/>
    <n v="1396000"/>
    <n v="5584000"/>
    <n v="0"/>
    <n v="0"/>
    <n v="6980000"/>
    <n v="0"/>
  </r>
  <r>
    <n v="2022"/>
    <n v="220504"/>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2440774"/>
    <s v="LAURA YOLIMA BUITRAGO QUIROGA"/>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47 respuestas a correspondencia y finalizó447 radicados en SAP de la Estrategia Integral de Ingreso MinimoGarantizado"/>
    <d v="2022-08-22T00:00:00"/>
    <d v="2022-08-25T00:00:00"/>
    <s v="5  Mes(es)"/>
    <d v="2022-12-31T00:00:00"/>
    <n v="6980000"/>
    <n v="67"/>
    <n v="52.34"/>
    <n v="1396000"/>
    <n v="5584000"/>
    <n v="0"/>
    <n v="0"/>
    <n v="6980000"/>
    <n v="0"/>
  </r>
  <r>
    <n v="2022"/>
    <n v="220505"/>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5825606"/>
    <s v="FAIRUTH YISED RINCON HERRERA"/>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98 respuestas a correspondencia y finalizó199 radicados en SAP de la Estrategia Integral de Ingreso MinimoGarantizado"/>
    <d v="2022-08-19T00:00:00"/>
    <d v="2022-08-26T00:00:00"/>
    <s v="5  Mes(es)"/>
    <d v="2022-11-30T00:00:00"/>
    <n v="6980000"/>
    <n v="66"/>
    <n v="68.75"/>
    <n v="1396000"/>
    <n v="5584000"/>
    <n v="0"/>
    <n v="0"/>
    <n v="6980000"/>
    <n v="0"/>
  </r>
  <r>
    <n v="2022"/>
    <n v="220506"/>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499194"/>
    <s v="CARLOS ALBERTO PARRADO PARRA"/>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67 respuestas a correspondencia y finalizó167 radicados en SAP de la Estrategia Integral de Ingreso MinimoGarantizado"/>
    <d v="2022-08-19T00:00:00"/>
    <d v="2022-08-25T00:00:00"/>
    <s v="5  Mes(es)"/>
    <d v="2022-12-31T00:00:00"/>
    <n v="6980000"/>
    <n v="67"/>
    <n v="52.34"/>
    <n v="1396000"/>
    <n v="5584000"/>
    <n v="0"/>
    <n v="0"/>
    <n v="6980000"/>
    <n v="0"/>
  </r>
  <r>
    <n v="2022"/>
    <n v="220507"/>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40327739"/>
    <s v="YEIMY  PRIETO BUITRAGO"/>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18 respuestas a correspondencia y finalizó522 radicados en SAP de la Estrategia Integral de Ingreso MinimoGarantizado"/>
    <d v="2022-08-23T00:00:00"/>
    <d v="2022-08-26T00:00:00"/>
    <s v="5  Mes(es)"/>
    <d v="2022-12-31T00:00:00"/>
    <n v="6980000"/>
    <n v="66"/>
    <n v="51.97"/>
    <n v="1396000"/>
    <n v="5584000"/>
    <n v="0"/>
    <n v="0"/>
    <n v="6980000"/>
    <n v="0"/>
  </r>
  <r>
    <n v="2022"/>
    <n v="220508"/>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1"/>
    <s v="JAVIER SANTIAGO PINEDA MARIN"/>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84 respuestas a correspondencia y finalizó384 radicados en SAP de la Estrategia Integral de Ingreso MinimoGarantizado"/>
    <d v="2022-08-22T00:00:00"/>
    <d v="2022-08-29T00:00:00"/>
    <s v="5  Mes(es)"/>
    <d v="2022-12-31T00:00:00"/>
    <n v="6980000"/>
    <n v="63"/>
    <n v="50.81"/>
    <n v="1396000"/>
    <n v="5584000"/>
    <n v="0"/>
    <n v="0"/>
    <n v="6980000"/>
    <n v="0"/>
  </r>
  <r>
    <n v="2022"/>
    <n v="220509"/>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65287"/>
    <s v="CRISTIAN JAVIER ACERO ROBAYO"/>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01 respuestas a correspondencia y finalizó410 radicados en SAP de la Estrategia Integral de Ingreso MinimoGarantizado"/>
    <d v="2022-08-22T00:00:00"/>
    <d v="2022-08-26T00:00:00"/>
    <s v="5  Mes(es)"/>
    <d v="2022-12-31T00:00:00"/>
    <n v="6980000"/>
    <n v="66"/>
    <n v="51.97"/>
    <n v="1396000"/>
    <n v="5584000"/>
    <n v="0"/>
    <n v="0"/>
    <n v="6980000"/>
    <n v="0"/>
  </r>
  <r>
    <n v="2022"/>
    <n v="220510"/>
    <x v="1"/>
    <s v="https://community.secop.gov.co/Public/Tendering/OpportunityDetail/Index?noticeUID=CO1.NTC.3178007&amp;isFromPublicArea=True&amp;isModal=true&amp;asPopupView=true"/>
    <x v="3"/>
    <s v="Prestación Servicios Profesionales"/>
    <s v="DESPACHO SECRETARIO DISTRITAL DE HDA."/>
    <s v="0111-01"/>
    <s v="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
    <n v="1019088527"/>
    <s v="SEBASTIAN  MENDEZ LEON"/>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elaboro, preparo, reviso y/o consolido 12  insumosen relación con información dirigida a entidades distritales, entes decontrol interesados en la estrategia IMG., así mismo el contratistarealizo, reviso y/o ajusto la proyección construcción de 43 insumos, enrelación con la estrategia IMG."/>
    <d v="2022-08-22T00:00:00"/>
    <d v="2022-08-23T00:00:00"/>
    <s v="5  Mes(es)"/>
    <d v="2022-12-31T00:00:00"/>
    <n v="16285000"/>
    <n v="69"/>
    <n v="53.08"/>
    <n v="3257000"/>
    <n v="13028000"/>
    <n v="0"/>
    <n v="0"/>
    <n v="16285000"/>
    <n v="0"/>
  </r>
  <r>
    <n v="2022"/>
    <n v="220512"/>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96268"/>
    <s v="MAYRA ALEJANDRA TOLEDO CARDOZO"/>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6 respuestas a correspondencia y finalizó48 radicados en SAP de la Estrategia Integral de Ingreso MinimoGarantizado"/>
    <d v="2022-08-23T00:00:00"/>
    <d v="2022-08-26T00:00:00"/>
    <s v="5  Mes(es)"/>
    <d v="2022-11-24T00:00:00"/>
    <n v="6980000"/>
    <n v="66"/>
    <n v="73.33"/>
    <n v="1396000"/>
    <n v="5584000"/>
    <n v="0"/>
    <n v="0"/>
    <n v="6980000"/>
    <n v="0"/>
  </r>
  <r>
    <n v="2022"/>
    <n v="220513"/>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73407"/>
    <s v="LEYDY JOHANA ROMERO CASALLAS"/>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262 respuestas a correspondencia y finalizó262 radicados en SAP de la Estrategia Integral de Ingreso MinimoGarantizado"/>
    <d v="2022-08-29T00:00:00"/>
    <d v="2022-09-01T00:00:00"/>
    <s v="5  Mes(es)"/>
    <d v="2022-12-31T00:00:00"/>
    <n v="6980000"/>
    <n v="60"/>
    <n v="49.59"/>
    <n v="1396000"/>
    <n v="5584000"/>
    <n v="0"/>
    <n v="0"/>
    <n v="6980000"/>
    <n v="0"/>
  </r>
  <r>
    <n v="2022"/>
    <n v="220514"/>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15914489"/>
    <s v="NELSON YESIT SOTO GARCIA"/>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48 respuestas a correspondencia y finalizó149 radicados en SAP de la Estrategia Integral de Ingreso MinimoGarantizado"/>
    <d v="2022-08-23T00:00:00"/>
    <d v="2022-08-29T00:00:00"/>
    <s v="5  Mes(es)"/>
    <d v="2022-10-14T00:00:00"/>
    <n v="6980000"/>
    <n v="46"/>
    <n v="100"/>
    <n v="1396000"/>
    <n v="5584000"/>
    <n v="0"/>
    <n v="0"/>
    <n v="6980000"/>
    <n v="0"/>
  </r>
  <r>
    <n v="2022"/>
    <n v="220516"/>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3777730"/>
    <s v="MARIA ALEJANDRA ROMERO ROSALES"/>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39 respuestas a correspondencia y finalizó439 radicados en SAP de la Estrategia Integral de Ingreso MinimoGarantizado"/>
    <d v="2022-08-23T00:00:00"/>
    <d v="2022-08-25T00:00:00"/>
    <s v="5  Mes(es)"/>
    <d v="2022-12-31T00:00:00"/>
    <n v="6980000"/>
    <n v="67"/>
    <n v="52.34"/>
    <n v="1396000"/>
    <n v="5584000"/>
    <n v="0"/>
    <n v="0"/>
    <n v="6980000"/>
    <n v="0"/>
  </r>
  <r>
    <n v="2022"/>
    <n v="220517"/>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76188"/>
    <s v="GERALDINE VIVIANA REYES TORRES"/>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85 respuestas a correspondencia y finalizó597 radicados en SAP de la Estrategia Integral de Ingreso MinimoGarantizado"/>
    <d v="2022-08-24T00:00:00"/>
    <d v="2022-08-26T00:00:00"/>
    <s v="5  Mes(es)"/>
    <d v="2022-12-31T00:00:00"/>
    <n v="6980000"/>
    <n v="66"/>
    <n v="51.97"/>
    <n v="1396000"/>
    <n v="5584000"/>
    <n v="0"/>
    <n v="0"/>
    <n v="6980000"/>
    <n v="0"/>
  </r>
  <r>
    <n v="2022"/>
    <n v="220518"/>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384481"/>
    <s v="ANDRES CAMILO MARTINEZ CORREA"/>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72 respuestas a correspondencia y finalizó378 radicados en SAP de la Estrategia Integral de Ingreso MinimoGarantizado"/>
    <d v="2022-08-23T00:00:00"/>
    <d v="2022-08-26T00:00:00"/>
    <s v="5  Mes(es)"/>
    <d v="2022-12-31T00:00:00"/>
    <n v="6980000"/>
    <n v="66"/>
    <n v="51.97"/>
    <n v="1396000"/>
    <n v="5584000"/>
    <n v="0"/>
    <n v="0"/>
    <n v="6980000"/>
    <n v="0"/>
  </r>
  <r>
    <n v="2022"/>
    <n v="220519"/>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55494"/>
    <s v="ARCENIO  MARTINEZ DIAZ"/>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
    <d v="2022-08-23T00:00:00"/>
    <d v="2022-08-25T00:00:00"/>
    <s v="5  Mes(es)"/>
    <d v="2022-10-21T00:00:00"/>
    <n v="6980000"/>
    <n v="57"/>
    <n v="100"/>
    <n v="1396000"/>
    <n v="5584000"/>
    <n v="0"/>
    <n v="0"/>
    <n v="6980000"/>
    <n v="0"/>
  </r>
  <r>
    <n v="2022"/>
    <n v="220520"/>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289430"/>
    <s v="VICTOR MANUEL RODRIGUEZ FONSECA"/>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77 respuestas a correspondencia y finalizó381 radicados en SAP de la Estrategia Integral de Ingreso MinimoGarantizado"/>
    <d v="2022-08-24T00:00:00"/>
    <d v="2022-08-26T00:00:00"/>
    <s v="5  Mes(es)"/>
    <d v="2022-11-30T00:00:00"/>
    <n v="6980000"/>
    <n v="66"/>
    <n v="68.75"/>
    <n v="1396000"/>
    <n v="5584000"/>
    <n v="0"/>
    <n v="0"/>
    <n v="6980000"/>
    <n v="0"/>
  </r>
  <r>
    <n v="2022"/>
    <n v="220521"/>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24787"/>
    <s v="DAYAN GISELL CALDERON CONTRERAS"/>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69 respuestas a correspondencia y finalizó577 radicados en SAP de la Estrategia Integral de Ingreso MinimoGarantizado"/>
    <d v="2022-08-23T00:00:00"/>
    <d v="2022-08-25T00:00:00"/>
    <s v="5  Mes(es)"/>
    <d v="2022-12-31T00:00:00"/>
    <n v="6980000"/>
    <n v="67"/>
    <n v="52.34"/>
    <n v="1396000"/>
    <n v="5584000"/>
    <n v="0"/>
    <n v="0"/>
    <n v="6980000"/>
    <n v="0"/>
  </r>
  <r>
    <n v="2022"/>
    <n v="220522"/>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503576"/>
    <s v="LINA PAOLA VELASQUEZ GARZON"/>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31 respuestas a correspondencia y finalizó533 radicados en SAP de la Estrategia Integral de Ingreso MinimoGarantizado"/>
    <d v="2022-08-23T00:00:00"/>
    <d v="2022-08-25T00:00:00"/>
    <s v="5  Mes(es)"/>
    <d v="2022-11-24T00:00:00"/>
    <n v="6980000"/>
    <n v="67"/>
    <n v="73.63"/>
    <n v="1396000"/>
    <n v="5584000"/>
    <n v="0"/>
    <n v="0"/>
    <n v="6980000"/>
    <n v="0"/>
  </r>
  <r>
    <n v="2022"/>
    <n v="220523"/>
    <x v="1"/>
    <s v="https://community.secop.gov.co/Public/Tendering/OpportunityDetail/Index?noticeUID=CO1.NTC.3197431&amp;isFromPublicArea=True&amp;isModal=true&amp;asPopupView=true"/>
    <x v="3"/>
    <s v="Prestación Servicios Profesionales"/>
    <s v="DESPACHO SECRETARIO DISTRITAL DE HDA."/>
    <s v="0111-01"/>
    <s v="Prestar servicios profesionales relacionados con la elaboración deinsumos, que permitan identificar la información del funcionamiento delSistema Distrital Bogotá solidaria y la Estrategia Integral de IngresoMínimo Garantizado"/>
    <n v="1010206491"/>
    <s v="DIANA PAOLA ZEA NITOL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6 peticiones reiterativas, complementó 651respuestas automáticas y proyectó 90 respuestas a ciudadanos de laEstrategia Integral de Ingreso Minimo Garantizado"/>
    <d v="2022-08-26T00:00:00"/>
    <d v="2022-08-29T00:00:00"/>
    <s v="5  Mes(es)"/>
    <d v="2022-12-31T00:00:00"/>
    <n v="16285000"/>
    <n v="63"/>
    <n v="50.81"/>
    <n v="3257000"/>
    <n v="13028000"/>
    <n v="0"/>
    <n v="0"/>
    <n v="16285000"/>
    <n v="0"/>
  </r>
  <r>
    <n v="2022"/>
    <n v="220524"/>
    <x v="1"/>
    <s v="https://community.secop.gov.co/Public/Tendering/OpportunityDetail/Index?noticeUID=CO1.NTC.3109695&amp;isFromPublicArea=True&amp;isModal=true&amp;asPopupView=true"/>
    <x v="5"/>
    <s v="Compraventa"/>
    <s v="SUBD. TALENTO HUMANO"/>
    <s v="0111-01"/>
    <s v="Suministro de elementos de protección personal para los servidores ycontratistas de la Secretaría Distrital de Hacienda."/>
    <n v="21189000"/>
    <s v="ROSALBA  CRUZ ROJAS"/>
    <s v="PROFESIONAL ESPECIALIZADO - SUBD. TALENTO HUMANO"/>
    <s v="N/A"/>
    <d v="2022-10-12T00:00:00"/>
    <s v="Durante el periodo reportado se dio cumplimiento a las obligacionesgenerales."/>
    <s v="Durante el periodo reportado se dio cumplimiento a las obligacionesespeciales."/>
    <d v="2022-08-26T00:00:00"/>
    <d v="2022-09-08T00:00:00"/>
    <s v="2  Mes(es)"/>
    <d v="2022-11-08T00:00:00"/>
    <n v="5250800"/>
    <n v="53"/>
    <n v="86.89"/>
    <n v="0"/>
    <n v="5250800"/>
    <n v="0"/>
    <n v="0"/>
    <n v="5250800"/>
    <n v="0"/>
  </r>
  <r>
    <n v="2022"/>
    <n v="220527"/>
    <x v="1"/>
    <s v="https://community.secop.gov.co/Public/Tendering/OpportunityDetail/Index?noticeUID=CO1.NTC.3230764&amp;isFromPublicArea=True&amp;isModal=true&amp;asPopupView=true"/>
    <x v="3"/>
    <s v="Prestación Servicios Profesionales"/>
    <s v="SUBD. COBRO TRIBUTARIO"/>
    <s v="0111-01"/>
    <s v="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
    <n v="1030541396"/>
    <s v="HECTOR LUIGI HERNANDEZ ARIAS"/>
    <s v="SUBDIRECTOR TECNICO - SUBD. COBRO TRIBUTARIO"/>
    <s v="N/A"/>
    <d v="2022-10-04T00:00:00"/>
    <s v="El contratista cumplió con sus obligaciones"/>
    <s v="El contratista cumplió con sus obligaciones, detallando sus actividadesen el siguiente cuadro"/>
    <d v="2022-09-05T00:00:00"/>
    <d v="2022-09-08T00:00:00"/>
    <s v="5  Mes(es)"/>
    <d v="2022-12-31T00:00:00"/>
    <n v="9305000"/>
    <n v="53"/>
    <n v="46.49"/>
    <n v="1426767"/>
    <n v="7878233"/>
    <n v="0"/>
    <n v="0"/>
    <n v="9305000"/>
    <n v="0"/>
  </r>
  <r>
    <n v="2022"/>
    <n v="220528"/>
    <x v="1"/>
    <s v="https://community.secop.gov.co/Public/Tendering/OpportunityDetail/Index?noticeUID=CO1.NTC.3205642&amp;isFromPublicArea=True&amp;isModal=true&amp;asPopupView=true"/>
    <x v="3"/>
    <s v="Prestación Servicios Profesionales"/>
    <s v="DESPACHO DIR. GESTION CORPORATIVA"/>
    <s v="0111-01"/>
    <s v="Prestar los servicios profesionales a la Dirección de GestiónCorporativa para apoyar la gestión de la Unidad Ejecutora 04 para la adquisición de bienes, servicios y gestión de pagos en cumplimiento del Acuerdo 59 de 2002."/>
    <n v="39523513"/>
    <s v="ESPERANZA  PRADA DAZA"/>
    <s v="ASESOR - DESPACHO SECRETARIO DISTRITAL DE HDA."/>
    <s v="N/A"/>
    <d v="2022-10-20T00:00:00"/>
    <s v="Mediante radicado No. 2022ER618299O1 de fecha 06/10/2022 la supervisiónallega informe para la correspondiente gestión de pago de la cuenta decobro. El supervisor informa el contratista cumplió con las obligacionesestipuladas en el contrato."/>
    <s v="Mediante radicado No. 2022ER618299O1 de fecha 06/10/2022 la supervisiónallega informe para la correspondiente gestión de pago de la cuenta decobro. El supervisor informa el contratista cumplió con las obligacionesestipuladas en el contrato."/>
    <d v="2022-08-30T00:00:00"/>
    <d v="2022-09-01T00:00:00"/>
    <s v="5  Mes(es)"/>
    <d v="2023-01-31T00:00:00"/>
    <n v="27910000"/>
    <n v="60"/>
    <n v="39.47"/>
    <n v="5582000"/>
    <n v="22328000"/>
    <n v="0"/>
    <n v="0"/>
    <n v="27910000"/>
    <n v="0"/>
  </r>
  <r>
    <n v="2022"/>
    <n v="220531"/>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9111767"/>
    <s v="MIGUEL ANGEL RUBIO VALERO"/>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12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
    <d v="2022-08-31T00:00:00"/>
    <d v="2022-09-12T00:00:00"/>
    <s v="5  Mes(es)"/>
    <d v="2022-11-15T00:00:00"/>
    <n v="6980000"/>
    <n v="49"/>
    <n v="76.56"/>
    <n v="884133"/>
    <n v="6095867"/>
    <n v="0"/>
    <n v="0"/>
    <n v="6980000"/>
    <n v="0"/>
  </r>
  <r>
    <n v="2022"/>
    <n v="220532"/>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1116"/>
    <s v="YIRLEY  MASIAS PARRA"/>
    <s v="ASESOR - DESPACHO SECRETARIO DISTRITAL DE HDA."/>
    <s v="N/A"/>
    <d v="2022-10-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7 y el 30 de septiembre de2022, el contratista recibió la asignación de plan de trabajo con lasactividades necesarias para el cumplimiento de sus obligaciones., asímismo  el contratista envió 179 respuestas a correspondencia y finalizó185 radicados en SAP de la Estrategia Integral de Ingreso MinimoGarantizado"/>
    <d v="2022-09-01T00:00:00"/>
    <d v="2022-09-07T00:00:00"/>
    <s v="5  Mes(es)"/>
    <d v="2022-12-31T00:00:00"/>
    <n v="6980000"/>
    <n v="54"/>
    <n v="46.96"/>
    <n v="1166800"/>
    <n v="5813200"/>
    <n v="0"/>
    <n v="0"/>
    <n v="6980000"/>
    <n v="0"/>
  </r>
  <r>
    <n v="2022"/>
    <n v="220533"/>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70708421"/>
    <s v="DIEGO ARMANDO AVILA GARZON"/>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7 y el 30 de septiembre de2022, el contratista recibió la asignación de plan de trabajo con lasactividades necesarias para el cumplimiento de sus obligaciones., asímismo  el contratista envió 135 respuestas a correspondencia y finalizó136 radicados en SAP de la Estrategia Integral de Ingreso MinimoGarantizado"/>
    <d v="2022-09-01T00:00:00"/>
    <d v="2022-09-07T00:00:00"/>
    <s v="5  Mes(es)"/>
    <d v="2022-12-31T00:00:00"/>
    <n v="6980000"/>
    <n v="54"/>
    <n v="46.96"/>
    <n v="1116800"/>
    <n v="5863200"/>
    <n v="0"/>
    <n v="0"/>
    <n v="6980000"/>
    <n v="0"/>
  </r>
  <r>
    <n v="2022"/>
    <n v="220534"/>
    <x v="2"/>
    <s v="https://www.colombiacompra.gov.co/tienda-virtual-del-estado-colombiano/ordenes-compra/95280"/>
    <x v="4"/>
    <s v="Prestación de Servicios"/>
    <s v="SUBD. INFRAESTRUCTURA TIC"/>
    <s v="0111-01"/>
    <s v="Prestar los servicios de soporte y mantenimiento para los productos deHardware y Software Oracle de la Secretaría Distrital de Hacienda"/>
    <n v="800103052"/>
    <s v="ORACLE COLOMBIA LIMITADA"/>
    <s v="SUBDIRECTOR TECNICO - SUBD. INFRAESTRUCTURA TIC"/>
    <s v="N/A"/>
    <d v="2022-10-10T00:00:00"/>
    <s v="Cumplió con las acciones contenidas en la cláusula 7 &quot;Acciones de losproveedores durante la operación secundaria&quot;, y en la Cláusula 12&quot;Obligaciones de los proveedores&quot; del Acuerdo Marco de Precios CCE-139-IAD-2020; de acuerdo con las especificaciones y condiciones técnicasrequeridas por la entidad."/>
    <s v="Cumplió con las acciones contenidas en la cláusula 12 del Instrumento deAgregación por Demanda Software por Catálogo; de acuerdo con lasespecificaciones y condiciones técnicas requeridas por la entidad."/>
    <d v="2022-08-30T00:00:00"/>
    <d v="2022-09-01T00:00:00"/>
    <s v="4  Mes(es)"/>
    <d v="2022-12-31T00:00:00"/>
    <n v="1360383674"/>
    <n v="60"/>
    <n v="49.59"/>
    <n v="0"/>
    <n v="1360383674"/>
    <n v="0"/>
    <n v="0"/>
    <n v="1360383674"/>
    <n v="0"/>
  </r>
  <r>
    <n v="2022"/>
    <n v="220535"/>
    <x v="1"/>
    <s v="https://community.secop.gov.co/Public/Tendering/OpportunityDetail/Index?noticeUID=CO1.NTC.3213169&amp;isFromPublicArea=True&amp;isModal=true&amp;asPopupView=true"/>
    <x v="3"/>
    <s v="Prestación Servicios Profesionales"/>
    <s v="FONDO CUENTA CONCEJO DE BOGOTA, D.C."/>
    <s v="0111-04"/>
    <s v="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
    <n v="52222670"/>
    <s v="DIANA PATRICIA GOMEZ MARTINEZ"/>
    <s v="ASESOR - DESPACHO SECRETARIO DISTRITAL DE HDA."/>
    <s v="N/A"/>
    <d v="2022-10-11T00:00:00"/>
    <s v="Mediante radicado No. 2022ER612001O1 de fecha 04/10/2022 la supervisiónallega informe  para la correspondiente gestión de pago de la cuenta decobro. El supervisor informa  el contratista cumplió con lasobligaciones  estipuladas en el contrato."/>
    <s v="Mediante radicado No. 2022ER612001O1 de fecha 04/10/2022 la supervisiónallega informe  para la correspondiente gestión de pago de la cuenta decobro. El supervisor informa  el contratista cumplió con lasobligaciones  estipuladas en el contrato."/>
    <d v="2022-08-31T00:00:00"/>
    <d v="2022-09-05T00:00:00"/>
    <s v="5  Mes(es)  15  Día(s)"/>
    <d v="2023-02-20T00:00:00"/>
    <n v="51172000"/>
    <n v="56"/>
    <n v="33.33"/>
    <n v="8063466"/>
    <n v="43108534"/>
    <n v="0"/>
    <n v="0"/>
    <n v="51172000"/>
    <n v="0"/>
  </r>
  <r>
    <n v="2022"/>
    <n v="220536"/>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33292"/>
    <s v="LUIS ALEJANDRO CUESTA GARCIA"/>
    <s v="ASESOR - DESPACHO SECRETARIO DISTRITAL DE HDA."/>
    <s v="N/A"/>
    <d v="2022-10-0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14 y el 30 de septiembre de2022, el contratista recibió la asignación de plan de trabajo con lasactividades necesarias para el cumplimiento de sus obligaciones., asímismo  el contratista envió 2 respuestas a correspondencia y finalizó 3radicados en SAP de la Estrategia Integral de Ingreso Minimo Garantizado"/>
    <d v="2022-09-01T00:00:00"/>
    <d v="2022-09-14T00:00:00"/>
    <s v="5  Mes(es)"/>
    <d v="2022-12-31T00:00:00"/>
    <n v="6980000"/>
    <n v="47"/>
    <n v="43.52"/>
    <n v="791066"/>
    <n v="6188934"/>
    <n v="0"/>
    <n v="0"/>
    <n v="6980000"/>
    <n v="0"/>
  </r>
  <r>
    <n v="2022"/>
    <n v="220537"/>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168553"/>
    <s v="MARTHA  GONZALEZ HERREÑO"/>
    <s v="ASESOR - DESPACHO SECRETARIO DISTRITAL DE HDA."/>
    <s v="N/A"/>
    <d v="2022-10-0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7 y el 30 de septiembre de2022, el contratista recibió la asignación de plan de trabajo con lasactividades necesarias para el cumplimiento de sus obligaciones., asímismo  el contratista envió 98 respuestas a correspondencia y finalizó98 radicados en SAP de la Estrategia Integral de Ingreso MinimoGarantizado"/>
    <d v="2022-09-01T00:00:00"/>
    <d v="2022-09-07T00:00:00"/>
    <s v="5  Mes(es)"/>
    <d v="2022-12-31T00:00:00"/>
    <n v="6980000"/>
    <n v="54"/>
    <n v="46.96"/>
    <n v="1116800"/>
    <n v="5863200"/>
    <n v="0"/>
    <n v="0"/>
    <n v="6980000"/>
    <n v="0"/>
  </r>
  <r>
    <n v="2022"/>
    <n v="220538"/>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966455"/>
    <s v="ADRIANA MARCELA ROSAS GUALDR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5T00:00:00"/>
    <s v="5  Mes(es)"/>
    <d v="2023-02-05T00:00:00"/>
    <n v="18610000"/>
    <n v="56"/>
    <n v="36.6"/>
    <n v="3225733"/>
    <n v="15384267"/>
    <n v="0"/>
    <n v="0"/>
    <n v="18610000"/>
    <n v="0"/>
  </r>
  <r>
    <n v="2022"/>
    <n v="220539"/>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537128"/>
    <s v="JOSEPH FENIMOR RICO GAMB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5T00:00:00"/>
    <s v="5  Mes(es)"/>
    <d v="2023-02-05T00:00:00"/>
    <n v="18610000"/>
    <n v="56"/>
    <n v="36.6"/>
    <n v="3225733"/>
    <n v="15384267"/>
    <n v="0"/>
    <n v="0"/>
    <n v="18610000"/>
    <n v="0"/>
  </r>
  <r>
    <n v="2022"/>
    <n v="220540"/>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851102"/>
    <s v="NIDIA SOLANGE ROJAS MANCILL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5T00:00:00"/>
    <s v="5  Mes(es)"/>
    <d v="2023-02-05T00:00:00"/>
    <n v="18610000"/>
    <n v="56"/>
    <n v="36.6"/>
    <n v="3225733"/>
    <n v="15384267"/>
    <n v="0"/>
    <n v="0"/>
    <n v="18610000"/>
    <n v="0"/>
  </r>
  <r>
    <n v="2022"/>
    <n v="220541"/>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718583"/>
    <s v="RAFAEL FRANCISCO FONSECA AGUASAC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5T00:00:00"/>
    <s v="5  Mes(es)"/>
    <d v="2023-02-05T00:00:00"/>
    <n v="18610000"/>
    <n v="56"/>
    <n v="36.6"/>
    <n v="3225733"/>
    <n v="15384267"/>
    <n v="0"/>
    <n v="0"/>
    <n v="18610000"/>
    <n v="0"/>
  </r>
  <r>
    <n v="2022"/>
    <n v="220542"/>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4554210"/>
    <s v="ANA MARIA GARZON LOZAN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5T00:00:00"/>
    <s v="5  Mes(es)"/>
    <d v="2023-02-05T00:00:00"/>
    <n v="18610000"/>
    <n v="56"/>
    <n v="36.6"/>
    <n v="3225733"/>
    <n v="15384267"/>
    <n v="0"/>
    <n v="0"/>
    <n v="18610000"/>
    <n v="0"/>
  </r>
  <r>
    <n v="2022"/>
    <n v="220543"/>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835982"/>
    <s v="BERTHA CECILIA CASTAÑEDA HERNAND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44"/>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37514181"/>
    <s v="CLAUDIA LILIANA CONTRERAS FERNAND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45"/>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22810533"/>
    <s v="ODETTE CAROLINA CAJALE QUINTER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46"/>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410221"/>
    <s v="MARILUZ  ALDANA ALZATE"/>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47"/>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766384"/>
    <s v="MARLEIBY  MORENO REY"/>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48"/>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53647"/>
    <s v="ANGEL MAURICIO SUAREZ LOSAD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49"/>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146452"/>
    <s v="ANDRES FELIPE RESTREPO BOTER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0"/>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98876"/>
    <s v="LIZETH NATALIA MAHECHA GARZ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8T00:00:00"/>
    <s v="5  Mes(es)"/>
    <d v="2023-02-08T00:00:00"/>
    <n v="18610000"/>
    <n v="53"/>
    <n v="34.64"/>
    <n v="2853533"/>
    <n v="15756467"/>
    <n v="0"/>
    <n v="0"/>
    <n v="18610000"/>
    <n v="0"/>
  </r>
  <r>
    <n v="2022"/>
    <n v="220551"/>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66061"/>
    <s v="GELBY PAOLA BARRETO LE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2"/>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571616"/>
    <s v="BARBARA PATRICIA PACHON VANEGA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3"/>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008891"/>
    <s v="SONIA YESMIN FORERO MEL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4"/>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029437"/>
    <s v="JEYMY KATHERINE MUÑOZ MUÑO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5"/>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2437956"/>
    <s v="JENNIFER AYLIN DIAZ TRIAN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6"/>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0225587"/>
    <s v="OSCAR ENRIQUE MESA CELIS"/>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7"/>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4244411"/>
    <s v="YEFFER CENEN MATEUS LEO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58"/>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185752"/>
    <s v="DIANA MARIA MORENO MUNEVAR"/>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7T00:00:00"/>
    <s v="5  Mes(es)"/>
    <d v="2023-02-07T00:00:00"/>
    <n v="18610000"/>
    <n v="54"/>
    <n v="35.29"/>
    <n v="2977600"/>
    <n v="15632400"/>
    <n v="0"/>
    <n v="0"/>
    <n v="18610000"/>
    <n v="0"/>
  </r>
  <r>
    <n v="2022"/>
    <n v="220559"/>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3051180"/>
    <s v="LADY PAOLA GARAY MENDIET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60"/>
    <x v="1"/>
    <s v="https://community.secop.gov.co/Public/Tendering/OpportunityDetail/Index?noticeUID=CO1.NTC.3217579&amp;isFromPublicArea=True&amp;isModal=true&amp;asPopupView=true"/>
    <x v="3"/>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96202"/>
    <s v="DIANA MARCELA FAGUA MEDIN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01T00:00:00"/>
    <d v="2022-09-06T00:00:00"/>
    <s v="5  Mes(es)"/>
    <d v="2023-02-06T00:00:00"/>
    <n v="18610000"/>
    <n v="55"/>
    <n v="35.950000000000003"/>
    <n v="3101667"/>
    <n v="15508333"/>
    <n v="0"/>
    <n v="0"/>
    <n v="18610000"/>
    <n v="0"/>
  </r>
  <r>
    <n v="2022"/>
    <n v="220561"/>
    <x v="1"/>
    <s v="https://community.secop.gov.co/Public/Tendering/OpportunityDetail/Index?noticeUID=CO1.NTC.3221676&amp;isFromPublicArea=True&amp;isModal=true&amp;asPopupView=true"/>
    <x v="3"/>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2-10-12T00:00:00"/>
    <s v="Durante el período se dio cumplimiento a las obligaciones generalesestipuladas en el contrato"/>
    <s v="Durante el período se dio cumplimiento a las obligaciones especialesestipuladas en el contrato"/>
    <d v="2022-09-01T00:00:00"/>
    <d v="2022-09-05T00:00:00"/>
    <s v="4  Mes(es)"/>
    <d v="2023-01-05T00:00:00"/>
    <n v="21844000"/>
    <n v="56"/>
    <n v="45.9"/>
    <n v="4732866"/>
    <n v="17111134"/>
    <n v="0"/>
    <n v="0"/>
    <n v="21844000"/>
    <n v="0"/>
  </r>
  <r>
    <n v="2022"/>
    <n v="220562"/>
    <x v="1"/>
    <s v="https://community.secop.gov.co/Public/Tendering/OpportunityDetail/Index?noticeUID=CO1.NTC.3223566&amp;isFromPublicArea=True&amp;isModal=true&amp;asPopupView=true"/>
    <x v="3"/>
    <s v="Prestación Servicios Profesionales"/>
    <s v="SUBD. PLANEACION E INTELIGENCIA TRIB"/>
    <s v="0111-01"/>
    <s v="Prestar servicios   profesionales especializados en la estabilización deBogData y brindar el soporte de la mesa de ayuda para contribuyentes deBogotá."/>
    <n v="80179285"/>
    <s v="JIMMY ALDEMAR CABALLERO QUIROGA"/>
    <s v="SUBDIRECTOR TECNICO - SUBD. PLANEACION E INTELIGENCIA TRIB"/>
    <s v="N/A"/>
    <d v="2022-10-10T00:00:00"/>
    <s v="En la ejecución del contrato 220562, el contratista cumplió con susobligaciones generales durante el periodo del 6 al 30 de Septiembre  del2022."/>
    <s v="En la ejecución del contrato 220562, el contratista cumplió con susobligaciones especiales durante el periodo del 6 al 30 de Septiembre del2022."/>
    <d v="2022-09-02T00:00:00"/>
    <d v="2022-09-06T00:00:00"/>
    <s v="5  Mes(es)"/>
    <d v="2023-02-06T00:00:00"/>
    <n v="46520000"/>
    <n v="55"/>
    <n v="35.950000000000003"/>
    <n v="7753333"/>
    <n v="38766667"/>
    <n v="0"/>
    <n v="0"/>
    <n v="46520000"/>
    <n v="0"/>
  </r>
  <r>
    <n v="2022"/>
    <n v="220563"/>
    <x v="1"/>
    <s v="https://community.secop.gov.co/Public/Tendering/OpportunityDetail/Index?noticeUID=CO1.NTC.3223566&amp;isFromPublicArea=True&amp;isModal=true&amp;asPopupView=true"/>
    <x v="3"/>
    <s v="Prestación Servicios Profesionales"/>
    <s v="SUBD. PLANEACION E INTELIGENCIA TRIB"/>
    <s v="0111-01"/>
    <s v="Prestar servicios   profesionales especializados en la estabilización deBogData y brindar el soporte de la mesa de ayuda para contribuyentes deBogotá."/>
    <n v="23467524"/>
    <s v="JULIA  VELANDIA BECERRA"/>
    <s v="SUBDIRECTOR TECNICO - SUBD. PLANEACION E INTELIGENCIA TRIB"/>
    <s v="N/A"/>
    <d v="2022-10-10T00:00:00"/>
    <s v="En la ejecución del contrato 220563, el contratista cumplió con susobligaciones generales durante el periodo del 6 al 30 de Septiembre  del2022."/>
    <s v="En la ejecución del contrato 220563, el contratista cumplió con susobligaciones especiales durante el periodo del 6 al 30 de Septiembre del2022."/>
    <d v="2022-09-02T00:00:00"/>
    <d v="2022-09-06T00:00:00"/>
    <s v="5  Mes(es)"/>
    <d v="2023-02-06T00:00:00"/>
    <n v="46520000"/>
    <n v="55"/>
    <n v="35.950000000000003"/>
    <n v="7753333"/>
    <n v="38766667"/>
    <n v="0"/>
    <n v="0"/>
    <n v="46520000"/>
    <n v="0"/>
  </r>
  <r>
    <n v="2022"/>
    <n v="220564"/>
    <x v="1"/>
    <s v="https://community.secop.gov.co/Public/Tendering/OpportunityDetail/Index?noticeUID=CO1.NTC.3144606&amp;isFromPublicArea=True&amp;isModal=true&amp;asPopupView=true"/>
    <x v="3"/>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4582829"/>
    <s v="NELLY CAROLINA ORJUELA NIVIA"/>
    <s v="ASESOR - DESPACHO SECRETARIO DISTRITAL DE HDA."/>
    <s v="N/A"/>
    <d v="2022-10-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9 y el 30 de septiembre de2022, el contratista recibió la asignación de plan de trabajo con lasactividades necesarias para el cumplimiento de sus obligaciones., asímismo  el contratista envió 176 respuestas a correspondencia y finalizó187 radicados en SAP de la Estrategia Integral de Ingreso MinimoGarantizado"/>
    <d v="2022-09-02T00:00:00"/>
    <d v="2022-09-09T00:00:00"/>
    <s v="5  Mes(es)"/>
    <d v="2022-12-31T00:00:00"/>
    <n v="6980000"/>
    <n v="52"/>
    <n v="46.02"/>
    <n v="1023733"/>
    <n v="5956267"/>
    <n v="0"/>
    <n v="0"/>
    <n v="6980000"/>
    <n v="0"/>
  </r>
  <r>
    <n v="2022"/>
    <n v="220569"/>
    <x v="1"/>
    <s v="https://community.secop.gov.co/Public/Tendering/OpportunityDetail/Index?noticeUID=CO1.NTC.3236039&amp;isFromPublicArea=True&amp;isModal=true&amp;asPopupView=true"/>
    <x v="3"/>
    <s v="Prestación Servicios Profesionales"/>
    <s v="DESPACHO SECRETARIO DISTRITAL DE HDA."/>
    <s v="0111-01"/>
    <s v="Prestar servicios profesionales altamente calificados para asesorar yacompañar el análisis y generación de recomendaciones para optimizar lagestión de fiducias"/>
    <n v="79154425"/>
    <s v="RODRIGO  VELEZ JARA"/>
    <s v="ASESOR - DESPACHO SECRETARIO DISTRITAL DE HDA."/>
    <s v="N/A"/>
    <d v="2022-10-14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
    <s v="Durante el periodo del 8 al 30 de septiembre de 2022 el contratistaelaboro el cronograma y plan de trabajo para ser aporobado por laSupervisión del contrato.Además, se realizaron reuniones con la Dirección Distrital de Tesoreríacon el fín de coordinar las actividades a integrar con el proyecto deCuenta Única Distrital."/>
    <d v="2022-09-05T00:00:00"/>
    <d v="2022-09-08T00:00:00"/>
    <s v="5  Mes(es)"/>
    <d v="2023-02-07T00:00:00"/>
    <n v="90000000"/>
    <n v="53"/>
    <n v="34.869999999999997"/>
    <n v="13800000"/>
    <n v="76200000"/>
    <n v="0"/>
    <n v="0"/>
    <n v="90000000"/>
    <n v="0"/>
  </r>
  <r>
    <n v="2022"/>
    <n v="220570"/>
    <x v="1"/>
    <s v="https://community.secop.gov.co/Public/Tendering/OpportunityDetail/Index?noticeUID=CO1.NTC.3239187&amp;isFromPublicArea=True&amp;isModal=true&amp;asPopupView=true"/>
    <x v="3"/>
    <s v="Prestación Servicios Profesionales"/>
    <s v="SUBD. TALENTO HUMANO"/>
    <s v="0111-01"/>
    <s v="Prestar servicios profesionales para desarrollar las actividades deejecución, seguimiento a la gestión y desarrollo de los procesos decobro, recobro y pago de incapacidades para la Subdirección del TalentoHumano."/>
    <n v="1111744164"/>
    <s v="LUIS EFREN MURILLO GAMBOA"/>
    <s v="SUBDIRECTOR TECNICO - SUBD. TALENTO HUMANO"/>
    <s v="N/A"/>
    <d v="2022-10-07T00:00:00"/>
    <s v="Durante el periodo reportado se dio cumplimiento a las obligaciones"/>
    <s v="Durante el periodo reportado se dio cumplimiento a las obligaciones"/>
    <d v="2022-09-06T00:00:00"/>
    <d v="2022-09-07T00:00:00"/>
    <s v="4  Mes(es)  11  Día(s)"/>
    <d v="2023-01-18T00:00:00"/>
    <n v="23846367"/>
    <n v="54"/>
    <n v="40.6"/>
    <n v="4368800"/>
    <n v="19477567"/>
    <n v="0"/>
    <n v="0"/>
    <n v="23846367"/>
    <n v="0"/>
  </r>
  <r>
    <n v="2022"/>
    <n v="220571"/>
    <x v="1"/>
    <s v="https://community.secop.gov.co/Public/Tendering/OpportunityDetail/Index?noticeUID=CO1.NTC.3248987&amp;isFromPublicArea=True&amp;isModal=true&amp;asPopupView=true"/>
    <x v="3"/>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500234"/>
    <s v="AIDEE  VALLEJO CUESTA"/>
    <s v="SUBDIRECTOR TECNICO - SUBD. DESARROLLO SOCIAL"/>
    <s v="N/A"/>
    <d v="2022-10-11T00:00:00"/>
    <s v="Acató las obligaciones generales"/>
    <s v="Acato las obligaciones Especiales"/>
    <d v="2022-09-07T00:00:00"/>
    <d v="2022-09-12T00:00:00"/>
    <s v="5  Mes(es)"/>
    <d v="2022-12-31T00:00:00"/>
    <n v="32565000"/>
    <n v="49"/>
    <n v="44.55"/>
    <n v="4124900"/>
    <n v="28440100"/>
    <n v="0"/>
    <n v="0"/>
    <n v="32565000"/>
    <n v="0"/>
  </r>
  <r>
    <n v="2022"/>
    <n v="220572"/>
    <x v="1"/>
    <s v="https://community.secop.gov.co/Public/Tendering/OpportunityDetail/Index?noticeUID=CO1.NTC.3248987&amp;isFromPublicArea=True&amp;isModal=true&amp;asPopupView=true"/>
    <x v="3"/>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478358"/>
    <s v="ANDREA MILENA GONZALEZ ZULUAGA"/>
    <s v="SUBDIRECTOR TECNICO - SUBD. DESARROLLO SOCIAL"/>
    <s v="N/A"/>
    <d v="2022-10-11T00:00:00"/>
    <s v="Acató las obligaciones generales"/>
    <s v="Acató las obligaciones especiales"/>
    <d v="2022-09-08T00:00:00"/>
    <d v="2022-09-12T00:00:00"/>
    <s v="5  Mes(es)"/>
    <d v="2022-12-31T00:00:00"/>
    <n v="32565000"/>
    <n v="49"/>
    <n v="44.55"/>
    <n v="4124900"/>
    <n v="28440100"/>
    <n v="0"/>
    <n v="0"/>
    <n v="32565000"/>
    <n v="0"/>
  </r>
  <r>
    <n v="2022"/>
    <n v="220575"/>
    <x v="1"/>
    <s v="https://community.secop.gov.co/Public/Tendering/OpportunityDetail/Index?noticeUID=CO1.NTC.3261442&amp;isFromPublicArea=True&amp;isModal=true&amp;asPopupView=true"/>
    <x v="3"/>
    <s v="Prestación Servicios Profesionales"/>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2-10-12T00:00:00"/>
    <s v="Durante el período se dio cumplimiento a las obligaciones generalesestipuladas en el contrato"/>
    <s v="Durante el período se dio cumplimiento a las obligaciones especialesestipuladas en el contrato"/>
    <d v="2022-09-12T00:00:00"/>
    <d v="2022-09-13T00:00:00"/>
    <s v="4  Mes(es)"/>
    <d v="2022-12-31T00:00:00"/>
    <n v="21844000"/>
    <n v="48"/>
    <n v="44.04"/>
    <n v="3276600"/>
    <n v="18567400"/>
    <n v="0"/>
    <n v="0"/>
    <n v="21844000"/>
    <n v="0"/>
  </r>
  <r>
    <n v="2022"/>
    <n v="220576"/>
    <x v="1"/>
    <s v="https://community.secop.gov.co/Public/Tendering/OpportunityDetail/Index?noticeUID=CO1.NTC.3261442&amp;isFromPublicArea=True&amp;isModal=true&amp;asPopupView=true"/>
    <x v="3"/>
    <s v="Prestación Servicios Profesionales"/>
    <s v="SUBD. TALENTO HUMANO"/>
    <s v="0111-01"/>
    <s v="Prestar los servicios profesionales para desarrollar y ejecutar lasactividades relacionadas con el proceso de provisión de empleos de laplanta de personal de la Secretaría Distrital de Hacienda."/>
    <n v="29109437"/>
    <s v="CAROLINA  PAZ MANZANO"/>
    <s v="ASESOR - DESPACHO SECRETARIO DISTRITAL DE HDA."/>
    <s v="N/A"/>
    <d v="2022-10-12T00:00:00"/>
    <s v="Durante el período se dio cumplimiento a las obligaciones generalesestipuladas en el contrato"/>
    <s v="Durante el período se dio cumplimiento a las obligaciones especialesestipuladas en el contrato"/>
    <d v="2022-09-12T00:00:00"/>
    <d v="2022-09-13T00:00:00"/>
    <s v="4  Mes(es)"/>
    <d v="2022-12-31T00:00:00"/>
    <n v="21844000"/>
    <n v="48"/>
    <n v="44.04"/>
    <n v="3276600"/>
    <n v="18567400"/>
    <n v="0"/>
    <n v="0"/>
    <n v="21844000"/>
    <n v="0"/>
  </r>
  <r>
    <n v="2022"/>
    <n v="220578"/>
    <x v="1"/>
    <s v="https://community.secop.gov.co/Public/Tendering/OpportunityDetail/Index?noticeUID=CO1.NTC.3259767&amp;isFromPublicArea=True&amp;isModal=true&amp;asPopupView=true"/>
    <x v="3"/>
    <s v="Prestación Servicios Profesionales"/>
    <s v="SUBD. ASUNTOS CONTRACTUALES"/>
    <s v="0111-01"/>
    <s v="Prestar servicios profesionales de apoyo jurídico en temas contractualesen la Subdirección de Asuntos Contractuales."/>
    <n v="1032381290"/>
    <s v="ANDREA DEL PILAR LEGUIZAMO MURILLO"/>
    <s v="SUBDIRECTOR TECNICO - SUBD. ASUNTOS CONTRACTUALES"/>
    <s v="N/A"/>
    <d v="2022-10-13T00:00:00"/>
    <s v="El contratista dio estricto cumplimiento de las obligaciones generalesestablecidas en el estudio previo."/>
    <s v="OBLIGACIÓN 1Se analizó la documentación soporte de las liquidaciones contractualesasignadas, donde se verificó que cumplieran con los procedimientosestablecidos en el SGC. Se hizo devolución de informes finales desupervisión para ajustes y así, poder cumplir con el procedimientomencionado.OBLIGACIÓN 2Se ha llevado el control en los tiempos de respuesta a las solicitudesde liquidación y revisión de informes finales de supervisión.OBLIGACIÓN 3Se proyectaron requerimientos dirigidos por correo a los supervisores ylos apoyos a las diferentes supervisiones, donde se relacionaronaquellos trámites que se devolvieron para ajustes.OBLIGACIÓN 4Se ha mantenido actualizada la base de datos según los tramites quefinalizaron, los que fueron devueltos a los supervisores para ajustes,los que no han sido radicados y los que aún se encuentran en ejecución.OBLIGACIÓN 5No se requirió en el presente periodoOBLIGACIÓN 6No se requirió en el presente periodoOBLIGACIÓN 7Durante el periodo, se realizó seguimiento a las devoluciones de lasliquidaciones e informes finales y se les recordó a los supervisoresfinalizar el trámite.OBLIGACIÓN 8No se requirió en el presente periodoOBLIGACIÓN 9Se ha custodiado cada carpeta de supervisión física que ha sido asignadahasta que finalice la liquidación de cada contrato.OBLIGACIÓN 10No se requirió en el presente periodoOBLIGACIÓN 11No se requirió en el presente periodoOBLIGACIÓN 12Se entregó el informe mensual correspondiente."/>
    <d v="2022-09-09T00:00:00"/>
    <d v="2022-09-12T00:00:00"/>
    <s v="4  Mes(es)"/>
    <d v="2023-01-11T00:00:00"/>
    <n v="15924000"/>
    <n v="49"/>
    <n v="40.5"/>
    <n v="2521300"/>
    <n v="13402700"/>
    <n v="0"/>
    <n v="0"/>
    <n v="15924000"/>
    <n v="0"/>
  </r>
  <r>
    <n v="2022"/>
    <n v="220580"/>
    <x v="1"/>
    <s v="https://community.secop.gov.co/Public/Tendering/OpportunityDetail/Index?noticeUID=CO1.NTC.3295305&amp;isFromPublicArea=True&amp;isModal=true&amp;asPopupView=true"/>
    <x v="3"/>
    <s v="Prestación Servicios Profesionales"/>
    <s v="SUBD. ASUNTOS CONTRACTUALES"/>
    <s v="0111-01"/>
    <s v="Prestar servicios a la Subdirección de Asuntos Contractuales en lasensibilización y apropiación del uso de la plataforma tecnológica.SECOP II, Tienda Virtual del Estado Colombiano (TVEC) y SECOP I, en elmarco del fortalecimiento de la gestión administrativa."/>
    <n v="1014257850"/>
    <s v="NICOLAS  FAGUA SUAREZ"/>
    <s v="SUBDIRECTOR TECNICO - SUBD. ASUNTOS CONTRACTUALES"/>
    <s v="N/A"/>
    <d v="2022-10-09T00:00:00"/>
    <s v="El contratista dio estricto cumplimiento de las obligaciones generalesestablecidas en el estudio previo."/>
    <s v="1. Prestar acompañamiento y apoyo en el manejo de la plataforma delSECOP II, TVEC y SECOP I a la Subdirección de Asuntos Contractuales –SAC de la Secretaria Distrital de Hacienda – SDH y a las partesinteresadas, en las diferentes fases de los procesos de contratación debienes, obras y servicios de la SDH.Se asistió a la apertura del sobre económico del proceso lp0006-2022, yen audiencia se realizó el procedimiento.Se brindó apoyo a Diana Camargo, en la creación de una CD de proveedorexclusivo.Se brindó apoyo a Joselin Alarcon en la creación de un proceso de CD con4 lotes.Se revisó el AMP Nube Pública 4 con Tricia Nivia.Se brindó apoyo a Giovanni Suarez, en la creación de una mínima cuantía.Se brindó apoyo a John Contreras en la creación de una OPS por SECOP II,con dos lotes.Se brindó apoyo a Claudia Romero a publicar el informe de evaluacióndefinitivo.2. Apoyar a las SAC en las actividades que la misma debe adelantar através de la plataforma SECOP II, TVEC y SECOP I, como responsable delproceso de contratación de bienes, obras y servicios de la SDH.Se brindó apoyo a Angela Franco en la estructuración de la ofertaeconómica de un proceso en SECOP II.Se brindó apoyo a Nancy Niño, en la subasta de prueba.Se asistió a la subasta inversa 0017 de Nancy Niño.Se brindó información técnica a la DIT relacionada a la eliminación delos gravamenes de una orden de compra, a petición del proveedor.Se remitió observación del evento etp 3 a la DIT.Se brindó apoyo a Joselin Alarcon en la creación de un contrato en SECOPII.Se brindó apoyo a Juan Carlos Gomez en el cIerre de un proceso por SECOPII.Se le informó a Amanda Rico sobre los contratistas que aún no seencuentran registrados en SECOP II del CB3. Apoyar a la SDH en el desarrollo técnico para la gestión del PlanAnual de Adquisiciones en la plataforma SECOP II.Se vinculó la línea 1827 al PAA en SECOP II4. Apoyar a la SDH, a través de charlas dirigidas a funcionariosdirectamente relacionados con el cargue de información, verificación yaprobación de documentos en las plataformas SECOP II, TVEC y SECOP I enlas etapas de selección, contratación, ejecución y liquidación de loscontratos.Se remitió Tip de octubre para publicación, a Blanca Villamizar.Se remitieron memorandos de la revisión del mes de Septiembre, del plande mejoramiento.5. Realizar seguimiento al uso y publicación de la información por partede los diferentes usuarios de las plataformas SECOP II, TVEC y SECOP I,esto es, abogados, ordenadores del gasto, supervisores, contratistas yproveedores.Se publicó informe final del contrato 210341 del CBSe anexaron los informes de supervisión y liquidación remitidos por JuanEstupiñan en el contrato 170226 de SECOP I.Se publicaron las actas de cierre de los contratos 160040, 160104,170339, 170361, 180152, 170319 conforme al procedimiento dado por CCESe creó la solicitud 0050, por solicitud de Mary Luz Pinzón.Se creó la solicitud 0049, por solicitud de Pablo Rodriguez.Se creó la solicitud de cotización 0051-2022. Por solicitud de MariaClaudia OrtegaSe terminaron los contratos de 2020 y 2021 que tenían observaciones dela dirección de impuestos.Se terminó el contrato 210311 por solicitud de Angela Forero. Se terminóel contrato 210416 por solicitud de Angela Forero.6. Apoyar a la SDH en la respuesta a las diferentes consultas que puedantener los usuarios de las plataformas del SECOP II, TVEC y SECOP I,acerca del manejo de estas.Se terminó el contrato 210189 por solicitud de Jhordin SuarezSe remitieron las observaciones referentes a la termiancion de contratosen SECOP II a Nancy Tirano.Se remitió consulta CCE sobre la publicación de ofertas en SECOP II.Se brindó apoyo a Leandro Gomez, sobre las consultas que tiene acerca dela supervisión de SECOP II.Se le informó a Carlos Rodriguez donde encontrar el acuerdo marco deSOAT 3.Se le informó a Deiby Ramos que en el contrato 220607 no se configuró laopción de &quot;Otros&quot; para las garantías adicionales, y por lo tanto elproveedor no podrá elegir esa justificación. Sin embargo, podrá anexarel documento sin problemas.Se informó a Deiby Ramos, que los contratos 210467 - 210557 no podránser iniciados si las fecha de viegencia de las pólizas se encuentran enel pasado, y será necesario pedir a los contratistas que carguen unanueva-Se remitió listado con nombre de los contratistas a Jairo Lazaro.Se informó a Lorena Sabogal que las ordenes de compra 83095 y 85569 sonde la SECRETARIA DE EDUCACIÓNSe remitió información del AMP aseo y cafeteria , respecto a laprórroga.Se realizó consulta referente a la anulación de facturas en TVEC, y senos informó que se podrá realizar de manera manual.Se remitió minuta del amp ETP 2 a Michael BarónSe brindó apoyo a la dirección de impuestos con la expedición delformato de liquidación de TVEC.Se brindó apoyo a una contratista del CB a registrarse en SECOP II.Se le informó a Ana Vilma Quevedo sobre la notificación de entrega en laTVEC, y que su uso es de carácter informativo.Se le informó a Blanca Villamizar, que debido a que su proceso desubasta inversa es por un único item, no es necesario acatar las reglasconstruidas para este tipo de procesos.7. Apoyar a las SAC, en las acciones que esta determine para la campañade sensibilización del uso de las plataformas SECOP II, TVEC y SECOP I,al interior de la SDH, de acuerdo con los roles y perfiles, funciones yobligaciones asignadas por la entidad.Se brindó acceso a Eliana Castellanos al contrato 2204248. Asistir por solicitud del supervisor del contrato a las diferentesreuniones que requiera y que se encuentren relacionadas con los temaspropios del objeto contractual.No se presentó ninguna solicitud en este periodo.9. Apoyar a los ordenadores del gasto y los supervisores de losdiferentes contratos en la operación de las plataformas SECOP II, SECOPI o TVEC.Se remitió retiro del ordenador del gasto Orlando Valbuena en TVEC.Se informó a la dirección de impuestos, la importancia de registrar elnuevo ordenador del gasto, con el monto máximo de aprobación.10. Desarrollar las demás actividades que le sean asignadas por elsupervisor del contrato, en virtud del objeto a contratarNo se presentó ninguna solicitud en este periodo."/>
    <d v="2022-09-19T00:00:00"/>
    <d v="2022-09-20T00:00:00"/>
    <s v="4  Mes(es)"/>
    <d v="2023-01-19T00:00:00"/>
    <n v="12540000"/>
    <n v="41"/>
    <n v="33.880000000000003"/>
    <n v="1149500"/>
    <n v="11390500"/>
    <n v="0"/>
    <n v="0"/>
    <n v="12540000"/>
    <n v="0"/>
  </r>
  <r>
    <n v="2022"/>
    <n v="220583"/>
    <x v="1"/>
    <s v="https://community.secop.gov.co/Public/Tendering/OpportunityDetail/Index?noticeUID=CO1.NTC.3268863&amp;isFromPublicArea=True&amp;isModal=true&amp;asPopupView=true"/>
    <x v="3"/>
    <s v="Prestación Servicios Profesionales"/>
    <s v="SUBD. ASUNTOS CONTRACTUALES"/>
    <s v="0111-01"/>
    <s v="Prestar servicios profesionales jurídicos en temas administrativos y contractuales de competencia de la Subdirección de Asuntos Contractuales de la Secretaría Distrital de Hacienda"/>
    <n v="39781764"/>
    <s v="MARTHA ADRIANA RIVERO TORRES"/>
    <s v="SUBDIRECTOR TECNICO - SUBD. ASUNTOS CONTRACTUALES"/>
    <s v="N/A"/>
    <d v="2022-10-21T00:00:00"/>
    <s v="El contratista dio estricto cumplimiento de las obligaciones generalesestablecidas en el estudio previo."/>
    <s v="OBLIGACIÓN No. 1:No se asignó para este periodo.OBLIGACIÓN No. 2:No se asignó para este periodo.OBLIGACIÓN No. 3:No se asignó para este periodo.OBLIGACIÓN No. 4:No se asignó para este periodo.OBLIGACIÓN No. 5:Se realizó el análisis de los requisitos que deben cumplir losextranjeros para suscribir contrato de prestación de servicios con entidad pública.OBLIGACIÓN No. 6:Adelanté de manera oportuna los trámites asignados, atendiendo losprocedimientos establecidos y los términos legales de:Se elaboró informe en power point sobre el Contrato No. 170351-5-2017,Unión Temporal CORE TRIBUTARIO SDH.Se revisó documentación de persona natural extranjera para contratar porprestación de servicios, con observaciones.Se elaboró documento, sobre obligaciones de Interventoría INDUDATA SASde Contrato No. 170363-0-2017 y liquidación de Contrato No. 170351-5-2017.OBLIGACIÓN No. 7:Se proyectó memorando 2022IE052812C1 dirigido a Subdirectora dePlaneación, en calidad de Supervisora del Contrato de Interventoría No.170363-0-2017, solicitando la presentación de un informe en lo quecorresponde al componente del Core Tributario, informe que se requieresea con corte a 30 de agosto de 2022, en relación al seguimiento ycontrol realizado al precitado contrato mencionado en el asunto,relacionado con la ejecución del objeto, las obligaciones contractualesy la revisión de los informes presentados por la Interventoría, sobre elavance del contrato en lo se refiere al componente del Core Tributarioestado del proyecto, puntos críticos y sin limitarse a ello entre otrosaspectos, de acuerdo con la “Guía para el ejercicio de las funciones desupervisión y obligaciones de la interventoría”, el clausulado delContrato No. 170363-0-2017, junto con los demás documentos que hacenparte integral del contrato vigilado, en su calidad de supervisora.Se proyectó acta de reunión fecha 23 de septiembre de 2022, consupervisores de Contrato 220408 de 2022, contratista Servicios PostalesNacionales SAS, sobre posibles incumplimientos.En 2 mesas de trabajo se prestó asesoría jurídica a la supervisión deContrato 220408 de 2022, para realizar requerimiento escrito reiterandoalgunos aspectos solicitados con anterioridad al contratista, se enviópor correo electrónico a supervisión el Manual de Contratación, Guía desupervisión.Se proyectó memorando 2022IE052128O1 de 21-09-2022, remitiendo a laDirección de Informática y Tecnología, el Informe de presunto incumplimiento del Contrato de Compraventa No. 170351-0-2017, presentado por Interventoría INDUDATA SAS, para la correspondienterevisión de los supervisores del Contrato de Consultoría No.170363-0-2017 y los líderes funcionales, con el fin de solicitar aINDUDATA SAS, las aclaraciones a que haya lugar, de conformidad con lodispuesto en la “Guía para el ejercicio de las funciones de supervisióny obligaciones de la interventoría” y en el clausulado del Contrato No.170363-0-2017.Se proyectó primer borrador de citación a la audiencia del artículo 86de la Ley 1474 de 2011, con el fin de adelantar el procedimiento porpresunto incumplimiento de algunas de las obligaciones contratista UniónTemporal CORE TRIBUTARIO SDH Contrato No. 170351-5-2017, con base eninforme de interventoría que recomienda aplicación de multa.Se proyectó borrador de oficio a Interventoría INDUDATA SAS, solicitandoalcance a informe por posible incumplimiento parcial de lasobligaciones, siguiendo lo señalado por el artículo 17 de la ley 1150 de2007 y el artículo 86 de la ley 1474 de 2011, junto con lo indicado enla “Guía para el ejercicio de las Funciones de Supervisión yObligaciones de la Interventoría”, el Manual de Contratación y elcontrato respectivo.Se proyectó borrador de oficio a Unión Temporal CORE TRIBUTARIO SDHsolicitando prórroga a Contrato No. 170351-5-2017.OBLIGACIÓN No. 8:Se revisó oficio con requerimiento de Contrato 220408 de 2022, elaboradopor supervisoras, solicitándose unos ajustes, de conformidad con lasobservaciones realizadas.OBLIGACIÓN No. 9:No se asignó para este periodo.OBLIGACIÓN No. 10:Para este período no aplica.OBLIGACIÓN No. 11:Para este período no aplica.OBLIGACIÓN No. 12:N/AOBLIGACIÓN No. 13:Se ha dado cumplimiento a esta obligación, acatando las instruccionesdadas por el supervisor del contrato.OBLIGACIÓN No. 14:Se ha dado cumplimiento a esta obligación, cumpliendo con lasinstrucciones dadas por el supervisor del contrato."/>
    <d v="2022-09-14T00:00:00"/>
    <d v="2022-09-16T00:00:00"/>
    <s v="4  Mes(es)  15  Día(s)"/>
    <d v="2023-01-31T00:00:00"/>
    <n v="35496000"/>
    <n v="45"/>
    <n v="32.85"/>
    <n v="3944000"/>
    <n v="31552000"/>
    <n v="0"/>
    <n v="0"/>
    <n v="35496000"/>
    <n v="0"/>
  </r>
  <r>
    <n v="2022"/>
    <n v="220584"/>
    <x v="1"/>
    <s v="https://community.secop.gov.co/Public/Tendering/OpportunityDetail/Index?noticeUID=CO1.NTC.3194837&amp;isFromPublicArea=True&amp;isModal=true&amp;asPopupView=true"/>
    <x v="5"/>
    <s v="Prestación de Servicios"/>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2-10-24T00:00:00"/>
    <s v="Durante el periodo de ejecución, el(la) contratista dio cumplimiento alas obligaciones generales estipuladas en los estudios previos."/>
    <s v="Durante el periodo de ejecución, el(la) contratista dio cumplimiento alas obligaciones especiales estipuladas en los estudios previos.  Serevisa con el contratista las diferentes actividades a adelantar para lacampaña en Transmilenio."/>
    <d v="2022-09-14T00:00:00"/>
    <d v="2022-09-22T00:00:00"/>
    <s v="5  Mes(es)"/>
    <d v="2023-02-22T00:00:00"/>
    <n v="52060000"/>
    <n v="39"/>
    <n v="25.49"/>
    <n v="0"/>
    <n v="52060000"/>
    <n v="0"/>
    <n v="0"/>
    <n v="52060000"/>
    <n v="0"/>
  </r>
  <r>
    <n v="2022"/>
    <n v="220587"/>
    <x v="1"/>
    <s v="https://community.secop.gov.co/Public/Tendering/OpportunityDetail/Index?noticeUID=CO1.NTC.3286930&amp;isFromPublicArea=True&amp;isModal=true&amp;asPopupView=true"/>
    <x v="3"/>
    <s v="Prestación Servicios Profesionales"/>
    <s v="SUBD. FINANZAS DISTRITALES"/>
    <s v="0111-01"/>
    <s v="Prestar los servicios profesionales a la Subdirección de FinanzasDistritales de la Direccion Distrital de Presupuesto, para el apoyo,consolidacion, analisis y gestion de las bases de datos de informacion presupuestal de todo el distrito capital."/>
    <n v="79616900"/>
    <s v="JAIME ENRIQUE ZAMBRANO SALAZAR"/>
    <s v="SUBDIRECTOR TECNICO - SUBD. FINANZAS DISTRITALES"/>
    <s v="N/A"/>
    <d v="2022-10-11T00:00:00"/>
    <s v="Acató las obligaciones generales"/>
    <s v="Acató las obligaciones especiales"/>
    <d v="2022-09-16T00:00:00"/>
    <d v="2022-09-21T00:00:00"/>
    <s v="5  Mes(es)"/>
    <d v="2022-12-31T00:00:00"/>
    <n v="32565000"/>
    <n v="40"/>
    <n v="39.6"/>
    <n v="2713750"/>
    <n v="29851250"/>
    <n v="0"/>
    <n v="0"/>
    <n v="32565000"/>
    <n v="0"/>
  </r>
  <r>
    <n v="2022"/>
    <n v="220590"/>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33809255"/>
    <s v="DANIELA DE LOS ANGELES SUAREZ BELTRAN"/>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1T00:00:00"/>
    <s v="3  Mes(es)  26  Día(s)"/>
    <d v="2023-01-16T00:00:00"/>
    <n v="13193067"/>
    <n v="40"/>
    <n v="34.19"/>
    <n v="1137333"/>
    <n v="12055734"/>
    <n v="0"/>
    <n v="0"/>
    <n v="13193067"/>
    <n v="0"/>
  </r>
  <r>
    <n v="2022"/>
    <n v="220591"/>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4255083"/>
    <s v="ANGIE LIZETH SERRANO CASTELLANOS"/>
    <s v="SUBDIRECTOR TECNICO - SUBD. EDUCACION TRIBUTARIA Y SERVICIO"/>
    <s v="N/A"/>
    <d v="2022-10-0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0T00:00:00"/>
    <s v="3  Mes(es)  26  Día(s)"/>
    <d v="2023-01-15T00:00:00"/>
    <n v="13193067"/>
    <n v="41"/>
    <n v="35.04"/>
    <n v="1251067"/>
    <n v="11942000"/>
    <n v="0"/>
    <n v="0"/>
    <n v="13193067"/>
    <n v="0"/>
  </r>
  <r>
    <n v="2022"/>
    <n v="220592"/>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198591"/>
    <s v="KARLA GIOVANNA GONZALEZ LOZANO"/>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0T00:00:00"/>
    <s v="3  Mes(es)  26  Día(s)"/>
    <d v="2023-01-15T00:00:00"/>
    <n v="13193067"/>
    <n v="41"/>
    <n v="35.04"/>
    <n v="1251067"/>
    <n v="11942000"/>
    <n v="0"/>
    <n v="0"/>
    <n v="13193067"/>
    <n v="0"/>
  </r>
  <r>
    <n v="2022"/>
    <n v="220593"/>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1933372"/>
    <s v="ALEJANDRA  CHAVES GARCI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0T00:00:00"/>
    <s v="3  Mes(es)  26  Día(s)"/>
    <d v="2023-01-15T00:00:00"/>
    <n v="13193067"/>
    <n v="41"/>
    <n v="35.04"/>
    <n v="1251067"/>
    <n v="11942000"/>
    <n v="0"/>
    <n v="0"/>
    <n v="13193067"/>
    <n v="0"/>
  </r>
  <r>
    <n v="2022"/>
    <n v="220594"/>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251408"/>
    <s v="BEATRIZ MARTHA MADURO SANTAMARI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1T00:00:00"/>
    <s v="3  Mes(es)  26  Día(s)"/>
    <d v="2023-01-16T00:00:00"/>
    <n v="13193067"/>
    <n v="40"/>
    <n v="34.19"/>
    <n v="1137333"/>
    <n v="12055734"/>
    <n v="0"/>
    <n v="0"/>
    <n v="13193067"/>
    <n v="0"/>
  </r>
  <r>
    <n v="2022"/>
    <n v="220595"/>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738032"/>
    <s v="CAROLINA  DAZA IBAÑ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0T00:00:00"/>
    <s v="3  Mes(es)  26  Día(s)"/>
    <d v="2023-01-15T00:00:00"/>
    <n v="13193067"/>
    <n v="41"/>
    <n v="35.04"/>
    <n v="1251067"/>
    <n v="11942000"/>
    <n v="0"/>
    <n v="0"/>
    <n v="13193067"/>
    <n v="0"/>
  </r>
  <r>
    <n v="2022"/>
    <n v="220596"/>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15185"/>
    <s v="HENRY  GARZON AVILA"/>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1T00:00:00"/>
    <s v="3  Mes(es)  26  Día(s)"/>
    <d v="2023-01-16T00:00:00"/>
    <n v="13193067"/>
    <n v="40"/>
    <n v="34.19"/>
    <n v="1137333"/>
    <n v="12055734"/>
    <n v="0"/>
    <n v="0"/>
    <n v="13193067"/>
    <n v="0"/>
  </r>
  <r>
    <n v="2022"/>
    <n v="220597"/>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67866395"/>
    <s v="KATIA SOFIA SENA BERROCAL"/>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0T00:00:00"/>
    <s v="3  Mes(es)  26  Día(s)"/>
    <d v="2023-01-15T00:00:00"/>
    <n v="13193067"/>
    <n v="41"/>
    <n v="35.04"/>
    <n v="1251067"/>
    <n v="11942000"/>
    <n v="0"/>
    <n v="0"/>
    <n v="13193067"/>
    <n v="0"/>
  </r>
  <r>
    <n v="2022"/>
    <n v="220599"/>
    <x v="1"/>
    <s v="https://community.secop.gov.co/Public/Tendering/OpportunityDetail/Index?noticeUID=CO1.NTC.3259936&amp;isFromPublicArea=True&amp;isModal=true&amp;asPopupView=true"/>
    <x v="3"/>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51089"/>
    <s v="RAFAEL AUGUSTO MALAVER BERNAL"/>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0T00:00:00"/>
    <s v="3  Mes(es)  26  Día(s)"/>
    <d v="2023-01-15T00:00:00"/>
    <n v="13193067"/>
    <n v="41"/>
    <n v="35.04"/>
    <n v="1251067"/>
    <n v="11942000"/>
    <n v="0"/>
    <n v="0"/>
    <n v="13193067"/>
    <n v="0"/>
  </r>
  <r>
    <n v="2022"/>
    <n v="220600"/>
    <x v="1"/>
    <s v="https://community.secop.gov.co/Public/Tendering/OpportunityDetail/Index?noticeUID=CO1.NTC.3259938&amp;isFromPublicArea=True&amp;isModal=true&amp;asPopupView=true"/>
    <x v="3"/>
    <s v="Prestación Servicios Profesionales"/>
    <s v="SUBD. EDUCACION TRIBUTARIA Y SERVICIO"/>
    <s v="0111-01"/>
    <s v="Prestar servicios profesionales para el apoyo a la gestión de peticionesciudadanas (SDQS), recibidas por el sistema Bogota te Escucha teniendoen cuenta el marco jurídico aplicable y los lineamientos de servicio dela Secretaria Distrital de Hacienda."/>
    <n v="14398194"/>
    <s v="JOHN FREDY RAMIREZ"/>
    <s v="SUBDIRECTOR TECNICO - SUBD. EDUCACION TRIBUTARIA Y SERVICIO"/>
    <s v="N/A"/>
    <d v="2022-10-27T00:00:00"/>
    <s v="Durante el mes de septiembre de 2022, el contratista cumplió con lasobligaciones generales estipuladas en los estudios previos."/>
    <s v="Durante el mes de septiembre de 2022, el contratista cumplió con lasobligaciones especiales estipuladas en los estudios previos."/>
    <d v="2022-09-19T00:00:00"/>
    <d v="2022-09-20T00:00:00"/>
    <s v="3  Mes(es)  25  Día(s)"/>
    <d v="2023-01-14T00:00:00"/>
    <n v="13079333"/>
    <n v="41"/>
    <n v="35.340000000000003"/>
    <n v="1251067"/>
    <n v="11828266"/>
    <n v="0"/>
    <n v="0"/>
    <n v="13079333"/>
    <n v="0"/>
  </r>
  <r>
    <n v="2022"/>
    <n v="220601"/>
    <x v="1"/>
    <s v="https://community.secop.gov.co/Public/Tendering/OpportunityDetail/Index?noticeUID=CO1.NTC.3122274&amp;isFromPublicArea=True&amp;isModal=true&amp;asPopupView=true"/>
    <x v="5"/>
    <s v="Suministro"/>
    <s v="SUBD. TALENTO HUMANO"/>
    <s v="0111-01"/>
    <s v="Proveer de elementos ergonómicos para los puestos de trabajo de losservidores públicos de la Secretaría Distrital de Hacienda"/>
    <n v="900990752"/>
    <s v="PROYECTOS INSTITUCIONALES DE COLOMBIA SA S"/>
    <s v="PROFESIONAL ESPECIALIZADO - SUBD. TALENTO HUMANO"/>
    <s v="N/A"/>
    <d v="2022-10-12T00:00:00"/>
    <s v="Durante el periodo reportado se dio cumplimiento a las obligacionesgenerales."/>
    <s v="Durante el periodo reportado se dio cumplimiento a las obligacionesespeciales."/>
    <d v="2022-09-18T00:00:00"/>
    <d v="2022-09-23T00:00:00"/>
    <s v="2  Mes(es)"/>
    <d v="2022-12-09T00:00:00"/>
    <n v="45467520"/>
    <n v="38"/>
    <n v="49.35"/>
    <n v="0"/>
    <n v="45467520"/>
    <n v="0"/>
    <n v="0"/>
    <n v="45467520"/>
    <s v="16 Día(s)"/>
  </r>
  <r>
    <n v="2022"/>
    <n v="220603"/>
    <x v="1"/>
    <s v="https://community.secop.gov.co/Public/Tendering/OpportunityDetail/Index?noticeUID=CO1.NTC.3291290&amp;isFromPublicArea=True&amp;isModal=true&amp;asPopupView=true"/>
    <x v="0"/>
    <s v="Prestación de Servicios"/>
    <s v="OF. ASESORA DE COMUNICACIONES"/>
    <s v="0111-01"/>
    <s v="Suscripción a los diarios El Tiempo y Portafolio para la SecretaríaDistrital de Hacienda"/>
    <n v="860001022"/>
    <s v="CASA EDITORIAL EL TIEMPO S A"/>
    <n v="0"/>
    <s v="N/A"/>
    <d v="2022-10-20T00:00:00"/>
    <s v="Suscripción a los diarios El Tiempo y Portafolio para la SecretaríaDistrital de Hacienda"/>
    <s v="Suscripción a los diarios El Tiempo y Portafolio para la SecretaríaDistrital de Hacienda"/>
    <d v="2022-10-11T00:00:00"/>
    <d v="2022-10-18T00:00:00"/>
    <s v="12  Mes(es)"/>
    <d v="2023-10-18T00:00:00"/>
    <n v="1676700"/>
    <n v="13"/>
    <n v="3.56"/>
    <n v="1676700"/>
    <n v="0"/>
    <n v="0"/>
    <n v="0"/>
    <n v="1676700"/>
    <n v="0"/>
  </r>
  <r>
    <n v="2022"/>
    <n v="220610"/>
    <x v="1"/>
    <s v="https://community.secop.gov.co/Public/Tendering/OpportunityDetail/Index?noticeUID=CO1.NTC.3129115&amp;isFromPublicArea=True&amp;isModal=true&amp;asPopupView=true"/>
    <x v="2"/>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2-10-13T00:00:00"/>
    <s v="EL CONTRATISTA CUMPLIÓ CON LAS OBLIGACIONES GENERALES DEL CONTRATO"/>
    <s v="1. Ejecutar el(los) contratos de seguro adjudicados en los términos ycondiciones señalados en el pliego de condiciones y en la propuestapresentada por el ASEGURADOR, y de conformidad con las normas legalesque los regulen.El proveedor ejecutó en el periodo certificado el contrato con lascondiciones ofertada. La empresa JARGU SA corredores de seguros confirmael cumplimiento técnico y economico de la póliza 80010031012. Expedir la Nota de Cobertura de las pólizas objeto del contrato,dentro de los cinco (5) días hábiles siguientes a la expedición del actoadministrativo por medio del cual se adjudica el proceso de selección.El proveedor expidió la nota de cobertura de IRF del 21.09.20223. Realizar las modificaciones, inclusiones o exclusiones las adicioneso prórrogas, en las mismas condiciones contratadas para el seguro.Parágrafo primero: En el evento de que la siniestralidad del programa deseguros sea mayor al 60% durante el plazo inicialmente contratado, demutuo acuerdo se podrán negociar los términos y condiciones para lasadiciones o prórrogas. Parágrafo segundo: Para la determinación delporcentaje de siniestralidad se incluirá el valor de los siniestrospagados y en reserva.No se solicitó en el periodo certificado.4. Expedir la(s) respectiva(s) pólizas de seguro con suscorrespondientes anexos y modificaciones que llegaren a tener en unplazo máximo de diez (10) días hábiles, siguientes a la fecha de laexpedición de la nota de cobertura, en los términos previstos en elpliego de condiciones y en la propuesta presentada por el ASEGURADOR, yen general observando las normas contenidas en el Código de Comercio ydemás concordantes.El proveedor expidió la póliza IRF No. 8001003101 con fecha del26.09.20225. Atender y pagar las reclamaciones y siniestros que presente laentidad, o sus beneficiarios, en los términos, plazos y condicionesseñalados en la oferta presentada y de conformidad con la legislaciónvigente, sin dilaciones.No se solicitó en el periodo certificado.6. Sostener los precios ofertados durante la vigencia del contrato,incluidas las modificaciones por inclusiones o exclusiones y adiciones.El proveedor mantuvo los precios ofertados7. Prestar todos y cada uno de los servicios descritos en su propuesta.el proveedor cumplió con los servicios ofertados.8. Atender y responder las solicitudes y requerimientos que realice laentidad, a través del supervisor del contrato.No se solicitó en el periodo certificado.9. Pagar las comisiones al intermediario de seguros de la entidad, quepara el presente proceso es JARGU S.A. CORREDORES DE SEGUROS, deconformidad con el artículo 1341 del Código de Comercio, con lasdisposiciones vigentes y con el ofrecimiento realizado en la oferta.Se realizará una vez la SDH gire los pagos de la póliza IRF No.800100310110. Suministrar un número de teléfono de atención disponible, con elpropósito de brindar ayuda inmediata a la entidad, en caso de atenciónde siniestros.Se realizó contacto por medio de la empresa JARGU SA11. Informar oportunamente al supervisor del contrato sobre lasimposibilidades o dificultades que se presenten en la ejecución delmismo.No se solicitó en el periodo certificado.12. No comunicar, divulgar, ni aportar, ni utilizar la información quele sea suministrada o que le haya confiado o que obtenga en desarrollodel 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PARÁGRAFO: Esta obligación se prolongaráincluso después de finalizado el servicio y por el término de dos (2)años.Durante el periodo certificado no se evidenció falta a laconfidencialidad de la información de la SDH13. Las demás que surjan del contenido del contrato, de las presentescláusulas adicionales que se incorporan al mismo o de la propuestapresentada por el ASEGURADOR."/>
    <d v="2022-09-21T00:00:00"/>
    <d v="2022-09-21T00:00:00"/>
    <s v="547  Día(s)"/>
    <d v="2024-03-21T00:00:00"/>
    <n v="2166835217"/>
    <n v="40"/>
    <n v="7.31"/>
    <n v="2166835217"/>
    <n v="0"/>
    <n v="0"/>
    <n v="0"/>
    <n v="2166835217"/>
    <n v="0"/>
  </r>
  <r>
    <n v="2022"/>
    <n v="220622"/>
    <x v="1"/>
    <s v="https://community.secop.gov.co/Public/Tendering/OpportunityDetail/Index?noticeUID=CO1.NTC.3311780&amp;isFromPublicArea=True&amp;isModal=true&amp;asPopupView=true"/>
    <x v="3"/>
    <s v="Prestación Servicios Profesionales"/>
    <s v="SUBD. TALENTO HUMANO"/>
    <s v="0111-01"/>
    <s v="Prestar los servicios profesionales para desarrollar y ejecutar lasactividades relacionadas con el proceso de provisión de empleos de laplanta de personal de la Secretaría Distrital de Hacienda."/>
    <n v="36066378"/>
    <s v="GENNY MERCEDES MARTINEZ LAGUNA"/>
    <s v="ASESOR - DESPACHO SECRETARIO DISTRITAL DE HDA."/>
    <s v="N/A"/>
    <d v="2022-10-12T00:00:00"/>
    <s v="Durante el período se dio cumplimiento a las obligaciones generalesestipuladas en el contrato"/>
    <s v="Durante el período se dio cumplimiento a las obligaciones especialesestipuladas en el contrato"/>
    <d v="2022-09-22T00:00:00"/>
    <d v="2022-09-23T00:00:00"/>
    <s v="4  Mes(es)"/>
    <d v="2023-01-23T00:00:00"/>
    <n v="21844000"/>
    <n v="38"/>
    <n v="31.15"/>
    <n v="1456266"/>
    <n v="20387734"/>
    <n v="0"/>
    <n v="0"/>
    <n v="21844000"/>
    <n v="0"/>
  </r>
  <r>
    <n v="2022"/>
    <n v="220623"/>
    <x v="1"/>
    <s v="https://community.secop.gov.co/Public/Tendering/OpportunityDetail/Index?noticeUID=CO1.NTC.3311780&amp;isFromPublicArea=True&amp;isModal=true&amp;asPopupView=true"/>
    <x v="3"/>
    <s v="Prestación Servicios Profesionales"/>
    <s v="SUBD. TALENTO HUMANO"/>
    <s v="0111-01"/>
    <s v="Prestar los servicios profesionales para desarrollar y ejecutar lasactividades relacionadas con el proceso de provisión de empleos de laplanta de personal de la Secretaría Distrital de Hacienda."/>
    <n v="33223348"/>
    <s v="MEILYS  BARRAZA PACHECO"/>
    <s v="ASESOR - DESPACHO SECRETARIO DISTRITAL DE HDA."/>
    <s v="N/A"/>
    <d v="2022-10-12T00:00:00"/>
    <s v="Durante el período se dio cumplimiento a las obligaciones generalesestipuladas en el contrato"/>
    <s v="Durante el período se dio cumplimiento a las obligaciones especialesestipuladas en el contrato"/>
    <d v="2022-09-22T00:00:00"/>
    <d v="2022-09-23T00:00:00"/>
    <s v="4  Mes(es)"/>
    <d v="2023-01-23T00:00:00"/>
    <n v="21844000"/>
    <n v="38"/>
    <n v="31.15"/>
    <n v="1456266"/>
    <n v="20387734"/>
    <n v="0"/>
    <n v="0"/>
    <n v="21844000"/>
    <n v="0"/>
  </r>
  <r>
    <n v="2022"/>
    <n v="220630"/>
    <x v="1"/>
    <s v="https://community.secop.gov.co/Public/Tendering/OpportunityDetail/Index?noticeUID=CO1.NTC.3321236&amp;isFromPublicArea=True&amp;isModal=true&amp;asPopupView=true"/>
    <x v="3"/>
    <s v="Prestación Servicios Profesionales"/>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2-10-11T00:00:00"/>
    <s v="Durante el periodo reportado se dio cumplimiento a las obligaciones."/>
    <s v="Durante el periodo reportado se dio cumplimiento a las obligaciones."/>
    <d v="2022-09-26T00:00:00"/>
    <d v="2022-09-28T00:00:00"/>
    <s v="3  Mes(es)  18  Día(s)"/>
    <d v="2022-12-31T00:00:00"/>
    <n v="19659600"/>
    <n v="33"/>
    <n v="35.11"/>
    <n v="546100"/>
    <n v="19113500"/>
    <n v="0"/>
    <n v="0"/>
    <n v="19659600"/>
    <n v="0"/>
  </r>
  <r>
    <n v="2022"/>
    <n v="220637"/>
    <x v="1"/>
    <s v="https://community.secop.gov.co/Public/Tendering/OpportunityDetail/Index?noticeUID=CO1.NTC.3181311&amp;isFromPublicArea=True&amp;isModal=true&amp;asPopupView=true"/>
    <x v="6"/>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2-10-20T00:00:00"/>
    <s v="Durante el período relacionado cumplió con todas las obligacionesrelacionadas."/>
    <s v="El contratista suscribió con el fabricante el respectivo contrato demantenimiento correctivo, entregando copia del mismo al supervisor delcontrato a la firma del Acta de Inicio del Contrato."/>
    <d v="2022-09-26T00:00:00"/>
    <d v="2022-09-30T00:00:00"/>
    <s v="12  Mes(es)"/>
    <d v="2023-09-30T00:00:00"/>
    <n v="291525797"/>
    <n v="31"/>
    <n v="8.49"/>
    <n v="270810944"/>
    <n v="20714853"/>
    <n v="0"/>
    <n v="0"/>
    <n v="291525797"/>
    <n v="0"/>
  </r>
  <r>
    <n v="2022"/>
    <n v="220638"/>
    <x v="1"/>
    <s v="https://community.secop.gov.co/Public/Tendering/OpportunityDetail/Index?noticeUID=CO1.NTC.3321415&amp;isFromPublicArea=True&amp;isModal=true&amp;asPopupView=true"/>
    <x v="3"/>
    <s v="Prestación Servicios Profesionales"/>
    <s v="FONDO CUENTA CONCEJO DE BOGOTA, D.C."/>
    <s v="0111-04"/>
    <s v="Prestar servicios profesionales para el proceso de coordinación deestrategias de comunicación que permitan dar cumplimiento a los planesestratégicos e institucionales de la Corporación"/>
    <n v="1032468475"/>
    <s v="NATALIA YUZZIANY JIMENEZ ESPITIA"/>
    <s v="ASESOR - DESPACHO SECRETARIO DISTRITAL DE HDA."/>
    <s v="N/A"/>
    <d v="2022-10-20T00:00:00"/>
    <s v="Mediante radicado No.2022ER624844O1 de fecha 13/10/2022 la supervisiónallega informe  para la correspondiente gestión de pago de la cuenta decobro. El supervisor informa  el contratista cumplió con lasobligaciones  estipuladas en el contrato."/>
    <s v="Mediante radicado No.2022ER624844O1 de fecha 13/10/2022 la supervisiónallega informe  para la correspondiente gestión de pago de la cuenta decobro. El supervisor informa  el contratista cumplió con lasobligaciones  estipuladas en el contrato."/>
    <d v="2022-09-26T00:00:00"/>
    <d v="2022-09-27T00:00:00"/>
    <s v="4  Mes(es)  15  Día(s)"/>
    <d v="2023-02-11T00:00:00"/>
    <n v="22207500"/>
    <n v="34"/>
    <n v="24.82"/>
    <n v="658000"/>
    <n v="21549500"/>
    <n v="0"/>
    <n v="0"/>
    <n v="222075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3">
        <item x="1"/>
        <item x="2"/>
        <item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2"/>
  </rowFields>
  <rowItems count="4">
    <i>
      <x/>
    </i>
    <i>
      <x v="1"/>
    </i>
    <i>
      <x v="2"/>
    </i>
    <i t="grand">
      <x/>
    </i>
  </rowItems>
  <colItems count="1">
    <i/>
  </colItems>
  <dataFields count="1">
    <dataField name="No. Contratos/Conv" fld="0" subtotal="count" baseField="0" baseItem="0"/>
  </dataFields>
  <formats count="25">
    <format dxfId="54">
      <pivotArea type="all" dataOnly="0" outline="0" fieldPosition="0"/>
    </format>
    <format dxfId="53">
      <pivotArea outline="0" collapsedLevelsAreSubtotals="1" fieldPosition="0"/>
    </format>
    <format dxfId="52">
      <pivotArea dataOnly="0" labelOnly="1" outline="0" axis="axisValues" fieldPosition="0"/>
    </format>
    <format dxfId="51">
      <pivotArea dataOnly="0" labelOnly="1" grandRow="1" outline="0" fieldPosition="0"/>
    </format>
    <format dxfId="50">
      <pivotArea dataOnly="0" labelOnly="1" outline="0" axis="axisValues" fieldPosition="0"/>
    </format>
    <format dxfId="49">
      <pivotArea dataOnly="0" labelOnly="1" grandRow="1" outline="0" fieldPosition="0"/>
    </format>
    <format dxfId="48">
      <pivotArea type="all" dataOnly="0" outline="0" fieldPosition="0"/>
    </format>
    <format dxfId="47">
      <pivotArea outline="0" collapsedLevelsAreSubtotals="1" fieldPosition="0"/>
    </format>
    <format dxfId="46">
      <pivotArea dataOnly="0" labelOnly="1" outline="0" axis="axisValues" fieldPosition="0"/>
    </format>
    <format dxfId="45">
      <pivotArea dataOnly="0" labelOnly="1" grandRow="1" outline="0" fieldPosition="0"/>
    </format>
    <format dxfId="44">
      <pivotArea dataOnly="0" labelOnly="1" outline="0" axis="axisValues" fieldPosition="0"/>
    </format>
    <format dxfId="43">
      <pivotArea type="all" dataOnly="0" outline="0" fieldPosition="0"/>
    </format>
    <format dxfId="42">
      <pivotArea outline="0" collapsedLevelsAreSubtotals="1" fieldPosition="0"/>
    </format>
    <format dxfId="41">
      <pivotArea dataOnly="0" labelOnly="1" outline="0" axis="axisValues" fieldPosition="0"/>
    </format>
    <format dxfId="40">
      <pivotArea dataOnly="0" labelOnly="1" grandRow="1" outline="0" fieldPosition="0"/>
    </format>
    <format dxfId="39">
      <pivotArea dataOnly="0" labelOnly="1" outline="0" axis="axisValues" fieldPosition="0"/>
    </format>
    <format dxfId="38">
      <pivotArea type="all" dataOnly="0" outline="0" fieldPosition="0"/>
    </format>
    <format dxfId="37">
      <pivotArea type="all" dataOnly="0" outline="0" fieldPosition="0"/>
    </format>
    <format dxfId="36">
      <pivotArea dataOnly="0" labelOnly="1" fieldPosition="0">
        <references count="1">
          <reference field="2" count="0"/>
        </references>
      </pivotArea>
    </format>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4" firstHeaderRow="1" firstDataRow="1" firstDataCol="1"/>
  <pivotFields count="29">
    <pivotField dataField="1" showAll="0" defaultSubtotal="0"/>
    <pivotField showAll="0" defaultSubtotal="0"/>
    <pivotField showAll="0" defaultSubtotal="0"/>
    <pivotField showAll="0" defaultSubtotal="0"/>
    <pivotField axis="axisRow" showAll="0" defaultSubtotal="0">
      <items count="10">
        <item x="1"/>
        <item x="0"/>
        <item x="3"/>
        <item x="2"/>
        <item x="5"/>
        <item x="7"/>
        <item x="6"/>
        <item x="4"/>
        <item x="9"/>
        <item x="8"/>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4"/>
  </rowFields>
  <rowItems count="11">
    <i>
      <x/>
    </i>
    <i>
      <x v="1"/>
    </i>
    <i>
      <x v="2"/>
    </i>
    <i>
      <x v="3"/>
    </i>
    <i>
      <x v="4"/>
    </i>
    <i>
      <x v="5"/>
    </i>
    <i>
      <x v="6"/>
    </i>
    <i>
      <x v="7"/>
    </i>
    <i>
      <x v="8"/>
    </i>
    <i>
      <x v="9"/>
    </i>
    <i t="grand">
      <x/>
    </i>
  </rowItems>
  <colItems count="1">
    <i/>
  </colItems>
  <dataFields count="1">
    <dataField name="No. Contratos/Conv" fld="0" subtotal="count" baseField="0" baseItem="0"/>
  </dataFields>
  <formats count="30">
    <format dxfId="84">
      <pivotArea type="all" dataOnly="0" outline="0" fieldPosition="0"/>
    </format>
    <format dxfId="83">
      <pivotArea outline="0" collapsedLevelsAreSubtotals="1" fieldPosition="0"/>
    </format>
    <format dxfId="82">
      <pivotArea dataOnly="0" labelOnly="1" outline="0" axis="axisValues" fieldPosition="0"/>
    </format>
    <format dxfId="81">
      <pivotArea dataOnly="0" labelOnly="1" grandRow="1" outline="0" fieldPosition="0"/>
    </format>
    <format dxfId="80">
      <pivotArea dataOnly="0" labelOnly="1" outline="0" axis="axisValues" fieldPosition="0"/>
    </format>
    <format dxfId="79">
      <pivotArea dataOnly="0" labelOnly="1" grandRow="1" outline="0" fieldPosition="0"/>
    </format>
    <format dxfId="78">
      <pivotArea type="all" dataOnly="0" outline="0" fieldPosition="0"/>
    </format>
    <format dxfId="77">
      <pivotArea outline="0" collapsedLevelsAreSubtotals="1" fieldPosition="0"/>
    </format>
    <format dxfId="76">
      <pivotArea dataOnly="0" labelOnly="1" outline="0" axis="axisValues" fieldPosition="0"/>
    </format>
    <format dxfId="75">
      <pivotArea dataOnly="0" labelOnly="1" grandRow="1" outline="0" fieldPosition="0"/>
    </format>
    <format dxfId="74">
      <pivotArea dataOnly="0" labelOnly="1" outline="0" axis="axisValues" fieldPosition="0"/>
    </format>
    <format dxfId="73">
      <pivotArea dataOnly="0" labelOnly="1" outline="0" axis="axisValues"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dataOnly="0" labelOnly="1" grandRow="1" outline="0" fieldPosition="0"/>
    </format>
    <format dxfId="64">
      <pivotArea dataOnly="0" labelOnly="1" fieldPosition="0">
        <references count="1">
          <reference field="4" count="0"/>
        </references>
      </pivotArea>
    </format>
    <format dxfId="63">
      <pivotArea dataOnly="0" labelOnly="1" grandRow="1" outline="0" fieldPosition="0"/>
    </format>
    <format dxfId="62">
      <pivotArea dataOnly="0" labelOnly="1" fieldPosition="0">
        <references count="1">
          <reference field="4" count="0"/>
        </references>
      </pivotArea>
    </format>
    <format dxfId="61">
      <pivotArea dataOnly="0" labelOnly="1" grandRow="1" outline="0" fieldPosition="0"/>
    </format>
    <format dxfId="60">
      <pivotArea type="all" dataOnly="0" outline="0" fieldPosition="0"/>
    </format>
    <format dxfId="59">
      <pivotArea outline="0" collapsedLevelsAreSubtotals="1" fieldPosition="0"/>
    </format>
    <format dxfId="58">
      <pivotArea field="4" type="button" dataOnly="0" labelOnly="1" outline="0" axis="axisRow" fieldPosition="0"/>
    </format>
    <format dxfId="57">
      <pivotArea dataOnly="0" labelOnly="1" fieldPosition="0">
        <references count="1">
          <reference field="4" count="0"/>
        </references>
      </pivotArea>
    </format>
    <format dxfId="56">
      <pivotArea dataOnly="0" labelOnly="1" grandRow="1" outline="0" fieldPosition="0"/>
    </format>
    <format dxfId="55">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541" totalsRowShown="0" headerRowDxfId="29" headerRowBorderDxfId="28">
  <autoFilter ref="B10:AD541" xr:uid="{56B9C597-C86E-41FD-854D-F21AEB38BB14}"/>
  <sortState ref="B11:AD541">
    <sortCondition ref="B10:B541"/>
  </sortState>
  <tableColumns count="29">
    <tableColumn id="1" xr3:uid="{00000000-0010-0000-0000-000001000000}" name="VIGENCIA" dataDxfId="27"/>
    <tableColumn id="13" xr3:uid="{00000000-0010-0000-0000-00000D000000}" name="NÚMERO CONTRATO"/>
    <tableColumn id="26" xr3:uid="{00000000-0010-0000-0000-00001A000000}" name="PORTAL CONTRATACION" dataDxfId="26"/>
    <tableColumn id="6" xr3:uid="{00000000-0010-0000-0000-000006000000}" name="URL SECOP" dataDxfId="25"/>
    <tableColumn id="33" xr3:uid="{00000000-0010-0000-0000-000021000000}" name="PROCESO SELECCIÓN" dataDxfId="24"/>
    <tableColumn id="32" xr3:uid="{00000000-0010-0000-0000-000020000000}" name="CLASE CONTRATO" dataDxfId="23"/>
    <tableColumn id="35" xr3:uid="{00000000-0010-0000-0000-000023000000}" name="DEPENDENCIA DESTINO" dataDxfId="22"/>
    <tableColumn id="31" xr3:uid="{00000000-0010-0000-0000-00001F000000}" name="NOMBRE UNIDAD EJECUTORA" dataDxfId="21"/>
    <tableColumn id="34" xr3:uid="{00000000-0010-0000-0000-000022000000}" name="OBJETO" dataDxfId="20"/>
    <tableColumn id="29" xr3:uid="{00000000-0010-0000-0000-00001D000000}" name="NIT CONTRATISTA" dataDxfId="19"/>
    <tableColumn id="28" xr3:uid="{00000000-0010-0000-0000-00001C000000}" name="NOMBRE CONTATISTA" dataDxfId="18"/>
    <tableColumn id="37" xr3:uid="{00000000-0010-0000-0000-000025000000}" name="SUPERVISOR INTERNO CARGO" dataDxfId="17"/>
    <tableColumn id="30" xr3:uid="{00000000-0010-0000-0000-00001E000000}" name="INTERVENTORIA EXTERNO" dataDxfId="16"/>
    <tableColumn id="2" xr3:uid="{00000000-0010-0000-0000-000002000000}" name="FECHA CORTE" dataDxfId="15"/>
    <tableColumn id="3" xr3:uid="{00000000-0010-0000-0000-000003000000}" name="INFORME EJECUCION_x000a_OBLIGACIONES GENERALES" dataDxfId="14"/>
    <tableColumn id="38" xr3:uid="{00000000-0010-0000-0000-000026000000}" name="INFORME EJECUCION_x000a_OBLIGACIONES ESPECIALES" dataDxfId="13"/>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DxfId="8"/>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ROUND((($D$5-Contratos[[#This Row],[Fecha de Inicio]])/(Contratos[[#This Row],[Fecha Finalizacion Programada]]-Contratos[[#This Row],[Fecha de Inicio]])*100),2)</calculatedColumnFormula>
    </tableColumn>
    <tableColumn id="12" xr3:uid="{00000000-0010-0000-0000-00000C000000}" name="Recursos totales Ejecutados o pagados" dataDxfId="5" dataCellStyle="Millares"/>
    <tableColumn id="21" xr3:uid="{00000000-0010-0000-0000-000015000000}" name="Recursos pendientes de ejecutar." dataDxfId="4" dataCellStyle="Millares"/>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prorrogas "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lombiacompra.gov.co/tienda-virtual-del-estado-colombiano/ordenes-compra/73386" TargetMode="External"/><Relationship Id="rId3" Type="http://schemas.openxmlformats.org/officeDocument/2006/relationships/hyperlink" Target="https://www.contratos.gov.co/consultas/detalleProceso.do?numConstancia=21-15-12434173" TargetMode="External"/><Relationship Id="rId7" Type="http://schemas.openxmlformats.org/officeDocument/2006/relationships/hyperlink" Target="https://www.colombiacompra.gov.co/tienda-virtual-del-estado-colombiano/ordenes-compra/76955" TargetMode="External"/><Relationship Id="rId12" Type="http://schemas.openxmlformats.org/officeDocument/2006/relationships/table" Target="../tables/table1.xml"/><Relationship Id="rId2" Type="http://schemas.openxmlformats.org/officeDocument/2006/relationships/hyperlink" Target="https://www.contratos.gov.co/consultas/detalleProceso.do?numConstancia=21-15-12380014" TargetMode="External"/><Relationship Id="rId1" Type="http://schemas.openxmlformats.org/officeDocument/2006/relationships/hyperlink" Target="https://www.contratos.gov.co/consultas/detalleProceso.do?numConstancia=17-15-7277820" TargetMode="External"/><Relationship Id="rId6" Type="http://schemas.openxmlformats.org/officeDocument/2006/relationships/hyperlink" Target="https://www.colombiacompra.gov.co/tienda-virtual-del-estado-colombiano/ordenes-compra/79867" TargetMode="External"/><Relationship Id="rId11" Type="http://schemas.openxmlformats.org/officeDocument/2006/relationships/drawing" Target="../drawings/drawing2.xml"/><Relationship Id="rId5" Type="http://schemas.openxmlformats.org/officeDocument/2006/relationships/hyperlink" Target="https://www.colombiacompra.gov.co/tienda-virtual-del-estado-colombiano/ordenes-compra/82329" TargetMode="External"/><Relationship Id="rId10" Type="http://schemas.openxmlformats.org/officeDocument/2006/relationships/printerSettings" Target="../printerSettings/printerSettings2.bin"/><Relationship Id="rId4" Type="http://schemas.openxmlformats.org/officeDocument/2006/relationships/hyperlink" Target="https://www.colombiacompra.gov.co/tienda-virtual-del-estado-colombiano/ordenes-compra/86711" TargetMode="External"/><Relationship Id="rId9" Type="http://schemas.openxmlformats.org/officeDocument/2006/relationships/hyperlink" Target="https://www.colombiacompra.gov.co/tienda-virtual-del-estado-colombiano/ordenes-compra/642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showGridLines="0" tabSelected="1" topLeftCell="A2" workbookViewId="0">
      <selection activeCell="E15" sqref="E15"/>
    </sheetView>
  </sheetViews>
  <sheetFormatPr baseColWidth="10" defaultRowHeight="15" x14ac:dyDescent="0.25"/>
  <cols>
    <col min="2" max="2" width="2.7109375" customWidth="1"/>
    <col min="3" max="3" width="23.570312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1" t="s">
        <v>853</v>
      </c>
      <c r="E3" s="52"/>
      <c r="F3" s="52"/>
      <c r="G3" s="53"/>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8" t="s">
        <v>839</v>
      </c>
      <c r="D13" s="18" t="s">
        <v>4</v>
      </c>
      <c r="E13" s="8"/>
      <c r="F13" s="48" t="s">
        <v>840</v>
      </c>
      <c r="G13" s="20" t="s">
        <v>4</v>
      </c>
      <c r="H13" s="9"/>
    </row>
    <row r="14" spans="2:8" x14ac:dyDescent="0.25">
      <c r="B14" s="7"/>
      <c r="C14" s="21" t="s">
        <v>3</v>
      </c>
      <c r="D14" s="15">
        <v>519</v>
      </c>
      <c r="E14" s="8"/>
      <c r="F14" s="21" t="s">
        <v>39</v>
      </c>
      <c r="G14" s="15">
        <v>5</v>
      </c>
      <c r="H14" s="9"/>
    </row>
    <row r="15" spans="2:8" x14ac:dyDescent="0.25">
      <c r="B15" s="7"/>
      <c r="C15" s="21" t="s">
        <v>851</v>
      </c>
      <c r="D15" s="16">
        <v>9</v>
      </c>
      <c r="E15" s="8"/>
      <c r="F15" s="21" t="s">
        <v>43</v>
      </c>
      <c r="G15" s="16">
        <v>22</v>
      </c>
      <c r="H15" s="9"/>
    </row>
    <row r="16" spans="2:8" ht="15.75" thickBot="1" x14ac:dyDescent="0.3">
      <c r="B16" s="7"/>
      <c r="C16" s="47" t="s">
        <v>57</v>
      </c>
      <c r="D16" s="16">
        <v>3</v>
      </c>
      <c r="E16" s="8"/>
      <c r="F16" s="21" t="s">
        <v>75</v>
      </c>
      <c r="G16" s="16">
        <v>429</v>
      </c>
      <c r="H16" s="9"/>
    </row>
    <row r="17" spans="2:8" ht="15.75" thickBot="1" x14ac:dyDescent="0.3">
      <c r="B17" s="7"/>
      <c r="C17" s="19" t="s">
        <v>1</v>
      </c>
      <c r="D17" s="17">
        <v>531</v>
      </c>
      <c r="E17" s="8"/>
      <c r="F17" s="21" t="s">
        <v>46</v>
      </c>
      <c r="G17" s="16">
        <v>13</v>
      </c>
      <c r="H17" s="9"/>
    </row>
    <row r="18" spans="2:8" x14ac:dyDescent="0.25">
      <c r="B18" s="7"/>
      <c r="C18" s="8"/>
      <c r="D18" s="8"/>
      <c r="E18" s="8"/>
      <c r="F18" s="21" t="s">
        <v>49</v>
      </c>
      <c r="G18" s="16">
        <v>36</v>
      </c>
      <c r="H18" s="9"/>
    </row>
    <row r="19" spans="2:8" x14ac:dyDescent="0.25">
      <c r="B19" s="7"/>
      <c r="C19" s="8"/>
      <c r="D19" s="8"/>
      <c r="E19" s="8"/>
      <c r="F19" s="21" t="s">
        <v>56</v>
      </c>
      <c r="G19" s="16">
        <v>3</v>
      </c>
      <c r="H19" s="9"/>
    </row>
    <row r="20" spans="2:8" x14ac:dyDescent="0.25">
      <c r="B20" s="7"/>
      <c r="C20" s="8"/>
      <c r="D20" s="8"/>
      <c r="E20" s="8"/>
      <c r="F20" s="21" t="s">
        <v>37</v>
      </c>
      <c r="G20" s="16">
        <v>14</v>
      </c>
      <c r="H20" s="9"/>
    </row>
    <row r="21" spans="2:8" x14ac:dyDescent="0.25">
      <c r="B21" s="7"/>
      <c r="C21" s="8"/>
      <c r="D21" s="8"/>
      <c r="E21" s="8"/>
      <c r="F21" s="21" t="s">
        <v>0</v>
      </c>
      <c r="G21" s="16">
        <v>7</v>
      </c>
      <c r="H21" s="9"/>
    </row>
    <row r="22" spans="2:8" x14ac:dyDescent="0.25">
      <c r="B22" s="7"/>
      <c r="C22" s="8"/>
      <c r="D22" s="8"/>
      <c r="E22" s="8"/>
      <c r="F22" s="21" t="s">
        <v>497</v>
      </c>
      <c r="G22" s="16">
        <v>1</v>
      </c>
      <c r="H22" s="9"/>
    </row>
    <row r="23" spans="2:8" ht="15.75" thickBot="1" x14ac:dyDescent="0.3">
      <c r="B23" s="7"/>
      <c r="C23" s="8"/>
      <c r="D23" s="8"/>
      <c r="E23" s="8"/>
      <c r="F23" s="47" t="s">
        <v>904</v>
      </c>
      <c r="G23" s="16">
        <v>1</v>
      </c>
      <c r="H23" s="9"/>
    </row>
    <row r="24" spans="2:8" ht="15.75" thickBot="1" x14ac:dyDescent="0.3">
      <c r="B24" s="10"/>
      <c r="C24" s="11"/>
      <c r="D24" s="11"/>
      <c r="E24" s="11"/>
      <c r="F24" s="19" t="s">
        <v>1</v>
      </c>
      <c r="G24" s="17">
        <v>531</v>
      </c>
      <c r="H24" s="12"/>
    </row>
    <row r="30" spans="2:8" ht="15.75" thickBot="1" x14ac:dyDescent="0.3"/>
    <row r="31" spans="2:8" ht="15.75" thickBot="1" x14ac:dyDescent="0.3"/>
    <row r="32" spans="2:8" ht="15.75" thickBot="1" x14ac:dyDescent="0.3"/>
    <row r="33" ht="15.75" thickBot="1" x14ac:dyDescent="0.3"/>
    <row r="34" ht="15.75" thickBot="1" x14ac:dyDescent="0.3"/>
    <row r="38" ht="15.75" thickBot="1" x14ac:dyDescent="0.3"/>
    <row r="39" ht="15.75" thickBot="1" x14ac:dyDescent="0.3"/>
    <row r="40" ht="15.75" thickBot="1" x14ac:dyDescent="0.3"/>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543"/>
  <sheetViews>
    <sheetView showGridLines="0" topLeftCell="B1"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17.85546875" bestFit="1" customWidth="1"/>
    <col min="17" max="17" width="61" customWidth="1"/>
    <col min="18" max="18" width="12.5703125" customWidth="1"/>
    <col min="26" max="27" width="16.85546875" bestFit="1" customWidth="1"/>
    <col min="28" max="28" width="14.42578125" bestFit="1" customWidth="1"/>
    <col min="29" max="29" width="16.85546875" bestFit="1" customWidth="1"/>
    <col min="30" max="30" width="17.85546875" bestFit="1" customWidth="1"/>
    <col min="31" max="31" width="14.85546875" customWidth="1"/>
  </cols>
  <sheetData>
    <row r="2" spans="2:30" ht="41.25" customHeight="1" x14ac:dyDescent="0.25">
      <c r="B2" s="38" t="s">
        <v>853</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2:30" x14ac:dyDescent="0.25">
      <c r="E3" s="3"/>
    </row>
    <row r="4" spans="2:30" x14ac:dyDescent="0.25">
      <c r="B4" s="35" t="s">
        <v>63</v>
      </c>
      <c r="C4" s="33" t="s">
        <v>64</v>
      </c>
      <c r="D4" s="34" t="s">
        <v>65</v>
      </c>
      <c r="E4" s="3"/>
    </row>
    <row r="5" spans="2:30" x14ac:dyDescent="0.25">
      <c r="B5" s="32"/>
      <c r="C5" s="36">
        <v>44835</v>
      </c>
      <c r="D5" s="37">
        <v>44865</v>
      </c>
      <c r="E5" s="3"/>
    </row>
    <row r="6" spans="2:30" x14ac:dyDescent="0.25">
      <c r="B6" s="30"/>
      <c r="E6" s="3"/>
    </row>
    <row r="7" spans="2:30" x14ac:dyDescent="0.25">
      <c r="B7" s="31" t="s">
        <v>841</v>
      </c>
      <c r="C7" s="3"/>
      <c r="E7" s="2"/>
    </row>
    <row r="8" spans="2:30" ht="15.75" thickBot="1" x14ac:dyDescent="0.3">
      <c r="B8" s="2" t="s">
        <v>62</v>
      </c>
      <c r="C8" s="2"/>
      <c r="D8" s="2"/>
      <c r="E8" s="2"/>
    </row>
    <row r="9" spans="2:30" ht="18.75" customHeight="1" x14ac:dyDescent="0.25">
      <c r="B9" s="22" t="s">
        <v>842</v>
      </c>
      <c r="C9" s="23"/>
      <c r="D9" s="23"/>
      <c r="E9" s="23"/>
      <c r="F9" s="27"/>
      <c r="G9" s="27"/>
      <c r="H9" s="27"/>
      <c r="I9" s="27"/>
      <c r="J9" s="28"/>
      <c r="K9" s="28"/>
      <c r="L9" s="28"/>
      <c r="M9" s="28"/>
      <c r="N9" s="28"/>
      <c r="O9" s="25" t="s">
        <v>846</v>
      </c>
      <c r="P9" s="26"/>
      <c r="Q9" s="26"/>
      <c r="R9" s="22" t="s">
        <v>23</v>
      </c>
      <c r="S9" s="23"/>
      <c r="T9" s="23"/>
      <c r="U9" s="23"/>
      <c r="V9" s="23"/>
      <c r="W9" s="23"/>
      <c r="X9" s="23"/>
      <c r="Y9" s="23"/>
      <c r="Z9" s="23"/>
      <c r="AA9" s="23"/>
      <c r="AB9" s="23"/>
      <c r="AC9" s="23"/>
      <c r="AD9" s="24"/>
    </row>
    <row r="10" spans="2:30" ht="56.25" customHeight="1" thickBot="1" x14ac:dyDescent="0.3">
      <c r="B10" s="39" t="s">
        <v>5</v>
      </c>
      <c r="C10" s="40" t="s">
        <v>6</v>
      </c>
      <c r="D10" s="40" t="s">
        <v>24</v>
      </c>
      <c r="E10" s="40" t="s">
        <v>25</v>
      </c>
      <c r="F10" s="40" t="s">
        <v>21</v>
      </c>
      <c r="G10" s="40" t="s">
        <v>22</v>
      </c>
      <c r="H10" s="40" t="s">
        <v>20</v>
      </c>
      <c r="I10" s="40" t="s">
        <v>19</v>
      </c>
      <c r="J10" s="41" t="s">
        <v>7</v>
      </c>
      <c r="K10" s="45" t="s">
        <v>843</v>
      </c>
      <c r="L10" s="45" t="s">
        <v>844</v>
      </c>
      <c r="M10" s="45" t="s">
        <v>849</v>
      </c>
      <c r="N10" s="45" t="s">
        <v>850</v>
      </c>
      <c r="O10" s="42" t="s">
        <v>845</v>
      </c>
      <c r="P10" s="43" t="s">
        <v>847</v>
      </c>
      <c r="Q10" s="46" t="s">
        <v>848</v>
      </c>
      <c r="R10" s="39" t="s">
        <v>8</v>
      </c>
      <c r="S10" s="40" t="s">
        <v>9</v>
      </c>
      <c r="T10" s="40" t="s">
        <v>10</v>
      </c>
      <c r="U10" s="40" t="s">
        <v>11</v>
      </c>
      <c r="V10" s="40" t="s">
        <v>12</v>
      </c>
      <c r="W10" s="40" t="s">
        <v>13</v>
      </c>
      <c r="X10" s="40" t="s">
        <v>14</v>
      </c>
      <c r="Y10" s="40" t="s">
        <v>838</v>
      </c>
      <c r="Z10" s="40" t="s">
        <v>15</v>
      </c>
      <c r="AA10" s="40" t="s">
        <v>16</v>
      </c>
      <c r="AB10" s="40" t="s">
        <v>17</v>
      </c>
      <c r="AC10" s="40" t="s">
        <v>18</v>
      </c>
      <c r="AD10" s="41" t="s">
        <v>1761</v>
      </c>
    </row>
    <row r="11" spans="2:30" x14ac:dyDescent="0.25">
      <c r="B11">
        <v>2017</v>
      </c>
      <c r="C11" t="s">
        <v>196</v>
      </c>
      <c r="D11" s="14" t="s">
        <v>57</v>
      </c>
      <c r="E11" s="14" t="s">
        <v>1380</v>
      </c>
      <c r="F11" s="14" t="s">
        <v>43</v>
      </c>
      <c r="G11" s="14" t="s">
        <v>458</v>
      </c>
      <c r="H11" s="14" t="s">
        <v>1354</v>
      </c>
      <c r="I11" s="14" t="s">
        <v>2</v>
      </c>
      <c r="J11" s="14" t="s">
        <v>197</v>
      </c>
      <c r="K11">
        <v>899999061</v>
      </c>
      <c r="L11" t="s">
        <v>1381</v>
      </c>
      <c r="M11" t="s">
        <v>198</v>
      </c>
      <c r="N11" t="s">
        <v>67</v>
      </c>
      <c r="O11" s="1">
        <v>44839</v>
      </c>
      <c r="P11" s="14" t="s">
        <v>617</v>
      </c>
      <c r="Q11" s="14" t="s">
        <v>452</v>
      </c>
      <c r="R11" s="1">
        <v>42949</v>
      </c>
      <c r="S11" s="1">
        <v>42949</v>
      </c>
      <c r="T11" s="14">
        <v>869</v>
      </c>
      <c r="U11" s="1">
        <v>44957</v>
      </c>
      <c r="V11" s="14">
        <v>0</v>
      </c>
      <c r="W11" s="14">
        <f>$D$5-Contratos[[#This Row],[Fecha de Inicio]]</f>
        <v>1916</v>
      </c>
      <c r="X11">
        <f>ROUND((($D$5-Contratos[[#This Row],[Fecha de Inicio]])/(Contratos[[#This Row],[Fecha Finalizacion Programada]]-Contratos[[#This Row],[Fecha de Inicio]])*100),2)</f>
        <v>95.42</v>
      </c>
      <c r="Y11" s="44">
        <v>0</v>
      </c>
      <c r="Z11" s="29">
        <v>0</v>
      </c>
      <c r="AA11" s="14">
        <v>4</v>
      </c>
      <c r="AB11" s="29">
        <v>0</v>
      </c>
      <c r="AC11" s="29">
        <v>0</v>
      </c>
      <c r="AD11" s="14" t="s">
        <v>1762</v>
      </c>
    </row>
    <row r="12" spans="2:30" x14ac:dyDescent="0.25">
      <c r="B12">
        <v>2017</v>
      </c>
      <c r="C12" t="s">
        <v>199</v>
      </c>
      <c r="D12" s="14" t="s">
        <v>57</v>
      </c>
      <c r="E12" s="14" t="s">
        <v>1382</v>
      </c>
      <c r="F12" s="14" t="s">
        <v>43</v>
      </c>
      <c r="G12" s="14" t="s">
        <v>458</v>
      </c>
      <c r="H12" s="14" t="s">
        <v>1354</v>
      </c>
      <c r="I12" s="14" t="s">
        <v>2</v>
      </c>
      <c r="J12" s="14" t="s">
        <v>200</v>
      </c>
      <c r="K12">
        <v>899999061</v>
      </c>
      <c r="L12" t="s">
        <v>1381</v>
      </c>
      <c r="M12" t="s">
        <v>198</v>
      </c>
      <c r="N12" t="s">
        <v>67</v>
      </c>
      <c r="O12" s="1">
        <v>44839</v>
      </c>
      <c r="P12" s="14" t="s">
        <v>618</v>
      </c>
      <c r="Q12" s="14" t="s">
        <v>452</v>
      </c>
      <c r="R12" s="1">
        <v>42964</v>
      </c>
      <c r="S12" s="1">
        <v>42969</v>
      </c>
      <c r="T12" s="14">
        <v>850</v>
      </c>
      <c r="U12" s="1">
        <v>44957</v>
      </c>
      <c r="V12" s="14">
        <v>0</v>
      </c>
      <c r="W12" s="14">
        <f>$D$5-Contratos[[#This Row],[Fecha de Inicio]]</f>
        <v>1896</v>
      </c>
      <c r="X12">
        <f>ROUND((($D$5-Contratos[[#This Row],[Fecha de Inicio]])/(Contratos[[#This Row],[Fecha Finalizacion Programada]]-Contratos[[#This Row],[Fecha de Inicio]])*100),2)</f>
        <v>95.37</v>
      </c>
      <c r="Y12" s="44">
        <v>0</v>
      </c>
      <c r="Z12" s="29">
        <v>0</v>
      </c>
      <c r="AA12" s="14">
        <v>4</v>
      </c>
      <c r="AB12" s="29">
        <v>0</v>
      </c>
      <c r="AC12" s="29">
        <v>0</v>
      </c>
      <c r="AD12" s="14" t="s">
        <v>1762</v>
      </c>
    </row>
    <row r="13" spans="2:30" x14ac:dyDescent="0.25">
      <c r="B13">
        <v>2017</v>
      </c>
      <c r="C13" t="s">
        <v>1309</v>
      </c>
      <c r="D13" s="14" t="s">
        <v>57</v>
      </c>
      <c r="E13" s="49" t="s">
        <v>1643</v>
      </c>
      <c r="F13" s="14" t="s">
        <v>39</v>
      </c>
      <c r="G13" s="14" t="s">
        <v>40</v>
      </c>
      <c r="H13" s="14" t="s">
        <v>1354</v>
      </c>
      <c r="I13" s="14" t="s">
        <v>2</v>
      </c>
      <c r="J13" s="14" t="s">
        <v>1308</v>
      </c>
      <c r="K13">
        <v>800104672</v>
      </c>
      <c r="L13" t="s">
        <v>1307</v>
      </c>
      <c r="M13" t="s">
        <v>431</v>
      </c>
      <c r="N13" t="s">
        <v>67</v>
      </c>
      <c r="O13" s="1">
        <v>44839</v>
      </c>
      <c r="P13" s="14" t="s">
        <v>1306</v>
      </c>
      <c r="Q13" s="14" t="s">
        <v>1306</v>
      </c>
      <c r="R13" s="1">
        <v>43095</v>
      </c>
      <c r="S13" s="1">
        <v>43105</v>
      </c>
      <c r="T13" s="14">
        <v>720</v>
      </c>
      <c r="U13" s="1">
        <v>44834</v>
      </c>
      <c r="V13" s="14">
        <v>3922999000</v>
      </c>
      <c r="W13" s="14">
        <f>Contratos[[#This Row],[Fecha Finalizacion Programada]]-Contratos[[#This Row],[Fecha de Inicio]]</f>
        <v>1729</v>
      </c>
      <c r="X13">
        <f>ROUND(((Contratos[[#This Row],[Fecha Finalizacion Programada]]-Contratos[[#This Row],[Fecha de Inicio]])/(Contratos[[#This Row],[Fecha Finalizacion Programada]]-Contratos[[#This Row],[Fecha de Inicio]])*100),2)</f>
        <v>100</v>
      </c>
      <c r="Y13" s="44">
        <v>7577482893</v>
      </c>
      <c r="Z13" s="29">
        <v>1102842710</v>
      </c>
      <c r="AA13" s="14">
        <v>5</v>
      </c>
      <c r="AB13" s="29">
        <v>4757326603</v>
      </c>
      <c r="AC13" s="29">
        <v>8680325603</v>
      </c>
      <c r="AD13" s="14" t="s">
        <v>1642</v>
      </c>
    </row>
    <row r="14" spans="2:30" x14ac:dyDescent="0.25">
      <c r="B14">
        <v>2020</v>
      </c>
      <c r="C14" t="s">
        <v>1221</v>
      </c>
      <c r="D14" s="14" t="s">
        <v>3</v>
      </c>
      <c r="E14" s="14" t="s">
        <v>1640</v>
      </c>
      <c r="F14" s="14" t="s">
        <v>46</v>
      </c>
      <c r="G14" s="14" t="s">
        <v>51</v>
      </c>
      <c r="H14" s="14" t="s">
        <v>1351</v>
      </c>
      <c r="I14" s="14" t="s">
        <v>1350</v>
      </c>
      <c r="J14" s="14" t="s">
        <v>1220</v>
      </c>
      <c r="K14">
        <v>860037013</v>
      </c>
      <c r="L14" t="s">
        <v>254</v>
      </c>
      <c r="M14" t="s">
        <v>78</v>
      </c>
      <c r="N14" t="s">
        <v>67</v>
      </c>
      <c r="O14" s="1">
        <v>44853</v>
      </c>
      <c r="P14" s="14" t="s">
        <v>1219</v>
      </c>
      <c r="Q14" s="14" t="s">
        <v>1219</v>
      </c>
      <c r="R14" s="1">
        <v>43907</v>
      </c>
      <c r="S14" s="1">
        <v>43952</v>
      </c>
      <c r="T14" s="14">
        <v>854</v>
      </c>
      <c r="U14" s="1">
        <v>44942</v>
      </c>
      <c r="V14" s="14">
        <v>114787917</v>
      </c>
      <c r="W14" s="14">
        <f>$D$5-Contratos[[#This Row],[Fecha de Inicio]]</f>
        <v>913</v>
      </c>
      <c r="X14">
        <f>ROUND((($D$5-Contratos[[#This Row],[Fecha de Inicio]])/(Contratos[[#This Row],[Fecha Finalizacion Programada]]-Contratos[[#This Row],[Fecha de Inicio]])*100),2)</f>
        <v>92.22</v>
      </c>
      <c r="Y14" s="44">
        <v>126468327</v>
      </c>
      <c r="Z14" s="29">
        <v>0</v>
      </c>
      <c r="AA14" s="14">
        <v>2</v>
      </c>
      <c r="AB14" s="29">
        <v>20867807</v>
      </c>
      <c r="AC14" s="29">
        <v>135655724</v>
      </c>
      <c r="AD14" s="14" t="s">
        <v>1651</v>
      </c>
    </row>
    <row r="15" spans="2:30" x14ac:dyDescent="0.25">
      <c r="B15">
        <v>2020</v>
      </c>
      <c r="C15" t="s">
        <v>1322</v>
      </c>
      <c r="D15" s="14" t="s">
        <v>3</v>
      </c>
      <c r="E15" s="14" t="s">
        <v>1640</v>
      </c>
      <c r="F15" s="14" t="s">
        <v>46</v>
      </c>
      <c r="G15" s="14" t="s">
        <v>51</v>
      </c>
      <c r="H15" s="14" t="s">
        <v>1351</v>
      </c>
      <c r="I15" s="14" t="s">
        <v>1350</v>
      </c>
      <c r="J15" s="14" t="s">
        <v>1321</v>
      </c>
      <c r="K15">
        <v>860524654</v>
      </c>
      <c r="L15" t="s">
        <v>263</v>
      </c>
      <c r="M15" t="s">
        <v>78</v>
      </c>
      <c r="N15" t="s">
        <v>67</v>
      </c>
      <c r="O15" s="1">
        <v>44853</v>
      </c>
      <c r="P15" s="14" t="s">
        <v>1320</v>
      </c>
      <c r="Q15" s="14" t="s">
        <v>1320</v>
      </c>
      <c r="R15" s="1">
        <v>43908</v>
      </c>
      <c r="S15" s="1">
        <v>43952</v>
      </c>
      <c r="T15" s="14">
        <v>736</v>
      </c>
      <c r="U15" s="1">
        <v>44942</v>
      </c>
      <c r="V15" s="14">
        <v>33765812</v>
      </c>
      <c r="W15" s="14">
        <f>$D$5-Contratos[[#This Row],[Fecha de Inicio]]</f>
        <v>913</v>
      </c>
      <c r="X15">
        <f>ROUND((($D$5-Contratos[[#This Row],[Fecha de Inicio]])/(Contratos[[#This Row],[Fecha Finalizacion Programada]]-Contratos[[#This Row],[Fecha de Inicio]])*100),2)</f>
        <v>92.22</v>
      </c>
      <c r="Y15" s="44">
        <v>44469393</v>
      </c>
      <c r="Z15" s="29">
        <v>0</v>
      </c>
      <c r="AA15" s="14">
        <v>3</v>
      </c>
      <c r="AB15" s="29">
        <v>12728147</v>
      </c>
      <c r="AC15" s="29">
        <v>46493959</v>
      </c>
      <c r="AD15" s="14" t="s">
        <v>1645</v>
      </c>
    </row>
    <row r="16" spans="2:30" x14ac:dyDescent="0.25">
      <c r="B16">
        <v>2020</v>
      </c>
      <c r="C16" t="s">
        <v>261</v>
      </c>
      <c r="D16" s="14" t="s">
        <v>3</v>
      </c>
      <c r="E16" s="14" t="s">
        <v>1640</v>
      </c>
      <c r="F16" s="14" t="s">
        <v>46</v>
      </c>
      <c r="G16" s="14" t="s">
        <v>51</v>
      </c>
      <c r="H16" s="14" t="s">
        <v>1355</v>
      </c>
      <c r="I16" s="14" t="s">
        <v>2</v>
      </c>
      <c r="J16" s="14" t="s">
        <v>262</v>
      </c>
      <c r="K16">
        <v>860524654</v>
      </c>
      <c r="L16" t="s">
        <v>263</v>
      </c>
      <c r="M16" t="s">
        <v>174</v>
      </c>
      <c r="N16" t="s">
        <v>67</v>
      </c>
      <c r="O16" s="1">
        <v>44841</v>
      </c>
      <c r="P16" s="14" t="s">
        <v>503</v>
      </c>
      <c r="Q16" s="14" t="s">
        <v>504</v>
      </c>
      <c r="R16" s="1">
        <v>43908</v>
      </c>
      <c r="S16" s="1">
        <v>43914</v>
      </c>
      <c r="T16" s="14">
        <v>628</v>
      </c>
      <c r="U16" s="1">
        <v>44875</v>
      </c>
      <c r="V16" s="14">
        <v>66804155</v>
      </c>
      <c r="W16" s="14">
        <f>$D$5-Contratos[[#This Row],[Fecha de Inicio]]</f>
        <v>951</v>
      </c>
      <c r="X16">
        <f>ROUND((($D$5-Contratos[[#This Row],[Fecha de Inicio]])/(Contratos[[#This Row],[Fecha Finalizacion Programada]]-Contratos[[#This Row],[Fecha de Inicio]])*100),2)</f>
        <v>98.96</v>
      </c>
      <c r="Y16" s="44">
        <v>96288727</v>
      </c>
      <c r="Z16" s="29">
        <v>0</v>
      </c>
      <c r="AA16" s="14">
        <v>1</v>
      </c>
      <c r="AB16" s="29">
        <v>29484572</v>
      </c>
      <c r="AC16" s="29">
        <v>96288727</v>
      </c>
      <c r="AD16" s="14" t="s">
        <v>1763</v>
      </c>
    </row>
    <row r="17" spans="2:30" x14ac:dyDescent="0.25">
      <c r="B17">
        <v>2021</v>
      </c>
      <c r="C17">
        <v>210003</v>
      </c>
      <c r="D17" t="s">
        <v>3</v>
      </c>
      <c r="E17" t="s">
        <v>1691</v>
      </c>
      <c r="F17" t="s">
        <v>75</v>
      </c>
      <c r="G17" t="s">
        <v>77</v>
      </c>
      <c r="H17" t="s">
        <v>1352</v>
      </c>
      <c r="I17" t="s">
        <v>2</v>
      </c>
      <c r="J17" t="s">
        <v>1000</v>
      </c>
      <c r="K17">
        <v>52791259</v>
      </c>
      <c r="L17" t="s">
        <v>999</v>
      </c>
      <c r="M17" t="s">
        <v>390</v>
      </c>
      <c r="N17" t="s">
        <v>67</v>
      </c>
      <c r="O17" s="1">
        <v>44843</v>
      </c>
      <c r="P17" s="14" t="s">
        <v>837</v>
      </c>
      <c r="Q17" s="14" t="s">
        <v>998</v>
      </c>
      <c r="R17" s="1">
        <v>44221</v>
      </c>
      <c r="S17" s="1">
        <v>44224</v>
      </c>
      <c r="T17">
        <v>330</v>
      </c>
      <c r="U17" s="1">
        <v>44846</v>
      </c>
      <c r="V17">
        <v>41756000</v>
      </c>
      <c r="W17" s="14">
        <f>Contratos[[#This Row],[Fecha Finalizacion Programada]]-Contratos[[#This Row],[Fecha de Inicio]]</f>
        <v>622</v>
      </c>
      <c r="X17">
        <f>ROUND(((Contratos[[#This Row],[Fecha Finalizacion Programada]]-Contratos[[#This Row],[Fecha de Inicio]])/(Contratos[[#This Row],[Fecha Finalizacion Programada]]-Contratos[[#This Row],[Fecha de Inicio]])*100),2)</f>
        <v>100</v>
      </c>
      <c r="Y17" s="44">
        <v>60103332</v>
      </c>
      <c r="Z17" s="29">
        <v>2530668</v>
      </c>
      <c r="AA17">
        <v>1</v>
      </c>
      <c r="AB17" s="29">
        <v>20878000</v>
      </c>
      <c r="AC17" s="29">
        <v>62634000</v>
      </c>
      <c r="AD17" t="s">
        <v>1668</v>
      </c>
    </row>
    <row r="18" spans="2:30" x14ac:dyDescent="0.25">
      <c r="B18">
        <v>2021</v>
      </c>
      <c r="C18">
        <v>210031</v>
      </c>
      <c r="D18" t="s">
        <v>3</v>
      </c>
      <c r="E18" t="s">
        <v>1692</v>
      </c>
      <c r="F18" s="14" t="s">
        <v>43</v>
      </c>
      <c r="G18" s="14" t="s">
        <v>38</v>
      </c>
      <c r="H18" t="s">
        <v>1351</v>
      </c>
      <c r="I18" t="s">
        <v>1350</v>
      </c>
      <c r="J18" s="14" t="s">
        <v>976</v>
      </c>
      <c r="K18">
        <v>900475780</v>
      </c>
      <c r="L18" t="s">
        <v>975</v>
      </c>
      <c r="M18" t="s">
        <v>78</v>
      </c>
      <c r="N18" t="s">
        <v>67</v>
      </c>
      <c r="O18" s="1">
        <v>44848</v>
      </c>
      <c r="P18" s="14" t="s">
        <v>974</v>
      </c>
      <c r="Q18" s="14" t="s">
        <v>974</v>
      </c>
      <c r="R18" s="1">
        <v>44232</v>
      </c>
      <c r="S18" s="1">
        <v>44235</v>
      </c>
      <c r="T18">
        <v>330</v>
      </c>
      <c r="U18" s="1">
        <v>44749</v>
      </c>
      <c r="V18" s="14">
        <v>5768365900</v>
      </c>
      <c r="W18" s="14">
        <f>Contratos[[#This Row],[Fecha Finalizacion Programada]]-Contratos[[#This Row],[Fecha de Inicio]]</f>
        <v>514</v>
      </c>
      <c r="X18">
        <f>ROUND(((Contratos[[#This Row],[Fecha Finalizacion Programada]]-Contratos[[#This Row],[Fecha de Inicio]])/(Contratos[[#This Row],[Fecha Finalizacion Programada]]-Contratos[[#This Row],[Fecha de Inicio]])*100),2)</f>
        <v>100</v>
      </c>
      <c r="Y18" s="44">
        <v>7346990188</v>
      </c>
      <c r="Z18" s="29">
        <v>421375712</v>
      </c>
      <c r="AA18">
        <v>1</v>
      </c>
      <c r="AB18" s="29">
        <v>2000000000</v>
      </c>
      <c r="AC18" s="29">
        <v>7768365900</v>
      </c>
      <c r="AD18" t="s">
        <v>1650</v>
      </c>
    </row>
    <row r="19" spans="2:30" x14ac:dyDescent="0.25">
      <c r="B19">
        <v>2021</v>
      </c>
      <c r="C19">
        <v>210060</v>
      </c>
      <c r="D19" t="s">
        <v>851</v>
      </c>
      <c r="E19" s="50" t="s">
        <v>1690</v>
      </c>
      <c r="F19" s="14" t="s">
        <v>0</v>
      </c>
      <c r="G19" s="14" t="s">
        <v>47</v>
      </c>
      <c r="H19" t="s">
        <v>1351</v>
      </c>
      <c r="I19" t="s">
        <v>1350</v>
      </c>
      <c r="J19" s="14" t="s">
        <v>1217</v>
      </c>
      <c r="K19">
        <v>830095213</v>
      </c>
      <c r="L19" t="s">
        <v>1216</v>
      </c>
      <c r="M19" t="s">
        <v>78</v>
      </c>
      <c r="N19" t="s">
        <v>67</v>
      </c>
      <c r="O19" s="1">
        <v>44853</v>
      </c>
      <c r="P19" s="14" t="s">
        <v>1215</v>
      </c>
      <c r="Q19" s="14" t="s">
        <v>1215</v>
      </c>
      <c r="R19" s="1">
        <v>44243</v>
      </c>
      <c r="S19" s="1">
        <v>44243</v>
      </c>
      <c r="T19">
        <v>360</v>
      </c>
      <c r="U19" s="1">
        <v>44804</v>
      </c>
      <c r="V19" s="14">
        <v>38856000</v>
      </c>
      <c r="W19" s="14">
        <f>Contratos[[#This Row],[Fecha Finalizacion Programada]]-Contratos[[#This Row],[Fecha de Inicio]]</f>
        <v>561</v>
      </c>
      <c r="X19">
        <f>ROUND(((Contratos[[#This Row],[Fecha Finalizacion Programada]]-Contratos[[#This Row],[Fecha de Inicio]])/(Contratos[[#This Row],[Fecha Finalizacion Programada]]-Contratos[[#This Row],[Fecha de Inicio]])*100),2)</f>
        <v>100</v>
      </c>
      <c r="Y19" s="44">
        <v>37102748</v>
      </c>
      <c r="Z19" s="29">
        <v>1753252</v>
      </c>
      <c r="AA19">
        <v>0</v>
      </c>
      <c r="AB19" s="29">
        <v>0</v>
      </c>
      <c r="AC19" s="29">
        <v>38856000</v>
      </c>
      <c r="AD19" t="s">
        <v>1678</v>
      </c>
    </row>
    <row r="20" spans="2:30" x14ac:dyDescent="0.25">
      <c r="B20">
        <v>2021</v>
      </c>
      <c r="C20">
        <v>210170</v>
      </c>
      <c r="D20" t="s">
        <v>3</v>
      </c>
      <c r="E20" t="s">
        <v>1693</v>
      </c>
      <c r="F20" s="14" t="s">
        <v>46</v>
      </c>
      <c r="G20" s="14" t="s">
        <v>51</v>
      </c>
      <c r="H20" t="s">
        <v>1355</v>
      </c>
      <c r="I20" t="s">
        <v>2</v>
      </c>
      <c r="J20" s="14" t="s">
        <v>264</v>
      </c>
      <c r="K20">
        <v>860002184</v>
      </c>
      <c r="L20" t="s">
        <v>265</v>
      </c>
      <c r="M20" t="s">
        <v>174</v>
      </c>
      <c r="N20" t="s">
        <v>67</v>
      </c>
      <c r="O20" s="1">
        <v>44841</v>
      </c>
      <c r="P20" s="14" t="s">
        <v>503</v>
      </c>
      <c r="Q20" s="14" t="s">
        <v>504</v>
      </c>
      <c r="R20" s="1">
        <v>44274</v>
      </c>
      <c r="S20" s="1">
        <v>44279</v>
      </c>
      <c r="T20">
        <v>365</v>
      </c>
      <c r="U20" s="1">
        <v>44826</v>
      </c>
      <c r="V20" s="14">
        <v>1833609120</v>
      </c>
      <c r="W20" s="14">
        <f>Contratos[[#This Row],[Fecha Finalizacion Programada]]-Contratos[[#This Row],[Fecha de Inicio]]</f>
        <v>547</v>
      </c>
      <c r="X20">
        <f>ROUND(((Contratos[[#This Row],[Fecha Finalizacion Programada]]-Contratos[[#This Row],[Fecha de Inicio]])/(Contratos[[#This Row],[Fecha Finalizacion Programada]]-Contratos[[#This Row],[Fecha de Inicio]])*100),2)</f>
        <v>100</v>
      </c>
      <c r="Y20" s="44">
        <v>2779444987</v>
      </c>
      <c r="Z20" s="29">
        <v>1</v>
      </c>
      <c r="AA20">
        <v>1</v>
      </c>
      <c r="AB20" s="29">
        <v>945835868</v>
      </c>
      <c r="AC20" s="29">
        <v>2779444988</v>
      </c>
      <c r="AD20" t="s">
        <v>1653</v>
      </c>
    </row>
    <row r="21" spans="2:30" x14ac:dyDescent="0.25">
      <c r="B21">
        <v>2021</v>
      </c>
      <c r="C21">
        <v>210176</v>
      </c>
      <c r="D21" t="s">
        <v>3</v>
      </c>
      <c r="E21" t="s">
        <v>1694</v>
      </c>
      <c r="F21" s="14" t="s">
        <v>43</v>
      </c>
      <c r="G21" s="14" t="s">
        <v>125</v>
      </c>
      <c r="H21" t="s">
        <v>1349</v>
      </c>
      <c r="I21" t="s">
        <v>2</v>
      </c>
      <c r="J21" s="14" t="s">
        <v>131</v>
      </c>
      <c r="K21">
        <v>900078820</v>
      </c>
      <c r="L21" t="s">
        <v>132</v>
      </c>
      <c r="M21" t="s">
        <v>1323</v>
      </c>
      <c r="N21" t="s">
        <v>67</v>
      </c>
      <c r="O21" s="1">
        <v>44844</v>
      </c>
      <c r="P21" s="14" t="s">
        <v>835</v>
      </c>
      <c r="Q21" s="14" t="s">
        <v>835</v>
      </c>
      <c r="R21" s="1">
        <v>44278</v>
      </c>
      <c r="S21" s="1">
        <v>44301</v>
      </c>
      <c r="T21">
        <v>360</v>
      </c>
      <c r="U21" s="1">
        <v>44849</v>
      </c>
      <c r="V21" s="14">
        <v>42366000</v>
      </c>
      <c r="W21" s="14">
        <f>Contratos[[#This Row],[Fecha Finalizacion Programada]]-Contratos[[#This Row],[Fecha de Inicio]]</f>
        <v>548</v>
      </c>
      <c r="X21">
        <f>ROUND(((Contratos[[#This Row],[Fecha Finalizacion Programada]]-Contratos[[#This Row],[Fecha de Inicio]])/(Contratos[[#This Row],[Fecha Finalizacion Programada]]-Contratos[[#This Row],[Fecha de Inicio]])*100),2)</f>
        <v>100</v>
      </c>
      <c r="Y21" s="44">
        <v>62957500</v>
      </c>
      <c r="Z21" s="29">
        <v>2000000</v>
      </c>
      <c r="AA21">
        <v>2</v>
      </c>
      <c r="AB21" s="29">
        <v>22591500</v>
      </c>
      <c r="AC21" s="29">
        <v>64957500</v>
      </c>
      <c r="AD21" t="s">
        <v>1650</v>
      </c>
    </row>
    <row r="22" spans="2:30" x14ac:dyDescent="0.25">
      <c r="B22">
        <v>2021</v>
      </c>
      <c r="C22">
        <v>210220</v>
      </c>
      <c r="D22" t="s">
        <v>3</v>
      </c>
      <c r="E22" t="s">
        <v>1681</v>
      </c>
      <c r="F22" s="14" t="s">
        <v>49</v>
      </c>
      <c r="G22" s="14" t="s">
        <v>38</v>
      </c>
      <c r="H22" t="s">
        <v>1351</v>
      </c>
      <c r="I22" t="s">
        <v>1350</v>
      </c>
      <c r="J22" s="14" t="s">
        <v>1300</v>
      </c>
      <c r="K22">
        <v>900092491</v>
      </c>
      <c r="L22" t="s">
        <v>1299</v>
      </c>
      <c r="M22" t="s">
        <v>78</v>
      </c>
      <c r="N22" t="s">
        <v>67</v>
      </c>
      <c r="O22" s="1">
        <v>44846</v>
      </c>
      <c r="P22" s="14" t="s">
        <v>1298</v>
      </c>
      <c r="Q22" s="14" t="s">
        <v>1298</v>
      </c>
      <c r="R22" s="1">
        <v>44284</v>
      </c>
      <c r="S22" s="1">
        <v>44298</v>
      </c>
      <c r="T22">
        <v>300</v>
      </c>
      <c r="U22" s="1">
        <v>44724</v>
      </c>
      <c r="V22" s="14">
        <v>7130690</v>
      </c>
      <c r="W22" s="14">
        <f>Contratos[[#This Row],[Fecha Finalizacion Programada]]-Contratos[[#This Row],[Fecha de Inicio]]</f>
        <v>426</v>
      </c>
      <c r="X22">
        <f>ROUND(((Contratos[[#This Row],[Fecha Finalizacion Programada]]-Contratos[[#This Row],[Fecha de Inicio]])/(Contratos[[#This Row],[Fecha Finalizacion Programada]]-Contratos[[#This Row],[Fecha de Inicio]])*100),2)</f>
        <v>100</v>
      </c>
      <c r="Y22" s="44">
        <v>4710496</v>
      </c>
      <c r="Z22" s="29">
        <v>2420194</v>
      </c>
      <c r="AA22">
        <v>0</v>
      </c>
      <c r="AB22" s="29">
        <v>0</v>
      </c>
      <c r="AC22" s="29">
        <v>7130690</v>
      </c>
      <c r="AD22" t="s">
        <v>1368</v>
      </c>
    </row>
    <row r="23" spans="2:30" x14ac:dyDescent="0.25">
      <c r="B23">
        <v>2021</v>
      </c>
      <c r="C23">
        <v>210247</v>
      </c>
      <c r="D23" t="s">
        <v>3</v>
      </c>
      <c r="E23" t="s">
        <v>1695</v>
      </c>
      <c r="F23" s="14" t="s">
        <v>49</v>
      </c>
      <c r="G23" s="14" t="s">
        <v>38</v>
      </c>
      <c r="H23" t="s">
        <v>1361</v>
      </c>
      <c r="I23" t="s">
        <v>2</v>
      </c>
      <c r="J23" s="14" t="s">
        <v>938</v>
      </c>
      <c r="K23">
        <v>900307711</v>
      </c>
      <c r="L23" t="s">
        <v>937</v>
      </c>
      <c r="M23" t="s">
        <v>934</v>
      </c>
      <c r="N23" t="s">
        <v>67</v>
      </c>
      <c r="O23" s="1">
        <v>44848</v>
      </c>
      <c r="P23" s="14" t="s">
        <v>936</v>
      </c>
      <c r="Q23" s="14" t="s">
        <v>935</v>
      </c>
      <c r="R23" s="1">
        <v>44302</v>
      </c>
      <c r="S23" s="1">
        <v>44322</v>
      </c>
      <c r="T23">
        <v>360</v>
      </c>
      <c r="U23" s="1">
        <v>44825</v>
      </c>
      <c r="V23" s="14">
        <v>15289572</v>
      </c>
      <c r="W23" s="14">
        <f>Contratos[[#This Row],[Fecha Finalizacion Programada]]-Contratos[[#This Row],[Fecha de Inicio]]</f>
        <v>503</v>
      </c>
      <c r="X23">
        <f>ROUND(((Contratos[[#This Row],[Fecha Finalizacion Programada]]-Contratos[[#This Row],[Fecha de Inicio]])/(Contratos[[#This Row],[Fecha Finalizacion Programada]]-Contratos[[#This Row],[Fecha de Inicio]])*100),2)</f>
        <v>100</v>
      </c>
      <c r="Y23" s="44">
        <v>936062</v>
      </c>
      <c r="Z23" s="29">
        <v>20217061</v>
      </c>
      <c r="AA23">
        <v>2</v>
      </c>
      <c r="AB23" s="29">
        <v>5863551</v>
      </c>
      <c r="AC23" s="29">
        <v>21153123</v>
      </c>
      <c r="AD23" t="s">
        <v>1676</v>
      </c>
    </row>
    <row r="24" spans="2:30" x14ac:dyDescent="0.25">
      <c r="B24">
        <v>2021</v>
      </c>
      <c r="C24">
        <v>210264</v>
      </c>
      <c r="D24" t="s">
        <v>3</v>
      </c>
      <c r="E24" t="s">
        <v>1696</v>
      </c>
      <c r="F24" s="14" t="s">
        <v>75</v>
      </c>
      <c r="G24" s="14" t="s">
        <v>77</v>
      </c>
      <c r="H24" t="s">
        <v>1351</v>
      </c>
      <c r="I24" t="s">
        <v>1350</v>
      </c>
      <c r="J24" s="14" t="s">
        <v>1073</v>
      </c>
      <c r="K24">
        <v>80236108</v>
      </c>
      <c r="L24" t="s">
        <v>1072</v>
      </c>
      <c r="M24" t="s">
        <v>78</v>
      </c>
      <c r="N24" t="s">
        <v>67</v>
      </c>
      <c r="O24" s="1">
        <v>44846</v>
      </c>
      <c r="P24" s="14" t="s">
        <v>1071</v>
      </c>
      <c r="Q24" s="14" t="s">
        <v>1071</v>
      </c>
      <c r="R24" s="1">
        <v>44309</v>
      </c>
      <c r="S24" s="1">
        <v>44319</v>
      </c>
      <c r="T24">
        <v>240</v>
      </c>
      <c r="U24" s="1">
        <v>44684</v>
      </c>
      <c r="V24" s="14">
        <v>28768000</v>
      </c>
      <c r="W24" s="14">
        <f>Contratos[[#This Row],[Fecha Finalizacion Programada]]-Contratos[[#This Row],[Fecha de Inicio]]</f>
        <v>365</v>
      </c>
      <c r="X24">
        <f>ROUND(((Contratos[[#This Row],[Fecha Finalizacion Programada]]-Contratos[[#This Row],[Fecha de Inicio]])/(Contratos[[#This Row],[Fecha Finalizacion Programada]]-Contratos[[#This Row],[Fecha de Inicio]])*100),2)</f>
        <v>100</v>
      </c>
      <c r="Y24" s="44">
        <v>43152000</v>
      </c>
      <c r="Z24" s="29">
        <v>0</v>
      </c>
      <c r="AA24">
        <v>1</v>
      </c>
      <c r="AB24" s="29">
        <v>14384000</v>
      </c>
      <c r="AC24" s="29">
        <v>43152000</v>
      </c>
      <c r="AD24" t="s">
        <v>1368</v>
      </c>
    </row>
    <row r="25" spans="2:30" x14ac:dyDescent="0.25">
      <c r="B25">
        <v>2021</v>
      </c>
      <c r="C25">
        <v>210303</v>
      </c>
      <c r="D25" t="s">
        <v>3</v>
      </c>
      <c r="E25" t="s">
        <v>1697</v>
      </c>
      <c r="F25" s="14" t="s">
        <v>75</v>
      </c>
      <c r="G25" s="14" t="s">
        <v>88</v>
      </c>
      <c r="H25" t="s">
        <v>1351</v>
      </c>
      <c r="I25" t="s">
        <v>1350</v>
      </c>
      <c r="J25" s="14" t="s">
        <v>988</v>
      </c>
      <c r="K25">
        <v>1026583870</v>
      </c>
      <c r="L25" t="s">
        <v>987</v>
      </c>
      <c r="M25" t="s">
        <v>78</v>
      </c>
      <c r="N25" t="s">
        <v>67</v>
      </c>
      <c r="O25" s="1">
        <v>44846</v>
      </c>
      <c r="P25" s="14" t="s">
        <v>986</v>
      </c>
      <c r="Q25" s="14" t="s">
        <v>986</v>
      </c>
      <c r="R25" s="1">
        <v>44350</v>
      </c>
      <c r="S25" s="1">
        <v>44378</v>
      </c>
      <c r="T25">
        <v>270</v>
      </c>
      <c r="U25" s="1">
        <v>44828</v>
      </c>
      <c r="V25" s="14">
        <v>17289000</v>
      </c>
      <c r="W25" s="14">
        <f>Contratos[[#This Row],[Fecha Finalizacion Programada]]-Contratos[[#This Row],[Fecha de Inicio]]</f>
        <v>450</v>
      </c>
      <c r="X25">
        <f>ROUND(((Contratos[[#This Row],[Fecha Finalizacion Programada]]-Contratos[[#This Row],[Fecha de Inicio]])/(Contratos[[#This Row],[Fecha Finalizacion Programada]]-Contratos[[#This Row],[Fecha de Inicio]])*100),2)</f>
        <v>100</v>
      </c>
      <c r="Y25" s="44">
        <v>25869466</v>
      </c>
      <c r="Z25" s="29">
        <v>64034</v>
      </c>
      <c r="AA25">
        <v>1</v>
      </c>
      <c r="AB25" s="29">
        <v>8644500</v>
      </c>
      <c r="AC25" s="29">
        <v>25933500</v>
      </c>
      <c r="AD25" t="s">
        <v>1676</v>
      </c>
    </row>
    <row r="26" spans="2:30" x14ac:dyDescent="0.25">
      <c r="B26">
        <v>2021</v>
      </c>
      <c r="C26">
        <v>210305</v>
      </c>
      <c r="D26" t="s">
        <v>3</v>
      </c>
      <c r="E26" t="s">
        <v>1698</v>
      </c>
      <c r="F26" s="14" t="s">
        <v>49</v>
      </c>
      <c r="G26" s="14" t="s">
        <v>38</v>
      </c>
      <c r="H26" t="s">
        <v>1351</v>
      </c>
      <c r="I26" t="s">
        <v>1350</v>
      </c>
      <c r="J26" s="14" t="s">
        <v>1277</v>
      </c>
      <c r="K26">
        <v>830021842</v>
      </c>
      <c r="L26" t="s">
        <v>1276</v>
      </c>
      <c r="M26" t="s">
        <v>78</v>
      </c>
      <c r="N26" t="s">
        <v>67</v>
      </c>
      <c r="O26" s="1">
        <v>44848</v>
      </c>
      <c r="P26" s="14" t="s">
        <v>1275</v>
      </c>
      <c r="Q26" s="14" t="s">
        <v>1275</v>
      </c>
      <c r="R26" s="1">
        <v>44356</v>
      </c>
      <c r="S26" s="1">
        <v>44378</v>
      </c>
      <c r="T26">
        <v>270</v>
      </c>
      <c r="U26" s="1">
        <v>44728</v>
      </c>
      <c r="V26" s="14">
        <v>4946470</v>
      </c>
      <c r="W26" s="14">
        <f>Contratos[[#This Row],[Fecha Finalizacion Programada]]-Contratos[[#This Row],[Fecha de Inicio]]</f>
        <v>350</v>
      </c>
      <c r="X26">
        <f>ROUND(((Contratos[[#This Row],[Fecha Finalizacion Programada]]-Contratos[[#This Row],[Fecha de Inicio]])/(Contratos[[#This Row],[Fecha Finalizacion Programada]]-Contratos[[#This Row],[Fecha de Inicio]])*100),2)</f>
        <v>100</v>
      </c>
      <c r="Y26" s="44">
        <v>3180896</v>
      </c>
      <c r="Z26" s="29">
        <v>1765574</v>
      </c>
      <c r="AA26">
        <v>0</v>
      </c>
      <c r="AB26" s="29">
        <v>0</v>
      </c>
      <c r="AC26" s="29">
        <v>4946470</v>
      </c>
      <c r="AD26" t="s">
        <v>1669</v>
      </c>
    </row>
    <row r="27" spans="2:30" x14ac:dyDescent="0.25">
      <c r="B27">
        <v>2021</v>
      </c>
      <c r="C27">
        <v>210308</v>
      </c>
      <c r="D27" t="s">
        <v>3</v>
      </c>
      <c r="E27" t="s">
        <v>1682</v>
      </c>
      <c r="F27" s="14" t="s">
        <v>49</v>
      </c>
      <c r="G27" s="14" t="s">
        <v>88</v>
      </c>
      <c r="H27" t="s">
        <v>1355</v>
      </c>
      <c r="I27" t="s">
        <v>2</v>
      </c>
      <c r="J27" s="14" t="s">
        <v>137</v>
      </c>
      <c r="K27">
        <v>830053669</v>
      </c>
      <c r="L27" t="s">
        <v>138</v>
      </c>
      <c r="M27" t="s">
        <v>454</v>
      </c>
      <c r="N27" t="s">
        <v>67</v>
      </c>
      <c r="O27" s="1">
        <v>44841</v>
      </c>
      <c r="P27" s="14" t="s">
        <v>706</v>
      </c>
      <c r="Q27" s="14" t="s">
        <v>706</v>
      </c>
      <c r="R27" s="1">
        <v>44368</v>
      </c>
      <c r="S27" s="1">
        <v>44372</v>
      </c>
      <c r="T27">
        <v>258</v>
      </c>
      <c r="U27" s="1">
        <v>44895</v>
      </c>
      <c r="V27" s="14">
        <v>30000000</v>
      </c>
      <c r="W27" s="14">
        <f>$D$5-Contratos[[#This Row],[Fecha de Inicio]]</f>
        <v>493</v>
      </c>
      <c r="X27">
        <f>ROUND((($D$5-Contratos[[#This Row],[Fecha de Inicio]])/(Contratos[[#This Row],[Fecha Finalizacion Programada]]-Contratos[[#This Row],[Fecha de Inicio]])*100),2)</f>
        <v>94.26</v>
      </c>
      <c r="Y27" s="44">
        <v>8849789</v>
      </c>
      <c r="Z27" s="29">
        <v>21150211</v>
      </c>
      <c r="AA27">
        <v>0</v>
      </c>
      <c r="AB27" s="29">
        <v>0</v>
      </c>
      <c r="AC27" s="29">
        <v>30000000</v>
      </c>
      <c r="AD27" t="s">
        <v>1675</v>
      </c>
    </row>
    <row r="28" spans="2:30" x14ac:dyDescent="0.25">
      <c r="B28">
        <v>2021</v>
      </c>
      <c r="C28">
        <v>210310</v>
      </c>
      <c r="D28" t="s">
        <v>3</v>
      </c>
      <c r="E28" t="s">
        <v>1699</v>
      </c>
      <c r="F28" s="14" t="s">
        <v>49</v>
      </c>
      <c r="G28" s="14" t="s">
        <v>38</v>
      </c>
      <c r="H28" t="s">
        <v>1357</v>
      </c>
      <c r="I28" t="s">
        <v>2</v>
      </c>
      <c r="J28" s="14" t="s">
        <v>350</v>
      </c>
      <c r="K28">
        <v>860510669</v>
      </c>
      <c r="L28" t="s">
        <v>147</v>
      </c>
      <c r="M28" t="s">
        <v>118</v>
      </c>
      <c r="N28" t="s">
        <v>67</v>
      </c>
      <c r="O28" s="1">
        <v>44845</v>
      </c>
      <c r="P28" s="14" t="s">
        <v>351</v>
      </c>
      <c r="Q28" s="14" t="s">
        <v>352</v>
      </c>
      <c r="R28" s="1">
        <v>44362</v>
      </c>
      <c r="S28" s="1">
        <v>44372</v>
      </c>
      <c r="T28">
        <v>360</v>
      </c>
      <c r="U28" s="1">
        <v>44859</v>
      </c>
      <c r="V28" s="14">
        <v>4109953</v>
      </c>
      <c r="W28" s="14">
        <f>Contratos[[#This Row],[Fecha Finalizacion Programada]]-Contratos[[#This Row],[Fecha de Inicio]]</f>
        <v>487</v>
      </c>
      <c r="X28">
        <f>ROUND(((Contratos[[#This Row],[Fecha Finalizacion Programada]]-Contratos[[#This Row],[Fecha de Inicio]])/(Contratos[[#This Row],[Fecha Finalizacion Programada]]-Contratos[[#This Row],[Fecha de Inicio]])*100),2)</f>
        <v>100</v>
      </c>
      <c r="Y28" s="44">
        <v>3708634</v>
      </c>
      <c r="Z28" s="29">
        <v>401319</v>
      </c>
      <c r="AA28">
        <v>0</v>
      </c>
      <c r="AB28" s="29">
        <v>0</v>
      </c>
      <c r="AC28" s="29">
        <v>4109953</v>
      </c>
      <c r="AD28" t="s">
        <v>1368</v>
      </c>
    </row>
    <row r="29" spans="2:30" x14ac:dyDescent="0.25">
      <c r="B29">
        <v>2021</v>
      </c>
      <c r="C29">
        <v>210319</v>
      </c>
      <c r="D29" t="s">
        <v>3</v>
      </c>
      <c r="E29" t="s">
        <v>1700</v>
      </c>
      <c r="F29" s="14" t="s">
        <v>43</v>
      </c>
      <c r="G29" s="14" t="s">
        <v>217</v>
      </c>
      <c r="H29" t="s">
        <v>1351</v>
      </c>
      <c r="I29" t="s">
        <v>1350</v>
      </c>
      <c r="J29" s="14" t="s">
        <v>1178</v>
      </c>
      <c r="K29">
        <v>900062917</v>
      </c>
      <c r="L29" t="s">
        <v>150</v>
      </c>
      <c r="M29" t="s">
        <v>78</v>
      </c>
      <c r="N29" t="s">
        <v>67</v>
      </c>
      <c r="O29" s="1">
        <v>44853</v>
      </c>
      <c r="P29" s="14" t="s">
        <v>1177</v>
      </c>
      <c r="Q29" s="14" t="s">
        <v>1177</v>
      </c>
      <c r="R29" s="1">
        <v>44379</v>
      </c>
      <c r="S29" s="1">
        <v>44393</v>
      </c>
      <c r="T29">
        <v>210</v>
      </c>
      <c r="U29" s="1">
        <v>44819</v>
      </c>
      <c r="V29" s="14">
        <v>62133995</v>
      </c>
      <c r="W29" s="14">
        <f>Contratos[[#This Row],[Fecha Finalizacion Programada]]-Contratos[[#This Row],[Fecha de Inicio]]</f>
        <v>426</v>
      </c>
      <c r="X29">
        <f>ROUND(((Contratos[[#This Row],[Fecha Finalizacion Programada]]-Contratos[[#This Row],[Fecha de Inicio]])/(Contratos[[#This Row],[Fecha Finalizacion Programada]]-Contratos[[#This Row],[Fecha de Inicio]])*100),2)</f>
        <v>100</v>
      </c>
      <c r="Y29" s="44">
        <v>76681263</v>
      </c>
      <c r="Z29" s="29">
        <v>6452732</v>
      </c>
      <c r="AA29">
        <v>1</v>
      </c>
      <c r="AB29" s="29">
        <v>21000000</v>
      </c>
      <c r="AC29" s="29">
        <v>83133995</v>
      </c>
      <c r="AD29" t="s">
        <v>1679</v>
      </c>
    </row>
    <row r="30" spans="2:30" x14ac:dyDescent="0.25">
      <c r="B30">
        <v>2021</v>
      </c>
      <c r="C30">
        <v>210325</v>
      </c>
      <c r="D30" t="s">
        <v>3</v>
      </c>
      <c r="E30" t="s">
        <v>1701</v>
      </c>
      <c r="F30" s="14" t="s">
        <v>49</v>
      </c>
      <c r="G30" s="14" t="s">
        <v>38</v>
      </c>
      <c r="H30" t="s">
        <v>1355</v>
      </c>
      <c r="I30" t="s">
        <v>2</v>
      </c>
      <c r="J30" s="14" t="s">
        <v>1345</v>
      </c>
      <c r="K30">
        <v>900336119</v>
      </c>
      <c r="L30" t="s">
        <v>1344</v>
      </c>
      <c r="M30" t="s">
        <v>68</v>
      </c>
      <c r="N30" t="s">
        <v>67</v>
      </c>
      <c r="O30" s="1">
        <v>44852</v>
      </c>
      <c r="P30" s="14" t="s">
        <v>73</v>
      </c>
      <c r="Q30" s="14" t="s">
        <v>74</v>
      </c>
      <c r="R30" s="1">
        <v>44383</v>
      </c>
      <c r="S30" s="1">
        <v>44390</v>
      </c>
      <c r="T30">
        <v>360</v>
      </c>
      <c r="U30" s="1">
        <v>44755</v>
      </c>
      <c r="V30" s="14">
        <v>4012800</v>
      </c>
      <c r="W30" s="14">
        <f>Contratos[[#This Row],[Fecha Finalizacion Programada]]-Contratos[[#This Row],[Fecha de Inicio]]</f>
        <v>365</v>
      </c>
      <c r="X30">
        <f>ROUND(((Contratos[[#This Row],[Fecha Finalizacion Programada]]-Contratos[[#This Row],[Fecha de Inicio]])/(Contratos[[#This Row],[Fecha Finalizacion Programada]]-Contratos[[#This Row],[Fecha de Inicio]])*100),2)</f>
        <v>100</v>
      </c>
      <c r="Y30" s="44">
        <v>4012800</v>
      </c>
      <c r="Z30" s="29">
        <v>0</v>
      </c>
      <c r="AA30">
        <v>0</v>
      </c>
      <c r="AB30" s="29">
        <v>0</v>
      </c>
      <c r="AC30" s="29">
        <v>4012800</v>
      </c>
      <c r="AD30">
        <v>0</v>
      </c>
    </row>
    <row r="31" spans="2:30" x14ac:dyDescent="0.25">
      <c r="B31">
        <v>2021</v>
      </c>
      <c r="C31">
        <v>210352</v>
      </c>
      <c r="D31" t="s">
        <v>851</v>
      </c>
      <c r="E31" s="50" t="s">
        <v>1689</v>
      </c>
      <c r="F31" s="14" t="s">
        <v>0</v>
      </c>
      <c r="G31" s="14" t="s">
        <v>38</v>
      </c>
      <c r="H31" t="s">
        <v>1351</v>
      </c>
      <c r="I31" t="s">
        <v>1350</v>
      </c>
      <c r="J31" s="14" t="s">
        <v>1181</v>
      </c>
      <c r="K31">
        <v>811044253</v>
      </c>
      <c r="L31" t="s">
        <v>1180</v>
      </c>
      <c r="M31" t="s">
        <v>78</v>
      </c>
      <c r="N31" t="s">
        <v>67</v>
      </c>
      <c r="O31" s="1">
        <v>44853</v>
      </c>
      <c r="P31" s="14" t="s">
        <v>1179</v>
      </c>
      <c r="Q31" s="14" t="s">
        <v>1179</v>
      </c>
      <c r="R31" s="1">
        <v>44406</v>
      </c>
      <c r="S31" s="1">
        <v>44413</v>
      </c>
      <c r="T31">
        <v>180</v>
      </c>
      <c r="U31" s="1">
        <v>44717</v>
      </c>
      <c r="V31" s="14">
        <v>242695947</v>
      </c>
      <c r="W31" s="14">
        <f>Contratos[[#This Row],[Fecha Finalizacion Programada]]-Contratos[[#This Row],[Fecha de Inicio]]</f>
        <v>304</v>
      </c>
      <c r="X31">
        <f>ROUND(((Contratos[[#This Row],[Fecha Finalizacion Programada]]-Contratos[[#This Row],[Fecha de Inicio]])/(Contratos[[#This Row],[Fecha Finalizacion Programada]]-Contratos[[#This Row],[Fecha de Inicio]])*100),2)</f>
        <v>100</v>
      </c>
      <c r="Y31" s="44">
        <v>228783977</v>
      </c>
      <c r="Z31" s="29">
        <v>113851203</v>
      </c>
      <c r="AA31">
        <v>1</v>
      </c>
      <c r="AB31" s="29">
        <v>99939233</v>
      </c>
      <c r="AC31" s="29">
        <v>342635180</v>
      </c>
      <c r="AD31" t="s">
        <v>1368</v>
      </c>
    </row>
    <row r="32" spans="2:30" x14ac:dyDescent="0.25">
      <c r="B32">
        <v>2021</v>
      </c>
      <c r="C32">
        <v>210372</v>
      </c>
      <c r="D32" t="s">
        <v>3</v>
      </c>
      <c r="E32" t="s">
        <v>1702</v>
      </c>
      <c r="F32" s="14" t="s">
        <v>75</v>
      </c>
      <c r="G32" s="14" t="s">
        <v>88</v>
      </c>
      <c r="H32" t="s">
        <v>1351</v>
      </c>
      <c r="I32" t="s">
        <v>1350</v>
      </c>
      <c r="J32" s="14" t="s">
        <v>1007</v>
      </c>
      <c r="K32">
        <v>1010222041</v>
      </c>
      <c r="L32" t="s">
        <v>1006</v>
      </c>
      <c r="M32" t="s">
        <v>78</v>
      </c>
      <c r="N32" t="s">
        <v>67</v>
      </c>
      <c r="O32" s="1">
        <v>44854</v>
      </c>
      <c r="P32" s="14" t="s">
        <v>1005</v>
      </c>
      <c r="Q32" s="14" t="s">
        <v>1005</v>
      </c>
      <c r="R32" s="1">
        <v>44427</v>
      </c>
      <c r="S32" s="1">
        <v>44440</v>
      </c>
      <c r="T32">
        <v>180</v>
      </c>
      <c r="U32" s="1">
        <v>44712</v>
      </c>
      <c r="V32" s="14">
        <v>10788000</v>
      </c>
      <c r="W32" s="14">
        <f>Contratos[[#This Row],[Fecha Finalizacion Programada]]-Contratos[[#This Row],[Fecha de Inicio]]</f>
        <v>272</v>
      </c>
      <c r="X32">
        <f>ROUND(((Contratos[[#This Row],[Fecha Finalizacion Programada]]-Contratos[[#This Row],[Fecha de Inicio]])/(Contratos[[#This Row],[Fecha Finalizacion Programada]]-Contratos[[#This Row],[Fecha de Inicio]])*100),2)</f>
        <v>100</v>
      </c>
      <c r="Y32" s="44">
        <v>16182000</v>
      </c>
      <c r="Z32" s="29">
        <v>0</v>
      </c>
      <c r="AA32">
        <v>1</v>
      </c>
      <c r="AB32" s="29">
        <v>5394000</v>
      </c>
      <c r="AC32" s="29">
        <v>16182000</v>
      </c>
      <c r="AD32" t="s">
        <v>1367</v>
      </c>
    </row>
    <row r="33" spans="2:30" x14ac:dyDescent="0.25">
      <c r="B33">
        <v>2021</v>
      </c>
      <c r="C33">
        <v>210376</v>
      </c>
      <c r="D33" t="s">
        <v>3</v>
      </c>
      <c r="E33" t="s">
        <v>1703</v>
      </c>
      <c r="F33" s="14" t="s">
        <v>46</v>
      </c>
      <c r="G33" s="14" t="s">
        <v>38</v>
      </c>
      <c r="H33" t="s">
        <v>26</v>
      </c>
      <c r="I33" t="s">
        <v>2</v>
      </c>
      <c r="J33" s="14" t="s">
        <v>337</v>
      </c>
      <c r="K33">
        <v>901510528</v>
      </c>
      <c r="L33" t="s">
        <v>338</v>
      </c>
      <c r="M33">
        <v>0</v>
      </c>
      <c r="N33" t="s">
        <v>67</v>
      </c>
      <c r="O33" s="1">
        <v>44837</v>
      </c>
      <c r="P33" s="14" t="s">
        <v>1255</v>
      </c>
      <c r="Q33" s="14" t="s">
        <v>1255</v>
      </c>
      <c r="R33" s="1">
        <v>44426</v>
      </c>
      <c r="S33" s="1">
        <v>44440</v>
      </c>
      <c r="T33">
        <v>360</v>
      </c>
      <c r="U33" s="1">
        <v>44972</v>
      </c>
      <c r="V33" s="14">
        <v>1435601000</v>
      </c>
      <c r="W33" s="14">
        <f>$D$5-Contratos[[#This Row],[Fecha de Inicio]]</f>
        <v>425</v>
      </c>
      <c r="X33">
        <f>ROUND((($D$5-Contratos[[#This Row],[Fecha de Inicio]])/(Contratos[[#This Row],[Fecha Finalizacion Programada]]-Contratos[[#This Row],[Fecha de Inicio]])*100),2)</f>
        <v>79.89</v>
      </c>
      <c r="Y33" s="44">
        <v>1366149153</v>
      </c>
      <c r="Z33" s="29">
        <v>414451847</v>
      </c>
      <c r="AA33">
        <v>1</v>
      </c>
      <c r="AB33" s="29">
        <v>345000000</v>
      </c>
      <c r="AC33" s="29">
        <v>1780601000</v>
      </c>
      <c r="AD33" t="s">
        <v>1660</v>
      </c>
    </row>
    <row r="34" spans="2:30" x14ac:dyDescent="0.25">
      <c r="B34">
        <v>2021</v>
      </c>
      <c r="C34">
        <v>210377</v>
      </c>
      <c r="D34" t="s">
        <v>3</v>
      </c>
      <c r="E34" t="s">
        <v>1704</v>
      </c>
      <c r="F34" s="14" t="s">
        <v>43</v>
      </c>
      <c r="G34" s="14" t="s">
        <v>125</v>
      </c>
      <c r="H34" t="s">
        <v>1349</v>
      </c>
      <c r="I34" t="s">
        <v>2</v>
      </c>
      <c r="J34" s="14" t="s">
        <v>129</v>
      </c>
      <c r="K34">
        <v>830006392</v>
      </c>
      <c r="L34" t="s">
        <v>130</v>
      </c>
      <c r="M34" t="s">
        <v>1323</v>
      </c>
      <c r="N34" t="s">
        <v>67</v>
      </c>
      <c r="O34" s="1">
        <v>44839</v>
      </c>
      <c r="P34" s="14" t="s">
        <v>835</v>
      </c>
      <c r="Q34" s="14" t="s">
        <v>835</v>
      </c>
      <c r="R34" s="1">
        <v>44426</v>
      </c>
      <c r="S34" s="1">
        <v>44442</v>
      </c>
      <c r="T34">
        <v>360</v>
      </c>
      <c r="U34" s="1">
        <v>44988</v>
      </c>
      <c r="V34" s="14">
        <v>94600000</v>
      </c>
      <c r="W34" s="14">
        <f>$D$5-Contratos[[#This Row],[Fecha de Inicio]]</f>
        <v>423</v>
      </c>
      <c r="X34">
        <f>ROUND((($D$5-Contratos[[#This Row],[Fecha de Inicio]])/(Contratos[[#This Row],[Fecha Finalizacion Programada]]-Contratos[[#This Row],[Fecha de Inicio]])*100),2)</f>
        <v>77.47</v>
      </c>
      <c r="Y34" s="44">
        <v>101900000</v>
      </c>
      <c r="Z34" s="29">
        <v>40000000</v>
      </c>
      <c r="AA34">
        <v>1</v>
      </c>
      <c r="AB34" s="29">
        <v>47300000</v>
      </c>
      <c r="AC34" s="29">
        <v>141900000</v>
      </c>
      <c r="AD34" t="s">
        <v>1650</v>
      </c>
    </row>
    <row r="35" spans="2:30" x14ac:dyDescent="0.25">
      <c r="B35">
        <v>2021</v>
      </c>
      <c r="C35">
        <v>210402</v>
      </c>
      <c r="D35" t="s">
        <v>3</v>
      </c>
      <c r="E35" t="s">
        <v>1705</v>
      </c>
      <c r="F35" s="14" t="s">
        <v>37</v>
      </c>
      <c r="G35" s="14" t="s">
        <v>38</v>
      </c>
      <c r="H35" t="s">
        <v>1357</v>
      </c>
      <c r="I35" t="s">
        <v>2</v>
      </c>
      <c r="J35" s="14" t="s">
        <v>42</v>
      </c>
      <c r="K35">
        <v>830084433</v>
      </c>
      <c r="L35" t="s">
        <v>153</v>
      </c>
      <c r="M35" t="s">
        <v>71</v>
      </c>
      <c r="N35" t="s">
        <v>67</v>
      </c>
      <c r="O35" s="1">
        <v>44844</v>
      </c>
      <c r="P35" s="14" t="s">
        <v>795</v>
      </c>
      <c r="Q35" s="14" t="s">
        <v>795</v>
      </c>
      <c r="R35" s="1">
        <v>44440</v>
      </c>
      <c r="S35" s="1">
        <v>44446</v>
      </c>
      <c r="T35">
        <v>360</v>
      </c>
      <c r="U35" s="1">
        <v>44909</v>
      </c>
      <c r="V35" s="14">
        <v>194853153</v>
      </c>
      <c r="W35" s="14">
        <f>$D$5-Contratos[[#This Row],[Fecha de Inicio]]</f>
        <v>419</v>
      </c>
      <c r="X35">
        <f>ROUND((($D$5-Contratos[[#This Row],[Fecha de Inicio]])/(Contratos[[#This Row],[Fecha Finalizacion Programada]]-Contratos[[#This Row],[Fecha de Inicio]])*100),2)</f>
        <v>90.5</v>
      </c>
      <c r="Y35" s="44">
        <v>0</v>
      </c>
      <c r="Z35" s="29">
        <v>194853153</v>
      </c>
      <c r="AA35">
        <v>0</v>
      </c>
      <c r="AB35" s="29">
        <v>0</v>
      </c>
      <c r="AC35" s="29">
        <v>194853153</v>
      </c>
      <c r="AD35" t="s">
        <v>1674</v>
      </c>
    </row>
    <row r="36" spans="2:30" x14ac:dyDescent="0.25">
      <c r="B36">
        <v>2021</v>
      </c>
      <c r="C36">
        <v>210407</v>
      </c>
      <c r="D36" t="s">
        <v>3</v>
      </c>
      <c r="E36" t="s">
        <v>1706</v>
      </c>
      <c r="F36" s="14" t="s">
        <v>37</v>
      </c>
      <c r="G36" s="14" t="s">
        <v>38</v>
      </c>
      <c r="H36" t="s">
        <v>1361</v>
      </c>
      <c r="I36" t="s">
        <v>2</v>
      </c>
      <c r="J36" s="14" t="s">
        <v>985</v>
      </c>
      <c r="K36">
        <v>900635607</v>
      </c>
      <c r="L36" t="s">
        <v>984</v>
      </c>
      <c r="M36" t="s">
        <v>981</v>
      </c>
      <c r="N36" t="s">
        <v>67</v>
      </c>
      <c r="O36" s="1">
        <v>44847</v>
      </c>
      <c r="P36" s="14" t="s">
        <v>983</v>
      </c>
      <c r="Q36" s="14" t="s">
        <v>982</v>
      </c>
      <c r="R36" s="1">
        <v>44440</v>
      </c>
      <c r="S36" s="1">
        <v>44441</v>
      </c>
      <c r="T36">
        <v>360</v>
      </c>
      <c r="U36" s="1">
        <v>44833</v>
      </c>
      <c r="V36" s="14">
        <v>361953000</v>
      </c>
      <c r="W36" s="14">
        <f>Contratos[[#This Row],[Fecha Finalizacion Programada]]-Contratos[[#This Row],[Fecha de Inicio]]</f>
        <v>392</v>
      </c>
      <c r="X36">
        <f>ROUND(((Contratos[[#This Row],[Fecha Finalizacion Programada]]-Contratos[[#This Row],[Fecha de Inicio]])/(Contratos[[#This Row],[Fecha Finalizacion Programada]]-Contratos[[#This Row],[Fecha de Inicio]])*100),2)</f>
        <v>100</v>
      </c>
      <c r="Y36" s="44">
        <v>32466767</v>
      </c>
      <c r="Z36" s="29">
        <v>329486233</v>
      </c>
      <c r="AA36">
        <v>0</v>
      </c>
      <c r="AB36" s="29">
        <v>0</v>
      </c>
      <c r="AC36" s="29">
        <v>361953000</v>
      </c>
      <c r="AD36" t="s">
        <v>1680</v>
      </c>
    </row>
    <row r="37" spans="2:30" x14ac:dyDescent="0.25">
      <c r="B37">
        <v>2021</v>
      </c>
      <c r="C37">
        <v>210418</v>
      </c>
      <c r="D37" t="s">
        <v>3</v>
      </c>
      <c r="E37" t="s">
        <v>1707</v>
      </c>
      <c r="F37" s="14" t="s">
        <v>49</v>
      </c>
      <c r="G37" s="14" t="s">
        <v>38</v>
      </c>
      <c r="H37" t="s">
        <v>1354</v>
      </c>
      <c r="I37" t="s">
        <v>2</v>
      </c>
      <c r="J37" s="14" t="s">
        <v>81</v>
      </c>
      <c r="K37">
        <v>900818708</v>
      </c>
      <c r="L37" t="s">
        <v>82</v>
      </c>
      <c r="M37">
        <v>0</v>
      </c>
      <c r="N37" t="s">
        <v>67</v>
      </c>
      <c r="O37" s="1">
        <v>44844</v>
      </c>
      <c r="P37" s="14" t="s">
        <v>1325</v>
      </c>
      <c r="Q37" s="14" t="s">
        <v>1324</v>
      </c>
      <c r="R37" s="1">
        <v>44447</v>
      </c>
      <c r="S37" s="1">
        <v>44453</v>
      </c>
      <c r="T37">
        <v>360</v>
      </c>
      <c r="U37" s="1">
        <v>44818</v>
      </c>
      <c r="V37" s="14">
        <v>32480000</v>
      </c>
      <c r="W37" s="14">
        <f>Contratos[[#This Row],[Fecha Finalizacion Programada]]-Contratos[[#This Row],[Fecha de Inicio]]</f>
        <v>365</v>
      </c>
      <c r="X37">
        <f>ROUND(((Contratos[[#This Row],[Fecha Finalizacion Programada]]-Contratos[[#This Row],[Fecha de Inicio]])/(Contratos[[#This Row],[Fecha Finalizacion Programada]]-Contratos[[#This Row],[Fecha de Inicio]])*100),2)</f>
        <v>100</v>
      </c>
      <c r="Y37" s="44">
        <v>32480000</v>
      </c>
      <c r="Z37" s="29">
        <v>0</v>
      </c>
      <c r="AA37">
        <v>0</v>
      </c>
      <c r="AB37" s="29">
        <v>0</v>
      </c>
      <c r="AC37" s="29">
        <v>32480000</v>
      </c>
      <c r="AD37">
        <v>0</v>
      </c>
    </row>
    <row r="38" spans="2:30" x14ac:dyDescent="0.25">
      <c r="B38">
        <v>2021</v>
      </c>
      <c r="C38">
        <v>210420</v>
      </c>
      <c r="D38" t="s">
        <v>3</v>
      </c>
      <c r="E38" t="s">
        <v>1708</v>
      </c>
      <c r="F38" s="14" t="s">
        <v>49</v>
      </c>
      <c r="G38" s="14" t="s">
        <v>38</v>
      </c>
      <c r="H38" t="s">
        <v>1355</v>
      </c>
      <c r="I38" t="s">
        <v>2</v>
      </c>
      <c r="J38" s="14" t="s">
        <v>1341</v>
      </c>
      <c r="K38">
        <v>901363291</v>
      </c>
      <c r="L38" t="s">
        <v>1340</v>
      </c>
      <c r="M38" t="s">
        <v>148</v>
      </c>
      <c r="N38" t="s">
        <v>67</v>
      </c>
      <c r="O38" s="1">
        <v>44844</v>
      </c>
      <c r="P38" s="14" t="s">
        <v>1331</v>
      </c>
      <c r="Q38" s="14" t="s">
        <v>1331</v>
      </c>
      <c r="R38" s="1">
        <v>44453</v>
      </c>
      <c r="S38" s="1">
        <v>44459</v>
      </c>
      <c r="T38">
        <v>240</v>
      </c>
      <c r="U38" s="1">
        <v>44865</v>
      </c>
      <c r="V38" s="14">
        <v>12000000</v>
      </c>
      <c r="W38" s="14">
        <f>$D$5-Contratos[[#This Row],[Fecha de Inicio]]</f>
        <v>406</v>
      </c>
      <c r="X38">
        <f>ROUND((($D$5-Contratos[[#This Row],[Fecha de Inicio]])/(Contratos[[#This Row],[Fecha Finalizacion Programada]]-Contratos[[#This Row],[Fecha de Inicio]])*100),2)</f>
        <v>100</v>
      </c>
      <c r="Y38" s="44">
        <v>7564448</v>
      </c>
      <c r="Z38" s="29">
        <v>4435552</v>
      </c>
      <c r="AA38">
        <v>0</v>
      </c>
      <c r="AB38" s="29">
        <v>0</v>
      </c>
      <c r="AC38" s="29">
        <v>12000000</v>
      </c>
      <c r="AD38" t="s">
        <v>1370</v>
      </c>
    </row>
    <row r="39" spans="2:30" x14ac:dyDescent="0.25">
      <c r="B39">
        <v>2021</v>
      </c>
      <c r="C39">
        <v>210451</v>
      </c>
      <c r="D39" t="s">
        <v>3</v>
      </c>
      <c r="E39" t="s">
        <v>1709</v>
      </c>
      <c r="F39" s="14" t="s">
        <v>37</v>
      </c>
      <c r="G39" s="14" t="s">
        <v>38</v>
      </c>
      <c r="H39" t="s">
        <v>1357</v>
      </c>
      <c r="I39" t="s">
        <v>2</v>
      </c>
      <c r="J39" s="14" t="s">
        <v>228</v>
      </c>
      <c r="K39">
        <v>900322971</v>
      </c>
      <c r="L39" t="s">
        <v>229</v>
      </c>
      <c r="M39" t="s">
        <v>71</v>
      </c>
      <c r="N39" t="s">
        <v>67</v>
      </c>
      <c r="O39" s="1">
        <v>44838</v>
      </c>
      <c r="P39" s="14" t="s">
        <v>636</v>
      </c>
      <c r="Q39" s="14" t="s">
        <v>636</v>
      </c>
      <c r="R39" s="1">
        <v>44456</v>
      </c>
      <c r="S39" s="1">
        <v>44461</v>
      </c>
      <c r="T39">
        <v>360</v>
      </c>
      <c r="U39" s="1">
        <v>44826</v>
      </c>
      <c r="V39" s="14">
        <v>338586202</v>
      </c>
      <c r="W39" s="14">
        <f>Contratos[[#This Row],[Fecha Finalizacion Programada]]-Contratos[[#This Row],[Fecha de Inicio]]</f>
        <v>365</v>
      </c>
      <c r="X39">
        <f>ROUND(((Contratos[[#This Row],[Fecha Finalizacion Programada]]-Contratos[[#This Row],[Fecha de Inicio]])/(Contratos[[#This Row],[Fecha Finalizacion Programada]]-Contratos[[#This Row],[Fecha de Inicio]])*100),2)</f>
        <v>100</v>
      </c>
      <c r="Y39" s="44">
        <v>326942776</v>
      </c>
      <c r="Z39" s="29">
        <v>11643426</v>
      </c>
      <c r="AA39">
        <v>0</v>
      </c>
      <c r="AB39" s="29">
        <v>0</v>
      </c>
      <c r="AC39" s="29">
        <v>338586202</v>
      </c>
      <c r="AD39">
        <v>0</v>
      </c>
    </row>
    <row r="40" spans="2:30" x14ac:dyDescent="0.25">
      <c r="B40">
        <v>2021</v>
      </c>
      <c r="C40">
        <v>210458</v>
      </c>
      <c r="D40" t="s">
        <v>3</v>
      </c>
      <c r="E40" t="s">
        <v>1710</v>
      </c>
      <c r="F40" s="14" t="s">
        <v>43</v>
      </c>
      <c r="G40" s="14" t="s">
        <v>125</v>
      </c>
      <c r="H40" t="s">
        <v>26</v>
      </c>
      <c r="I40" t="s">
        <v>2</v>
      </c>
      <c r="J40" s="14" t="s">
        <v>345</v>
      </c>
      <c r="K40">
        <v>860001022</v>
      </c>
      <c r="L40" t="s">
        <v>346</v>
      </c>
      <c r="M40">
        <v>0</v>
      </c>
      <c r="N40" t="s">
        <v>67</v>
      </c>
      <c r="O40" s="1">
        <v>44844</v>
      </c>
      <c r="P40" s="14" t="s">
        <v>797</v>
      </c>
      <c r="Q40" s="14" t="s">
        <v>797</v>
      </c>
      <c r="R40" s="1">
        <v>44469</v>
      </c>
      <c r="S40" s="1">
        <v>44480</v>
      </c>
      <c r="T40">
        <v>360</v>
      </c>
      <c r="U40" s="1">
        <v>44845</v>
      </c>
      <c r="V40" s="14">
        <v>2151600</v>
      </c>
      <c r="W40" s="14">
        <f>Contratos[[#This Row],[Fecha Finalizacion Programada]]-Contratos[[#This Row],[Fecha de Inicio]]</f>
        <v>365</v>
      </c>
      <c r="X40">
        <f>ROUND(((Contratos[[#This Row],[Fecha Finalizacion Programada]]-Contratos[[#This Row],[Fecha de Inicio]])/(Contratos[[#This Row],[Fecha Finalizacion Programada]]-Contratos[[#This Row],[Fecha de Inicio]])*100),2)</f>
        <v>100</v>
      </c>
      <c r="Y40" s="44">
        <v>2151600</v>
      </c>
      <c r="Z40" s="29">
        <v>0</v>
      </c>
      <c r="AA40">
        <v>0</v>
      </c>
      <c r="AB40" s="29">
        <v>0</v>
      </c>
      <c r="AC40" s="29">
        <v>2151600</v>
      </c>
      <c r="AD40">
        <v>0</v>
      </c>
    </row>
    <row r="41" spans="2:30" x14ac:dyDescent="0.25">
      <c r="B41">
        <v>2021</v>
      </c>
      <c r="C41">
        <v>210460</v>
      </c>
      <c r="D41" t="s">
        <v>3</v>
      </c>
      <c r="E41" t="s">
        <v>1711</v>
      </c>
      <c r="F41" s="14" t="s">
        <v>46</v>
      </c>
      <c r="G41" s="14" t="s">
        <v>54</v>
      </c>
      <c r="H41" t="s">
        <v>1355</v>
      </c>
      <c r="I41" t="s">
        <v>2</v>
      </c>
      <c r="J41" s="14" t="s">
        <v>55</v>
      </c>
      <c r="K41">
        <v>901517788</v>
      </c>
      <c r="L41" t="s">
        <v>173</v>
      </c>
      <c r="M41" t="s">
        <v>148</v>
      </c>
      <c r="N41" t="s">
        <v>175</v>
      </c>
      <c r="O41" s="1">
        <v>44854</v>
      </c>
      <c r="P41" s="14" t="s">
        <v>527</v>
      </c>
      <c r="Q41" s="14" t="s">
        <v>895</v>
      </c>
      <c r="R41" s="1">
        <v>44467</v>
      </c>
      <c r="S41" s="1">
        <v>44512</v>
      </c>
      <c r="T41">
        <v>240</v>
      </c>
      <c r="U41" s="1">
        <v>44834</v>
      </c>
      <c r="V41" s="14">
        <v>1091004500</v>
      </c>
      <c r="W41" s="14">
        <f>Contratos[[#This Row],[Fecha Finalizacion Programada]]-Contratos[[#This Row],[Fecha de Inicio]]</f>
        <v>322</v>
      </c>
      <c r="X41">
        <f>ROUND(((Contratos[[#This Row],[Fecha Finalizacion Programada]]-Contratos[[#This Row],[Fecha de Inicio]])/(Contratos[[#This Row],[Fecha Finalizacion Programada]]-Contratos[[#This Row],[Fecha de Inicio]])*100),2)</f>
        <v>100</v>
      </c>
      <c r="Y41" s="44">
        <v>82914359</v>
      </c>
      <c r="Z41" s="29">
        <v>1008090141</v>
      </c>
      <c r="AA41">
        <v>0</v>
      </c>
      <c r="AB41" s="29">
        <v>0</v>
      </c>
      <c r="AC41" s="29">
        <v>1091004500</v>
      </c>
      <c r="AD41" t="s">
        <v>1657</v>
      </c>
    </row>
    <row r="42" spans="2:30" x14ac:dyDescent="0.25">
      <c r="B42">
        <v>2021</v>
      </c>
      <c r="C42">
        <v>210476</v>
      </c>
      <c r="D42" t="s">
        <v>3</v>
      </c>
      <c r="E42" t="s">
        <v>1712</v>
      </c>
      <c r="F42" s="14" t="s">
        <v>75</v>
      </c>
      <c r="G42" s="14" t="s">
        <v>77</v>
      </c>
      <c r="H42" t="s">
        <v>1351</v>
      </c>
      <c r="I42" t="s">
        <v>1350</v>
      </c>
      <c r="J42" s="14" t="s">
        <v>994</v>
      </c>
      <c r="K42">
        <v>79245304</v>
      </c>
      <c r="L42" t="s">
        <v>993</v>
      </c>
      <c r="M42" t="s">
        <v>78</v>
      </c>
      <c r="N42" t="s">
        <v>67</v>
      </c>
      <c r="O42" s="1">
        <v>44846</v>
      </c>
      <c r="P42" s="14" t="s">
        <v>992</v>
      </c>
      <c r="Q42" s="14" t="s">
        <v>992</v>
      </c>
      <c r="R42" s="1">
        <v>44477</v>
      </c>
      <c r="S42" s="1">
        <v>44483</v>
      </c>
      <c r="T42">
        <v>150</v>
      </c>
      <c r="U42" s="1">
        <v>44749</v>
      </c>
      <c r="V42" s="14">
        <v>22475000</v>
      </c>
      <c r="W42" s="14">
        <f>Contratos[[#This Row],[Fecha Finalizacion Programada]]-Contratos[[#This Row],[Fecha de Inicio]]</f>
        <v>266</v>
      </c>
      <c r="X42">
        <f>ROUND(((Contratos[[#This Row],[Fecha Finalizacion Programada]]-Contratos[[#This Row],[Fecha de Inicio]])/(Contratos[[#This Row],[Fecha Finalizacion Programada]]-Contratos[[#This Row],[Fecha de Inicio]])*100),2)</f>
        <v>100</v>
      </c>
      <c r="Y42" s="44">
        <v>33712500</v>
      </c>
      <c r="Z42" s="29">
        <v>0</v>
      </c>
      <c r="AA42">
        <v>1</v>
      </c>
      <c r="AB42" s="29">
        <v>11237500</v>
      </c>
      <c r="AC42" s="29">
        <v>33712500</v>
      </c>
      <c r="AD42" t="s">
        <v>1669</v>
      </c>
    </row>
    <row r="43" spans="2:30" x14ac:dyDescent="0.25">
      <c r="B43">
        <v>2021</v>
      </c>
      <c r="C43">
        <v>210482</v>
      </c>
      <c r="D43" t="s">
        <v>3</v>
      </c>
      <c r="E43" t="s">
        <v>1713</v>
      </c>
      <c r="F43" s="14" t="s">
        <v>43</v>
      </c>
      <c r="G43" s="14" t="s">
        <v>69</v>
      </c>
      <c r="H43" t="s">
        <v>26</v>
      </c>
      <c r="I43" t="s">
        <v>2</v>
      </c>
      <c r="J43" s="14" t="s">
        <v>347</v>
      </c>
      <c r="K43">
        <v>901017183</v>
      </c>
      <c r="L43" t="s">
        <v>348</v>
      </c>
      <c r="M43">
        <v>0</v>
      </c>
      <c r="N43" t="s">
        <v>67</v>
      </c>
      <c r="O43" s="1">
        <v>44844</v>
      </c>
      <c r="P43" s="14" t="s">
        <v>798</v>
      </c>
      <c r="Q43" s="14" t="s">
        <v>798</v>
      </c>
      <c r="R43" s="1">
        <v>44504</v>
      </c>
      <c r="S43" s="1">
        <v>44523</v>
      </c>
      <c r="T43">
        <v>360</v>
      </c>
      <c r="U43" s="1">
        <v>44888</v>
      </c>
      <c r="V43" s="14">
        <v>1304000</v>
      </c>
      <c r="W43" s="14">
        <f>$D$5-Contratos[[#This Row],[Fecha de Inicio]]</f>
        <v>342</v>
      </c>
      <c r="X43">
        <f>ROUND((($D$5-Contratos[[#This Row],[Fecha de Inicio]])/(Contratos[[#This Row],[Fecha Finalizacion Programada]]-Contratos[[#This Row],[Fecha de Inicio]])*100),2)</f>
        <v>93.7</v>
      </c>
      <c r="Y43" s="44">
        <v>1096664</v>
      </c>
      <c r="Z43" s="29">
        <v>207336</v>
      </c>
      <c r="AA43">
        <v>0</v>
      </c>
      <c r="AB43" s="29">
        <v>0</v>
      </c>
      <c r="AC43" s="29">
        <v>1304000</v>
      </c>
      <c r="AD43">
        <v>0</v>
      </c>
    </row>
    <row r="44" spans="2:30" x14ac:dyDescent="0.25">
      <c r="B44">
        <v>2021</v>
      </c>
      <c r="C44">
        <v>210483</v>
      </c>
      <c r="D44" t="s">
        <v>851</v>
      </c>
      <c r="E44" s="50" t="s">
        <v>1688</v>
      </c>
      <c r="F44" s="14" t="s">
        <v>0</v>
      </c>
      <c r="G44" s="14" t="s">
        <v>38</v>
      </c>
      <c r="H44" t="s">
        <v>1371</v>
      </c>
      <c r="I44" t="s">
        <v>2</v>
      </c>
      <c r="J44" s="14" t="s">
        <v>1316</v>
      </c>
      <c r="K44">
        <v>901444086</v>
      </c>
      <c r="L44" t="s">
        <v>1315</v>
      </c>
      <c r="M44" t="s">
        <v>83</v>
      </c>
      <c r="N44" t="s">
        <v>67</v>
      </c>
      <c r="O44" s="1">
        <v>44861</v>
      </c>
      <c r="P44" s="14" t="s">
        <v>1326</v>
      </c>
      <c r="Q44" s="14" t="s">
        <v>1327</v>
      </c>
      <c r="R44" s="1">
        <v>44469</v>
      </c>
      <c r="S44" s="1">
        <v>44488</v>
      </c>
      <c r="T44">
        <v>900</v>
      </c>
      <c r="U44" s="1">
        <v>45291</v>
      </c>
      <c r="V44" s="14">
        <v>543092200</v>
      </c>
      <c r="W44" s="14">
        <f>$D$5-Contratos[[#This Row],[Fecha de Inicio]]</f>
        <v>377</v>
      </c>
      <c r="X44">
        <f>ROUND((($D$5-Contratos[[#This Row],[Fecha de Inicio]])/(Contratos[[#This Row],[Fecha Finalizacion Programada]]-Contratos[[#This Row],[Fecha de Inicio]])*100),2)</f>
        <v>46.95</v>
      </c>
      <c r="Y44" s="44">
        <v>145578844</v>
      </c>
      <c r="Z44" s="29">
        <v>397513356</v>
      </c>
      <c r="AA44">
        <v>0</v>
      </c>
      <c r="AB44" s="29">
        <v>0</v>
      </c>
      <c r="AC44" s="29">
        <v>543092200</v>
      </c>
      <c r="AD44">
        <v>0</v>
      </c>
    </row>
    <row r="45" spans="2:30" x14ac:dyDescent="0.25">
      <c r="B45">
        <v>2021</v>
      </c>
      <c r="C45">
        <v>210498</v>
      </c>
      <c r="D45" t="s">
        <v>3</v>
      </c>
      <c r="E45" t="s">
        <v>1683</v>
      </c>
      <c r="F45" s="14" t="s">
        <v>39</v>
      </c>
      <c r="G45" s="14" t="s">
        <v>40</v>
      </c>
      <c r="H45" t="s">
        <v>1355</v>
      </c>
      <c r="I45" t="s">
        <v>2</v>
      </c>
      <c r="J45" s="14" t="s">
        <v>41</v>
      </c>
      <c r="K45">
        <v>900436622</v>
      </c>
      <c r="L45" t="s">
        <v>175</v>
      </c>
      <c r="M45" t="s">
        <v>148</v>
      </c>
      <c r="N45" t="s">
        <v>67</v>
      </c>
      <c r="O45" s="1">
        <v>44854</v>
      </c>
      <c r="P45" s="14" t="s">
        <v>533</v>
      </c>
      <c r="Q45" s="14" t="s">
        <v>794</v>
      </c>
      <c r="R45" s="1">
        <v>44494</v>
      </c>
      <c r="S45" s="1">
        <v>44509</v>
      </c>
      <c r="T45">
        <v>240</v>
      </c>
      <c r="U45" s="1">
        <v>44843</v>
      </c>
      <c r="V45" s="14">
        <v>120904000</v>
      </c>
      <c r="W45" s="14">
        <f>Contratos[[#This Row],[Fecha Finalizacion Programada]]-Contratos[[#This Row],[Fecha de Inicio]]</f>
        <v>334</v>
      </c>
      <c r="X45">
        <f>ROUND(((Contratos[[#This Row],[Fecha Finalizacion Programada]]-Contratos[[#This Row],[Fecha de Inicio]])/(Contratos[[#This Row],[Fecha Finalizacion Programada]]-Contratos[[#This Row],[Fecha de Inicio]])*100),2)</f>
        <v>100</v>
      </c>
      <c r="Y45" s="44">
        <v>15113000</v>
      </c>
      <c r="Z45" s="29">
        <v>151130000</v>
      </c>
      <c r="AA45">
        <v>2</v>
      </c>
      <c r="AB45" s="29">
        <v>45339000</v>
      </c>
      <c r="AC45" s="29">
        <v>166243000</v>
      </c>
      <c r="AD45" t="s">
        <v>1367</v>
      </c>
    </row>
    <row r="46" spans="2:30" x14ac:dyDescent="0.25">
      <c r="B46">
        <v>2021</v>
      </c>
      <c r="C46">
        <v>210500</v>
      </c>
      <c r="D46" t="s">
        <v>3</v>
      </c>
      <c r="E46" t="s">
        <v>1714</v>
      </c>
      <c r="F46" s="14" t="s">
        <v>49</v>
      </c>
      <c r="G46" s="14" t="s">
        <v>38</v>
      </c>
      <c r="H46" t="s">
        <v>1355</v>
      </c>
      <c r="I46" t="s">
        <v>2</v>
      </c>
      <c r="J46" s="14" t="s">
        <v>206</v>
      </c>
      <c r="K46">
        <v>800250589</v>
      </c>
      <c r="L46" t="s">
        <v>207</v>
      </c>
      <c r="M46" t="s">
        <v>68</v>
      </c>
      <c r="N46" t="s">
        <v>67</v>
      </c>
      <c r="O46" s="1">
        <v>44838</v>
      </c>
      <c r="P46" s="14" t="s">
        <v>601</v>
      </c>
      <c r="Q46" s="14" t="s">
        <v>74</v>
      </c>
      <c r="R46" s="1">
        <v>44495</v>
      </c>
      <c r="S46" s="1">
        <v>44509</v>
      </c>
      <c r="T46">
        <v>210</v>
      </c>
      <c r="U46" s="1">
        <v>45055</v>
      </c>
      <c r="V46" s="14">
        <v>19500000</v>
      </c>
      <c r="W46" s="14">
        <f>$D$5-Contratos[[#This Row],[Fecha de Inicio]]</f>
        <v>356</v>
      </c>
      <c r="X46">
        <f>ROUND((($D$5-Contratos[[#This Row],[Fecha de Inicio]])/(Contratos[[#This Row],[Fecha Finalizacion Programada]]-Contratos[[#This Row],[Fecha de Inicio]])*100),2)</f>
        <v>65.2</v>
      </c>
      <c r="Y46" s="44">
        <v>20760676</v>
      </c>
      <c r="Z46" s="29">
        <v>8239324</v>
      </c>
      <c r="AA46">
        <v>1</v>
      </c>
      <c r="AB46" s="29">
        <v>9500000</v>
      </c>
      <c r="AC46" s="29">
        <v>29000000</v>
      </c>
      <c r="AD46" t="s">
        <v>1379</v>
      </c>
    </row>
    <row r="47" spans="2:30" x14ac:dyDescent="0.25">
      <c r="B47">
        <v>2021</v>
      </c>
      <c r="C47">
        <v>210502</v>
      </c>
      <c r="D47" t="s">
        <v>3</v>
      </c>
      <c r="E47" t="s">
        <v>1715</v>
      </c>
      <c r="F47" s="14" t="s">
        <v>75</v>
      </c>
      <c r="G47" s="14" t="s">
        <v>88</v>
      </c>
      <c r="H47" t="s">
        <v>1351</v>
      </c>
      <c r="I47" t="s">
        <v>1350</v>
      </c>
      <c r="J47" s="14" t="s">
        <v>979</v>
      </c>
      <c r="K47">
        <v>52731740</v>
      </c>
      <c r="L47" t="s">
        <v>978</v>
      </c>
      <c r="M47" t="s">
        <v>78</v>
      </c>
      <c r="N47" t="s">
        <v>67</v>
      </c>
      <c r="O47" s="1">
        <v>44846</v>
      </c>
      <c r="P47" s="14" t="s">
        <v>977</v>
      </c>
      <c r="Q47" s="14" t="s">
        <v>977</v>
      </c>
      <c r="R47" s="1">
        <v>44495</v>
      </c>
      <c r="S47" s="1">
        <v>44502</v>
      </c>
      <c r="T47">
        <v>60</v>
      </c>
      <c r="U47" s="1">
        <v>44561</v>
      </c>
      <c r="V47" s="14">
        <v>4414000</v>
      </c>
      <c r="W47" s="14">
        <v>59</v>
      </c>
      <c r="X47">
        <v>100</v>
      </c>
      <c r="Y47" s="44">
        <v>4340433</v>
      </c>
      <c r="Z47" s="29">
        <v>73567</v>
      </c>
      <c r="AA47">
        <v>0</v>
      </c>
      <c r="AB47" s="29">
        <v>0</v>
      </c>
      <c r="AC47" s="29">
        <v>4414000</v>
      </c>
      <c r="AD47">
        <v>0</v>
      </c>
    </row>
    <row r="48" spans="2:30" x14ac:dyDescent="0.25">
      <c r="B48">
        <v>2021</v>
      </c>
      <c r="C48">
        <v>210505</v>
      </c>
      <c r="D48" t="s">
        <v>3</v>
      </c>
      <c r="E48" t="s">
        <v>1716</v>
      </c>
      <c r="F48" s="14" t="s">
        <v>46</v>
      </c>
      <c r="G48" s="14" t="s">
        <v>51</v>
      </c>
      <c r="H48" t="s">
        <v>1355</v>
      </c>
      <c r="I48" t="s">
        <v>2</v>
      </c>
      <c r="J48" s="14" t="s">
        <v>52</v>
      </c>
      <c r="K48">
        <v>901534057</v>
      </c>
      <c r="L48" t="s">
        <v>260</v>
      </c>
      <c r="M48" t="s">
        <v>174</v>
      </c>
      <c r="N48" t="s">
        <v>67</v>
      </c>
      <c r="O48" s="1">
        <v>44841</v>
      </c>
      <c r="P48" s="14" t="s">
        <v>503</v>
      </c>
      <c r="Q48" s="14" t="s">
        <v>504</v>
      </c>
      <c r="R48" s="1">
        <v>44496</v>
      </c>
      <c r="S48" s="1">
        <v>44501</v>
      </c>
      <c r="T48">
        <v>619</v>
      </c>
      <c r="U48" s="1">
        <v>45120</v>
      </c>
      <c r="V48" s="14">
        <v>2791002698</v>
      </c>
      <c r="W48" s="14">
        <f>$D$5-Contratos[[#This Row],[Fecha de Inicio]]</f>
        <v>364</v>
      </c>
      <c r="X48">
        <f>ROUND((($D$5-Contratos[[#This Row],[Fecha de Inicio]])/(Contratos[[#This Row],[Fecha Finalizacion Programada]]-Contratos[[#This Row],[Fecha de Inicio]])*100),2)</f>
        <v>58.8</v>
      </c>
      <c r="Y48" s="44">
        <v>2761002699</v>
      </c>
      <c r="Z48" s="29">
        <v>29999999</v>
      </c>
      <c r="AA48">
        <v>0</v>
      </c>
      <c r="AB48" s="29">
        <v>0</v>
      </c>
      <c r="AC48" s="29">
        <v>2791002698</v>
      </c>
      <c r="AD48">
        <v>0</v>
      </c>
    </row>
    <row r="49" spans="2:30" x14ac:dyDescent="0.25">
      <c r="B49">
        <v>2021</v>
      </c>
      <c r="C49">
        <v>210508</v>
      </c>
      <c r="D49" t="s">
        <v>3</v>
      </c>
      <c r="E49" t="s">
        <v>1717</v>
      </c>
      <c r="F49" s="14" t="s">
        <v>49</v>
      </c>
      <c r="G49" s="14" t="s">
        <v>38</v>
      </c>
      <c r="H49" t="s">
        <v>1353</v>
      </c>
      <c r="I49" t="s">
        <v>2</v>
      </c>
      <c r="J49" s="14" t="s">
        <v>114</v>
      </c>
      <c r="K49">
        <v>860066942</v>
      </c>
      <c r="L49" t="s">
        <v>115</v>
      </c>
      <c r="M49" t="s">
        <v>164</v>
      </c>
      <c r="N49" t="s">
        <v>67</v>
      </c>
      <c r="O49" s="1">
        <v>44839</v>
      </c>
      <c r="P49" s="14" t="s">
        <v>295</v>
      </c>
      <c r="Q49" s="14" t="s">
        <v>427</v>
      </c>
      <c r="R49" s="1">
        <v>44502</v>
      </c>
      <c r="S49" s="1">
        <v>44508</v>
      </c>
      <c r="T49">
        <v>180</v>
      </c>
      <c r="U49" s="1">
        <v>44750</v>
      </c>
      <c r="V49" s="14">
        <v>51416700</v>
      </c>
      <c r="W49" s="14">
        <f>Contratos[[#This Row],[Fecha Finalizacion Programada]]-Contratos[[#This Row],[Fecha de Inicio]]</f>
        <v>242</v>
      </c>
      <c r="X49">
        <f>ROUND(((Contratos[[#This Row],[Fecha Finalizacion Programada]]-Contratos[[#This Row],[Fecha de Inicio]])/(Contratos[[#This Row],[Fecha Finalizacion Programada]]-Contratos[[#This Row],[Fecha de Inicio]])*100),2)</f>
        <v>100</v>
      </c>
      <c r="Y49" s="44">
        <v>69122769</v>
      </c>
      <c r="Z49" s="29">
        <v>7293931</v>
      </c>
      <c r="AA49">
        <v>1</v>
      </c>
      <c r="AB49" s="29">
        <v>25000000</v>
      </c>
      <c r="AC49" s="29">
        <v>76416700</v>
      </c>
      <c r="AD49" t="s">
        <v>1372</v>
      </c>
    </row>
    <row r="50" spans="2:30" x14ac:dyDescent="0.25">
      <c r="B50">
        <v>2021</v>
      </c>
      <c r="C50">
        <v>210521</v>
      </c>
      <c r="D50" t="s">
        <v>3</v>
      </c>
      <c r="E50" t="s">
        <v>1718</v>
      </c>
      <c r="F50" s="14" t="s">
        <v>49</v>
      </c>
      <c r="G50" s="14" t="s">
        <v>38</v>
      </c>
      <c r="H50" t="s">
        <v>1355</v>
      </c>
      <c r="I50" t="s">
        <v>2</v>
      </c>
      <c r="J50" s="14" t="s">
        <v>168</v>
      </c>
      <c r="K50">
        <v>900753920</v>
      </c>
      <c r="L50" t="s">
        <v>169</v>
      </c>
      <c r="M50" t="s">
        <v>454</v>
      </c>
      <c r="N50" t="s">
        <v>67</v>
      </c>
      <c r="O50" s="1">
        <v>44844</v>
      </c>
      <c r="P50" s="14" t="s">
        <v>706</v>
      </c>
      <c r="Q50" s="14" t="s">
        <v>706</v>
      </c>
      <c r="R50" s="1">
        <v>44517</v>
      </c>
      <c r="S50" s="1">
        <v>44546</v>
      </c>
      <c r="T50">
        <v>180</v>
      </c>
      <c r="U50" s="1">
        <v>44895</v>
      </c>
      <c r="V50" s="14">
        <v>9686373</v>
      </c>
      <c r="W50" s="14">
        <f>$D$5-Contratos[[#This Row],[Fecha de Inicio]]</f>
        <v>319</v>
      </c>
      <c r="X50">
        <f>ROUND((($D$5-Contratos[[#This Row],[Fecha de Inicio]])/(Contratos[[#This Row],[Fecha Finalizacion Programada]]-Contratos[[#This Row],[Fecha de Inicio]])*100),2)</f>
        <v>91.4</v>
      </c>
      <c r="Y50" s="44">
        <v>3771589</v>
      </c>
      <c r="Z50" s="29">
        <v>5914784</v>
      </c>
      <c r="AA50">
        <v>0</v>
      </c>
      <c r="AB50" s="29">
        <v>0</v>
      </c>
      <c r="AC50" s="29">
        <v>9686373</v>
      </c>
      <c r="AD50" t="s">
        <v>1658</v>
      </c>
    </row>
    <row r="51" spans="2:30" x14ac:dyDescent="0.25">
      <c r="B51">
        <v>2021</v>
      </c>
      <c r="C51">
        <v>210522</v>
      </c>
      <c r="D51" t="s">
        <v>3</v>
      </c>
      <c r="E51" t="s">
        <v>1719</v>
      </c>
      <c r="F51" s="14" t="s">
        <v>43</v>
      </c>
      <c r="G51" s="14" t="s">
        <v>217</v>
      </c>
      <c r="H51" t="s">
        <v>1648</v>
      </c>
      <c r="I51" t="s">
        <v>2</v>
      </c>
      <c r="J51" s="14" t="s">
        <v>461</v>
      </c>
      <c r="K51">
        <v>899999082</v>
      </c>
      <c r="L51" t="s">
        <v>462</v>
      </c>
      <c r="M51" t="s">
        <v>78</v>
      </c>
      <c r="N51" t="s">
        <v>67</v>
      </c>
      <c r="O51" s="1">
        <v>44844</v>
      </c>
      <c r="P51" s="14" t="s">
        <v>460</v>
      </c>
      <c r="Q51" s="14" t="s">
        <v>764</v>
      </c>
      <c r="R51" s="1">
        <v>44512</v>
      </c>
      <c r="S51" s="1">
        <v>44522</v>
      </c>
      <c r="T51">
        <v>360</v>
      </c>
      <c r="U51" s="1">
        <v>44855</v>
      </c>
      <c r="V51" s="14">
        <v>26268000000</v>
      </c>
      <c r="W51" s="14">
        <f>Contratos[[#This Row],[Fecha Finalizacion Programada]]-Contratos[[#This Row],[Fecha de Inicio]]</f>
        <v>333</v>
      </c>
      <c r="X51">
        <f>ROUND(((Contratos[[#This Row],[Fecha Finalizacion Programada]]-Contratos[[#This Row],[Fecha de Inicio]])/(Contratos[[#This Row],[Fecha Finalizacion Programada]]-Contratos[[#This Row],[Fecha de Inicio]])*100),2)</f>
        <v>100</v>
      </c>
      <c r="Y51" s="44">
        <v>11286333232</v>
      </c>
      <c r="Z51" s="29">
        <v>14981666768</v>
      </c>
      <c r="AA51">
        <v>0</v>
      </c>
      <c r="AB51" s="29">
        <v>0</v>
      </c>
      <c r="AC51" s="29">
        <v>26268000000</v>
      </c>
      <c r="AD51">
        <v>0</v>
      </c>
    </row>
    <row r="52" spans="2:30" x14ac:dyDescent="0.25">
      <c r="B52">
        <v>2021</v>
      </c>
      <c r="C52">
        <v>210523</v>
      </c>
      <c r="D52" t="s">
        <v>3</v>
      </c>
      <c r="E52" t="s">
        <v>1720</v>
      </c>
      <c r="F52" s="14" t="s">
        <v>43</v>
      </c>
      <c r="G52" s="14" t="s">
        <v>458</v>
      </c>
      <c r="H52" t="s">
        <v>1386</v>
      </c>
      <c r="I52" t="s">
        <v>2</v>
      </c>
      <c r="J52" s="14" t="s">
        <v>459</v>
      </c>
      <c r="K52">
        <v>899999061</v>
      </c>
      <c r="L52" t="s">
        <v>1328</v>
      </c>
      <c r="M52" t="s">
        <v>78</v>
      </c>
      <c r="N52" t="s">
        <v>67</v>
      </c>
      <c r="O52" s="1">
        <v>44844</v>
      </c>
      <c r="P52" s="14" t="s">
        <v>460</v>
      </c>
      <c r="Q52" s="14" t="s">
        <v>765</v>
      </c>
      <c r="R52" s="1">
        <v>44512</v>
      </c>
      <c r="S52" s="1">
        <v>44522</v>
      </c>
      <c r="T52">
        <v>360</v>
      </c>
      <c r="U52" s="1">
        <v>44926</v>
      </c>
      <c r="V52" s="14">
        <v>2334785843</v>
      </c>
      <c r="W52" s="14">
        <f>$D$5-Contratos[[#This Row],[Fecha de Inicio]]</f>
        <v>343</v>
      </c>
      <c r="X52">
        <f>ROUND((($D$5-Contratos[[#This Row],[Fecha de Inicio]])/(Contratos[[#This Row],[Fecha Finalizacion Programada]]-Contratos[[#This Row],[Fecha de Inicio]])*100),2)</f>
        <v>84.9</v>
      </c>
      <c r="Y52" s="44">
        <v>2300000000</v>
      </c>
      <c r="Z52" s="29">
        <v>34785843</v>
      </c>
      <c r="AA52">
        <v>0</v>
      </c>
      <c r="AB52" s="29">
        <v>0</v>
      </c>
      <c r="AC52" s="29">
        <v>2334785843</v>
      </c>
      <c r="AD52" t="s">
        <v>1671</v>
      </c>
    </row>
    <row r="53" spans="2:30" x14ac:dyDescent="0.25">
      <c r="B53">
        <v>2021</v>
      </c>
      <c r="C53">
        <v>210524</v>
      </c>
      <c r="D53" t="s">
        <v>3</v>
      </c>
      <c r="E53" t="s">
        <v>1721</v>
      </c>
      <c r="F53" s="14" t="s">
        <v>75</v>
      </c>
      <c r="G53" s="14" t="s">
        <v>88</v>
      </c>
      <c r="H53" t="s">
        <v>1353</v>
      </c>
      <c r="I53" t="s">
        <v>2</v>
      </c>
      <c r="J53" s="14" t="s">
        <v>1339</v>
      </c>
      <c r="K53">
        <v>860066942</v>
      </c>
      <c r="L53" t="s">
        <v>115</v>
      </c>
      <c r="M53" t="s">
        <v>164</v>
      </c>
      <c r="N53" t="s">
        <v>67</v>
      </c>
      <c r="O53" s="1">
        <v>44837</v>
      </c>
      <c r="P53" s="14" t="s">
        <v>505</v>
      </c>
      <c r="Q53" s="14" t="s">
        <v>505</v>
      </c>
      <c r="R53" s="1">
        <v>44522</v>
      </c>
      <c r="S53" s="1">
        <v>44531</v>
      </c>
      <c r="T53">
        <v>150</v>
      </c>
      <c r="U53" s="1">
        <v>44835</v>
      </c>
      <c r="V53" s="14">
        <v>1081117864</v>
      </c>
      <c r="W53" s="14">
        <f>Contratos[[#This Row],[Fecha Finalizacion Programada]]-Contratos[[#This Row],[Fecha de Inicio]]</f>
        <v>304</v>
      </c>
      <c r="X53">
        <f>ROUND(((Contratos[[#This Row],[Fecha Finalizacion Programada]]-Contratos[[#This Row],[Fecha de Inicio]])/(Contratos[[#This Row],[Fecha Finalizacion Programada]]-Contratos[[#This Row],[Fecha de Inicio]])*100),2)</f>
        <v>100</v>
      </c>
      <c r="Y53" s="44">
        <v>1277300047</v>
      </c>
      <c r="Z53" s="29">
        <v>83817817</v>
      </c>
      <c r="AA53">
        <v>1</v>
      </c>
      <c r="AB53" s="29">
        <v>280000000</v>
      </c>
      <c r="AC53" s="29">
        <v>1361117864</v>
      </c>
      <c r="AD53" t="s">
        <v>1359</v>
      </c>
    </row>
    <row r="54" spans="2:30" x14ac:dyDescent="0.25">
      <c r="B54">
        <v>2021</v>
      </c>
      <c r="C54">
        <v>210525</v>
      </c>
      <c r="D54" t="s">
        <v>3</v>
      </c>
      <c r="E54" t="s">
        <v>1722</v>
      </c>
      <c r="F54" s="14" t="s">
        <v>49</v>
      </c>
      <c r="G54" s="14" t="s">
        <v>38</v>
      </c>
      <c r="H54" t="s">
        <v>1577</v>
      </c>
      <c r="I54" t="s">
        <v>2</v>
      </c>
      <c r="J54" s="14" t="s">
        <v>160</v>
      </c>
      <c r="K54">
        <v>900583318</v>
      </c>
      <c r="L54" t="s">
        <v>161</v>
      </c>
      <c r="M54" t="s">
        <v>152</v>
      </c>
      <c r="N54" t="s">
        <v>67</v>
      </c>
      <c r="O54" s="1">
        <v>44839</v>
      </c>
      <c r="P54" s="14" t="s">
        <v>455</v>
      </c>
      <c r="Q54" s="14" t="s">
        <v>637</v>
      </c>
      <c r="R54" s="1">
        <v>44522</v>
      </c>
      <c r="S54" s="1">
        <v>44530</v>
      </c>
      <c r="T54">
        <v>360</v>
      </c>
      <c r="U54" s="1">
        <v>44985</v>
      </c>
      <c r="V54" s="14">
        <v>51993820</v>
      </c>
      <c r="W54" s="14">
        <f>$D$5-Contratos[[#This Row],[Fecha de Inicio]]</f>
        <v>335</v>
      </c>
      <c r="X54">
        <f>ROUND((($D$5-Contratos[[#This Row],[Fecha de Inicio]])/(Contratos[[#This Row],[Fecha Finalizacion Programada]]-Contratos[[#This Row],[Fecha de Inicio]])*100),2)</f>
        <v>73.63</v>
      </c>
      <c r="Y54" s="44">
        <v>43328183</v>
      </c>
      <c r="Z54" s="29">
        <v>8665637</v>
      </c>
      <c r="AA54">
        <v>1</v>
      </c>
      <c r="AB54" s="29">
        <v>12998455</v>
      </c>
      <c r="AC54" s="29">
        <v>64992275</v>
      </c>
      <c r="AD54" t="s">
        <v>1367</v>
      </c>
    </row>
    <row r="55" spans="2:30" x14ac:dyDescent="0.25">
      <c r="B55">
        <v>2021</v>
      </c>
      <c r="C55">
        <v>210529</v>
      </c>
      <c r="D55" t="s">
        <v>3</v>
      </c>
      <c r="E55" t="s">
        <v>1723</v>
      </c>
      <c r="F55" s="14" t="s">
        <v>56</v>
      </c>
      <c r="G55" s="14" t="s">
        <v>38</v>
      </c>
      <c r="H55" t="s">
        <v>1353</v>
      </c>
      <c r="I55" t="s">
        <v>2</v>
      </c>
      <c r="J55" s="14" t="s">
        <v>293</v>
      </c>
      <c r="K55">
        <v>900019885</v>
      </c>
      <c r="L55" t="s">
        <v>294</v>
      </c>
      <c r="M55" t="s">
        <v>113</v>
      </c>
      <c r="N55" t="s">
        <v>67</v>
      </c>
      <c r="O55" s="1">
        <v>44845</v>
      </c>
      <c r="P55" s="14" t="s">
        <v>295</v>
      </c>
      <c r="Q55" s="14" t="s">
        <v>427</v>
      </c>
      <c r="R55" s="1">
        <v>44519</v>
      </c>
      <c r="S55" s="1">
        <v>44526</v>
      </c>
      <c r="T55">
        <v>150</v>
      </c>
      <c r="U55" s="1">
        <v>44888</v>
      </c>
      <c r="V55" s="14">
        <v>215783180</v>
      </c>
      <c r="W55" s="14">
        <f>$D$5-Contratos[[#This Row],[Fecha de Inicio]]</f>
        <v>339</v>
      </c>
      <c r="X55">
        <f>ROUND((($D$5-Contratos[[#This Row],[Fecha de Inicio]])/(Contratos[[#This Row],[Fecha Finalizacion Programada]]-Contratos[[#This Row],[Fecha de Inicio]])*100),2)</f>
        <v>93.65</v>
      </c>
      <c r="Y55" s="44">
        <v>202103720</v>
      </c>
      <c r="Z55" s="29">
        <v>13679460</v>
      </c>
      <c r="AA55">
        <v>0</v>
      </c>
      <c r="AB55" s="29">
        <v>0</v>
      </c>
      <c r="AC55" s="29">
        <v>215783180</v>
      </c>
      <c r="AD55" t="s">
        <v>1664</v>
      </c>
    </row>
    <row r="56" spans="2:30" x14ac:dyDescent="0.25">
      <c r="B56">
        <v>2021</v>
      </c>
      <c r="C56">
        <v>210531</v>
      </c>
      <c r="D56" t="s">
        <v>3</v>
      </c>
      <c r="E56" t="s">
        <v>1724</v>
      </c>
      <c r="F56" s="14" t="s">
        <v>43</v>
      </c>
      <c r="G56" s="14" t="s">
        <v>125</v>
      </c>
      <c r="H56" t="s">
        <v>1349</v>
      </c>
      <c r="I56" t="s">
        <v>2</v>
      </c>
      <c r="J56" s="14" t="s">
        <v>126</v>
      </c>
      <c r="K56">
        <v>860028669</v>
      </c>
      <c r="L56" t="s">
        <v>127</v>
      </c>
      <c r="M56" t="s">
        <v>1323</v>
      </c>
      <c r="N56" t="s">
        <v>67</v>
      </c>
      <c r="O56" s="1">
        <v>44837</v>
      </c>
      <c r="P56" s="14" t="s">
        <v>835</v>
      </c>
      <c r="Q56" s="14" t="s">
        <v>835</v>
      </c>
      <c r="R56" s="1">
        <v>44524</v>
      </c>
      <c r="S56" s="1">
        <v>44530</v>
      </c>
      <c r="T56">
        <v>360</v>
      </c>
      <c r="U56" s="1">
        <v>44895</v>
      </c>
      <c r="V56" s="14">
        <v>40628000</v>
      </c>
      <c r="W56" s="14">
        <f>$D$5-Contratos[[#This Row],[Fecha de Inicio]]</f>
        <v>335</v>
      </c>
      <c r="X56">
        <f>ROUND((($D$5-Contratos[[#This Row],[Fecha de Inicio]])/(Contratos[[#This Row],[Fecha Finalizacion Programada]]-Contratos[[#This Row],[Fecha de Inicio]])*100),2)</f>
        <v>91.78</v>
      </c>
      <c r="Y56" s="44">
        <v>35752640</v>
      </c>
      <c r="Z56" s="29">
        <v>4875360</v>
      </c>
      <c r="AA56">
        <v>0</v>
      </c>
      <c r="AB56" s="29">
        <v>0</v>
      </c>
      <c r="AC56" s="29">
        <v>40628000</v>
      </c>
      <c r="AD56">
        <v>0</v>
      </c>
    </row>
    <row r="57" spans="2:30" x14ac:dyDescent="0.25">
      <c r="B57">
        <v>2021</v>
      </c>
      <c r="C57">
        <v>210533</v>
      </c>
      <c r="D57" t="s">
        <v>851</v>
      </c>
      <c r="E57" s="50" t="s">
        <v>1687</v>
      </c>
      <c r="F57" s="14" t="s">
        <v>43</v>
      </c>
      <c r="G57" s="14" t="s">
        <v>38</v>
      </c>
      <c r="H57" t="s">
        <v>1363</v>
      </c>
      <c r="I57" t="s">
        <v>2</v>
      </c>
      <c r="J57" s="14" t="s">
        <v>44</v>
      </c>
      <c r="K57">
        <v>804002893</v>
      </c>
      <c r="L57" t="s">
        <v>477</v>
      </c>
      <c r="M57" t="s">
        <v>366</v>
      </c>
      <c r="N57" t="s">
        <v>67</v>
      </c>
      <c r="O57" s="1">
        <v>44845</v>
      </c>
      <c r="P57" s="14" t="s">
        <v>365</v>
      </c>
      <c r="Q57" s="14" t="s">
        <v>807</v>
      </c>
      <c r="R57" s="1">
        <v>44517</v>
      </c>
      <c r="S57" s="1">
        <v>44544</v>
      </c>
      <c r="T57">
        <v>300</v>
      </c>
      <c r="U57" s="1">
        <v>44848</v>
      </c>
      <c r="V57" s="14">
        <v>118731329</v>
      </c>
      <c r="W57" s="14">
        <f>Contratos[[#This Row],[Fecha Finalizacion Programada]]-Contratos[[#This Row],[Fecha de Inicio]]</f>
        <v>304</v>
      </c>
      <c r="X57">
        <f>ROUND(((Contratos[[#This Row],[Fecha Finalizacion Programada]]-Contratos[[#This Row],[Fecha de Inicio]])/(Contratos[[#This Row],[Fecha Finalizacion Programada]]-Contratos[[#This Row],[Fecha de Inicio]])*100),2)</f>
        <v>100</v>
      </c>
      <c r="Y57" s="44">
        <v>126922229</v>
      </c>
      <c r="Z57" s="29">
        <v>4284100</v>
      </c>
      <c r="AA57">
        <v>2</v>
      </c>
      <c r="AB57" s="29">
        <v>12475000</v>
      </c>
      <c r="AC57" s="29">
        <v>131206329</v>
      </c>
      <c r="AD57">
        <v>0</v>
      </c>
    </row>
    <row r="58" spans="2:30" x14ac:dyDescent="0.25">
      <c r="B58">
        <v>2021</v>
      </c>
      <c r="C58">
        <v>210536</v>
      </c>
      <c r="D58" t="s">
        <v>3</v>
      </c>
      <c r="E58" t="s">
        <v>1725</v>
      </c>
      <c r="F58" s="14" t="s">
        <v>49</v>
      </c>
      <c r="G58" s="14" t="s">
        <v>38</v>
      </c>
      <c r="H58" t="s">
        <v>1355</v>
      </c>
      <c r="I58" t="s">
        <v>2</v>
      </c>
      <c r="J58" s="14" t="s">
        <v>50</v>
      </c>
      <c r="K58">
        <v>900361477</v>
      </c>
      <c r="L58" t="s">
        <v>156</v>
      </c>
      <c r="M58" t="s">
        <v>454</v>
      </c>
      <c r="N58" t="s">
        <v>67</v>
      </c>
      <c r="O58" s="1">
        <v>44847</v>
      </c>
      <c r="P58" s="14" t="s">
        <v>948</v>
      </c>
      <c r="Q58" s="14" t="s">
        <v>948</v>
      </c>
      <c r="R58" s="1">
        <v>44526</v>
      </c>
      <c r="S58" s="1">
        <v>44557</v>
      </c>
      <c r="T58">
        <v>180</v>
      </c>
      <c r="U58" s="1">
        <v>44926</v>
      </c>
      <c r="V58" s="14">
        <v>87263000</v>
      </c>
      <c r="W58" s="14">
        <f>$D$5-Contratos[[#This Row],[Fecha de Inicio]]</f>
        <v>308</v>
      </c>
      <c r="X58">
        <f>ROUND((($D$5-Contratos[[#This Row],[Fecha de Inicio]])/(Contratos[[#This Row],[Fecha Finalizacion Programada]]-Contratos[[#This Row],[Fecha de Inicio]])*100),2)</f>
        <v>83.47</v>
      </c>
      <c r="Y58" s="44">
        <v>24074906</v>
      </c>
      <c r="Z58" s="29">
        <v>111188094</v>
      </c>
      <c r="AA58">
        <v>2</v>
      </c>
      <c r="AB58" s="29">
        <v>48000000</v>
      </c>
      <c r="AC58" s="29">
        <v>135263000</v>
      </c>
      <c r="AD58" t="s">
        <v>1673</v>
      </c>
    </row>
    <row r="59" spans="2:30" x14ac:dyDescent="0.25">
      <c r="B59">
        <v>2021</v>
      </c>
      <c r="C59">
        <v>210537</v>
      </c>
      <c r="D59" t="s">
        <v>3</v>
      </c>
      <c r="E59" t="s">
        <v>1726</v>
      </c>
      <c r="F59" s="14" t="s">
        <v>46</v>
      </c>
      <c r="G59" s="14" t="s">
        <v>38</v>
      </c>
      <c r="H59" t="s">
        <v>1371</v>
      </c>
      <c r="I59" t="s">
        <v>2</v>
      </c>
      <c r="J59" s="14" t="s">
        <v>180</v>
      </c>
      <c r="K59">
        <v>860351894</v>
      </c>
      <c r="L59" t="s">
        <v>181</v>
      </c>
      <c r="M59" t="s">
        <v>1302</v>
      </c>
      <c r="N59" t="s">
        <v>67</v>
      </c>
      <c r="O59" s="1">
        <v>44835</v>
      </c>
      <c r="P59" s="14" t="s">
        <v>609</v>
      </c>
      <c r="Q59" s="14" t="s">
        <v>610</v>
      </c>
      <c r="R59" s="1">
        <v>44529</v>
      </c>
      <c r="S59" s="1">
        <v>44532</v>
      </c>
      <c r="T59">
        <v>930</v>
      </c>
      <c r="U59" s="1">
        <v>45291</v>
      </c>
      <c r="V59" s="14">
        <v>910787789</v>
      </c>
      <c r="W59" s="14">
        <f>$D$5-Contratos[[#This Row],[Fecha de Inicio]]</f>
        <v>333</v>
      </c>
      <c r="X59">
        <f>ROUND((($D$5-Contratos[[#This Row],[Fecha de Inicio]])/(Contratos[[#This Row],[Fecha Finalizacion Programada]]-Contratos[[#This Row],[Fecha de Inicio]])*100),2)</f>
        <v>43.87</v>
      </c>
      <c r="Y59" s="44">
        <v>0</v>
      </c>
      <c r="Z59" s="29">
        <v>910787789</v>
      </c>
      <c r="AA59">
        <v>0</v>
      </c>
      <c r="AB59" s="29">
        <v>0</v>
      </c>
      <c r="AC59" s="29">
        <v>910787789</v>
      </c>
      <c r="AD59">
        <v>0</v>
      </c>
    </row>
    <row r="60" spans="2:30" x14ac:dyDescent="0.25">
      <c r="B60">
        <v>2021</v>
      </c>
      <c r="C60">
        <v>210539</v>
      </c>
      <c r="D60" t="s">
        <v>3</v>
      </c>
      <c r="E60" t="s">
        <v>1727</v>
      </c>
      <c r="F60" s="14" t="s">
        <v>37</v>
      </c>
      <c r="G60" s="14" t="s">
        <v>38</v>
      </c>
      <c r="H60" t="s">
        <v>1357</v>
      </c>
      <c r="I60" t="s">
        <v>2</v>
      </c>
      <c r="J60" s="14" t="s">
        <v>961</v>
      </c>
      <c r="K60">
        <v>900443044</v>
      </c>
      <c r="L60" t="s">
        <v>960</v>
      </c>
      <c r="M60" t="s">
        <v>71</v>
      </c>
      <c r="N60" t="s">
        <v>67</v>
      </c>
      <c r="O60" s="1">
        <v>44846</v>
      </c>
      <c r="P60" s="14" t="s">
        <v>959</v>
      </c>
      <c r="Q60" s="14" t="s">
        <v>959</v>
      </c>
      <c r="R60" s="1">
        <v>44526</v>
      </c>
      <c r="S60" s="1">
        <v>44544</v>
      </c>
      <c r="T60">
        <v>270</v>
      </c>
      <c r="U60" s="1">
        <v>44926</v>
      </c>
      <c r="V60" s="14">
        <v>318816500</v>
      </c>
      <c r="W60" s="14">
        <f>$D$5-Contratos[[#This Row],[Fecha de Inicio]]</f>
        <v>321</v>
      </c>
      <c r="X60">
        <f>ROUND((($D$5-Contratos[[#This Row],[Fecha de Inicio]])/(Contratos[[#This Row],[Fecha Finalizacion Programada]]-Contratos[[#This Row],[Fecha de Inicio]])*100),2)</f>
        <v>84.03</v>
      </c>
      <c r="Y60" s="44">
        <v>443981496</v>
      </c>
      <c r="Z60" s="29">
        <v>0</v>
      </c>
      <c r="AA60">
        <v>1</v>
      </c>
      <c r="AB60" s="29">
        <v>125164996</v>
      </c>
      <c r="AC60" s="29">
        <v>443981496</v>
      </c>
      <c r="AD60" t="s">
        <v>1665</v>
      </c>
    </row>
    <row r="61" spans="2:30" x14ac:dyDescent="0.25">
      <c r="B61">
        <v>2021</v>
      </c>
      <c r="C61">
        <v>210540</v>
      </c>
      <c r="D61" t="s">
        <v>3</v>
      </c>
      <c r="E61" s="50" t="s">
        <v>1684</v>
      </c>
      <c r="F61" s="14" t="s">
        <v>39</v>
      </c>
      <c r="G61" s="14" t="s">
        <v>40</v>
      </c>
      <c r="H61" t="s">
        <v>1363</v>
      </c>
      <c r="I61" t="s">
        <v>2</v>
      </c>
      <c r="J61" s="14" t="s">
        <v>475</v>
      </c>
      <c r="K61">
        <v>890319494</v>
      </c>
      <c r="L61" t="s">
        <v>476</v>
      </c>
      <c r="M61" t="s">
        <v>366</v>
      </c>
      <c r="N61" t="s">
        <v>67</v>
      </c>
      <c r="O61" s="1">
        <v>44845</v>
      </c>
      <c r="P61" s="14" t="s">
        <v>365</v>
      </c>
      <c r="Q61" s="14" t="s">
        <v>806</v>
      </c>
      <c r="R61" s="1">
        <v>44525</v>
      </c>
      <c r="S61" s="1">
        <v>44531</v>
      </c>
      <c r="T61">
        <v>135</v>
      </c>
      <c r="U61" s="1">
        <v>44827</v>
      </c>
      <c r="V61" s="14">
        <v>338549048</v>
      </c>
      <c r="W61" s="14">
        <f>Contratos[[#This Row],[Fecha Finalizacion Programada]]-Contratos[[#This Row],[Fecha de Inicio]]</f>
        <v>296</v>
      </c>
      <c r="X61">
        <f>ROUND(((Contratos[[#This Row],[Fecha Finalizacion Programada]]-Contratos[[#This Row],[Fecha de Inicio]])/(Contratos[[#This Row],[Fecha Finalizacion Programada]]-Contratos[[#This Row],[Fecha de Inicio]])*100),2)</f>
        <v>100</v>
      </c>
      <c r="Y61" s="44">
        <v>236984332</v>
      </c>
      <c r="Z61" s="29">
        <v>101564716</v>
      </c>
      <c r="AA61">
        <v>0</v>
      </c>
      <c r="AB61" s="29">
        <v>0</v>
      </c>
      <c r="AC61" s="29">
        <v>338549048</v>
      </c>
      <c r="AD61" t="s">
        <v>1652</v>
      </c>
    </row>
    <row r="62" spans="2:30" x14ac:dyDescent="0.25">
      <c r="B62">
        <v>2021</v>
      </c>
      <c r="C62">
        <v>210543</v>
      </c>
      <c r="D62" t="s">
        <v>3</v>
      </c>
      <c r="E62" t="s">
        <v>1728</v>
      </c>
      <c r="F62" s="14" t="s">
        <v>37</v>
      </c>
      <c r="G62" s="14" t="s">
        <v>38</v>
      </c>
      <c r="H62" t="s">
        <v>1371</v>
      </c>
      <c r="I62" t="s">
        <v>2</v>
      </c>
      <c r="J62" s="14" t="s">
        <v>1136</v>
      </c>
      <c r="K62">
        <v>901543161</v>
      </c>
      <c r="L62" t="s">
        <v>1135</v>
      </c>
      <c r="M62" t="s">
        <v>83</v>
      </c>
      <c r="N62" t="s">
        <v>67</v>
      </c>
      <c r="O62" s="1">
        <v>44837</v>
      </c>
      <c r="P62" s="14" t="s">
        <v>1134</v>
      </c>
      <c r="Q62" s="14" t="s">
        <v>1133</v>
      </c>
      <c r="R62" s="1">
        <v>44529</v>
      </c>
      <c r="S62" s="1">
        <v>44539</v>
      </c>
      <c r="T62">
        <v>900</v>
      </c>
      <c r="U62" s="1">
        <v>45291</v>
      </c>
      <c r="V62" s="14">
        <v>5181214000</v>
      </c>
      <c r="W62" s="14">
        <f>$D$5-Contratos[[#This Row],[Fecha de Inicio]]</f>
        <v>326</v>
      </c>
      <c r="X62">
        <f>ROUND((($D$5-Contratos[[#This Row],[Fecha de Inicio]])/(Contratos[[#This Row],[Fecha Finalizacion Programada]]-Contratos[[#This Row],[Fecha de Inicio]])*100),2)</f>
        <v>43.35</v>
      </c>
      <c r="Y62" s="44">
        <v>3837666132</v>
      </c>
      <c r="Z62" s="29">
        <v>3401170463</v>
      </c>
      <c r="AA62">
        <v>2</v>
      </c>
      <c r="AB62" s="29">
        <v>2057622595</v>
      </c>
      <c r="AC62" s="29">
        <v>7238836595</v>
      </c>
      <c r="AD62">
        <v>0</v>
      </c>
    </row>
    <row r="63" spans="2:30" x14ac:dyDescent="0.25">
      <c r="B63">
        <v>2021</v>
      </c>
      <c r="C63">
        <v>210546</v>
      </c>
      <c r="D63" t="s">
        <v>3</v>
      </c>
      <c r="E63" t="s">
        <v>1729</v>
      </c>
      <c r="F63" s="14" t="s">
        <v>46</v>
      </c>
      <c r="G63" s="14" t="s">
        <v>47</v>
      </c>
      <c r="H63" t="s">
        <v>1355</v>
      </c>
      <c r="I63" t="s">
        <v>2</v>
      </c>
      <c r="J63" s="14" t="s">
        <v>48</v>
      </c>
      <c r="K63">
        <v>901543599</v>
      </c>
      <c r="L63" t="s">
        <v>309</v>
      </c>
      <c r="M63" t="s">
        <v>148</v>
      </c>
      <c r="N63" t="s">
        <v>304</v>
      </c>
      <c r="O63" s="1">
        <v>44845</v>
      </c>
      <c r="P63" s="14" t="s">
        <v>799</v>
      </c>
      <c r="Q63" s="14" t="s">
        <v>800</v>
      </c>
      <c r="R63" s="1">
        <v>44536</v>
      </c>
      <c r="S63" s="1">
        <v>44581</v>
      </c>
      <c r="T63">
        <v>240</v>
      </c>
      <c r="U63" s="1">
        <v>44859</v>
      </c>
      <c r="V63" s="14">
        <v>2992690966</v>
      </c>
      <c r="W63" s="14">
        <f>Contratos[[#This Row],[Fecha Finalizacion Programada]]-Contratos[[#This Row],[Fecha de Inicio]]</f>
        <v>278</v>
      </c>
      <c r="X63">
        <f>ROUND(((Contratos[[#This Row],[Fecha Finalizacion Programada]]-Contratos[[#This Row],[Fecha de Inicio]])/(Contratos[[#This Row],[Fecha Finalizacion Programada]]-Contratos[[#This Row],[Fecha de Inicio]])*100),2)</f>
        <v>100</v>
      </c>
      <c r="Y63" s="44">
        <v>964104837</v>
      </c>
      <c r="Z63" s="29">
        <v>2028586129</v>
      </c>
      <c r="AA63">
        <v>0</v>
      </c>
      <c r="AB63" s="29">
        <v>0</v>
      </c>
      <c r="AC63" s="29">
        <v>2992690966</v>
      </c>
      <c r="AD63" t="s">
        <v>1649</v>
      </c>
    </row>
    <row r="64" spans="2:30" x14ac:dyDescent="0.25">
      <c r="B64">
        <v>2021</v>
      </c>
      <c r="C64">
        <v>210548</v>
      </c>
      <c r="D64" t="s">
        <v>3</v>
      </c>
      <c r="E64" t="s">
        <v>1730</v>
      </c>
      <c r="F64" s="14" t="s">
        <v>43</v>
      </c>
      <c r="G64" s="14" t="s">
        <v>125</v>
      </c>
      <c r="H64" t="s">
        <v>26</v>
      </c>
      <c r="I64" t="s">
        <v>2</v>
      </c>
      <c r="J64" s="14" t="s">
        <v>300</v>
      </c>
      <c r="K64">
        <v>860007590</v>
      </c>
      <c r="L64" t="s">
        <v>301</v>
      </c>
      <c r="M64">
        <v>0</v>
      </c>
      <c r="N64" t="s">
        <v>67</v>
      </c>
      <c r="O64" s="1">
        <v>44844</v>
      </c>
      <c r="P64" s="14" t="s">
        <v>675</v>
      </c>
      <c r="Q64" s="14" t="s">
        <v>675</v>
      </c>
      <c r="R64" s="1">
        <v>44546</v>
      </c>
      <c r="S64" s="1">
        <v>44561</v>
      </c>
      <c r="T64">
        <v>360</v>
      </c>
      <c r="U64" s="1">
        <v>44926</v>
      </c>
      <c r="V64" s="14">
        <v>1740000</v>
      </c>
      <c r="W64" s="14">
        <f>$D$5-Contratos[[#This Row],[Fecha de Inicio]]</f>
        <v>304</v>
      </c>
      <c r="X64">
        <f>ROUND((($D$5-Contratos[[#This Row],[Fecha de Inicio]])/(Contratos[[#This Row],[Fecha Finalizacion Programada]]-Contratos[[#This Row],[Fecha de Inicio]])*100),2)</f>
        <v>83.29</v>
      </c>
      <c r="Y64" s="44">
        <v>1305000</v>
      </c>
      <c r="Z64" s="29">
        <v>435000</v>
      </c>
      <c r="AA64">
        <v>0</v>
      </c>
      <c r="AB64" s="29">
        <v>0</v>
      </c>
      <c r="AC64" s="29">
        <v>1740000</v>
      </c>
      <c r="AD64">
        <v>0</v>
      </c>
    </row>
    <row r="65" spans="2:30" x14ac:dyDescent="0.25">
      <c r="B65">
        <v>2021</v>
      </c>
      <c r="C65">
        <v>210550</v>
      </c>
      <c r="D65" t="s">
        <v>3</v>
      </c>
      <c r="E65" t="s">
        <v>1731</v>
      </c>
      <c r="F65" s="14" t="s">
        <v>37</v>
      </c>
      <c r="G65" s="14" t="s">
        <v>38</v>
      </c>
      <c r="H65" t="s">
        <v>26</v>
      </c>
      <c r="I65" t="s">
        <v>2</v>
      </c>
      <c r="J65" s="14" t="s">
        <v>53</v>
      </c>
      <c r="K65">
        <v>900185196</v>
      </c>
      <c r="L65" t="s">
        <v>330</v>
      </c>
      <c r="M65">
        <v>0</v>
      </c>
      <c r="N65" t="s">
        <v>67</v>
      </c>
      <c r="O65" s="1">
        <v>44837</v>
      </c>
      <c r="P65" s="14" t="s">
        <v>1254</v>
      </c>
      <c r="Q65" s="14" t="s">
        <v>1254</v>
      </c>
      <c r="R65" s="1">
        <v>44539</v>
      </c>
      <c r="S65" s="1">
        <v>44550</v>
      </c>
      <c r="T65">
        <v>120</v>
      </c>
      <c r="U65" s="1">
        <v>45016</v>
      </c>
      <c r="V65" s="14">
        <v>297127540</v>
      </c>
      <c r="W65" s="14">
        <f>$D$5-Contratos[[#This Row],[Fecha de Inicio]]</f>
        <v>315</v>
      </c>
      <c r="X65">
        <f>ROUND((($D$5-Contratos[[#This Row],[Fecha de Inicio]])/(Contratos[[#This Row],[Fecha Finalizacion Programada]]-Contratos[[#This Row],[Fecha de Inicio]])*100),2)</f>
        <v>67.599999999999994</v>
      </c>
      <c r="Y65" s="44">
        <v>165607507</v>
      </c>
      <c r="Z65" s="29">
        <v>131520033</v>
      </c>
      <c r="AA65">
        <v>1</v>
      </c>
      <c r="AB65" s="29">
        <v>100000000</v>
      </c>
      <c r="AC65" s="29">
        <v>397127540</v>
      </c>
      <c r="AD65" t="s">
        <v>1672</v>
      </c>
    </row>
    <row r="66" spans="2:30" x14ac:dyDescent="0.25">
      <c r="B66">
        <v>2021</v>
      </c>
      <c r="C66">
        <v>210552</v>
      </c>
      <c r="D66" t="s">
        <v>3</v>
      </c>
      <c r="E66" t="s">
        <v>1732</v>
      </c>
      <c r="F66" s="14" t="s">
        <v>49</v>
      </c>
      <c r="G66" s="14" t="s">
        <v>47</v>
      </c>
      <c r="H66" t="s">
        <v>1355</v>
      </c>
      <c r="I66" t="s">
        <v>2</v>
      </c>
      <c r="J66" s="14" t="s">
        <v>1333</v>
      </c>
      <c r="K66">
        <v>900192896</v>
      </c>
      <c r="L66" t="s">
        <v>1332</v>
      </c>
      <c r="M66" t="s">
        <v>148</v>
      </c>
      <c r="N66" t="s">
        <v>67</v>
      </c>
      <c r="O66" s="1">
        <v>44844</v>
      </c>
      <c r="P66" s="14" t="s">
        <v>1331</v>
      </c>
      <c r="Q66" s="14" t="s">
        <v>1317</v>
      </c>
      <c r="R66" s="1">
        <v>44544</v>
      </c>
      <c r="S66" s="1">
        <v>44551</v>
      </c>
      <c r="T66">
        <v>90</v>
      </c>
      <c r="U66" s="1">
        <v>44686</v>
      </c>
      <c r="V66" s="14">
        <v>30212594</v>
      </c>
      <c r="W66" s="14">
        <v>135</v>
      </c>
      <c r="X66">
        <v>100</v>
      </c>
      <c r="Y66" s="44">
        <v>0</v>
      </c>
      <c r="Z66" s="29">
        <v>30212594</v>
      </c>
      <c r="AA66">
        <v>0</v>
      </c>
      <c r="AB66" s="29">
        <v>0</v>
      </c>
      <c r="AC66" s="29">
        <v>30212594</v>
      </c>
      <c r="AD66" t="s">
        <v>1661</v>
      </c>
    </row>
    <row r="67" spans="2:30" x14ac:dyDescent="0.25">
      <c r="B67">
        <v>2021</v>
      </c>
      <c r="C67">
        <v>210555</v>
      </c>
      <c r="D67" t="s">
        <v>851</v>
      </c>
      <c r="E67" s="50" t="s">
        <v>1686</v>
      </c>
      <c r="F67" s="14" t="s">
        <v>0</v>
      </c>
      <c r="G67" s="14" t="s">
        <v>252</v>
      </c>
      <c r="H67" t="s">
        <v>1355</v>
      </c>
      <c r="I67" t="s">
        <v>2</v>
      </c>
      <c r="J67" s="14" t="s">
        <v>253</v>
      </c>
      <c r="K67">
        <v>860037013</v>
      </c>
      <c r="L67" t="s">
        <v>254</v>
      </c>
      <c r="M67" t="s">
        <v>174</v>
      </c>
      <c r="N67" t="s">
        <v>67</v>
      </c>
      <c r="O67" s="1">
        <v>44841</v>
      </c>
      <c r="P67" s="14" t="s">
        <v>503</v>
      </c>
      <c r="Q67" s="14" t="s">
        <v>504</v>
      </c>
      <c r="R67" s="1">
        <v>44540</v>
      </c>
      <c r="S67" s="1">
        <v>44553</v>
      </c>
      <c r="T67">
        <v>360</v>
      </c>
      <c r="U67" s="1">
        <v>44957</v>
      </c>
      <c r="V67" s="14">
        <v>7879030</v>
      </c>
      <c r="W67" s="14">
        <f>$D$5-Contratos[[#This Row],[Fecha de Inicio]]</f>
        <v>312</v>
      </c>
      <c r="X67">
        <f>ROUND((($D$5-Contratos[[#This Row],[Fecha de Inicio]])/(Contratos[[#This Row],[Fecha Finalizacion Programada]]-Contratos[[#This Row],[Fecha de Inicio]])*100),2)</f>
        <v>77.23</v>
      </c>
      <c r="Y67" s="44">
        <v>7595548</v>
      </c>
      <c r="Z67" s="29">
        <v>283482</v>
      </c>
      <c r="AA67">
        <v>0</v>
      </c>
      <c r="AB67" s="29">
        <v>0</v>
      </c>
      <c r="AC67" s="29">
        <v>7879030</v>
      </c>
      <c r="AD67">
        <v>0</v>
      </c>
    </row>
    <row r="68" spans="2:30" x14ac:dyDescent="0.25">
      <c r="B68">
        <v>2021</v>
      </c>
      <c r="C68">
        <v>210562</v>
      </c>
      <c r="D68" t="s">
        <v>3</v>
      </c>
      <c r="E68" s="50" t="s">
        <v>1685</v>
      </c>
      <c r="F68" s="14" t="s">
        <v>39</v>
      </c>
      <c r="G68" s="14" t="s">
        <v>40</v>
      </c>
      <c r="H68" t="s">
        <v>1355</v>
      </c>
      <c r="I68" t="s">
        <v>2</v>
      </c>
      <c r="J68" s="14" t="s">
        <v>45</v>
      </c>
      <c r="K68">
        <v>900535486</v>
      </c>
      <c r="L68" t="s">
        <v>304</v>
      </c>
      <c r="M68" t="s">
        <v>148</v>
      </c>
      <c r="N68" t="s">
        <v>67</v>
      </c>
      <c r="O68" s="1">
        <v>44844</v>
      </c>
      <c r="P68" s="14" t="s">
        <v>432</v>
      </c>
      <c r="Q68" s="14" t="s">
        <v>801</v>
      </c>
      <c r="R68" s="1">
        <v>44550</v>
      </c>
      <c r="S68" s="1">
        <v>44580</v>
      </c>
      <c r="T68">
        <v>270</v>
      </c>
      <c r="U68" s="1">
        <v>44890</v>
      </c>
      <c r="V68" s="14">
        <v>338182152</v>
      </c>
      <c r="W68" s="14">
        <f>$D$5-Contratos[[#This Row],[Fecha de Inicio]]</f>
        <v>285</v>
      </c>
      <c r="X68">
        <f>ROUND((($D$5-Contratos[[#This Row],[Fecha de Inicio]])/(Contratos[[#This Row],[Fecha Finalizacion Programada]]-Contratos[[#This Row],[Fecha de Inicio]])*100),2)</f>
        <v>91.94</v>
      </c>
      <c r="Y68" s="44">
        <v>0</v>
      </c>
      <c r="Z68" s="29">
        <v>338182152</v>
      </c>
      <c r="AA68">
        <v>0</v>
      </c>
      <c r="AB68" s="29">
        <v>0</v>
      </c>
      <c r="AC68" s="29">
        <v>338182152</v>
      </c>
      <c r="AD68" t="s">
        <v>1663</v>
      </c>
    </row>
    <row r="69" spans="2:30" x14ac:dyDescent="0.25">
      <c r="B69">
        <v>2021</v>
      </c>
      <c r="C69">
        <v>210569</v>
      </c>
      <c r="D69" t="s">
        <v>3</v>
      </c>
      <c r="E69" t="s">
        <v>1733</v>
      </c>
      <c r="F69" s="14" t="s">
        <v>75</v>
      </c>
      <c r="G69" s="14" t="s">
        <v>77</v>
      </c>
      <c r="H69" t="s">
        <v>1386</v>
      </c>
      <c r="I69" t="s">
        <v>2</v>
      </c>
      <c r="J69" s="14" t="s">
        <v>437</v>
      </c>
      <c r="K69">
        <v>901039123</v>
      </c>
      <c r="L69" t="s">
        <v>438</v>
      </c>
      <c r="M69" t="s">
        <v>78</v>
      </c>
      <c r="N69" t="s">
        <v>67</v>
      </c>
      <c r="O69" s="1">
        <v>44852</v>
      </c>
      <c r="P69" s="14" t="s">
        <v>574</v>
      </c>
      <c r="Q69" s="14" t="s">
        <v>832</v>
      </c>
      <c r="R69" s="1">
        <v>44554</v>
      </c>
      <c r="S69" s="1">
        <v>44564</v>
      </c>
      <c r="T69">
        <v>300</v>
      </c>
      <c r="U69" s="1">
        <v>44868</v>
      </c>
      <c r="V69" s="14">
        <v>300000000</v>
      </c>
      <c r="W69" s="14">
        <f>$D$5-Contratos[[#This Row],[Fecha de Inicio]]</f>
        <v>301</v>
      </c>
      <c r="X69">
        <f>ROUND((($D$5-Contratos[[#This Row],[Fecha de Inicio]])/(Contratos[[#This Row],[Fecha Finalizacion Programada]]-Contratos[[#This Row],[Fecha de Inicio]])*100),2)</f>
        <v>99.01</v>
      </c>
      <c r="Y69" s="44">
        <v>54000000</v>
      </c>
      <c r="Z69" s="29">
        <v>246000000</v>
      </c>
      <c r="AA69">
        <v>0</v>
      </c>
      <c r="AB69" s="29">
        <v>0</v>
      </c>
      <c r="AC69" s="29">
        <v>300000000</v>
      </c>
      <c r="AD69">
        <v>0</v>
      </c>
    </row>
    <row r="70" spans="2:30" x14ac:dyDescent="0.25">
      <c r="B70">
        <v>2021</v>
      </c>
      <c r="C70">
        <v>210570</v>
      </c>
      <c r="D70" t="s">
        <v>3</v>
      </c>
      <c r="E70" t="s">
        <v>1734</v>
      </c>
      <c r="F70" s="14" t="s">
        <v>56</v>
      </c>
      <c r="G70" s="14" t="s">
        <v>54</v>
      </c>
      <c r="H70" t="s">
        <v>1351</v>
      </c>
      <c r="I70" t="s">
        <v>1350</v>
      </c>
      <c r="J70" s="14" t="s">
        <v>967</v>
      </c>
      <c r="K70">
        <v>830102887</v>
      </c>
      <c r="L70" t="s">
        <v>966</v>
      </c>
      <c r="M70" t="s">
        <v>78</v>
      </c>
      <c r="N70" t="s">
        <v>67</v>
      </c>
      <c r="O70" s="1">
        <v>44848</v>
      </c>
      <c r="P70" s="14" t="s">
        <v>965</v>
      </c>
      <c r="Q70" s="14" t="s">
        <v>965</v>
      </c>
      <c r="R70" s="1">
        <v>44554</v>
      </c>
      <c r="S70" s="1">
        <v>44585</v>
      </c>
      <c r="T70">
        <v>210</v>
      </c>
      <c r="U70" s="1">
        <v>44919</v>
      </c>
      <c r="V70" s="14">
        <v>239851902</v>
      </c>
      <c r="W70" s="14">
        <f>$D$5-Contratos[[#This Row],[Fecha de Inicio]]</f>
        <v>280</v>
      </c>
      <c r="X70">
        <f>ROUND((($D$5-Contratos[[#This Row],[Fecha de Inicio]])/(Contratos[[#This Row],[Fecha Finalizacion Programada]]-Contratos[[#This Row],[Fecha de Inicio]])*100),2)</f>
        <v>83.83</v>
      </c>
      <c r="Y70" s="44">
        <v>242844032</v>
      </c>
      <c r="Z70" s="29">
        <v>116907870</v>
      </c>
      <c r="AA70">
        <v>1</v>
      </c>
      <c r="AB70" s="29">
        <v>119900000</v>
      </c>
      <c r="AC70" s="29">
        <v>359751902</v>
      </c>
      <c r="AD70" t="s">
        <v>1368</v>
      </c>
    </row>
    <row r="71" spans="2:30" x14ac:dyDescent="0.25">
      <c r="B71">
        <v>2021</v>
      </c>
      <c r="C71">
        <v>210573</v>
      </c>
      <c r="D71" t="s">
        <v>3</v>
      </c>
      <c r="E71" t="s">
        <v>1735</v>
      </c>
      <c r="F71" s="14" t="s">
        <v>37</v>
      </c>
      <c r="G71" s="14" t="s">
        <v>38</v>
      </c>
      <c r="H71" t="s">
        <v>1357</v>
      </c>
      <c r="I71" t="s">
        <v>2</v>
      </c>
      <c r="J71" s="14" t="s">
        <v>450</v>
      </c>
      <c r="K71">
        <v>830078090</v>
      </c>
      <c r="L71" t="s">
        <v>451</v>
      </c>
      <c r="M71" t="s">
        <v>118</v>
      </c>
      <c r="N71" t="s">
        <v>67</v>
      </c>
      <c r="O71" s="1">
        <v>44854</v>
      </c>
      <c r="P71" s="14" t="s">
        <v>194</v>
      </c>
      <c r="Q71" s="14" t="s">
        <v>885</v>
      </c>
      <c r="R71" s="1">
        <v>44558</v>
      </c>
      <c r="S71" s="1">
        <v>44575</v>
      </c>
      <c r="T71">
        <v>210</v>
      </c>
      <c r="U71" s="1">
        <v>44894</v>
      </c>
      <c r="V71" s="14">
        <v>204995640</v>
      </c>
      <c r="W71" s="14">
        <f>$D$5-Contratos[[#This Row],[Fecha de Inicio]]</f>
        <v>290</v>
      </c>
      <c r="X71">
        <f>ROUND((($D$5-Contratos[[#This Row],[Fecha de Inicio]])/(Contratos[[#This Row],[Fecha Finalizacion Programada]]-Contratos[[#This Row],[Fecha de Inicio]])*100),2)</f>
        <v>90.91</v>
      </c>
      <c r="Y71" s="44">
        <v>250875616</v>
      </c>
      <c r="Z71" s="29">
        <v>56617843</v>
      </c>
      <c r="AA71">
        <v>1</v>
      </c>
      <c r="AB71" s="29">
        <v>102497819</v>
      </c>
      <c r="AC71" s="29">
        <v>307493459</v>
      </c>
      <c r="AD71" t="s">
        <v>1644</v>
      </c>
    </row>
    <row r="72" spans="2:30" x14ac:dyDescent="0.25">
      <c r="B72">
        <v>2021</v>
      </c>
      <c r="C72">
        <v>210575</v>
      </c>
      <c r="D72" t="s">
        <v>3</v>
      </c>
      <c r="E72" t="s">
        <v>1736</v>
      </c>
      <c r="F72" s="14" t="s">
        <v>46</v>
      </c>
      <c r="G72" s="14" t="s">
        <v>38</v>
      </c>
      <c r="H72" t="s">
        <v>1371</v>
      </c>
      <c r="I72" t="s">
        <v>2</v>
      </c>
      <c r="J72" s="14" t="s">
        <v>991</v>
      </c>
      <c r="K72">
        <v>901551801</v>
      </c>
      <c r="L72" t="s">
        <v>990</v>
      </c>
      <c r="M72" t="s">
        <v>83</v>
      </c>
      <c r="N72" t="s">
        <v>67</v>
      </c>
      <c r="O72" s="1">
        <v>44852</v>
      </c>
      <c r="P72" s="14" t="s">
        <v>609</v>
      </c>
      <c r="Q72" s="14" t="s">
        <v>611</v>
      </c>
      <c r="R72" s="1">
        <v>44559</v>
      </c>
      <c r="S72" s="1">
        <v>44564</v>
      </c>
      <c r="T72">
        <v>210</v>
      </c>
      <c r="U72" s="1">
        <v>44910</v>
      </c>
      <c r="V72" s="14">
        <v>3000000000</v>
      </c>
      <c r="W72" s="14">
        <f>$D$5-Contratos[[#This Row],[Fecha de Inicio]]</f>
        <v>301</v>
      </c>
      <c r="X72">
        <f>ROUND((($D$5-Contratos[[#This Row],[Fecha de Inicio]])/(Contratos[[#This Row],[Fecha Finalizacion Programada]]-Contratos[[#This Row],[Fecha de Inicio]])*100),2)</f>
        <v>86.99</v>
      </c>
      <c r="Y72" s="44">
        <v>2204441056</v>
      </c>
      <c r="Z72" s="29">
        <v>795558944</v>
      </c>
      <c r="AA72">
        <v>0</v>
      </c>
      <c r="AB72" s="29">
        <v>0</v>
      </c>
      <c r="AC72" s="29">
        <v>3000000000</v>
      </c>
      <c r="AD72" t="s">
        <v>1659</v>
      </c>
    </row>
    <row r="73" spans="2:30" x14ac:dyDescent="0.25">
      <c r="B73">
        <v>2022</v>
      </c>
      <c r="C73">
        <v>220001</v>
      </c>
      <c r="D73" s="14" t="s">
        <v>3</v>
      </c>
      <c r="E73" s="14" t="s">
        <v>1383</v>
      </c>
      <c r="F73" s="14" t="s">
        <v>75</v>
      </c>
      <c r="G73" s="14" t="s">
        <v>88</v>
      </c>
      <c r="H73" s="14" t="s">
        <v>1384</v>
      </c>
      <c r="I73" s="14" t="s">
        <v>2</v>
      </c>
      <c r="J73" s="14" t="s">
        <v>232</v>
      </c>
      <c r="K73">
        <v>1075685032</v>
      </c>
      <c r="L73" t="s">
        <v>96</v>
      </c>
      <c r="M73" t="s">
        <v>1151</v>
      </c>
      <c r="N73" t="s">
        <v>67</v>
      </c>
      <c r="O73" s="1">
        <v>44837</v>
      </c>
      <c r="P73" s="14" t="s">
        <v>621</v>
      </c>
      <c r="Q73" s="14" t="s">
        <v>621</v>
      </c>
      <c r="R73" s="1">
        <v>44568</v>
      </c>
      <c r="S73" s="1">
        <v>44573</v>
      </c>
      <c r="T73">
        <v>270</v>
      </c>
      <c r="U73" s="1">
        <v>44942</v>
      </c>
      <c r="V73" s="14">
        <v>16597098</v>
      </c>
      <c r="W73" s="14">
        <f>$D$5-Contratos[[#This Row],[Fecha de Inicio]]</f>
        <v>292</v>
      </c>
      <c r="X73">
        <f>ROUND((($D$5-Contratos[[#This Row],[Fecha de Inicio]])/(Contratos[[#This Row],[Fecha Finalizacion Programada]]-Contratos[[#This Row],[Fecha de Inicio]])*100),2)</f>
        <v>79.13</v>
      </c>
      <c r="Y73" s="44">
        <v>14076797</v>
      </c>
      <c r="Z73" s="29">
        <v>8298550</v>
      </c>
      <c r="AA73" s="14">
        <v>1</v>
      </c>
      <c r="AB73" s="29">
        <v>5778249</v>
      </c>
      <c r="AC73" s="29">
        <v>22375347</v>
      </c>
      <c r="AD73" s="14" t="s">
        <v>1737</v>
      </c>
    </row>
    <row r="74" spans="2:30" x14ac:dyDescent="0.25">
      <c r="B74">
        <v>2022</v>
      </c>
      <c r="C74">
        <v>220002</v>
      </c>
      <c r="D74" s="14" t="s">
        <v>3</v>
      </c>
      <c r="E74" s="14" t="s">
        <v>1383</v>
      </c>
      <c r="F74" s="14" t="s">
        <v>75</v>
      </c>
      <c r="G74" s="14" t="s">
        <v>88</v>
      </c>
      <c r="H74" s="14" t="s">
        <v>1384</v>
      </c>
      <c r="I74" s="14" t="s">
        <v>2</v>
      </c>
      <c r="J74" s="14" t="s">
        <v>232</v>
      </c>
      <c r="K74">
        <v>1077874323</v>
      </c>
      <c r="L74" t="s">
        <v>290</v>
      </c>
      <c r="M74" t="s">
        <v>1151</v>
      </c>
      <c r="N74" t="s">
        <v>67</v>
      </c>
      <c r="O74" s="1">
        <v>44837</v>
      </c>
      <c r="P74" s="14" t="s">
        <v>621</v>
      </c>
      <c r="Q74" s="14" t="s">
        <v>621</v>
      </c>
      <c r="R74" s="1">
        <v>44572</v>
      </c>
      <c r="S74" s="1">
        <v>44582</v>
      </c>
      <c r="T74">
        <v>270</v>
      </c>
      <c r="U74" s="1">
        <v>44942</v>
      </c>
      <c r="V74" s="14">
        <v>16597098</v>
      </c>
      <c r="W74" s="14">
        <f>$D$5-Contratos[[#This Row],[Fecha de Inicio]]</f>
        <v>283</v>
      </c>
      <c r="X74">
        <f>ROUND((($D$5-Contratos[[#This Row],[Fecha de Inicio]])/(Contratos[[#This Row],[Fecha Finalizacion Programada]]-Contratos[[#This Row],[Fecha de Inicio]])*100),2)</f>
        <v>78.61</v>
      </c>
      <c r="Y74" s="44">
        <v>13523561</v>
      </c>
      <c r="Z74" s="29">
        <v>8298549</v>
      </c>
      <c r="AA74" s="14">
        <v>1</v>
      </c>
      <c r="AB74" s="29">
        <v>5225012</v>
      </c>
      <c r="AC74" s="29">
        <v>21822110</v>
      </c>
      <c r="AD74" s="14" t="s">
        <v>1656</v>
      </c>
    </row>
    <row r="75" spans="2:30" x14ac:dyDescent="0.25">
      <c r="B75">
        <v>2022</v>
      </c>
      <c r="C75">
        <v>220003</v>
      </c>
      <c r="D75" s="14" t="s">
        <v>3</v>
      </c>
      <c r="E75" s="14" t="s">
        <v>1383</v>
      </c>
      <c r="F75" s="14" t="s">
        <v>75</v>
      </c>
      <c r="G75" s="14" t="s">
        <v>88</v>
      </c>
      <c r="H75" s="14" t="s">
        <v>1384</v>
      </c>
      <c r="I75" s="14" t="s">
        <v>2</v>
      </c>
      <c r="J75" s="14" t="s">
        <v>232</v>
      </c>
      <c r="K75">
        <v>1030641735</v>
      </c>
      <c r="L75" t="s">
        <v>94</v>
      </c>
      <c r="M75" t="s">
        <v>1151</v>
      </c>
      <c r="N75" t="s">
        <v>67</v>
      </c>
      <c r="O75" s="1">
        <v>44837</v>
      </c>
      <c r="P75" s="14" t="s">
        <v>621</v>
      </c>
      <c r="Q75" s="14" t="s">
        <v>621</v>
      </c>
      <c r="R75" s="1">
        <v>44572</v>
      </c>
      <c r="S75" s="1">
        <v>44573</v>
      </c>
      <c r="T75">
        <v>270</v>
      </c>
      <c r="U75" s="1">
        <v>44942</v>
      </c>
      <c r="V75" s="14">
        <v>16597098</v>
      </c>
      <c r="W75" s="14">
        <f>$D$5-Contratos[[#This Row],[Fecha de Inicio]]</f>
        <v>292</v>
      </c>
      <c r="X75">
        <f>ROUND((($D$5-Contratos[[#This Row],[Fecha de Inicio]])/(Contratos[[#This Row],[Fecha Finalizacion Programada]]-Contratos[[#This Row],[Fecha de Inicio]])*100),2)</f>
        <v>79.13</v>
      </c>
      <c r="Y75" s="44">
        <v>14076797</v>
      </c>
      <c r="Z75" s="29">
        <v>8298550</v>
      </c>
      <c r="AA75" s="14">
        <v>1</v>
      </c>
      <c r="AB75" s="29">
        <v>5778249</v>
      </c>
      <c r="AC75" s="29">
        <v>22375347</v>
      </c>
      <c r="AD75" s="14" t="s">
        <v>1737</v>
      </c>
    </row>
    <row r="76" spans="2:30" x14ac:dyDescent="0.25">
      <c r="B76">
        <v>2022</v>
      </c>
      <c r="C76">
        <v>220004</v>
      </c>
      <c r="D76" s="14" t="s">
        <v>3</v>
      </c>
      <c r="E76" s="14" t="s">
        <v>1383</v>
      </c>
      <c r="F76" s="14" t="s">
        <v>75</v>
      </c>
      <c r="G76" s="14" t="s">
        <v>88</v>
      </c>
      <c r="H76" s="14" t="s">
        <v>1384</v>
      </c>
      <c r="I76" s="14" t="s">
        <v>2</v>
      </c>
      <c r="J76" s="14" t="s">
        <v>232</v>
      </c>
      <c r="K76">
        <v>1016105814</v>
      </c>
      <c r="L76" t="s">
        <v>95</v>
      </c>
      <c r="M76" t="s">
        <v>1151</v>
      </c>
      <c r="N76" t="s">
        <v>67</v>
      </c>
      <c r="O76" s="1">
        <v>44836</v>
      </c>
      <c r="P76" s="14" t="s">
        <v>621</v>
      </c>
      <c r="Q76" s="14" t="s">
        <v>621</v>
      </c>
      <c r="R76" s="1">
        <v>44572</v>
      </c>
      <c r="S76" s="1">
        <v>44574</v>
      </c>
      <c r="T76">
        <v>270</v>
      </c>
      <c r="U76" s="1">
        <v>44942</v>
      </c>
      <c r="V76" s="14">
        <v>16597098</v>
      </c>
      <c r="W76" s="14">
        <f>$D$5-Contratos[[#This Row],[Fecha de Inicio]]</f>
        <v>291</v>
      </c>
      <c r="X76">
        <f>ROUND((($D$5-Contratos[[#This Row],[Fecha de Inicio]])/(Contratos[[#This Row],[Fecha Finalizacion Programada]]-Contratos[[#This Row],[Fecha de Inicio]])*100),2)</f>
        <v>79.08</v>
      </c>
      <c r="Y76" s="44">
        <v>14015327</v>
      </c>
      <c r="Z76" s="29">
        <v>2581771</v>
      </c>
      <c r="AA76" s="14">
        <v>1</v>
      </c>
      <c r="AB76" s="29">
        <v>5716778</v>
      </c>
      <c r="AC76" s="29">
        <v>22313876</v>
      </c>
      <c r="AD76" s="14" t="s">
        <v>1738</v>
      </c>
    </row>
    <row r="77" spans="2:30" x14ac:dyDescent="0.25">
      <c r="B77">
        <v>2022</v>
      </c>
      <c r="C77">
        <v>220005</v>
      </c>
      <c r="D77" s="14" t="s">
        <v>3</v>
      </c>
      <c r="E77" s="14" t="s">
        <v>1383</v>
      </c>
      <c r="F77" s="14" t="s">
        <v>75</v>
      </c>
      <c r="G77" s="14" t="s">
        <v>88</v>
      </c>
      <c r="H77" s="14" t="s">
        <v>1384</v>
      </c>
      <c r="I77" s="14" t="s">
        <v>2</v>
      </c>
      <c r="J77" s="14" t="s">
        <v>232</v>
      </c>
      <c r="K77">
        <v>1121832098</v>
      </c>
      <c r="L77" t="s">
        <v>255</v>
      </c>
      <c r="M77" t="s">
        <v>1151</v>
      </c>
      <c r="N77" t="s">
        <v>67</v>
      </c>
      <c r="O77" s="1">
        <v>44837</v>
      </c>
      <c r="P77" s="14" t="s">
        <v>621</v>
      </c>
      <c r="Q77" s="14" t="s">
        <v>621</v>
      </c>
      <c r="R77" s="1">
        <v>44572</v>
      </c>
      <c r="S77" s="1">
        <v>44574</v>
      </c>
      <c r="T77">
        <v>270</v>
      </c>
      <c r="U77" s="1">
        <v>44942</v>
      </c>
      <c r="V77" s="14">
        <v>16597098</v>
      </c>
      <c r="W77" s="14">
        <f>$D$5-Contratos[[#This Row],[Fecha de Inicio]]</f>
        <v>291</v>
      </c>
      <c r="X77">
        <f>ROUND((($D$5-Contratos[[#This Row],[Fecha de Inicio]])/(Contratos[[#This Row],[Fecha Finalizacion Programada]]-Contratos[[#This Row],[Fecha de Inicio]])*100),2)</f>
        <v>79.08</v>
      </c>
      <c r="Y77" s="44">
        <v>14015327</v>
      </c>
      <c r="Z77" s="29">
        <v>8298549</v>
      </c>
      <c r="AA77" s="14">
        <v>1</v>
      </c>
      <c r="AB77" s="29">
        <v>5716778</v>
      </c>
      <c r="AC77" s="29">
        <v>22313876</v>
      </c>
      <c r="AD77" s="14" t="s">
        <v>1738</v>
      </c>
    </row>
    <row r="78" spans="2:30" x14ac:dyDescent="0.25">
      <c r="B78">
        <v>2022</v>
      </c>
      <c r="C78">
        <v>220007</v>
      </c>
      <c r="D78" s="14" t="s">
        <v>3</v>
      </c>
      <c r="E78" s="14" t="s">
        <v>1385</v>
      </c>
      <c r="F78" s="14" t="s">
        <v>75</v>
      </c>
      <c r="G78" s="14" t="s">
        <v>88</v>
      </c>
      <c r="H78" s="14" t="s">
        <v>1386</v>
      </c>
      <c r="I78" s="14" t="s">
        <v>2</v>
      </c>
      <c r="J78" s="14" t="s">
        <v>280</v>
      </c>
      <c r="K78">
        <v>1015453535</v>
      </c>
      <c r="L78" t="s">
        <v>281</v>
      </c>
      <c r="M78" t="s">
        <v>78</v>
      </c>
      <c r="N78" t="s">
        <v>67</v>
      </c>
      <c r="O78" s="1">
        <v>44838</v>
      </c>
      <c r="P78" s="14" t="s">
        <v>1092</v>
      </c>
      <c r="Q78" s="14" t="s">
        <v>762</v>
      </c>
      <c r="R78" s="1">
        <v>44568</v>
      </c>
      <c r="S78" s="1">
        <v>44574</v>
      </c>
      <c r="T78" s="14">
        <v>345</v>
      </c>
      <c r="U78" s="1">
        <v>44955</v>
      </c>
      <c r="V78" s="14">
        <v>36984000</v>
      </c>
      <c r="W78" s="14">
        <f>$D$5-Contratos[[#This Row],[Fecha de Inicio]]</f>
        <v>291</v>
      </c>
      <c r="X78">
        <f>ROUND((($D$5-Contratos[[#This Row],[Fecha de Inicio]])/(Contratos[[#This Row],[Fecha Finalizacion Programada]]-Contratos[[#This Row],[Fecha de Inicio]])*100),2)</f>
        <v>76.38</v>
      </c>
      <c r="Y78" s="44">
        <v>27657600</v>
      </c>
      <c r="Z78" s="29">
        <v>9326400</v>
      </c>
      <c r="AA78" s="14">
        <v>1</v>
      </c>
      <c r="AB78" s="29">
        <v>3430400</v>
      </c>
      <c r="AC78" s="29">
        <v>40414400</v>
      </c>
      <c r="AD78" s="14" t="s">
        <v>1373</v>
      </c>
    </row>
    <row r="79" spans="2:30" x14ac:dyDescent="0.25">
      <c r="B79">
        <v>2022</v>
      </c>
      <c r="C79">
        <v>220010</v>
      </c>
      <c r="D79" s="14" t="s">
        <v>3</v>
      </c>
      <c r="E79" s="14" t="s">
        <v>1387</v>
      </c>
      <c r="F79" s="14" t="s">
        <v>75</v>
      </c>
      <c r="G79" s="14" t="s">
        <v>77</v>
      </c>
      <c r="H79" s="14" t="s">
        <v>1375</v>
      </c>
      <c r="I79" s="14" t="s">
        <v>2</v>
      </c>
      <c r="J79" s="14" t="s">
        <v>219</v>
      </c>
      <c r="K79">
        <v>52116458</v>
      </c>
      <c r="L79" t="s">
        <v>221</v>
      </c>
      <c r="M79" t="s">
        <v>171</v>
      </c>
      <c r="N79" t="s">
        <v>67</v>
      </c>
      <c r="O79" s="1">
        <v>44845</v>
      </c>
      <c r="P79" s="14" t="s">
        <v>464</v>
      </c>
      <c r="Q79" s="14" t="s">
        <v>758</v>
      </c>
      <c r="R79" s="1">
        <v>44573</v>
      </c>
      <c r="S79" s="1">
        <v>44580</v>
      </c>
      <c r="T79" s="14">
        <v>315</v>
      </c>
      <c r="U79" s="1">
        <v>44932</v>
      </c>
      <c r="V79" s="14">
        <v>82414500</v>
      </c>
      <c r="W79" s="14">
        <f>$D$5-Contratos[[#This Row],[Fecha de Inicio]]</f>
        <v>285</v>
      </c>
      <c r="X79">
        <f>ROUND((($D$5-Contratos[[#This Row],[Fecha de Inicio]])/(Contratos[[#This Row],[Fecha Finalizacion Programada]]-Contratos[[#This Row],[Fecha de Inicio]])*100),2)</f>
        <v>80.97</v>
      </c>
      <c r="Y79" s="44">
        <v>65931600</v>
      </c>
      <c r="Z79" s="29">
        <v>25116800</v>
      </c>
      <c r="AA79" s="14">
        <v>1</v>
      </c>
      <c r="AB79" s="29">
        <v>8633900</v>
      </c>
      <c r="AC79" s="29">
        <v>91048400</v>
      </c>
      <c r="AD79" s="14" t="s">
        <v>1739</v>
      </c>
    </row>
    <row r="80" spans="2:30" x14ac:dyDescent="0.25">
      <c r="B80">
        <v>2022</v>
      </c>
      <c r="C80">
        <v>220012</v>
      </c>
      <c r="D80" s="14" t="s">
        <v>3</v>
      </c>
      <c r="E80" s="14" t="s">
        <v>1388</v>
      </c>
      <c r="F80" s="14" t="s">
        <v>75</v>
      </c>
      <c r="G80" s="14" t="s">
        <v>77</v>
      </c>
      <c r="H80" s="14" t="s">
        <v>1377</v>
      </c>
      <c r="I80" s="14" t="s">
        <v>2</v>
      </c>
      <c r="J80" s="14" t="s">
        <v>376</v>
      </c>
      <c r="K80">
        <v>33676280</v>
      </c>
      <c r="L80" t="s">
        <v>120</v>
      </c>
      <c r="M80" t="s">
        <v>121</v>
      </c>
      <c r="N80" t="s">
        <v>67</v>
      </c>
      <c r="O80" s="1">
        <v>44839</v>
      </c>
      <c r="P80" s="14" t="s">
        <v>521</v>
      </c>
      <c r="Q80" s="14" t="s">
        <v>1094</v>
      </c>
      <c r="R80" s="1">
        <v>44572</v>
      </c>
      <c r="S80" s="1">
        <v>44579</v>
      </c>
      <c r="T80">
        <v>270</v>
      </c>
      <c r="U80" s="1">
        <v>44938</v>
      </c>
      <c r="V80" s="14">
        <v>60705000</v>
      </c>
      <c r="W80" s="14">
        <f>$D$5-Contratos[[#This Row],[Fecha de Inicio]]</f>
        <v>286</v>
      </c>
      <c r="X80">
        <f>ROUND((($D$5-Contratos[[#This Row],[Fecha de Inicio]])/(Contratos[[#This Row],[Fecha Finalizacion Programada]]-Contratos[[#This Row],[Fecha de Inicio]])*100),2)</f>
        <v>79.67</v>
      </c>
      <c r="Y80" s="44">
        <v>56882833</v>
      </c>
      <c r="Z80" s="29">
        <v>22933000</v>
      </c>
      <c r="AA80" s="14">
        <v>1</v>
      </c>
      <c r="AB80" s="29">
        <v>19110833</v>
      </c>
      <c r="AC80" s="29">
        <v>79815833</v>
      </c>
      <c r="AD80" s="14" t="s">
        <v>1655</v>
      </c>
    </row>
    <row r="81" spans="2:30" x14ac:dyDescent="0.25">
      <c r="B81">
        <v>2022</v>
      </c>
      <c r="C81">
        <v>220013</v>
      </c>
      <c r="D81" s="14" t="s">
        <v>3</v>
      </c>
      <c r="E81" s="14" t="s">
        <v>1388</v>
      </c>
      <c r="F81" s="14" t="s">
        <v>75</v>
      </c>
      <c r="G81" s="14" t="s">
        <v>77</v>
      </c>
      <c r="H81" s="14" t="s">
        <v>1377</v>
      </c>
      <c r="I81" s="14" t="s">
        <v>2</v>
      </c>
      <c r="J81" s="14" t="s">
        <v>376</v>
      </c>
      <c r="K81">
        <v>1024530851</v>
      </c>
      <c r="L81" t="s">
        <v>124</v>
      </c>
      <c r="M81" t="s">
        <v>121</v>
      </c>
      <c r="N81" t="s">
        <v>67</v>
      </c>
      <c r="O81" s="1">
        <v>44839</v>
      </c>
      <c r="P81" s="14" t="s">
        <v>521</v>
      </c>
      <c r="Q81" s="14" t="s">
        <v>1084</v>
      </c>
      <c r="R81" s="1">
        <v>44572</v>
      </c>
      <c r="S81" s="1">
        <v>44578</v>
      </c>
      <c r="T81">
        <v>270</v>
      </c>
      <c r="U81" s="1">
        <v>44947</v>
      </c>
      <c r="V81" s="14">
        <v>60705000</v>
      </c>
      <c r="W81" s="14">
        <f>$D$5-Contratos[[#This Row],[Fecha de Inicio]]</f>
        <v>287</v>
      </c>
      <c r="X81">
        <f>ROUND((($D$5-Contratos[[#This Row],[Fecha de Inicio]])/(Contratos[[#This Row],[Fecha Finalizacion Programada]]-Contratos[[#This Row],[Fecha de Inicio]])*100),2)</f>
        <v>77.78</v>
      </c>
      <c r="Y81" s="44">
        <v>57107667</v>
      </c>
      <c r="Z81" s="29">
        <v>24731667</v>
      </c>
      <c r="AA81" s="14">
        <v>1</v>
      </c>
      <c r="AB81" s="29">
        <v>21134334</v>
      </c>
      <c r="AC81" s="29">
        <v>81839334</v>
      </c>
      <c r="AD81" s="14" t="s">
        <v>1737</v>
      </c>
    </row>
    <row r="82" spans="2:30" x14ac:dyDescent="0.25">
      <c r="B82">
        <v>2022</v>
      </c>
      <c r="C82">
        <v>220014</v>
      </c>
      <c r="D82" s="14" t="s">
        <v>3</v>
      </c>
      <c r="E82" s="14" t="s">
        <v>1388</v>
      </c>
      <c r="F82" s="14" t="s">
        <v>75</v>
      </c>
      <c r="G82" s="14" t="s">
        <v>77</v>
      </c>
      <c r="H82" s="14" t="s">
        <v>1377</v>
      </c>
      <c r="I82" s="14" t="s">
        <v>2</v>
      </c>
      <c r="J82" s="14" t="s">
        <v>376</v>
      </c>
      <c r="K82">
        <v>1032456288</v>
      </c>
      <c r="L82" t="s">
        <v>123</v>
      </c>
      <c r="M82" t="s">
        <v>121</v>
      </c>
      <c r="N82" t="s">
        <v>67</v>
      </c>
      <c r="O82" s="1">
        <v>44839</v>
      </c>
      <c r="P82" s="14" t="s">
        <v>521</v>
      </c>
      <c r="Q82" s="14" t="s">
        <v>1085</v>
      </c>
      <c r="R82" s="1">
        <v>44572</v>
      </c>
      <c r="S82" s="1">
        <v>44578</v>
      </c>
      <c r="T82">
        <v>270</v>
      </c>
      <c r="U82" s="1">
        <v>44947</v>
      </c>
      <c r="V82" s="14">
        <v>60705000</v>
      </c>
      <c r="W82" s="14">
        <f>$D$5-Contratos[[#This Row],[Fecha de Inicio]]</f>
        <v>287</v>
      </c>
      <c r="X82">
        <f>ROUND((($D$5-Contratos[[#This Row],[Fecha de Inicio]])/(Contratos[[#This Row],[Fecha Finalizacion Programada]]-Contratos[[#This Row],[Fecha de Inicio]])*100),2)</f>
        <v>77.78</v>
      </c>
      <c r="Y82" s="44">
        <v>57107667</v>
      </c>
      <c r="Z82" s="29">
        <v>24731667</v>
      </c>
      <c r="AA82" s="14">
        <v>1</v>
      </c>
      <c r="AB82" s="29">
        <v>21134334</v>
      </c>
      <c r="AC82" s="29">
        <v>81839334</v>
      </c>
      <c r="AD82" s="14" t="s">
        <v>1737</v>
      </c>
    </row>
    <row r="83" spans="2:30" x14ac:dyDescent="0.25">
      <c r="B83">
        <v>2022</v>
      </c>
      <c r="C83">
        <v>220015</v>
      </c>
      <c r="D83" s="14" t="s">
        <v>3</v>
      </c>
      <c r="E83" s="14" t="s">
        <v>1389</v>
      </c>
      <c r="F83" s="14" t="s">
        <v>75</v>
      </c>
      <c r="G83" s="14" t="s">
        <v>77</v>
      </c>
      <c r="H83" s="14" t="s">
        <v>1390</v>
      </c>
      <c r="I83" s="14" t="s">
        <v>2</v>
      </c>
      <c r="J83" s="14" t="s">
        <v>479</v>
      </c>
      <c r="K83">
        <v>1032451525</v>
      </c>
      <c r="L83" t="s">
        <v>480</v>
      </c>
      <c r="M83" t="s">
        <v>481</v>
      </c>
      <c r="N83" t="s">
        <v>67</v>
      </c>
      <c r="O83" s="1">
        <v>44837</v>
      </c>
      <c r="P83" s="14" t="s">
        <v>1182</v>
      </c>
      <c r="Q83" s="14" t="s">
        <v>545</v>
      </c>
      <c r="R83" s="1">
        <v>44572</v>
      </c>
      <c r="S83" s="1">
        <v>44574</v>
      </c>
      <c r="T83">
        <v>330</v>
      </c>
      <c r="U83" s="1">
        <v>44908</v>
      </c>
      <c r="V83" s="14">
        <v>80168000</v>
      </c>
      <c r="W83" s="14">
        <f>$D$5-Contratos[[#This Row],[Fecha de Inicio]]</f>
        <v>291</v>
      </c>
      <c r="X83">
        <f>ROUND((($D$5-Contratos[[#This Row],[Fecha de Inicio]])/(Contratos[[#This Row],[Fecha Finalizacion Programada]]-Contratos[[#This Row],[Fecha de Inicio]])*100),2)</f>
        <v>87.13</v>
      </c>
      <c r="Y83" s="44">
        <v>62676800</v>
      </c>
      <c r="Z83" s="29">
        <v>17491200</v>
      </c>
      <c r="AA83" s="14">
        <v>0</v>
      </c>
      <c r="AB83" s="29">
        <v>0</v>
      </c>
      <c r="AC83" s="29">
        <v>80168000</v>
      </c>
      <c r="AD83" s="14">
        <v>0</v>
      </c>
    </row>
    <row r="84" spans="2:30" x14ac:dyDescent="0.25">
      <c r="B84">
        <v>2022</v>
      </c>
      <c r="C84">
        <v>220016</v>
      </c>
      <c r="D84" s="14" t="s">
        <v>3</v>
      </c>
      <c r="E84" s="14" t="s">
        <v>1391</v>
      </c>
      <c r="F84" s="14" t="s">
        <v>75</v>
      </c>
      <c r="G84" s="14" t="s">
        <v>77</v>
      </c>
      <c r="H84" s="14" t="s">
        <v>1375</v>
      </c>
      <c r="I84" s="14" t="s">
        <v>2</v>
      </c>
      <c r="J84" s="14" t="s">
        <v>219</v>
      </c>
      <c r="K84">
        <v>52934818</v>
      </c>
      <c r="L84" t="s">
        <v>220</v>
      </c>
      <c r="M84" t="s">
        <v>171</v>
      </c>
      <c r="N84" t="s">
        <v>67</v>
      </c>
      <c r="O84" s="1">
        <v>44845</v>
      </c>
      <c r="P84" s="14" t="s">
        <v>464</v>
      </c>
      <c r="Q84" s="14" t="s">
        <v>759</v>
      </c>
      <c r="R84" s="1">
        <v>44574</v>
      </c>
      <c r="S84" s="1">
        <v>44580</v>
      </c>
      <c r="T84">
        <v>300</v>
      </c>
      <c r="U84" s="1">
        <v>44932</v>
      </c>
      <c r="V84" s="14">
        <v>78490000</v>
      </c>
      <c r="W84" s="14">
        <f>$D$5-Contratos[[#This Row],[Fecha de Inicio]]</f>
        <v>285</v>
      </c>
      <c r="X84">
        <f>ROUND((($D$5-Contratos[[#This Row],[Fecha de Inicio]])/(Contratos[[#This Row],[Fecha Finalizacion Programada]]-Contratos[[#This Row],[Fecha de Inicio]])*100),2)</f>
        <v>80.97</v>
      </c>
      <c r="Y84" s="44">
        <v>65146700</v>
      </c>
      <c r="Z84" s="29">
        <v>13343300</v>
      </c>
      <c r="AA84" s="14">
        <v>1</v>
      </c>
      <c r="AB84" s="29">
        <v>12558400</v>
      </c>
      <c r="AC84" s="29">
        <v>91048400</v>
      </c>
      <c r="AD84" s="14" t="s">
        <v>1740</v>
      </c>
    </row>
    <row r="85" spans="2:30" x14ac:dyDescent="0.25">
      <c r="B85">
        <v>2022</v>
      </c>
      <c r="C85">
        <v>220017</v>
      </c>
      <c r="D85" s="14" t="s">
        <v>3</v>
      </c>
      <c r="E85" s="14" t="s">
        <v>1392</v>
      </c>
      <c r="F85" s="14" t="s">
        <v>75</v>
      </c>
      <c r="G85" s="14" t="s">
        <v>77</v>
      </c>
      <c r="H85" s="14" t="s">
        <v>1352</v>
      </c>
      <c r="I85" s="14" t="s">
        <v>2</v>
      </c>
      <c r="J85" s="14" t="s">
        <v>397</v>
      </c>
      <c r="K85">
        <v>1129574451</v>
      </c>
      <c r="L85" t="s">
        <v>398</v>
      </c>
      <c r="M85" t="s">
        <v>390</v>
      </c>
      <c r="N85" t="s">
        <v>67</v>
      </c>
      <c r="O85" s="1">
        <v>44840</v>
      </c>
      <c r="P85" s="14" t="s">
        <v>837</v>
      </c>
      <c r="Q85" s="14" t="s">
        <v>1070</v>
      </c>
      <c r="R85" s="1">
        <v>44572</v>
      </c>
      <c r="S85" s="1">
        <v>44578</v>
      </c>
      <c r="T85">
        <v>180</v>
      </c>
      <c r="U85" s="1">
        <v>44850</v>
      </c>
      <c r="V85" s="14">
        <v>23574000</v>
      </c>
      <c r="W85" s="14">
        <f>Contratos[[#This Row],[Fecha Finalizacion Programada]]-Contratos[[#This Row],[Fecha de Inicio]]</f>
        <v>272</v>
      </c>
      <c r="X85">
        <f>ROUND(((Contratos[[#This Row],[Fecha Finalizacion Programada]]-Contratos[[#This Row],[Fecha de Inicio]])/(Contratos[[#This Row],[Fecha Finalizacion Programada]]-Contratos[[#This Row],[Fecha de Inicio]])*100),2)</f>
        <v>100</v>
      </c>
      <c r="Y85" s="44">
        <v>33265533</v>
      </c>
      <c r="Z85" s="29">
        <v>2095467</v>
      </c>
      <c r="AA85" s="14">
        <v>1</v>
      </c>
      <c r="AB85" s="29">
        <v>11787000</v>
      </c>
      <c r="AC85" s="29">
        <v>35361000</v>
      </c>
      <c r="AD85" s="14" t="s">
        <v>1367</v>
      </c>
    </row>
    <row r="86" spans="2:30" x14ac:dyDescent="0.25">
      <c r="B86">
        <v>2022</v>
      </c>
      <c r="C86">
        <v>220018</v>
      </c>
      <c r="D86" s="14" t="s">
        <v>3</v>
      </c>
      <c r="E86" s="14" t="s">
        <v>1392</v>
      </c>
      <c r="F86" s="14" t="s">
        <v>75</v>
      </c>
      <c r="G86" s="14" t="s">
        <v>77</v>
      </c>
      <c r="H86" s="14" t="s">
        <v>1352</v>
      </c>
      <c r="I86" s="14" t="s">
        <v>2</v>
      </c>
      <c r="J86" s="14" t="s">
        <v>397</v>
      </c>
      <c r="K86">
        <v>1120566444</v>
      </c>
      <c r="L86" t="s">
        <v>1278</v>
      </c>
      <c r="M86" t="s">
        <v>390</v>
      </c>
      <c r="N86" t="s">
        <v>67</v>
      </c>
      <c r="O86" s="1">
        <v>44858</v>
      </c>
      <c r="P86" s="14" t="s">
        <v>406</v>
      </c>
      <c r="Q86" s="14" t="s">
        <v>407</v>
      </c>
      <c r="R86" s="1">
        <v>44572</v>
      </c>
      <c r="S86" s="1">
        <v>44574</v>
      </c>
      <c r="T86">
        <v>180</v>
      </c>
      <c r="U86" s="1">
        <v>44846</v>
      </c>
      <c r="V86" s="14">
        <v>23574000</v>
      </c>
      <c r="W86" s="14">
        <f>Contratos[[#This Row],[Fecha Finalizacion Programada]]-Contratos[[#This Row],[Fecha de Inicio]]</f>
        <v>272</v>
      </c>
      <c r="X86">
        <f>ROUND(((Contratos[[#This Row],[Fecha Finalizacion Programada]]-Contratos[[#This Row],[Fecha de Inicio]])/(Contratos[[#This Row],[Fecha Finalizacion Programada]]-Contratos[[#This Row],[Fecha de Inicio]])*100),2)</f>
        <v>100</v>
      </c>
      <c r="Y86" s="44">
        <v>25931400</v>
      </c>
      <c r="Z86" s="29">
        <v>9429600</v>
      </c>
      <c r="AA86" s="14">
        <v>1</v>
      </c>
      <c r="AB86" s="29">
        <v>11787000</v>
      </c>
      <c r="AC86" s="29">
        <v>35361000</v>
      </c>
      <c r="AD86" s="14" t="s">
        <v>1367</v>
      </c>
    </row>
    <row r="87" spans="2:30" x14ac:dyDescent="0.25">
      <c r="B87">
        <v>2022</v>
      </c>
      <c r="C87">
        <v>220019</v>
      </c>
      <c r="D87" s="14" t="s">
        <v>3</v>
      </c>
      <c r="E87" s="14" t="s">
        <v>1393</v>
      </c>
      <c r="F87" s="14" t="s">
        <v>75</v>
      </c>
      <c r="G87" s="14" t="s">
        <v>77</v>
      </c>
      <c r="H87" s="14" t="s">
        <v>1376</v>
      </c>
      <c r="I87" s="14" t="s">
        <v>2</v>
      </c>
      <c r="J87" s="14" t="s">
        <v>379</v>
      </c>
      <c r="K87">
        <v>1030535724</v>
      </c>
      <c r="L87" t="s">
        <v>380</v>
      </c>
      <c r="M87" t="s">
        <v>297</v>
      </c>
      <c r="N87" t="s">
        <v>67</v>
      </c>
      <c r="O87" s="1">
        <v>44844</v>
      </c>
      <c r="P87" s="14" t="s">
        <v>676</v>
      </c>
      <c r="Q87" s="14" t="s">
        <v>1011</v>
      </c>
      <c r="R87" s="1">
        <v>44572</v>
      </c>
      <c r="S87" s="1">
        <v>44575</v>
      </c>
      <c r="T87">
        <v>270</v>
      </c>
      <c r="U87" s="1">
        <v>44925</v>
      </c>
      <c r="V87" s="14">
        <v>68076000</v>
      </c>
      <c r="W87" s="14">
        <f>$D$5-Contratos[[#This Row],[Fecha de Inicio]]</f>
        <v>290</v>
      </c>
      <c r="X87">
        <f>ROUND((($D$5-Contratos[[#This Row],[Fecha de Inicio]])/(Contratos[[#This Row],[Fecha Finalizacion Programada]]-Contratos[[#This Row],[Fecha de Inicio]])*100),2)</f>
        <v>82.86</v>
      </c>
      <c r="Y87" s="44">
        <v>64798266</v>
      </c>
      <c r="Z87" s="29">
        <v>22439867</v>
      </c>
      <c r="AA87" s="14">
        <v>1</v>
      </c>
      <c r="AB87" s="29">
        <v>19162133</v>
      </c>
      <c r="AC87" s="29">
        <v>87238133</v>
      </c>
      <c r="AD87" s="14" t="s">
        <v>1741</v>
      </c>
    </row>
    <row r="88" spans="2:30" x14ac:dyDescent="0.25">
      <c r="B88">
        <v>2022</v>
      </c>
      <c r="C88">
        <v>220020</v>
      </c>
      <c r="D88" s="14" t="s">
        <v>3</v>
      </c>
      <c r="E88" s="14" t="s">
        <v>1394</v>
      </c>
      <c r="F88" s="14" t="s">
        <v>75</v>
      </c>
      <c r="G88" s="14" t="s">
        <v>77</v>
      </c>
      <c r="H88" s="14" t="s">
        <v>26</v>
      </c>
      <c r="I88" s="14" t="s">
        <v>2</v>
      </c>
      <c r="J88" s="14" t="s">
        <v>33</v>
      </c>
      <c r="K88">
        <v>79757333</v>
      </c>
      <c r="L88" t="s">
        <v>323</v>
      </c>
      <c r="M88">
        <v>0</v>
      </c>
      <c r="N88" t="s">
        <v>67</v>
      </c>
      <c r="O88" s="1">
        <v>44844</v>
      </c>
      <c r="P88" s="14" t="s">
        <v>785</v>
      </c>
      <c r="Q88" s="14" t="s">
        <v>785</v>
      </c>
      <c r="R88" s="1">
        <v>44573</v>
      </c>
      <c r="S88" s="1">
        <v>44579</v>
      </c>
      <c r="T88">
        <v>270</v>
      </c>
      <c r="U88" s="1">
        <v>44925</v>
      </c>
      <c r="V88" s="14">
        <v>52335000</v>
      </c>
      <c r="W88" s="14">
        <f>$D$5-Contratos[[#This Row],[Fecha de Inicio]]</f>
        <v>286</v>
      </c>
      <c r="X88">
        <f>ROUND((($D$5-Contratos[[#This Row],[Fecha de Inicio]])/(Contratos[[#This Row],[Fecha Finalizacion Programada]]-Contratos[[#This Row],[Fecha de Inicio]])*100),2)</f>
        <v>82.66</v>
      </c>
      <c r="Y88" s="44">
        <v>49039833</v>
      </c>
      <c r="Z88" s="29">
        <v>17251167</v>
      </c>
      <c r="AA88" s="14">
        <v>1</v>
      </c>
      <c r="AB88" s="29">
        <v>13956000</v>
      </c>
      <c r="AC88" s="29">
        <v>66291000</v>
      </c>
      <c r="AD88" s="14" t="s">
        <v>1646</v>
      </c>
    </row>
    <row r="89" spans="2:30" x14ac:dyDescent="0.25">
      <c r="B89">
        <v>2022</v>
      </c>
      <c r="C89">
        <v>220021</v>
      </c>
      <c r="D89" s="14" t="s">
        <v>3</v>
      </c>
      <c r="E89" s="14" t="s">
        <v>1395</v>
      </c>
      <c r="F89" s="14" t="s">
        <v>75</v>
      </c>
      <c r="G89" s="14" t="s">
        <v>88</v>
      </c>
      <c r="H89" s="14" t="s">
        <v>1352</v>
      </c>
      <c r="I89" s="14" t="s">
        <v>2</v>
      </c>
      <c r="J89" s="14" t="s">
        <v>418</v>
      </c>
      <c r="K89">
        <v>1014257850</v>
      </c>
      <c r="L89" t="s">
        <v>419</v>
      </c>
      <c r="M89" t="s">
        <v>390</v>
      </c>
      <c r="N89" t="s">
        <v>67</v>
      </c>
      <c r="O89" s="1">
        <v>44843</v>
      </c>
      <c r="P89" s="14" t="s">
        <v>837</v>
      </c>
      <c r="Q89" s="14" t="s">
        <v>1003</v>
      </c>
      <c r="R89" s="1">
        <v>44572</v>
      </c>
      <c r="S89" s="1">
        <v>44580</v>
      </c>
      <c r="T89">
        <v>240</v>
      </c>
      <c r="U89" s="1">
        <v>44822</v>
      </c>
      <c r="V89" s="14">
        <v>25080000</v>
      </c>
      <c r="W89" s="14">
        <f>Contratos[[#This Row],[Fecha Finalizacion Programada]]-Contratos[[#This Row],[Fecha de Inicio]]</f>
        <v>242</v>
      </c>
      <c r="X89">
        <f>ROUND(((Contratos[[#This Row],[Fecha Finalizacion Programada]]-Contratos[[#This Row],[Fecha de Inicio]])/(Contratos[[#This Row],[Fecha Finalizacion Programada]]-Contratos[[#This Row],[Fecha de Inicio]])*100),2)</f>
        <v>100</v>
      </c>
      <c r="Y89" s="44">
        <v>25080000</v>
      </c>
      <c r="Z89" s="29">
        <v>0</v>
      </c>
      <c r="AA89" s="14">
        <v>0</v>
      </c>
      <c r="AB89" s="29">
        <v>0</v>
      </c>
      <c r="AC89" s="29">
        <v>25080000</v>
      </c>
      <c r="AD89" s="14">
        <v>0</v>
      </c>
    </row>
    <row r="90" spans="2:30" x14ac:dyDescent="0.25">
      <c r="B90">
        <v>2022</v>
      </c>
      <c r="C90">
        <v>220022</v>
      </c>
      <c r="D90" s="14" t="s">
        <v>3</v>
      </c>
      <c r="E90" s="14" t="s">
        <v>1396</v>
      </c>
      <c r="F90" s="14" t="s">
        <v>75</v>
      </c>
      <c r="G90" s="14" t="s">
        <v>77</v>
      </c>
      <c r="H90" s="14" t="s">
        <v>1376</v>
      </c>
      <c r="I90" s="14" t="s">
        <v>2</v>
      </c>
      <c r="J90" s="14" t="s">
        <v>385</v>
      </c>
      <c r="K90">
        <v>79558151</v>
      </c>
      <c r="L90" t="s">
        <v>386</v>
      </c>
      <c r="M90" t="s">
        <v>297</v>
      </c>
      <c r="N90" t="s">
        <v>67</v>
      </c>
      <c r="O90" s="1">
        <v>44844</v>
      </c>
      <c r="P90" s="14" t="s">
        <v>681</v>
      </c>
      <c r="Q90" s="14" t="s">
        <v>682</v>
      </c>
      <c r="R90" s="1">
        <v>44572</v>
      </c>
      <c r="S90" s="1">
        <v>44574</v>
      </c>
      <c r="T90">
        <v>270</v>
      </c>
      <c r="U90" s="1">
        <v>44895</v>
      </c>
      <c r="V90" s="14">
        <v>83736000</v>
      </c>
      <c r="W90" s="14">
        <f>$D$5-Contratos[[#This Row],[Fecha de Inicio]]</f>
        <v>291</v>
      </c>
      <c r="X90">
        <f>ROUND((($D$5-Contratos[[#This Row],[Fecha de Inicio]])/(Contratos[[#This Row],[Fecha Finalizacion Programada]]-Contratos[[#This Row],[Fecha de Inicio]])*100),2)</f>
        <v>90.65</v>
      </c>
      <c r="Y90" s="44">
        <v>80014400</v>
      </c>
      <c r="Z90" s="29">
        <v>27601867</v>
      </c>
      <c r="AA90" s="14">
        <v>1</v>
      </c>
      <c r="AB90" s="29">
        <v>23880267</v>
      </c>
      <c r="AC90" s="29">
        <v>107616267</v>
      </c>
      <c r="AD90" s="14" t="s">
        <v>1742</v>
      </c>
    </row>
    <row r="91" spans="2:30" x14ac:dyDescent="0.25">
      <c r="B91">
        <v>2022</v>
      </c>
      <c r="C91">
        <v>220023</v>
      </c>
      <c r="D91" s="14" t="s">
        <v>3</v>
      </c>
      <c r="E91" s="14" t="s">
        <v>1397</v>
      </c>
      <c r="F91" s="14" t="s">
        <v>75</v>
      </c>
      <c r="G91" s="14" t="s">
        <v>77</v>
      </c>
      <c r="H91" s="14" t="s">
        <v>1356</v>
      </c>
      <c r="I91" s="14" t="s">
        <v>2</v>
      </c>
      <c r="J91" s="14" t="s">
        <v>268</v>
      </c>
      <c r="K91">
        <v>1013671287</v>
      </c>
      <c r="L91" t="s">
        <v>269</v>
      </c>
      <c r="M91" t="s">
        <v>270</v>
      </c>
      <c r="N91" t="s">
        <v>67</v>
      </c>
      <c r="O91" s="1">
        <v>44844</v>
      </c>
      <c r="P91" s="14" t="s">
        <v>873</v>
      </c>
      <c r="Q91" s="14" t="s">
        <v>1031</v>
      </c>
      <c r="R91" s="1">
        <v>44574</v>
      </c>
      <c r="S91" s="1">
        <v>44586</v>
      </c>
      <c r="T91">
        <v>330</v>
      </c>
      <c r="U91" s="1">
        <v>44920</v>
      </c>
      <c r="V91" s="14">
        <v>47762000</v>
      </c>
      <c r="W91" s="14">
        <f>$D$5-Contratos[[#This Row],[Fecha de Inicio]]</f>
        <v>279</v>
      </c>
      <c r="X91">
        <f>ROUND((($D$5-Contratos[[#This Row],[Fecha de Inicio]])/(Contratos[[#This Row],[Fecha Finalizacion Programada]]-Contratos[[#This Row],[Fecha de Inicio]])*100),2)</f>
        <v>83.53</v>
      </c>
      <c r="Y91" s="44">
        <v>35604400</v>
      </c>
      <c r="Z91" s="29">
        <v>12157600</v>
      </c>
      <c r="AA91" s="14">
        <v>0</v>
      </c>
      <c r="AB91" s="29">
        <v>0</v>
      </c>
      <c r="AC91" s="29">
        <v>47762000</v>
      </c>
      <c r="AD91" s="14">
        <v>0</v>
      </c>
    </row>
    <row r="92" spans="2:30" x14ac:dyDescent="0.25">
      <c r="B92">
        <v>2022</v>
      </c>
      <c r="C92">
        <v>220024</v>
      </c>
      <c r="D92" s="14" t="s">
        <v>3</v>
      </c>
      <c r="E92" s="14" t="s">
        <v>1398</v>
      </c>
      <c r="F92" s="14" t="s">
        <v>75</v>
      </c>
      <c r="G92" s="14" t="s">
        <v>77</v>
      </c>
      <c r="H92" s="14" t="s">
        <v>1376</v>
      </c>
      <c r="I92" s="14" t="s">
        <v>2</v>
      </c>
      <c r="J92" s="14" t="s">
        <v>383</v>
      </c>
      <c r="K92">
        <v>79959604</v>
      </c>
      <c r="L92" t="s">
        <v>384</v>
      </c>
      <c r="M92" t="s">
        <v>297</v>
      </c>
      <c r="N92" t="s">
        <v>67</v>
      </c>
      <c r="O92" s="1">
        <v>44844</v>
      </c>
      <c r="P92" s="14" t="s">
        <v>684</v>
      </c>
      <c r="Q92" s="14" t="s">
        <v>685</v>
      </c>
      <c r="R92" s="1">
        <v>44572</v>
      </c>
      <c r="S92" s="1">
        <v>44574</v>
      </c>
      <c r="T92">
        <v>270</v>
      </c>
      <c r="U92" s="1">
        <v>44925</v>
      </c>
      <c r="V92" s="14">
        <v>75357000</v>
      </c>
      <c r="W92" s="14">
        <f>$D$5-Contratos[[#This Row],[Fecha de Inicio]]</f>
        <v>291</v>
      </c>
      <c r="X92">
        <f>ROUND((($D$5-Contratos[[#This Row],[Fecha de Inicio]])/(Contratos[[#This Row],[Fecha Finalizacion Programada]]-Contratos[[#This Row],[Fecha de Inicio]])*100),2)</f>
        <v>82.91</v>
      </c>
      <c r="Y92" s="44">
        <v>72007800</v>
      </c>
      <c r="Z92" s="29">
        <v>24839900</v>
      </c>
      <c r="AA92" s="14">
        <v>1</v>
      </c>
      <c r="AB92" s="29">
        <v>21490700</v>
      </c>
      <c r="AC92" s="29">
        <v>96847700</v>
      </c>
      <c r="AD92" s="14" t="s">
        <v>1742</v>
      </c>
    </row>
    <row r="93" spans="2:30" x14ac:dyDescent="0.25">
      <c r="B93">
        <v>2022</v>
      </c>
      <c r="C93">
        <v>220026</v>
      </c>
      <c r="D93" s="14" t="s">
        <v>3</v>
      </c>
      <c r="E93" s="14" t="s">
        <v>1399</v>
      </c>
      <c r="F93" s="14" t="s">
        <v>75</v>
      </c>
      <c r="G93" s="14" t="s">
        <v>77</v>
      </c>
      <c r="H93" s="14" t="s">
        <v>1376</v>
      </c>
      <c r="I93" s="14" t="s">
        <v>2</v>
      </c>
      <c r="J93" s="14" t="s">
        <v>377</v>
      </c>
      <c r="K93">
        <v>27682336</v>
      </c>
      <c r="L93" t="s">
        <v>378</v>
      </c>
      <c r="M93" t="s">
        <v>297</v>
      </c>
      <c r="N93" t="s">
        <v>67</v>
      </c>
      <c r="O93" s="1">
        <v>44844</v>
      </c>
      <c r="P93" s="14" t="s">
        <v>677</v>
      </c>
      <c r="Q93" s="14" t="s">
        <v>678</v>
      </c>
      <c r="R93" s="1">
        <v>44572</v>
      </c>
      <c r="S93" s="1">
        <v>44575</v>
      </c>
      <c r="T93">
        <v>270</v>
      </c>
      <c r="U93" s="1">
        <v>44925</v>
      </c>
      <c r="V93" s="14">
        <v>83736000</v>
      </c>
      <c r="W93" s="14">
        <f>$D$5-Contratos[[#This Row],[Fecha de Inicio]]</f>
        <v>290</v>
      </c>
      <c r="X93">
        <f>ROUND((($D$5-Contratos[[#This Row],[Fecha de Inicio]])/(Contratos[[#This Row],[Fecha Finalizacion Programada]]-Contratos[[#This Row],[Fecha de Inicio]])*100),2)</f>
        <v>82.86</v>
      </c>
      <c r="Y93" s="44">
        <v>79704267</v>
      </c>
      <c r="Z93" s="29">
        <v>27601866</v>
      </c>
      <c r="AA93" s="14">
        <v>1</v>
      </c>
      <c r="AB93" s="29">
        <v>23570133</v>
      </c>
      <c r="AC93" s="29">
        <v>107306133</v>
      </c>
      <c r="AD93" s="14" t="s">
        <v>1741</v>
      </c>
    </row>
    <row r="94" spans="2:30" x14ac:dyDescent="0.25">
      <c r="B94">
        <v>2022</v>
      </c>
      <c r="C94">
        <v>220028</v>
      </c>
      <c r="D94" s="14" t="s">
        <v>3</v>
      </c>
      <c r="E94" s="14" t="s">
        <v>1400</v>
      </c>
      <c r="F94" s="14" t="s">
        <v>75</v>
      </c>
      <c r="G94" s="14" t="s">
        <v>77</v>
      </c>
      <c r="H94" s="14" t="s">
        <v>1352</v>
      </c>
      <c r="I94" s="14" t="s">
        <v>2</v>
      </c>
      <c r="J94" s="14" t="s">
        <v>392</v>
      </c>
      <c r="K94">
        <v>53048983</v>
      </c>
      <c r="L94" t="s">
        <v>393</v>
      </c>
      <c r="M94" t="s">
        <v>390</v>
      </c>
      <c r="N94" t="s">
        <v>67</v>
      </c>
      <c r="O94" s="1">
        <v>44838</v>
      </c>
      <c r="P94" s="14" t="s">
        <v>837</v>
      </c>
      <c r="Q94" s="14" t="s">
        <v>1093</v>
      </c>
      <c r="R94" s="1">
        <v>44580</v>
      </c>
      <c r="S94" s="1">
        <v>44581</v>
      </c>
      <c r="T94">
        <v>180</v>
      </c>
      <c r="U94" s="1">
        <v>44853</v>
      </c>
      <c r="V94" s="14">
        <v>23574000</v>
      </c>
      <c r="W94" s="14">
        <f>Contratos[[#This Row],[Fecha Finalizacion Programada]]-Contratos[[#This Row],[Fecha de Inicio]]</f>
        <v>272</v>
      </c>
      <c r="X94">
        <f>ROUND(((Contratos[[#This Row],[Fecha Finalizacion Programada]]-Contratos[[#This Row],[Fecha de Inicio]])/(Contratos[[#This Row],[Fecha Finalizacion Programada]]-Contratos[[#This Row],[Fecha de Inicio]])*100),2)</f>
        <v>100</v>
      </c>
      <c r="Y94" s="44">
        <v>32872633</v>
      </c>
      <c r="Z94" s="29">
        <v>2488367</v>
      </c>
      <c r="AA94" s="14">
        <v>1</v>
      </c>
      <c r="AB94" s="29">
        <v>11787000</v>
      </c>
      <c r="AC94" s="29">
        <v>35361000</v>
      </c>
      <c r="AD94" s="14" t="s">
        <v>1367</v>
      </c>
    </row>
    <row r="95" spans="2:30" x14ac:dyDescent="0.25">
      <c r="B95">
        <v>2022</v>
      </c>
      <c r="C95">
        <v>220029</v>
      </c>
      <c r="D95" s="14" t="s">
        <v>3</v>
      </c>
      <c r="E95" s="14" t="s">
        <v>1401</v>
      </c>
      <c r="F95" s="14" t="s">
        <v>75</v>
      </c>
      <c r="G95" s="14" t="s">
        <v>88</v>
      </c>
      <c r="H95" s="14" t="s">
        <v>1371</v>
      </c>
      <c r="I95" s="14" t="s">
        <v>2</v>
      </c>
      <c r="J95" s="14" t="s">
        <v>275</v>
      </c>
      <c r="K95">
        <v>52426794</v>
      </c>
      <c r="L95" t="s">
        <v>1243</v>
      </c>
      <c r="M95" t="s">
        <v>83</v>
      </c>
      <c r="N95" t="s">
        <v>67</v>
      </c>
      <c r="O95" s="1">
        <v>44839</v>
      </c>
      <c r="P95" s="14" t="s">
        <v>609</v>
      </c>
      <c r="Q95" s="14" t="s">
        <v>611</v>
      </c>
      <c r="R95" s="1">
        <v>44573</v>
      </c>
      <c r="S95" s="1">
        <v>44580</v>
      </c>
      <c r="T95">
        <v>180</v>
      </c>
      <c r="U95" s="1">
        <v>44853</v>
      </c>
      <c r="V95" s="14">
        <v>12438000</v>
      </c>
      <c r="W95" s="14">
        <f>Contratos[[#This Row],[Fecha Finalizacion Programada]]-Contratos[[#This Row],[Fecha de Inicio]]</f>
        <v>273</v>
      </c>
      <c r="X95">
        <f>ROUND(((Contratos[[#This Row],[Fecha Finalizacion Programada]]-Contratos[[#This Row],[Fecha de Inicio]])/(Contratos[[#This Row],[Fecha Finalizacion Programada]]-Contratos[[#This Row],[Fecha de Inicio]])*100),2)</f>
        <v>100</v>
      </c>
      <c r="Y95" s="44">
        <v>17413200</v>
      </c>
      <c r="Z95" s="29">
        <v>1243800</v>
      </c>
      <c r="AA95" s="14">
        <v>1</v>
      </c>
      <c r="AB95" s="29">
        <v>6219000</v>
      </c>
      <c r="AC95" s="29">
        <v>18657000</v>
      </c>
      <c r="AD95" s="14" t="s">
        <v>1367</v>
      </c>
    </row>
    <row r="96" spans="2:30" x14ac:dyDescent="0.25">
      <c r="B96">
        <v>2022</v>
      </c>
      <c r="C96">
        <v>220030</v>
      </c>
      <c r="D96" s="14" t="s">
        <v>3</v>
      </c>
      <c r="E96" s="14" t="s">
        <v>1401</v>
      </c>
      <c r="F96" s="14" t="s">
        <v>75</v>
      </c>
      <c r="G96" s="14" t="s">
        <v>88</v>
      </c>
      <c r="H96" s="14" t="s">
        <v>1371</v>
      </c>
      <c r="I96" s="14" t="s">
        <v>2</v>
      </c>
      <c r="J96" s="14" t="s">
        <v>275</v>
      </c>
      <c r="K96">
        <v>1014229318</v>
      </c>
      <c r="L96" t="s">
        <v>1242</v>
      </c>
      <c r="M96" t="s">
        <v>83</v>
      </c>
      <c r="N96" t="s">
        <v>67</v>
      </c>
      <c r="O96" s="1">
        <v>44839</v>
      </c>
      <c r="P96" s="14" t="s">
        <v>609</v>
      </c>
      <c r="Q96" s="14" t="s">
        <v>611</v>
      </c>
      <c r="R96" s="1">
        <v>44573</v>
      </c>
      <c r="S96" s="1">
        <v>44578</v>
      </c>
      <c r="T96">
        <v>180</v>
      </c>
      <c r="U96" s="1">
        <v>44851</v>
      </c>
      <c r="V96" s="14">
        <v>12438000</v>
      </c>
      <c r="W96" s="14">
        <f>Contratos[[#This Row],[Fecha Finalizacion Programada]]-Contratos[[#This Row],[Fecha de Inicio]]</f>
        <v>273</v>
      </c>
      <c r="X96">
        <f>ROUND(((Contratos[[#This Row],[Fecha Finalizacion Programada]]-Contratos[[#This Row],[Fecha de Inicio]])/(Contratos[[#This Row],[Fecha Finalizacion Programada]]-Contratos[[#This Row],[Fecha de Inicio]])*100),2)</f>
        <v>100</v>
      </c>
      <c r="Y96" s="44">
        <v>17551400</v>
      </c>
      <c r="Z96" s="29">
        <v>1105600</v>
      </c>
      <c r="AA96" s="14">
        <v>1</v>
      </c>
      <c r="AB96" s="29">
        <v>6219000</v>
      </c>
      <c r="AC96" s="29">
        <v>18657000</v>
      </c>
      <c r="AD96" s="14" t="s">
        <v>1367</v>
      </c>
    </row>
    <row r="97" spans="2:30" x14ac:dyDescent="0.25">
      <c r="B97">
        <v>2022</v>
      </c>
      <c r="C97">
        <v>220031</v>
      </c>
      <c r="D97" s="14" t="s">
        <v>3</v>
      </c>
      <c r="E97" s="14" t="s">
        <v>1401</v>
      </c>
      <c r="F97" s="14" t="s">
        <v>75</v>
      </c>
      <c r="G97" s="14" t="s">
        <v>88</v>
      </c>
      <c r="H97" s="14" t="s">
        <v>1371</v>
      </c>
      <c r="I97" s="14" t="s">
        <v>2</v>
      </c>
      <c r="J97" s="14" t="s">
        <v>275</v>
      </c>
      <c r="K97">
        <v>1014254420</v>
      </c>
      <c r="L97" t="s">
        <v>1241</v>
      </c>
      <c r="M97" t="s">
        <v>83</v>
      </c>
      <c r="N97" t="s">
        <v>67</v>
      </c>
      <c r="O97" s="1">
        <v>44839</v>
      </c>
      <c r="P97" s="14" t="s">
        <v>609</v>
      </c>
      <c r="Q97" s="14" t="s">
        <v>611</v>
      </c>
      <c r="R97" s="1">
        <v>44573</v>
      </c>
      <c r="S97" s="1">
        <v>44580</v>
      </c>
      <c r="T97">
        <v>180</v>
      </c>
      <c r="U97" s="1">
        <v>44853</v>
      </c>
      <c r="V97" s="14">
        <v>12438000</v>
      </c>
      <c r="W97" s="14">
        <f>Contratos[[#This Row],[Fecha Finalizacion Programada]]-Contratos[[#This Row],[Fecha de Inicio]]</f>
        <v>273</v>
      </c>
      <c r="X97">
        <f>ROUND(((Contratos[[#This Row],[Fecha Finalizacion Programada]]-Contratos[[#This Row],[Fecha de Inicio]])/(Contratos[[#This Row],[Fecha Finalizacion Programada]]-Contratos[[#This Row],[Fecha de Inicio]])*100),2)</f>
        <v>100</v>
      </c>
      <c r="Y97" s="44">
        <v>17413200</v>
      </c>
      <c r="Z97" s="29">
        <v>1243800</v>
      </c>
      <c r="AA97" s="14">
        <v>1</v>
      </c>
      <c r="AB97" s="29">
        <v>6219000</v>
      </c>
      <c r="AC97" s="29">
        <v>18657000</v>
      </c>
      <c r="AD97" s="14" t="s">
        <v>1367</v>
      </c>
    </row>
    <row r="98" spans="2:30" x14ac:dyDescent="0.25">
      <c r="B98">
        <v>2022</v>
      </c>
      <c r="C98">
        <v>220032</v>
      </c>
      <c r="D98" s="14" t="s">
        <v>3</v>
      </c>
      <c r="E98" s="14" t="s">
        <v>1401</v>
      </c>
      <c r="F98" s="14" t="s">
        <v>75</v>
      </c>
      <c r="G98" s="14" t="s">
        <v>88</v>
      </c>
      <c r="H98" s="14" t="s">
        <v>1371</v>
      </c>
      <c r="I98" s="14" t="s">
        <v>2</v>
      </c>
      <c r="J98" s="14" t="s">
        <v>275</v>
      </c>
      <c r="K98">
        <v>52049579</v>
      </c>
      <c r="L98" t="s">
        <v>276</v>
      </c>
      <c r="M98" t="s">
        <v>83</v>
      </c>
      <c r="N98" t="s">
        <v>67</v>
      </c>
      <c r="O98" s="1">
        <v>44844</v>
      </c>
      <c r="P98" s="14" t="s">
        <v>609</v>
      </c>
      <c r="Q98" s="14" t="s">
        <v>610</v>
      </c>
      <c r="R98" s="1">
        <v>44573</v>
      </c>
      <c r="S98" s="1">
        <v>44580</v>
      </c>
      <c r="T98">
        <v>180</v>
      </c>
      <c r="U98" s="1">
        <v>44853</v>
      </c>
      <c r="V98" s="14">
        <v>12438000</v>
      </c>
      <c r="W98" s="14">
        <f>Contratos[[#This Row],[Fecha Finalizacion Programada]]-Contratos[[#This Row],[Fecha de Inicio]]</f>
        <v>273</v>
      </c>
      <c r="X98">
        <f>ROUND(((Contratos[[#This Row],[Fecha Finalizacion Programada]]-Contratos[[#This Row],[Fecha de Inicio]])/(Contratos[[#This Row],[Fecha Finalizacion Programada]]-Contratos[[#This Row],[Fecha de Inicio]])*100),2)</f>
        <v>100</v>
      </c>
      <c r="Y98" s="44">
        <v>17413200</v>
      </c>
      <c r="Z98" s="29">
        <v>1243800</v>
      </c>
      <c r="AA98" s="14">
        <v>1</v>
      </c>
      <c r="AB98" s="29">
        <v>6219000</v>
      </c>
      <c r="AC98" s="29">
        <v>18657000</v>
      </c>
      <c r="AD98" s="14" t="s">
        <v>1367</v>
      </c>
    </row>
    <row r="99" spans="2:30" x14ac:dyDescent="0.25">
      <c r="B99">
        <v>2022</v>
      </c>
      <c r="C99">
        <v>220033</v>
      </c>
      <c r="D99" s="14" t="s">
        <v>3</v>
      </c>
      <c r="E99" s="14" t="s">
        <v>1401</v>
      </c>
      <c r="F99" s="14" t="s">
        <v>75</v>
      </c>
      <c r="G99" s="14" t="s">
        <v>88</v>
      </c>
      <c r="H99" s="14" t="s">
        <v>1371</v>
      </c>
      <c r="I99" s="14" t="s">
        <v>2</v>
      </c>
      <c r="J99" s="14" t="s">
        <v>275</v>
      </c>
      <c r="K99">
        <v>52744076</v>
      </c>
      <c r="L99" t="s">
        <v>1240</v>
      </c>
      <c r="M99" t="s">
        <v>83</v>
      </c>
      <c r="N99" t="s">
        <v>67</v>
      </c>
      <c r="O99" s="1">
        <v>44861</v>
      </c>
      <c r="P99" s="14" t="s">
        <v>609</v>
      </c>
      <c r="Q99" s="14" t="s">
        <v>611</v>
      </c>
      <c r="R99" s="1">
        <v>44573</v>
      </c>
      <c r="S99" s="1">
        <v>44580</v>
      </c>
      <c r="T99">
        <v>180</v>
      </c>
      <c r="U99" s="1">
        <v>44853</v>
      </c>
      <c r="V99" s="14">
        <v>12438000</v>
      </c>
      <c r="W99" s="14">
        <f>Contratos[[#This Row],[Fecha Finalizacion Programada]]-Contratos[[#This Row],[Fecha de Inicio]]</f>
        <v>273</v>
      </c>
      <c r="X99">
        <f>ROUND(((Contratos[[#This Row],[Fecha Finalizacion Programada]]-Contratos[[#This Row],[Fecha de Inicio]])/(Contratos[[#This Row],[Fecha Finalizacion Programada]]-Contratos[[#This Row],[Fecha de Inicio]])*100),2)</f>
        <v>100</v>
      </c>
      <c r="Y99" s="44">
        <v>17413200</v>
      </c>
      <c r="Z99" s="29">
        <v>1243800</v>
      </c>
      <c r="AA99" s="14">
        <v>1</v>
      </c>
      <c r="AB99" s="29">
        <v>6219000</v>
      </c>
      <c r="AC99" s="29">
        <v>18657000</v>
      </c>
      <c r="AD99" s="14" t="s">
        <v>1367</v>
      </c>
    </row>
    <row r="100" spans="2:30" x14ac:dyDescent="0.25">
      <c r="B100">
        <v>2022</v>
      </c>
      <c r="C100">
        <v>220034</v>
      </c>
      <c r="D100" s="14" t="s">
        <v>3</v>
      </c>
      <c r="E100" s="14" t="s">
        <v>1401</v>
      </c>
      <c r="F100" s="14" t="s">
        <v>75</v>
      </c>
      <c r="G100" s="14" t="s">
        <v>88</v>
      </c>
      <c r="H100" s="14" t="s">
        <v>1371</v>
      </c>
      <c r="I100" s="14" t="s">
        <v>2</v>
      </c>
      <c r="J100" s="14" t="s">
        <v>275</v>
      </c>
      <c r="K100">
        <v>53016599</v>
      </c>
      <c r="L100" t="s">
        <v>277</v>
      </c>
      <c r="M100" t="s">
        <v>83</v>
      </c>
      <c r="N100" t="s">
        <v>67</v>
      </c>
      <c r="O100" s="1">
        <v>44839</v>
      </c>
      <c r="P100" s="14" t="s">
        <v>609</v>
      </c>
      <c r="Q100" s="14" t="s">
        <v>611</v>
      </c>
      <c r="R100" s="1">
        <v>44573</v>
      </c>
      <c r="S100" s="1">
        <v>44580</v>
      </c>
      <c r="T100">
        <v>180</v>
      </c>
      <c r="U100" s="1">
        <v>44853</v>
      </c>
      <c r="V100" s="14">
        <v>12438000</v>
      </c>
      <c r="W100" s="14">
        <f>Contratos[[#This Row],[Fecha Finalizacion Programada]]-Contratos[[#This Row],[Fecha de Inicio]]</f>
        <v>273</v>
      </c>
      <c r="X100">
        <f>ROUND(((Contratos[[#This Row],[Fecha Finalizacion Programada]]-Contratos[[#This Row],[Fecha de Inicio]])/(Contratos[[#This Row],[Fecha Finalizacion Programada]]-Contratos[[#This Row],[Fecha de Inicio]])*100),2)</f>
        <v>100</v>
      </c>
      <c r="Y100" s="44">
        <v>17413200</v>
      </c>
      <c r="Z100" s="29">
        <v>1243800</v>
      </c>
      <c r="AA100" s="14">
        <v>1</v>
      </c>
      <c r="AB100" s="29">
        <v>6219000</v>
      </c>
      <c r="AC100" s="29">
        <v>18657000</v>
      </c>
      <c r="AD100" s="14" t="s">
        <v>1367</v>
      </c>
    </row>
    <row r="101" spans="2:30" x14ac:dyDescent="0.25">
      <c r="B101">
        <v>2022</v>
      </c>
      <c r="C101">
        <v>220035</v>
      </c>
      <c r="D101" s="14" t="s">
        <v>3</v>
      </c>
      <c r="E101" s="14" t="s">
        <v>1401</v>
      </c>
      <c r="F101" s="14" t="s">
        <v>75</v>
      </c>
      <c r="G101" s="14" t="s">
        <v>88</v>
      </c>
      <c r="H101" s="14" t="s">
        <v>1371</v>
      </c>
      <c r="I101" s="14" t="s">
        <v>2</v>
      </c>
      <c r="J101" s="14" t="s">
        <v>275</v>
      </c>
      <c r="K101">
        <v>1065005874</v>
      </c>
      <c r="L101" t="s">
        <v>1236</v>
      </c>
      <c r="M101" t="s">
        <v>83</v>
      </c>
      <c r="N101" t="s">
        <v>67</v>
      </c>
      <c r="O101" s="1">
        <v>44861</v>
      </c>
      <c r="P101" s="14" t="s">
        <v>1131</v>
      </c>
      <c r="Q101" s="14" t="s">
        <v>611</v>
      </c>
      <c r="R101" s="1">
        <v>44573</v>
      </c>
      <c r="S101" s="1">
        <v>44580</v>
      </c>
      <c r="T101">
        <v>180</v>
      </c>
      <c r="U101" s="1">
        <v>44853</v>
      </c>
      <c r="V101" s="14">
        <v>12438000</v>
      </c>
      <c r="W101" s="14">
        <f>Contratos[[#This Row],[Fecha Finalizacion Programada]]-Contratos[[#This Row],[Fecha de Inicio]]</f>
        <v>273</v>
      </c>
      <c r="X101">
        <f>ROUND(((Contratos[[#This Row],[Fecha Finalizacion Programada]]-Contratos[[#This Row],[Fecha de Inicio]])/(Contratos[[#This Row],[Fecha Finalizacion Programada]]-Contratos[[#This Row],[Fecha de Inicio]])*100),2)</f>
        <v>100</v>
      </c>
      <c r="Y101" s="44">
        <v>17413200</v>
      </c>
      <c r="Z101" s="29">
        <v>1243800</v>
      </c>
      <c r="AA101" s="14">
        <v>1</v>
      </c>
      <c r="AB101" s="29">
        <v>6219000</v>
      </c>
      <c r="AC101" s="29">
        <v>18657000</v>
      </c>
      <c r="AD101" s="14" t="s">
        <v>1367</v>
      </c>
    </row>
    <row r="102" spans="2:30" x14ac:dyDescent="0.25">
      <c r="B102">
        <v>2022</v>
      </c>
      <c r="C102">
        <v>220036</v>
      </c>
      <c r="D102" s="14" t="s">
        <v>3</v>
      </c>
      <c r="E102" s="14" t="s">
        <v>1401</v>
      </c>
      <c r="F102" s="14" t="s">
        <v>75</v>
      </c>
      <c r="G102" s="14" t="s">
        <v>88</v>
      </c>
      <c r="H102" s="14" t="s">
        <v>1371</v>
      </c>
      <c r="I102" s="14" t="s">
        <v>2</v>
      </c>
      <c r="J102" s="14" t="s">
        <v>275</v>
      </c>
      <c r="K102">
        <v>1058845140</v>
      </c>
      <c r="L102" t="s">
        <v>289</v>
      </c>
      <c r="M102" t="s">
        <v>83</v>
      </c>
      <c r="N102" t="s">
        <v>67</v>
      </c>
      <c r="O102" s="1">
        <v>44844</v>
      </c>
      <c r="P102" s="14" t="s">
        <v>609</v>
      </c>
      <c r="Q102" s="14" t="s">
        <v>611</v>
      </c>
      <c r="R102" s="1">
        <v>44573</v>
      </c>
      <c r="S102" s="1">
        <v>44580</v>
      </c>
      <c r="T102">
        <v>180</v>
      </c>
      <c r="U102" s="1">
        <v>44853</v>
      </c>
      <c r="V102" s="14">
        <v>12438000</v>
      </c>
      <c r="W102" s="14">
        <f>Contratos[[#This Row],[Fecha Finalizacion Programada]]-Contratos[[#This Row],[Fecha de Inicio]]</f>
        <v>273</v>
      </c>
      <c r="X102">
        <f>ROUND(((Contratos[[#This Row],[Fecha Finalizacion Programada]]-Contratos[[#This Row],[Fecha de Inicio]])/(Contratos[[#This Row],[Fecha Finalizacion Programada]]-Contratos[[#This Row],[Fecha de Inicio]])*100),2)</f>
        <v>100</v>
      </c>
      <c r="Y102" s="44">
        <v>17413200</v>
      </c>
      <c r="Z102" s="29">
        <v>1243800</v>
      </c>
      <c r="AA102" s="14">
        <v>1</v>
      </c>
      <c r="AB102" s="29">
        <v>6219000</v>
      </c>
      <c r="AC102" s="29">
        <v>18657000</v>
      </c>
      <c r="AD102" s="14" t="s">
        <v>1367</v>
      </c>
    </row>
    <row r="103" spans="2:30" x14ac:dyDescent="0.25">
      <c r="B103">
        <v>2022</v>
      </c>
      <c r="C103">
        <v>220037</v>
      </c>
      <c r="D103" s="14" t="s">
        <v>3</v>
      </c>
      <c r="E103" s="14" t="s">
        <v>1401</v>
      </c>
      <c r="F103" s="14" t="s">
        <v>75</v>
      </c>
      <c r="G103" s="14" t="s">
        <v>88</v>
      </c>
      <c r="H103" s="14" t="s">
        <v>1371</v>
      </c>
      <c r="I103" s="14" t="s">
        <v>2</v>
      </c>
      <c r="J103" s="14" t="s">
        <v>275</v>
      </c>
      <c r="K103">
        <v>52501527</v>
      </c>
      <c r="L103" t="s">
        <v>1235</v>
      </c>
      <c r="M103" t="s">
        <v>83</v>
      </c>
      <c r="N103" t="s">
        <v>67</v>
      </c>
      <c r="O103" s="1">
        <v>44861</v>
      </c>
      <c r="P103" s="14" t="s">
        <v>609</v>
      </c>
      <c r="Q103" s="14" t="s">
        <v>611</v>
      </c>
      <c r="R103" s="1">
        <v>44573</v>
      </c>
      <c r="S103" s="1">
        <v>44580</v>
      </c>
      <c r="T103">
        <v>180</v>
      </c>
      <c r="U103" s="1">
        <v>44853</v>
      </c>
      <c r="V103" s="14">
        <v>12438000</v>
      </c>
      <c r="W103" s="14">
        <f>Contratos[[#This Row],[Fecha Finalizacion Programada]]-Contratos[[#This Row],[Fecha de Inicio]]</f>
        <v>273</v>
      </c>
      <c r="X103">
        <f>ROUND(((Contratos[[#This Row],[Fecha Finalizacion Programada]]-Contratos[[#This Row],[Fecha de Inicio]])/(Contratos[[#This Row],[Fecha Finalizacion Programada]]-Contratos[[#This Row],[Fecha de Inicio]])*100),2)</f>
        <v>100</v>
      </c>
      <c r="Y103" s="44">
        <v>17413200</v>
      </c>
      <c r="Z103" s="29">
        <v>1243800</v>
      </c>
      <c r="AA103" s="14">
        <v>1</v>
      </c>
      <c r="AB103" s="29">
        <v>6219000</v>
      </c>
      <c r="AC103" s="29">
        <v>18657000</v>
      </c>
      <c r="AD103" s="14" t="s">
        <v>1367</v>
      </c>
    </row>
    <row r="104" spans="2:30" x14ac:dyDescent="0.25">
      <c r="B104">
        <v>2022</v>
      </c>
      <c r="C104">
        <v>220038</v>
      </c>
      <c r="D104" s="14" t="s">
        <v>3</v>
      </c>
      <c r="E104" s="14" t="s">
        <v>1401</v>
      </c>
      <c r="F104" s="14" t="s">
        <v>75</v>
      </c>
      <c r="G104" s="14" t="s">
        <v>88</v>
      </c>
      <c r="H104" s="14" t="s">
        <v>1371</v>
      </c>
      <c r="I104" s="14" t="s">
        <v>2</v>
      </c>
      <c r="J104" s="14" t="s">
        <v>275</v>
      </c>
      <c r="K104">
        <v>1019140760</v>
      </c>
      <c r="L104" t="s">
        <v>1233</v>
      </c>
      <c r="M104" t="s">
        <v>83</v>
      </c>
      <c r="N104" t="s">
        <v>67</v>
      </c>
      <c r="O104" s="1">
        <v>44861</v>
      </c>
      <c r="P104" s="14" t="s">
        <v>609</v>
      </c>
      <c r="Q104" s="14" t="s">
        <v>611</v>
      </c>
      <c r="R104" s="1">
        <v>44573</v>
      </c>
      <c r="S104" s="1">
        <v>44580</v>
      </c>
      <c r="T104">
        <v>180</v>
      </c>
      <c r="U104" s="1">
        <v>44853</v>
      </c>
      <c r="V104" s="14">
        <v>12438000</v>
      </c>
      <c r="W104" s="14">
        <f>Contratos[[#This Row],[Fecha Finalizacion Programada]]-Contratos[[#This Row],[Fecha de Inicio]]</f>
        <v>273</v>
      </c>
      <c r="X104">
        <f>ROUND(((Contratos[[#This Row],[Fecha Finalizacion Programada]]-Contratos[[#This Row],[Fecha de Inicio]])/(Contratos[[#This Row],[Fecha Finalizacion Programada]]-Contratos[[#This Row],[Fecha de Inicio]])*100),2)</f>
        <v>100</v>
      </c>
      <c r="Y104" s="44">
        <v>17413200</v>
      </c>
      <c r="Z104" s="29">
        <v>1243800</v>
      </c>
      <c r="AA104" s="14">
        <v>1</v>
      </c>
      <c r="AB104" s="29">
        <v>6219000</v>
      </c>
      <c r="AC104" s="29">
        <v>18657000</v>
      </c>
      <c r="AD104" s="14" t="s">
        <v>1367</v>
      </c>
    </row>
    <row r="105" spans="2:30" x14ac:dyDescent="0.25">
      <c r="B105">
        <v>2022</v>
      </c>
      <c r="C105">
        <v>220039</v>
      </c>
      <c r="D105" s="14" t="s">
        <v>3</v>
      </c>
      <c r="E105" s="14" t="s">
        <v>1401</v>
      </c>
      <c r="F105" s="14" t="s">
        <v>75</v>
      </c>
      <c r="G105" s="14" t="s">
        <v>88</v>
      </c>
      <c r="H105" s="14" t="s">
        <v>1371</v>
      </c>
      <c r="I105" s="14" t="s">
        <v>2</v>
      </c>
      <c r="J105" s="14" t="s">
        <v>275</v>
      </c>
      <c r="K105">
        <v>52353398</v>
      </c>
      <c r="L105" t="s">
        <v>1232</v>
      </c>
      <c r="M105" t="s">
        <v>83</v>
      </c>
      <c r="N105" t="s">
        <v>67</v>
      </c>
      <c r="O105" s="1">
        <v>44861</v>
      </c>
      <c r="P105" s="14" t="s">
        <v>609</v>
      </c>
      <c r="Q105" s="14" t="s">
        <v>611</v>
      </c>
      <c r="R105" s="1">
        <v>44573</v>
      </c>
      <c r="S105" s="1">
        <v>44580</v>
      </c>
      <c r="T105">
        <v>180</v>
      </c>
      <c r="U105" s="1">
        <v>44853</v>
      </c>
      <c r="V105" s="14">
        <v>12438000</v>
      </c>
      <c r="W105" s="14">
        <f>Contratos[[#This Row],[Fecha Finalizacion Programada]]-Contratos[[#This Row],[Fecha de Inicio]]</f>
        <v>273</v>
      </c>
      <c r="X105">
        <f>ROUND(((Contratos[[#This Row],[Fecha Finalizacion Programada]]-Contratos[[#This Row],[Fecha de Inicio]])/(Contratos[[#This Row],[Fecha Finalizacion Programada]]-Contratos[[#This Row],[Fecha de Inicio]])*100),2)</f>
        <v>100</v>
      </c>
      <c r="Y105" s="44">
        <v>17413200</v>
      </c>
      <c r="Z105" s="29">
        <v>1243800</v>
      </c>
      <c r="AA105" s="14">
        <v>1</v>
      </c>
      <c r="AB105" s="29">
        <v>6219000</v>
      </c>
      <c r="AC105" s="29">
        <v>18657000</v>
      </c>
      <c r="AD105" s="14" t="s">
        <v>1367</v>
      </c>
    </row>
    <row r="106" spans="2:30" x14ac:dyDescent="0.25">
      <c r="B106">
        <v>2022</v>
      </c>
      <c r="C106">
        <v>220040</v>
      </c>
      <c r="D106" s="14" t="s">
        <v>3</v>
      </c>
      <c r="E106" s="14" t="s">
        <v>1401</v>
      </c>
      <c r="F106" s="14" t="s">
        <v>75</v>
      </c>
      <c r="G106" s="14" t="s">
        <v>88</v>
      </c>
      <c r="H106" s="14" t="s">
        <v>1371</v>
      </c>
      <c r="I106" s="14" t="s">
        <v>2</v>
      </c>
      <c r="J106" s="14" t="s">
        <v>275</v>
      </c>
      <c r="K106">
        <v>1013679859</v>
      </c>
      <c r="L106" t="s">
        <v>1231</v>
      </c>
      <c r="M106" t="s">
        <v>83</v>
      </c>
      <c r="N106" t="s">
        <v>67</v>
      </c>
      <c r="O106" s="1">
        <v>44861</v>
      </c>
      <c r="P106" s="14" t="s">
        <v>609</v>
      </c>
      <c r="Q106" s="14" t="s">
        <v>611</v>
      </c>
      <c r="R106" s="1">
        <v>44573</v>
      </c>
      <c r="S106" s="1">
        <v>44580</v>
      </c>
      <c r="T106">
        <v>180</v>
      </c>
      <c r="U106" s="1">
        <v>44853</v>
      </c>
      <c r="V106" s="14">
        <v>12438000</v>
      </c>
      <c r="W106" s="14">
        <f>Contratos[[#This Row],[Fecha Finalizacion Programada]]-Contratos[[#This Row],[Fecha de Inicio]]</f>
        <v>273</v>
      </c>
      <c r="X106">
        <f>ROUND(((Contratos[[#This Row],[Fecha Finalizacion Programada]]-Contratos[[#This Row],[Fecha de Inicio]])/(Contratos[[#This Row],[Fecha Finalizacion Programada]]-Contratos[[#This Row],[Fecha de Inicio]])*100),2)</f>
        <v>100</v>
      </c>
      <c r="Y106" s="44">
        <v>17413200</v>
      </c>
      <c r="Z106" s="29">
        <v>1243800</v>
      </c>
      <c r="AA106" s="14">
        <v>1</v>
      </c>
      <c r="AB106" s="29">
        <v>6219000</v>
      </c>
      <c r="AC106" s="29">
        <v>18657000</v>
      </c>
      <c r="AD106" s="14" t="s">
        <v>1367</v>
      </c>
    </row>
    <row r="107" spans="2:30" x14ac:dyDescent="0.25">
      <c r="B107">
        <v>2022</v>
      </c>
      <c r="C107">
        <v>220041</v>
      </c>
      <c r="D107" s="14" t="s">
        <v>3</v>
      </c>
      <c r="E107" s="14" t="s">
        <v>1401</v>
      </c>
      <c r="F107" s="14" t="s">
        <v>75</v>
      </c>
      <c r="G107" s="14" t="s">
        <v>88</v>
      </c>
      <c r="H107" s="14" t="s">
        <v>1371</v>
      </c>
      <c r="I107" s="14" t="s">
        <v>2</v>
      </c>
      <c r="J107" s="14" t="s">
        <v>275</v>
      </c>
      <c r="K107">
        <v>1022412122</v>
      </c>
      <c r="L107" t="s">
        <v>1229</v>
      </c>
      <c r="M107" t="s">
        <v>83</v>
      </c>
      <c r="N107" t="s">
        <v>67</v>
      </c>
      <c r="O107" s="1">
        <v>44861</v>
      </c>
      <c r="P107" s="14" t="s">
        <v>609</v>
      </c>
      <c r="Q107" s="14" t="s">
        <v>611</v>
      </c>
      <c r="R107" s="1">
        <v>44573</v>
      </c>
      <c r="S107" s="1">
        <v>44580</v>
      </c>
      <c r="T107">
        <v>180</v>
      </c>
      <c r="U107" s="1">
        <v>44853</v>
      </c>
      <c r="V107" s="14">
        <v>12438000</v>
      </c>
      <c r="W107" s="14">
        <f>Contratos[[#This Row],[Fecha Finalizacion Programada]]-Contratos[[#This Row],[Fecha de Inicio]]</f>
        <v>273</v>
      </c>
      <c r="X107">
        <f>ROUND(((Contratos[[#This Row],[Fecha Finalizacion Programada]]-Contratos[[#This Row],[Fecha de Inicio]])/(Contratos[[#This Row],[Fecha Finalizacion Programada]]-Contratos[[#This Row],[Fecha de Inicio]])*100),2)</f>
        <v>100</v>
      </c>
      <c r="Y107" s="44">
        <v>17413200</v>
      </c>
      <c r="Z107" s="29">
        <v>1243800</v>
      </c>
      <c r="AA107" s="14">
        <v>1</v>
      </c>
      <c r="AB107" s="29">
        <v>6219000</v>
      </c>
      <c r="AC107" s="29">
        <v>18657000</v>
      </c>
      <c r="AD107" s="14" t="s">
        <v>1367</v>
      </c>
    </row>
    <row r="108" spans="2:30" x14ac:dyDescent="0.25">
      <c r="B108">
        <v>2022</v>
      </c>
      <c r="C108">
        <v>220042</v>
      </c>
      <c r="D108" s="14" t="s">
        <v>3</v>
      </c>
      <c r="E108" s="14" t="s">
        <v>1401</v>
      </c>
      <c r="F108" s="14" t="s">
        <v>75</v>
      </c>
      <c r="G108" s="14" t="s">
        <v>88</v>
      </c>
      <c r="H108" s="14" t="s">
        <v>1371</v>
      </c>
      <c r="I108" s="14" t="s">
        <v>2</v>
      </c>
      <c r="J108" s="14" t="s">
        <v>275</v>
      </c>
      <c r="K108">
        <v>52254577</v>
      </c>
      <c r="L108" t="s">
        <v>1227</v>
      </c>
      <c r="M108" t="s">
        <v>83</v>
      </c>
      <c r="N108" t="s">
        <v>67</v>
      </c>
      <c r="O108" s="1">
        <v>44861</v>
      </c>
      <c r="P108" s="14" t="s">
        <v>609</v>
      </c>
      <c r="Q108" s="14" t="s">
        <v>611</v>
      </c>
      <c r="R108" s="1">
        <v>44573</v>
      </c>
      <c r="S108" s="1">
        <v>44580</v>
      </c>
      <c r="T108">
        <v>180</v>
      </c>
      <c r="U108" s="1">
        <v>44853</v>
      </c>
      <c r="V108" s="14">
        <v>12438000</v>
      </c>
      <c r="W108" s="14">
        <f>Contratos[[#This Row],[Fecha Finalizacion Programada]]-Contratos[[#This Row],[Fecha de Inicio]]</f>
        <v>273</v>
      </c>
      <c r="X108">
        <f>ROUND(((Contratos[[#This Row],[Fecha Finalizacion Programada]]-Contratos[[#This Row],[Fecha de Inicio]])/(Contratos[[#This Row],[Fecha Finalizacion Programada]]-Contratos[[#This Row],[Fecha de Inicio]])*100),2)</f>
        <v>100</v>
      </c>
      <c r="Y108" s="44">
        <v>17413200</v>
      </c>
      <c r="Z108" s="29">
        <v>1243800</v>
      </c>
      <c r="AA108" s="14">
        <v>1</v>
      </c>
      <c r="AB108" s="29">
        <v>6219000</v>
      </c>
      <c r="AC108" s="29">
        <v>18657000</v>
      </c>
      <c r="AD108" s="14" t="s">
        <v>1367</v>
      </c>
    </row>
    <row r="109" spans="2:30" x14ac:dyDescent="0.25">
      <c r="B109">
        <v>2022</v>
      </c>
      <c r="C109">
        <v>220043</v>
      </c>
      <c r="D109" s="14" t="s">
        <v>3</v>
      </c>
      <c r="E109" s="14" t="s">
        <v>1401</v>
      </c>
      <c r="F109" s="14" t="s">
        <v>75</v>
      </c>
      <c r="G109" s="14" t="s">
        <v>88</v>
      </c>
      <c r="H109" s="14" t="s">
        <v>1371</v>
      </c>
      <c r="I109" s="14" t="s">
        <v>2</v>
      </c>
      <c r="J109" s="14" t="s">
        <v>275</v>
      </c>
      <c r="K109">
        <v>1018414642</v>
      </c>
      <c r="L109" t="s">
        <v>1225</v>
      </c>
      <c r="M109" t="s">
        <v>83</v>
      </c>
      <c r="N109" t="s">
        <v>67</v>
      </c>
      <c r="O109" s="1">
        <v>44861</v>
      </c>
      <c r="P109" s="14" t="s">
        <v>609</v>
      </c>
      <c r="Q109" s="14" t="s">
        <v>611</v>
      </c>
      <c r="R109" s="1">
        <v>44573</v>
      </c>
      <c r="S109" s="1">
        <v>44580</v>
      </c>
      <c r="T109">
        <v>180</v>
      </c>
      <c r="U109" s="1">
        <v>44853</v>
      </c>
      <c r="V109" s="14">
        <v>12438000</v>
      </c>
      <c r="W109" s="14">
        <f>Contratos[[#This Row],[Fecha Finalizacion Programada]]-Contratos[[#This Row],[Fecha de Inicio]]</f>
        <v>273</v>
      </c>
      <c r="X109">
        <f>ROUND(((Contratos[[#This Row],[Fecha Finalizacion Programada]]-Contratos[[#This Row],[Fecha de Inicio]])/(Contratos[[#This Row],[Fecha Finalizacion Programada]]-Contratos[[#This Row],[Fecha de Inicio]])*100),2)</f>
        <v>100</v>
      </c>
      <c r="Y109" s="44">
        <v>17413200</v>
      </c>
      <c r="Z109" s="29">
        <v>1243800</v>
      </c>
      <c r="AA109" s="14">
        <v>1</v>
      </c>
      <c r="AB109" s="29">
        <v>6219000</v>
      </c>
      <c r="AC109" s="29">
        <v>18657000</v>
      </c>
      <c r="AD109" s="14" t="s">
        <v>1367</v>
      </c>
    </row>
    <row r="110" spans="2:30" x14ac:dyDescent="0.25">
      <c r="B110">
        <v>2022</v>
      </c>
      <c r="C110">
        <v>220044</v>
      </c>
      <c r="D110" s="14" t="s">
        <v>3</v>
      </c>
      <c r="E110" s="14" t="s">
        <v>1401</v>
      </c>
      <c r="F110" s="14" t="s">
        <v>75</v>
      </c>
      <c r="G110" s="14" t="s">
        <v>88</v>
      </c>
      <c r="H110" s="14" t="s">
        <v>1371</v>
      </c>
      <c r="I110" s="14" t="s">
        <v>2</v>
      </c>
      <c r="J110" s="14" t="s">
        <v>275</v>
      </c>
      <c r="K110">
        <v>1014267777</v>
      </c>
      <c r="L110" t="s">
        <v>1223</v>
      </c>
      <c r="M110" t="s">
        <v>83</v>
      </c>
      <c r="N110" t="s">
        <v>67</v>
      </c>
      <c r="O110" s="1">
        <v>44861</v>
      </c>
      <c r="P110" s="14" t="s">
        <v>609</v>
      </c>
      <c r="Q110" s="14" t="s">
        <v>611</v>
      </c>
      <c r="R110" s="1">
        <v>44573</v>
      </c>
      <c r="S110" s="1">
        <v>44580</v>
      </c>
      <c r="T110">
        <v>180</v>
      </c>
      <c r="U110" s="1">
        <v>44853</v>
      </c>
      <c r="V110" s="14">
        <v>12438000</v>
      </c>
      <c r="W110" s="14">
        <f>Contratos[[#This Row],[Fecha Finalizacion Programada]]-Contratos[[#This Row],[Fecha de Inicio]]</f>
        <v>273</v>
      </c>
      <c r="X110">
        <f>ROUND(((Contratos[[#This Row],[Fecha Finalizacion Programada]]-Contratos[[#This Row],[Fecha de Inicio]])/(Contratos[[#This Row],[Fecha Finalizacion Programada]]-Contratos[[#This Row],[Fecha de Inicio]])*100),2)</f>
        <v>100</v>
      </c>
      <c r="Y110" s="44">
        <v>17413200</v>
      </c>
      <c r="Z110" s="29">
        <v>1243800</v>
      </c>
      <c r="AA110" s="14">
        <v>1</v>
      </c>
      <c r="AB110" s="29">
        <v>6219000</v>
      </c>
      <c r="AC110" s="29">
        <v>18657000</v>
      </c>
      <c r="AD110" s="14" t="s">
        <v>1367</v>
      </c>
    </row>
    <row r="111" spans="2:30" x14ac:dyDescent="0.25">
      <c r="B111">
        <v>2022</v>
      </c>
      <c r="C111">
        <v>220047</v>
      </c>
      <c r="D111" s="14" t="s">
        <v>3</v>
      </c>
      <c r="E111" s="14" t="s">
        <v>1402</v>
      </c>
      <c r="F111" s="14" t="s">
        <v>75</v>
      </c>
      <c r="G111" s="14" t="s">
        <v>77</v>
      </c>
      <c r="H111" s="14" t="s">
        <v>1386</v>
      </c>
      <c r="I111" s="14" t="s">
        <v>2</v>
      </c>
      <c r="J111" s="14" t="s">
        <v>284</v>
      </c>
      <c r="K111">
        <v>52622154</v>
      </c>
      <c r="L111" t="s">
        <v>285</v>
      </c>
      <c r="M111" t="s">
        <v>78</v>
      </c>
      <c r="N111" t="s">
        <v>67</v>
      </c>
      <c r="O111" s="1">
        <v>44844</v>
      </c>
      <c r="P111" s="14" t="s">
        <v>286</v>
      </c>
      <c r="Q111" s="14" t="s">
        <v>763</v>
      </c>
      <c r="R111" s="1">
        <v>44573</v>
      </c>
      <c r="S111" s="1">
        <v>44575</v>
      </c>
      <c r="T111" s="14">
        <v>345</v>
      </c>
      <c r="U111" s="1">
        <v>44924</v>
      </c>
      <c r="V111" s="14">
        <v>106064500</v>
      </c>
      <c r="W111" s="14">
        <f>$D$5-Contratos[[#This Row],[Fecha de Inicio]]</f>
        <v>290</v>
      </c>
      <c r="X111">
        <f>ROUND((($D$5-Contratos[[#This Row],[Fecha de Inicio]])/(Contratos[[#This Row],[Fecha Finalizacion Programada]]-Contratos[[#This Row],[Fecha de Inicio]])*100),2)</f>
        <v>83.09</v>
      </c>
      <c r="Y111" s="44">
        <v>78702933</v>
      </c>
      <c r="Z111" s="29">
        <v>27361567</v>
      </c>
      <c r="AA111" s="14">
        <v>0</v>
      </c>
      <c r="AB111" s="29">
        <v>0</v>
      </c>
      <c r="AC111" s="29">
        <v>106064500</v>
      </c>
      <c r="AD111" s="14">
        <v>0</v>
      </c>
    </row>
    <row r="112" spans="2:30" x14ac:dyDescent="0.25">
      <c r="B112">
        <v>2022</v>
      </c>
      <c r="C112">
        <v>220048</v>
      </c>
      <c r="D112" s="14" t="s">
        <v>3</v>
      </c>
      <c r="E112" s="14" t="s">
        <v>1403</v>
      </c>
      <c r="F112" s="14" t="s">
        <v>75</v>
      </c>
      <c r="G112" s="14" t="s">
        <v>77</v>
      </c>
      <c r="H112" s="14" t="s">
        <v>1377</v>
      </c>
      <c r="I112" s="14" t="s">
        <v>2</v>
      </c>
      <c r="J112" s="14" t="s">
        <v>375</v>
      </c>
      <c r="K112">
        <v>1016056057</v>
      </c>
      <c r="L112" t="s">
        <v>136</v>
      </c>
      <c r="M112" t="s">
        <v>121</v>
      </c>
      <c r="N112" t="s">
        <v>67</v>
      </c>
      <c r="O112" s="1">
        <v>44838</v>
      </c>
      <c r="P112" s="14" t="s">
        <v>521</v>
      </c>
      <c r="Q112" s="14" t="s">
        <v>522</v>
      </c>
      <c r="R112" s="1">
        <v>44578</v>
      </c>
      <c r="S112" s="1">
        <v>44580</v>
      </c>
      <c r="T112">
        <v>210</v>
      </c>
      <c r="U112" s="1">
        <v>44898</v>
      </c>
      <c r="V112" s="14">
        <v>22799000</v>
      </c>
      <c r="W112" s="14">
        <f>$D$5-Contratos[[#This Row],[Fecha de Inicio]]</f>
        <v>285</v>
      </c>
      <c r="X112">
        <f>ROUND((($D$5-Contratos[[#This Row],[Fecha de Inicio]])/(Contratos[[#This Row],[Fecha Finalizacion Programada]]-Contratos[[#This Row],[Fecha de Inicio]])*100),2)</f>
        <v>89.62</v>
      </c>
      <c r="Y112" s="44">
        <v>27358800</v>
      </c>
      <c r="Z112" s="29">
        <v>6839700</v>
      </c>
      <c r="AA112" s="14">
        <v>1</v>
      </c>
      <c r="AB112" s="29">
        <v>11399500</v>
      </c>
      <c r="AC112" s="29">
        <v>34198500</v>
      </c>
      <c r="AD112" s="14" t="s">
        <v>1743</v>
      </c>
    </row>
    <row r="113" spans="2:30" x14ac:dyDescent="0.25">
      <c r="B113">
        <v>2022</v>
      </c>
      <c r="C113">
        <v>220049</v>
      </c>
      <c r="D113" s="14" t="s">
        <v>3</v>
      </c>
      <c r="E113" s="14" t="s">
        <v>1404</v>
      </c>
      <c r="F113" s="14" t="s">
        <v>75</v>
      </c>
      <c r="G113" s="14" t="s">
        <v>77</v>
      </c>
      <c r="H113" s="14" t="s">
        <v>26</v>
      </c>
      <c r="I113" s="14" t="s">
        <v>2</v>
      </c>
      <c r="J113" s="14" t="s">
        <v>310</v>
      </c>
      <c r="K113">
        <v>39762151</v>
      </c>
      <c r="L113" t="s">
        <v>311</v>
      </c>
      <c r="M113">
        <v>0</v>
      </c>
      <c r="N113" t="s">
        <v>67</v>
      </c>
      <c r="O113" s="1">
        <v>44844</v>
      </c>
      <c r="P113" s="14" t="s">
        <v>786</v>
      </c>
      <c r="Q113" s="14" t="s">
        <v>786</v>
      </c>
      <c r="R113" s="1">
        <v>44573</v>
      </c>
      <c r="S113" s="1">
        <v>44580</v>
      </c>
      <c r="T113" s="14">
        <v>285</v>
      </c>
      <c r="U113" s="1">
        <v>44926</v>
      </c>
      <c r="V113" s="14">
        <v>42227500</v>
      </c>
      <c r="W113" s="14">
        <f>$D$5-Contratos[[#This Row],[Fecha de Inicio]]</f>
        <v>285</v>
      </c>
      <c r="X113">
        <f>ROUND((($D$5-Contratos[[#This Row],[Fecha de Inicio]])/(Contratos[[#This Row],[Fecha Finalizacion Programada]]-Contratos[[#This Row],[Fecha de Inicio]])*100),2)</f>
        <v>82.37</v>
      </c>
      <c r="Y113" s="44">
        <v>37338000</v>
      </c>
      <c r="Z113" s="29">
        <v>13483166</v>
      </c>
      <c r="AA113" s="14">
        <v>1</v>
      </c>
      <c r="AB113" s="29">
        <v>8593666</v>
      </c>
      <c r="AC113" s="29">
        <v>50821166</v>
      </c>
      <c r="AD113" s="14" t="s">
        <v>1670</v>
      </c>
    </row>
    <row r="114" spans="2:30" x14ac:dyDescent="0.25">
      <c r="B114">
        <v>2022</v>
      </c>
      <c r="C114">
        <v>220050</v>
      </c>
      <c r="D114" s="14" t="s">
        <v>3</v>
      </c>
      <c r="E114" s="14" t="s">
        <v>1405</v>
      </c>
      <c r="F114" s="14" t="s">
        <v>75</v>
      </c>
      <c r="G114" s="14" t="s">
        <v>77</v>
      </c>
      <c r="H114" s="14" t="s">
        <v>1406</v>
      </c>
      <c r="I114" s="14" t="s">
        <v>2</v>
      </c>
      <c r="J114" s="14" t="s">
        <v>426</v>
      </c>
      <c r="K114">
        <v>80233997</v>
      </c>
      <c r="L114" t="s">
        <v>146</v>
      </c>
      <c r="M114" t="s">
        <v>145</v>
      </c>
      <c r="N114" t="s">
        <v>67</v>
      </c>
      <c r="O114" s="1">
        <v>44841</v>
      </c>
      <c r="P114" s="14" t="s">
        <v>1053</v>
      </c>
      <c r="Q114" s="14" t="s">
        <v>1052</v>
      </c>
      <c r="R114" s="1">
        <v>44574</v>
      </c>
      <c r="S114" s="1">
        <v>44593</v>
      </c>
      <c r="T114" s="14">
        <v>257</v>
      </c>
      <c r="U114" s="1">
        <v>44852</v>
      </c>
      <c r="V114" s="14">
        <v>41582600</v>
      </c>
      <c r="W114" s="14">
        <f>Contratos[[#This Row],[Fecha Finalizacion Programada]]-Contratos[[#This Row],[Fecha de Inicio]]</f>
        <v>259</v>
      </c>
      <c r="X114">
        <f>ROUND(((Contratos[[#This Row],[Fecha Finalizacion Programada]]-Contratos[[#This Row],[Fecha de Inicio]])/(Contratos[[#This Row],[Fecha Finalizacion Programada]]-Contratos[[#This Row],[Fecha de Inicio]])*100),2)</f>
        <v>100</v>
      </c>
      <c r="Y114" s="44">
        <v>38832000</v>
      </c>
      <c r="Z114" s="29">
        <v>2750600</v>
      </c>
      <c r="AA114" s="14">
        <v>0</v>
      </c>
      <c r="AB114" s="29">
        <v>0</v>
      </c>
      <c r="AC114" s="29">
        <v>41582600</v>
      </c>
      <c r="AD114" s="14">
        <v>0</v>
      </c>
    </row>
    <row r="115" spans="2:30" x14ac:dyDescent="0.25">
      <c r="B115">
        <v>2022</v>
      </c>
      <c r="C115">
        <v>220051</v>
      </c>
      <c r="D115" s="14" t="s">
        <v>3</v>
      </c>
      <c r="E115" s="14" t="s">
        <v>1407</v>
      </c>
      <c r="F115" s="14" t="s">
        <v>75</v>
      </c>
      <c r="G115" s="14" t="s">
        <v>77</v>
      </c>
      <c r="H115" s="14" t="s">
        <v>1354</v>
      </c>
      <c r="I115" s="14" t="s">
        <v>2</v>
      </c>
      <c r="J115" s="14" t="s">
        <v>429</v>
      </c>
      <c r="K115">
        <v>3380280</v>
      </c>
      <c r="L115" t="s">
        <v>430</v>
      </c>
      <c r="M115" t="s">
        <v>431</v>
      </c>
      <c r="N115" t="s">
        <v>67</v>
      </c>
      <c r="O115" s="1">
        <v>44839</v>
      </c>
      <c r="P115" s="14" t="s">
        <v>614</v>
      </c>
      <c r="Q115" s="14" t="s">
        <v>201</v>
      </c>
      <c r="R115" s="1">
        <v>44573</v>
      </c>
      <c r="S115" s="1">
        <v>44578</v>
      </c>
      <c r="T115" s="14">
        <v>345</v>
      </c>
      <c r="U115" s="1">
        <v>44926</v>
      </c>
      <c r="V115" s="14">
        <v>153884996</v>
      </c>
      <c r="W115" s="14">
        <f>$D$5-Contratos[[#This Row],[Fecha de Inicio]]</f>
        <v>287</v>
      </c>
      <c r="X115">
        <f>ROUND((($D$5-Contratos[[#This Row],[Fecha de Inicio]])/(Contratos[[#This Row],[Fecha Finalizacion Programada]]-Contratos[[#This Row],[Fecha de Inicio]])*100),2)</f>
        <v>82.47</v>
      </c>
      <c r="Y115" s="44">
        <v>73151128</v>
      </c>
      <c r="Z115" s="29">
        <v>80733868</v>
      </c>
      <c r="AA115" s="14">
        <v>0</v>
      </c>
      <c r="AB115" s="29">
        <v>0</v>
      </c>
      <c r="AC115" s="29">
        <v>153884996</v>
      </c>
      <c r="AD115" s="14">
        <v>0</v>
      </c>
    </row>
    <row r="116" spans="2:30" x14ac:dyDescent="0.25">
      <c r="B116">
        <v>2022</v>
      </c>
      <c r="C116">
        <v>220052</v>
      </c>
      <c r="D116" s="14" t="s">
        <v>3</v>
      </c>
      <c r="E116" s="14" t="s">
        <v>1408</v>
      </c>
      <c r="F116" s="14" t="s">
        <v>75</v>
      </c>
      <c r="G116" s="14" t="s">
        <v>77</v>
      </c>
      <c r="H116" s="14" t="s">
        <v>1353</v>
      </c>
      <c r="I116" s="14" t="s">
        <v>2</v>
      </c>
      <c r="J116" s="14" t="s">
        <v>373</v>
      </c>
      <c r="K116">
        <v>80903739</v>
      </c>
      <c r="L116" t="s">
        <v>374</v>
      </c>
      <c r="M116" t="s">
        <v>141</v>
      </c>
      <c r="N116" t="s">
        <v>67</v>
      </c>
      <c r="O116" s="1">
        <v>44841</v>
      </c>
      <c r="P116" s="14" t="s">
        <v>505</v>
      </c>
      <c r="Q116" s="14" t="s">
        <v>505</v>
      </c>
      <c r="R116" s="1">
        <v>44574</v>
      </c>
      <c r="S116" s="1">
        <v>44580</v>
      </c>
      <c r="T116">
        <v>330</v>
      </c>
      <c r="U116" s="1">
        <v>44955</v>
      </c>
      <c r="V116" s="14">
        <v>86768000</v>
      </c>
      <c r="W116" s="14">
        <f>$D$5-Contratos[[#This Row],[Fecha de Inicio]]</f>
        <v>285</v>
      </c>
      <c r="X116">
        <f>ROUND((($D$5-Contratos[[#This Row],[Fecha de Inicio]])/(Contratos[[#This Row],[Fecha Finalizacion Programada]]-Contratos[[#This Row],[Fecha de Inicio]])*100),2)</f>
        <v>76</v>
      </c>
      <c r="Y116" s="44">
        <v>66259200</v>
      </c>
      <c r="Z116" s="29">
        <v>20508800</v>
      </c>
      <c r="AA116" s="14">
        <v>1</v>
      </c>
      <c r="AB116" s="29">
        <v>10780266</v>
      </c>
      <c r="AC116" s="29">
        <v>97548266</v>
      </c>
      <c r="AD116" s="14" t="s">
        <v>1647</v>
      </c>
    </row>
    <row r="117" spans="2:30" x14ac:dyDescent="0.25">
      <c r="B117">
        <v>2022</v>
      </c>
      <c r="C117">
        <v>220053</v>
      </c>
      <c r="D117" s="14" t="s">
        <v>3</v>
      </c>
      <c r="E117" s="14" t="s">
        <v>1409</v>
      </c>
      <c r="F117" s="14" t="s">
        <v>75</v>
      </c>
      <c r="G117" s="14" t="s">
        <v>77</v>
      </c>
      <c r="H117" s="14" t="s">
        <v>1356</v>
      </c>
      <c r="I117" s="14" t="s">
        <v>2</v>
      </c>
      <c r="J117" s="14" t="s">
        <v>222</v>
      </c>
      <c r="K117">
        <v>1085280087</v>
      </c>
      <c r="L117" t="s">
        <v>223</v>
      </c>
      <c r="M117" t="s">
        <v>128</v>
      </c>
      <c r="N117" t="s">
        <v>67</v>
      </c>
      <c r="O117" s="1">
        <v>44846</v>
      </c>
      <c r="P117" s="14" t="s">
        <v>509</v>
      </c>
      <c r="Q117" s="14" t="s">
        <v>829</v>
      </c>
      <c r="R117" s="1">
        <v>44573</v>
      </c>
      <c r="S117" s="1">
        <v>44580</v>
      </c>
      <c r="T117">
        <v>330</v>
      </c>
      <c r="U117" s="1">
        <v>44914</v>
      </c>
      <c r="V117" s="14">
        <v>66528000</v>
      </c>
      <c r="W117" s="14">
        <f>$D$5-Contratos[[#This Row],[Fecha de Inicio]]</f>
        <v>285</v>
      </c>
      <c r="X117">
        <f>ROUND((($D$5-Contratos[[#This Row],[Fecha de Inicio]])/(Contratos[[#This Row],[Fecha Finalizacion Programada]]-Contratos[[#This Row],[Fecha de Inicio]])*100),2)</f>
        <v>85.33</v>
      </c>
      <c r="Y117" s="44">
        <v>50601600</v>
      </c>
      <c r="Z117" s="29">
        <v>15926400</v>
      </c>
      <c r="AA117" s="14">
        <v>0</v>
      </c>
      <c r="AB117" s="29">
        <v>0</v>
      </c>
      <c r="AC117" s="29">
        <v>66528000</v>
      </c>
      <c r="AD117" s="14">
        <v>0</v>
      </c>
    </row>
    <row r="118" spans="2:30" x14ac:dyDescent="0.25">
      <c r="B118">
        <v>2022</v>
      </c>
      <c r="C118">
        <v>220054</v>
      </c>
      <c r="D118" s="14" t="s">
        <v>3</v>
      </c>
      <c r="E118" s="14" t="s">
        <v>1410</v>
      </c>
      <c r="F118" s="14" t="s">
        <v>75</v>
      </c>
      <c r="G118" s="14" t="s">
        <v>77</v>
      </c>
      <c r="H118" s="14" t="s">
        <v>1371</v>
      </c>
      <c r="I118" s="14" t="s">
        <v>2</v>
      </c>
      <c r="J118" s="14" t="s">
        <v>997</v>
      </c>
      <c r="K118">
        <v>80761963</v>
      </c>
      <c r="L118" t="s">
        <v>996</v>
      </c>
      <c r="M118" t="s">
        <v>83</v>
      </c>
      <c r="N118" t="s">
        <v>67</v>
      </c>
      <c r="O118" s="1">
        <v>44861</v>
      </c>
      <c r="P118" s="14" t="s">
        <v>609</v>
      </c>
      <c r="Q118" s="14" t="s">
        <v>611</v>
      </c>
      <c r="R118" s="1">
        <v>44573</v>
      </c>
      <c r="S118" s="1">
        <v>44575</v>
      </c>
      <c r="T118">
        <v>300</v>
      </c>
      <c r="U118" s="1">
        <v>44925</v>
      </c>
      <c r="V118" s="14">
        <v>69780000</v>
      </c>
      <c r="W118" s="14">
        <f>$D$5-Contratos[[#This Row],[Fecha de Inicio]]</f>
        <v>290</v>
      </c>
      <c r="X118">
        <f>ROUND((($D$5-Contratos[[#This Row],[Fecha de Inicio]])/(Contratos[[#This Row],[Fecha Finalizacion Programada]]-Contratos[[#This Row],[Fecha de Inicio]])*100),2)</f>
        <v>82.86</v>
      </c>
      <c r="Y118" s="44">
        <v>59778200</v>
      </c>
      <c r="Z118" s="29">
        <v>20701400</v>
      </c>
      <c r="AA118" s="14">
        <v>1</v>
      </c>
      <c r="AB118" s="29">
        <v>10699600</v>
      </c>
      <c r="AC118" s="29">
        <v>80479600</v>
      </c>
      <c r="AD118" s="14" t="s">
        <v>1744</v>
      </c>
    </row>
    <row r="119" spans="2:30" x14ac:dyDescent="0.25">
      <c r="B119">
        <v>2022</v>
      </c>
      <c r="C119">
        <v>220055</v>
      </c>
      <c r="D119" s="14" t="s">
        <v>3</v>
      </c>
      <c r="E119" s="14" t="s">
        <v>1411</v>
      </c>
      <c r="F119" s="14" t="s">
        <v>75</v>
      </c>
      <c r="G119" s="14" t="s">
        <v>77</v>
      </c>
      <c r="H119" s="14" t="s">
        <v>1352</v>
      </c>
      <c r="I119" s="14" t="s">
        <v>2</v>
      </c>
      <c r="J119" s="14" t="s">
        <v>413</v>
      </c>
      <c r="K119">
        <v>51637815</v>
      </c>
      <c r="L119" t="s">
        <v>414</v>
      </c>
      <c r="M119" t="s">
        <v>390</v>
      </c>
      <c r="N119" t="s">
        <v>67</v>
      </c>
      <c r="O119" s="1">
        <v>44858</v>
      </c>
      <c r="P119" s="14" t="s">
        <v>406</v>
      </c>
      <c r="Q119" s="14" t="s">
        <v>407</v>
      </c>
      <c r="R119" s="1">
        <v>44576</v>
      </c>
      <c r="S119" s="1">
        <v>44580</v>
      </c>
      <c r="T119" s="14">
        <v>255</v>
      </c>
      <c r="U119" s="1">
        <v>44837</v>
      </c>
      <c r="V119" s="14">
        <v>36907000</v>
      </c>
      <c r="W119" s="14">
        <f>Contratos[[#This Row],[Fecha Finalizacion Programada]]-Contratos[[#This Row],[Fecha de Inicio]]</f>
        <v>257</v>
      </c>
      <c r="X119">
        <f>ROUND(((Contratos[[#This Row],[Fecha Finalizacion Programada]]-Contratos[[#This Row],[Fecha de Inicio]])/(Contratos[[#This Row],[Fecha Finalizacion Programada]]-Contratos[[#This Row],[Fecha de Inicio]])*100),2)</f>
        <v>100</v>
      </c>
      <c r="Y119" s="44">
        <v>36472800</v>
      </c>
      <c r="Z119" s="29">
        <v>434200</v>
      </c>
      <c r="AA119" s="14">
        <v>0</v>
      </c>
      <c r="AB119" s="29">
        <v>0</v>
      </c>
      <c r="AC119" s="29">
        <v>36907000</v>
      </c>
      <c r="AD119" s="14">
        <v>0</v>
      </c>
    </row>
    <row r="120" spans="2:30" x14ac:dyDescent="0.25">
      <c r="B120">
        <v>2022</v>
      </c>
      <c r="C120">
        <v>220056</v>
      </c>
      <c r="D120" s="14" t="s">
        <v>3</v>
      </c>
      <c r="E120" s="14" t="s">
        <v>1412</v>
      </c>
      <c r="F120" s="14" t="s">
        <v>75</v>
      </c>
      <c r="G120" s="14" t="s">
        <v>77</v>
      </c>
      <c r="H120" s="14" t="s">
        <v>1353</v>
      </c>
      <c r="I120" s="14" t="s">
        <v>2</v>
      </c>
      <c r="J120" s="14" t="s">
        <v>142</v>
      </c>
      <c r="K120">
        <v>1020716296</v>
      </c>
      <c r="L120" t="s">
        <v>143</v>
      </c>
      <c r="M120" t="s">
        <v>141</v>
      </c>
      <c r="N120" t="s">
        <v>67</v>
      </c>
      <c r="O120" s="1">
        <v>44841</v>
      </c>
      <c r="P120" s="14" t="s">
        <v>505</v>
      </c>
      <c r="Q120" s="14" t="s">
        <v>505</v>
      </c>
      <c r="R120" s="1">
        <v>44573</v>
      </c>
      <c r="S120" s="1">
        <v>44575</v>
      </c>
      <c r="T120">
        <v>330</v>
      </c>
      <c r="U120" s="1">
        <v>44909</v>
      </c>
      <c r="V120" s="14">
        <v>51183000</v>
      </c>
      <c r="W120" s="14">
        <f>$D$5-Contratos[[#This Row],[Fecha de Inicio]]</f>
        <v>290</v>
      </c>
      <c r="X120">
        <f>ROUND((($D$5-Contratos[[#This Row],[Fecha de Inicio]])/(Contratos[[#This Row],[Fecha Finalizacion Programada]]-Contratos[[#This Row],[Fecha de Inicio]])*100),2)</f>
        <v>86.83</v>
      </c>
      <c r="Y120" s="44">
        <v>39860700</v>
      </c>
      <c r="Z120" s="29">
        <v>11322300</v>
      </c>
      <c r="AA120" s="14">
        <v>0</v>
      </c>
      <c r="AB120" s="29">
        <v>0</v>
      </c>
      <c r="AC120" s="29">
        <v>51183000</v>
      </c>
      <c r="AD120" s="14">
        <v>0</v>
      </c>
    </row>
    <row r="121" spans="2:30" x14ac:dyDescent="0.25">
      <c r="B121">
        <v>2022</v>
      </c>
      <c r="C121">
        <v>220058</v>
      </c>
      <c r="D121" s="14" t="s">
        <v>3</v>
      </c>
      <c r="E121" s="14" t="s">
        <v>852</v>
      </c>
      <c r="F121" s="14" t="s">
        <v>75</v>
      </c>
      <c r="G121" s="14" t="s">
        <v>77</v>
      </c>
      <c r="H121" s="14" t="s">
        <v>26</v>
      </c>
      <c r="I121" s="14" t="s">
        <v>2</v>
      </c>
      <c r="J121" s="14" t="s">
        <v>321</v>
      </c>
      <c r="K121">
        <v>1010014681</v>
      </c>
      <c r="L121" t="s">
        <v>322</v>
      </c>
      <c r="M121">
        <v>0</v>
      </c>
      <c r="N121" t="s">
        <v>67</v>
      </c>
      <c r="O121" s="1">
        <v>44844</v>
      </c>
      <c r="P121" s="14" t="s">
        <v>789</v>
      </c>
      <c r="Q121" s="14" t="s">
        <v>789</v>
      </c>
      <c r="R121" s="1">
        <v>44573</v>
      </c>
      <c r="S121" s="1">
        <v>44582</v>
      </c>
      <c r="T121">
        <v>330</v>
      </c>
      <c r="U121" s="1">
        <v>44939</v>
      </c>
      <c r="V121" s="14">
        <v>35827000</v>
      </c>
      <c r="W121" s="14">
        <f>$D$5-Contratos[[#This Row],[Fecha de Inicio]]</f>
        <v>283</v>
      </c>
      <c r="X121">
        <f>ROUND((($D$5-Contratos[[#This Row],[Fecha de Inicio]])/(Contratos[[#This Row],[Fecha Finalizacion Programada]]-Contratos[[#This Row],[Fecha de Inicio]])*100),2)</f>
        <v>79.27</v>
      </c>
      <c r="Y121" s="44">
        <v>27141667</v>
      </c>
      <c r="Z121" s="29">
        <v>11182366</v>
      </c>
      <c r="AA121" s="14">
        <v>1</v>
      </c>
      <c r="AB121" s="29">
        <v>2497033</v>
      </c>
      <c r="AC121" s="29">
        <v>38324033</v>
      </c>
      <c r="AD121" s="14" t="s">
        <v>1654</v>
      </c>
    </row>
    <row r="122" spans="2:30" x14ac:dyDescent="0.25">
      <c r="B122">
        <v>2022</v>
      </c>
      <c r="C122">
        <v>220059</v>
      </c>
      <c r="D122" s="14" t="s">
        <v>3</v>
      </c>
      <c r="E122" s="14" t="s">
        <v>1413</v>
      </c>
      <c r="F122" s="14" t="s">
        <v>75</v>
      </c>
      <c r="G122" s="14" t="s">
        <v>77</v>
      </c>
      <c r="H122" s="14" t="s">
        <v>1406</v>
      </c>
      <c r="I122" s="14" t="s">
        <v>2</v>
      </c>
      <c r="J122" s="14" t="s">
        <v>425</v>
      </c>
      <c r="K122">
        <v>79797614</v>
      </c>
      <c r="L122" t="s">
        <v>144</v>
      </c>
      <c r="M122" t="s">
        <v>145</v>
      </c>
      <c r="N122" t="s">
        <v>67</v>
      </c>
      <c r="O122" s="1">
        <v>44837</v>
      </c>
      <c r="P122" s="14" t="s">
        <v>622</v>
      </c>
      <c r="Q122" s="14" t="s">
        <v>623</v>
      </c>
      <c r="R122" s="1">
        <v>44573</v>
      </c>
      <c r="S122" s="1">
        <v>44593</v>
      </c>
      <c r="T122" s="14">
        <v>257</v>
      </c>
      <c r="U122" s="1">
        <v>44852</v>
      </c>
      <c r="V122" s="14">
        <v>41582600</v>
      </c>
      <c r="W122" s="14">
        <f>Contratos[[#This Row],[Fecha Finalizacion Programada]]-Contratos[[#This Row],[Fecha de Inicio]]</f>
        <v>259</v>
      </c>
      <c r="X122">
        <f>ROUND(((Contratos[[#This Row],[Fecha Finalizacion Programada]]-Contratos[[#This Row],[Fecha de Inicio]])/(Contratos[[#This Row],[Fecha Finalizacion Programada]]-Contratos[[#This Row],[Fecha de Inicio]])*100),2)</f>
        <v>100</v>
      </c>
      <c r="Y122" s="44">
        <v>38832000</v>
      </c>
      <c r="Z122" s="29">
        <v>2750600</v>
      </c>
      <c r="AA122" s="14">
        <v>0</v>
      </c>
      <c r="AB122" s="29">
        <v>0</v>
      </c>
      <c r="AC122" s="29">
        <v>41582600</v>
      </c>
      <c r="AD122" s="14">
        <v>0</v>
      </c>
    </row>
    <row r="123" spans="2:30" x14ac:dyDescent="0.25">
      <c r="B123">
        <v>2022</v>
      </c>
      <c r="C123">
        <v>220060</v>
      </c>
      <c r="D123" s="14" t="s">
        <v>3</v>
      </c>
      <c r="E123" s="14" t="s">
        <v>1414</v>
      </c>
      <c r="F123" s="14" t="s">
        <v>75</v>
      </c>
      <c r="G123" s="14" t="s">
        <v>77</v>
      </c>
      <c r="H123" s="14" t="s">
        <v>26</v>
      </c>
      <c r="I123" s="14" t="s">
        <v>2</v>
      </c>
      <c r="J123" s="14" t="s">
        <v>29</v>
      </c>
      <c r="K123">
        <v>80035939</v>
      </c>
      <c r="L123" t="s">
        <v>76</v>
      </c>
      <c r="M123">
        <v>0</v>
      </c>
      <c r="N123" t="s">
        <v>67</v>
      </c>
      <c r="O123" s="1">
        <v>44844</v>
      </c>
      <c r="P123" s="14" t="s">
        <v>772</v>
      </c>
      <c r="Q123" s="14" t="s">
        <v>772</v>
      </c>
      <c r="R123" s="1">
        <v>44573</v>
      </c>
      <c r="S123" s="1">
        <v>44579</v>
      </c>
      <c r="T123">
        <v>330</v>
      </c>
      <c r="U123" s="1">
        <v>44939</v>
      </c>
      <c r="V123" s="14">
        <v>35827000</v>
      </c>
      <c r="W123" s="14">
        <f>$D$5-Contratos[[#This Row],[Fecha de Inicio]]</f>
        <v>286</v>
      </c>
      <c r="X123">
        <f>ROUND((($D$5-Contratos[[#This Row],[Fecha de Inicio]])/(Contratos[[#This Row],[Fecha Finalizacion Programada]]-Contratos[[#This Row],[Fecha de Inicio]])*100),2)</f>
        <v>79.44</v>
      </c>
      <c r="Y123" s="44">
        <v>27467367</v>
      </c>
      <c r="Z123" s="29">
        <v>11182366</v>
      </c>
      <c r="AA123" s="14">
        <v>1</v>
      </c>
      <c r="AB123" s="29">
        <v>2822733</v>
      </c>
      <c r="AC123" s="29">
        <v>38649733</v>
      </c>
      <c r="AD123" s="14" t="s">
        <v>1745</v>
      </c>
    </row>
    <row r="124" spans="2:30" x14ac:dyDescent="0.25">
      <c r="B124">
        <v>2022</v>
      </c>
      <c r="C124">
        <v>220061</v>
      </c>
      <c r="D124" s="14" t="s">
        <v>3</v>
      </c>
      <c r="E124" s="14" t="s">
        <v>1415</v>
      </c>
      <c r="F124" s="14" t="s">
        <v>75</v>
      </c>
      <c r="G124" s="14" t="s">
        <v>77</v>
      </c>
      <c r="H124" s="14" t="s">
        <v>26</v>
      </c>
      <c r="I124" s="14" t="s">
        <v>2</v>
      </c>
      <c r="J124" s="14" t="s">
        <v>314</v>
      </c>
      <c r="K124">
        <v>79520639</v>
      </c>
      <c r="L124" t="s">
        <v>315</v>
      </c>
      <c r="M124">
        <v>0</v>
      </c>
      <c r="N124" t="s">
        <v>67</v>
      </c>
      <c r="O124" s="1">
        <v>44844</v>
      </c>
      <c r="P124" s="14" t="s">
        <v>792</v>
      </c>
      <c r="Q124" s="14" t="s">
        <v>792</v>
      </c>
      <c r="R124" s="1">
        <v>44574</v>
      </c>
      <c r="S124" s="1">
        <v>44580</v>
      </c>
      <c r="T124">
        <v>270</v>
      </c>
      <c r="U124" s="1">
        <v>44926</v>
      </c>
      <c r="V124" s="14">
        <v>56520000</v>
      </c>
      <c r="W124" s="14">
        <f>$D$5-Contratos[[#This Row],[Fecha de Inicio]]</f>
        <v>285</v>
      </c>
      <c r="X124">
        <f>ROUND((($D$5-Contratos[[#This Row],[Fecha de Inicio]])/(Contratos[[#This Row],[Fecha Finalizacion Programada]]-Contratos[[#This Row],[Fecha de Inicio]])*100),2)</f>
        <v>82.37</v>
      </c>
      <c r="Y124" s="44">
        <v>52752000</v>
      </c>
      <c r="Z124" s="29">
        <v>18840000</v>
      </c>
      <c r="AA124" s="14">
        <v>1</v>
      </c>
      <c r="AB124" s="29">
        <v>15072000</v>
      </c>
      <c r="AC124" s="29">
        <v>71592000</v>
      </c>
      <c r="AD124" s="14" t="s">
        <v>1646</v>
      </c>
    </row>
    <row r="125" spans="2:30" x14ac:dyDescent="0.25">
      <c r="B125">
        <v>2022</v>
      </c>
      <c r="C125">
        <v>220062</v>
      </c>
      <c r="D125" s="14" t="s">
        <v>3</v>
      </c>
      <c r="E125" s="14" t="s">
        <v>1416</v>
      </c>
      <c r="F125" s="14" t="s">
        <v>75</v>
      </c>
      <c r="G125" s="14" t="s">
        <v>77</v>
      </c>
      <c r="H125" s="14" t="s">
        <v>1365</v>
      </c>
      <c r="I125" s="14" t="s">
        <v>2</v>
      </c>
      <c r="J125" s="14" t="s">
        <v>1034</v>
      </c>
      <c r="K125">
        <v>79505567</v>
      </c>
      <c r="L125" t="s">
        <v>1033</v>
      </c>
      <c r="M125" t="s">
        <v>78</v>
      </c>
      <c r="N125" t="s">
        <v>67</v>
      </c>
      <c r="O125" s="1">
        <v>44854</v>
      </c>
      <c r="P125" s="14" t="s">
        <v>1032</v>
      </c>
      <c r="Q125" s="14" t="s">
        <v>1032</v>
      </c>
      <c r="R125" s="1">
        <v>44573</v>
      </c>
      <c r="S125" s="1">
        <v>44593</v>
      </c>
      <c r="T125">
        <v>300</v>
      </c>
      <c r="U125" s="1">
        <v>44927</v>
      </c>
      <c r="V125" s="14">
        <v>60480000</v>
      </c>
      <c r="W125" s="14">
        <f>$D$5-Contratos[[#This Row],[Fecha de Inicio]]</f>
        <v>272</v>
      </c>
      <c r="X125">
        <f>ROUND((($D$5-Contratos[[#This Row],[Fecha de Inicio]])/(Contratos[[#This Row],[Fecha Finalizacion Programada]]-Contratos[[#This Row],[Fecha de Inicio]])*100),2)</f>
        <v>81.44</v>
      </c>
      <c r="Y125" s="44">
        <v>40521600</v>
      </c>
      <c r="Z125" s="29">
        <v>19958400</v>
      </c>
      <c r="AA125" s="14">
        <v>1</v>
      </c>
      <c r="AB125" s="29">
        <v>6048000</v>
      </c>
      <c r="AC125" s="29">
        <v>66528000</v>
      </c>
      <c r="AD125" s="14" t="s">
        <v>1358</v>
      </c>
    </row>
    <row r="126" spans="2:30" x14ac:dyDescent="0.25">
      <c r="B126">
        <v>2022</v>
      </c>
      <c r="C126">
        <v>220063</v>
      </c>
      <c r="D126" s="14" t="s">
        <v>3</v>
      </c>
      <c r="E126" s="14" t="s">
        <v>1416</v>
      </c>
      <c r="F126" s="14" t="s">
        <v>75</v>
      </c>
      <c r="G126" s="14" t="s">
        <v>77</v>
      </c>
      <c r="H126" s="14" t="s">
        <v>1365</v>
      </c>
      <c r="I126" s="14" t="s">
        <v>2</v>
      </c>
      <c r="J126" s="14" t="s">
        <v>1034</v>
      </c>
      <c r="K126">
        <v>79244238</v>
      </c>
      <c r="L126" t="s">
        <v>1055</v>
      </c>
      <c r="M126" t="s">
        <v>78</v>
      </c>
      <c r="N126" t="s">
        <v>67</v>
      </c>
      <c r="O126" s="1">
        <v>44853</v>
      </c>
      <c r="P126" s="14" t="s">
        <v>1054</v>
      </c>
      <c r="Q126" s="14" t="s">
        <v>1054</v>
      </c>
      <c r="R126" s="1">
        <v>44573</v>
      </c>
      <c r="S126" s="1">
        <v>44585</v>
      </c>
      <c r="T126">
        <v>300</v>
      </c>
      <c r="U126" s="1">
        <v>44919</v>
      </c>
      <c r="V126" s="14">
        <v>60480000</v>
      </c>
      <c r="W126" s="14">
        <f>$D$5-Contratos[[#This Row],[Fecha de Inicio]]</f>
        <v>280</v>
      </c>
      <c r="X126">
        <f>ROUND((($D$5-Contratos[[#This Row],[Fecha de Inicio]])/(Contratos[[#This Row],[Fecha Finalizacion Programada]]-Contratos[[#This Row],[Fecha de Inicio]])*100),2)</f>
        <v>83.83</v>
      </c>
      <c r="Y126" s="44">
        <v>49593600</v>
      </c>
      <c r="Z126" s="29">
        <v>10886400</v>
      </c>
      <c r="AA126" s="14">
        <v>1</v>
      </c>
      <c r="AB126" s="29">
        <v>6048000</v>
      </c>
      <c r="AC126" s="29">
        <v>66528000</v>
      </c>
      <c r="AD126" s="14" t="s">
        <v>1358</v>
      </c>
    </row>
    <row r="127" spans="2:30" x14ac:dyDescent="0.25">
      <c r="B127">
        <v>2022</v>
      </c>
      <c r="C127">
        <v>220064</v>
      </c>
      <c r="D127" s="14" t="s">
        <v>3</v>
      </c>
      <c r="E127" s="14" t="s">
        <v>1417</v>
      </c>
      <c r="F127" s="14" t="s">
        <v>75</v>
      </c>
      <c r="G127" s="14" t="s">
        <v>77</v>
      </c>
      <c r="H127" s="14" t="s">
        <v>1384</v>
      </c>
      <c r="I127" s="14" t="s">
        <v>2</v>
      </c>
      <c r="J127" s="14" t="s">
        <v>230</v>
      </c>
      <c r="K127">
        <v>79956926</v>
      </c>
      <c r="L127" t="s">
        <v>259</v>
      </c>
      <c r="M127" t="s">
        <v>1151</v>
      </c>
      <c r="N127" t="s">
        <v>67</v>
      </c>
      <c r="O127" s="1">
        <v>44836</v>
      </c>
      <c r="P127" s="14" t="s">
        <v>621</v>
      </c>
      <c r="Q127" s="14" t="s">
        <v>621</v>
      </c>
      <c r="R127" s="1">
        <v>44573</v>
      </c>
      <c r="S127" s="1">
        <v>44578</v>
      </c>
      <c r="T127">
        <v>270</v>
      </c>
      <c r="U127" s="1">
        <v>44942</v>
      </c>
      <c r="V127" s="14">
        <v>36288000</v>
      </c>
      <c r="W127" s="14">
        <f>$D$5-Contratos[[#This Row],[Fecha de Inicio]]</f>
        <v>287</v>
      </c>
      <c r="X127">
        <f>ROUND((($D$5-Contratos[[#This Row],[Fecha de Inicio]])/(Contratos[[#This Row],[Fecha Finalizacion Programada]]-Contratos[[#This Row],[Fecha de Inicio]])*100),2)</f>
        <v>78.849999999999994</v>
      </c>
      <c r="Y127" s="44">
        <v>30105600</v>
      </c>
      <c r="Z127" s="29">
        <v>6182400</v>
      </c>
      <c r="AA127" s="14">
        <v>1</v>
      </c>
      <c r="AB127" s="29">
        <v>11961600</v>
      </c>
      <c r="AC127" s="29">
        <v>48249600</v>
      </c>
      <c r="AD127" s="14" t="s">
        <v>1662</v>
      </c>
    </row>
    <row r="128" spans="2:30" x14ac:dyDescent="0.25">
      <c r="B128">
        <v>2022</v>
      </c>
      <c r="C128">
        <v>220065</v>
      </c>
      <c r="D128" s="14" t="s">
        <v>3</v>
      </c>
      <c r="E128" s="14" t="s">
        <v>1417</v>
      </c>
      <c r="F128" s="14" t="s">
        <v>75</v>
      </c>
      <c r="G128" s="14" t="s">
        <v>77</v>
      </c>
      <c r="H128" s="14" t="s">
        <v>1384</v>
      </c>
      <c r="I128" s="14" t="s">
        <v>2</v>
      </c>
      <c r="J128" s="14" t="s">
        <v>230</v>
      </c>
      <c r="K128">
        <v>1032443264</v>
      </c>
      <c r="L128" t="s">
        <v>93</v>
      </c>
      <c r="M128" t="s">
        <v>1151</v>
      </c>
      <c r="N128" t="s">
        <v>67</v>
      </c>
      <c r="O128" s="1">
        <v>44836</v>
      </c>
      <c r="P128" s="14" t="s">
        <v>621</v>
      </c>
      <c r="Q128" s="14" t="s">
        <v>621</v>
      </c>
      <c r="R128" s="1">
        <v>44573</v>
      </c>
      <c r="S128" s="1">
        <v>44579</v>
      </c>
      <c r="T128">
        <v>270</v>
      </c>
      <c r="U128" s="1">
        <v>44942</v>
      </c>
      <c r="V128" s="14">
        <v>36288000</v>
      </c>
      <c r="W128" s="14">
        <f>$D$5-Contratos[[#This Row],[Fecha de Inicio]]</f>
        <v>286</v>
      </c>
      <c r="X128">
        <f>ROUND((($D$5-Contratos[[#This Row],[Fecha de Inicio]])/(Contratos[[#This Row],[Fecha Finalizacion Programada]]-Contratos[[#This Row],[Fecha de Inicio]])*100),2)</f>
        <v>78.790000000000006</v>
      </c>
      <c r="Y128" s="44">
        <v>29971200</v>
      </c>
      <c r="Z128" s="29">
        <v>6316800</v>
      </c>
      <c r="AA128" s="14">
        <v>1</v>
      </c>
      <c r="AB128" s="29">
        <v>11827200</v>
      </c>
      <c r="AC128" s="29">
        <v>48115200</v>
      </c>
      <c r="AD128" s="14" t="s">
        <v>1746</v>
      </c>
    </row>
    <row r="129" spans="2:30" x14ac:dyDescent="0.25">
      <c r="B129">
        <v>2022</v>
      </c>
      <c r="C129">
        <v>220066</v>
      </c>
      <c r="D129" s="14" t="s">
        <v>3</v>
      </c>
      <c r="E129" s="14" t="s">
        <v>1417</v>
      </c>
      <c r="F129" s="14" t="s">
        <v>75</v>
      </c>
      <c r="G129" s="14" t="s">
        <v>77</v>
      </c>
      <c r="H129" s="14" t="s">
        <v>1384</v>
      </c>
      <c r="I129" s="14" t="s">
        <v>2</v>
      </c>
      <c r="J129" s="14" t="s">
        <v>230</v>
      </c>
      <c r="K129">
        <v>52969428</v>
      </c>
      <c r="L129" t="s">
        <v>291</v>
      </c>
      <c r="M129" t="s">
        <v>1151</v>
      </c>
      <c r="N129" t="s">
        <v>67</v>
      </c>
      <c r="O129" s="1">
        <v>44836</v>
      </c>
      <c r="P129" s="14" t="s">
        <v>621</v>
      </c>
      <c r="Q129" s="14" t="s">
        <v>621</v>
      </c>
      <c r="R129" s="1">
        <v>44573</v>
      </c>
      <c r="S129" s="1">
        <v>44586</v>
      </c>
      <c r="T129">
        <v>270</v>
      </c>
      <c r="U129" s="1">
        <v>44942</v>
      </c>
      <c r="V129" s="14">
        <v>36288000</v>
      </c>
      <c r="W129" s="14">
        <f>$D$5-Contratos[[#This Row],[Fecha de Inicio]]</f>
        <v>279</v>
      </c>
      <c r="X129">
        <f>ROUND((($D$5-Contratos[[#This Row],[Fecha de Inicio]])/(Contratos[[#This Row],[Fecha Finalizacion Programada]]-Contratos[[#This Row],[Fecha de Inicio]])*100),2)</f>
        <v>78.37</v>
      </c>
      <c r="Y129" s="44">
        <v>29030400</v>
      </c>
      <c r="Z129" s="29">
        <v>7257600</v>
      </c>
      <c r="AA129" s="14">
        <v>1</v>
      </c>
      <c r="AB129" s="29">
        <v>10886400</v>
      </c>
      <c r="AC129" s="29">
        <v>47174400</v>
      </c>
      <c r="AD129" s="14" t="s">
        <v>1747</v>
      </c>
    </row>
    <row r="130" spans="2:30" x14ac:dyDescent="0.25">
      <c r="B130">
        <v>2022</v>
      </c>
      <c r="C130">
        <v>220067</v>
      </c>
      <c r="D130" s="14" t="s">
        <v>3</v>
      </c>
      <c r="E130" s="14" t="s">
        <v>1417</v>
      </c>
      <c r="F130" s="14" t="s">
        <v>75</v>
      </c>
      <c r="G130" s="14" t="s">
        <v>77</v>
      </c>
      <c r="H130" s="14" t="s">
        <v>1384</v>
      </c>
      <c r="I130" s="14" t="s">
        <v>2</v>
      </c>
      <c r="J130" s="14" t="s">
        <v>230</v>
      </c>
      <c r="K130">
        <v>1024562261</v>
      </c>
      <c r="L130" t="s">
        <v>90</v>
      </c>
      <c r="M130" t="s">
        <v>1151</v>
      </c>
      <c r="N130" t="s">
        <v>67</v>
      </c>
      <c r="O130" s="1">
        <v>44836</v>
      </c>
      <c r="P130" s="14" t="s">
        <v>621</v>
      </c>
      <c r="Q130" s="14" t="s">
        <v>621</v>
      </c>
      <c r="R130" s="1">
        <v>44573</v>
      </c>
      <c r="S130" s="1">
        <v>44581</v>
      </c>
      <c r="T130">
        <v>270</v>
      </c>
      <c r="U130" s="1">
        <v>44942</v>
      </c>
      <c r="V130" s="14">
        <v>36288000</v>
      </c>
      <c r="W130" s="14">
        <f>$D$5-Contratos[[#This Row],[Fecha de Inicio]]</f>
        <v>284</v>
      </c>
      <c r="X130">
        <f>ROUND((($D$5-Contratos[[#This Row],[Fecha de Inicio]])/(Contratos[[#This Row],[Fecha Finalizacion Programada]]-Contratos[[#This Row],[Fecha de Inicio]])*100),2)</f>
        <v>78.67</v>
      </c>
      <c r="Y130" s="44">
        <v>29702400</v>
      </c>
      <c r="Z130" s="29">
        <v>6585600</v>
      </c>
      <c r="AA130" s="14">
        <v>1</v>
      </c>
      <c r="AB130" s="29">
        <v>11558400</v>
      </c>
      <c r="AC130" s="29">
        <v>47846400</v>
      </c>
      <c r="AD130" s="14" t="s">
        <v>1748</v>
      </c>
    </row>
    <row r="131" spans="2:30" x14ac:dyDescent="0.25">
      <c r="B131">
        <v>2022</v>
      </c>
      <c r="C131">
        <v>220068</v>
      </c>
      <c r="D131" s="14" t="s">
        <v>3</v>
      </c>
      <c r="E131" s="14" t="s">
        <v>1418</v>
      </c>
      <c r="F131" s="14" t="s">
        <v>75</v>
      </c>
      <c r="G131" s="14" t="s">
        <v>88</v>
      </c>
      <c r="H131" s="14" t="s">
        <v>1386</v>
      </c>
      <c r="I131" s="14" t="s">
        <v>2</v>
      </c>
      <c r="J131" s="14" t="s">
        <v>278</v>
      </c>
      <c r="K131">
        <v>53102484</v>
      </c>
      <c r="L131" t="s">
        <v>109</v>
      </c>
      <c r="M131" t="s">
        <v>78</v>
      </c>
      <c r="N131" t="s">
        <v>67</v>
      </c>
      <c r="O131" s="1">
        <v>44841</v>
      </c>
      <c r="P131" s="14" t="s">
        <v>574</v>
      </c>
      <c r="Q131" s="14" t="s">
        <v>701</v>
      </c>
      <c r="R131" s="1">
        <v>44573</v>
      </c>
      <c r="S131" s="1">
        <v>44575</v>
      </c>
      <c r="T131" s="14">
        <v>345</v>
      </c>
      <c r="U131" s="1">
        <v>44924</v>
      </c>
      <c r="V131" s="14">
        <v>26749000</v>
      </c>
      <c r="W131" s="14">
        <f>$D$5-Contratos[[#This Row],[Fecha de Inicio]]</f>
        <v>290</v>
      </c>
      <c r="X131">
        <f>ROUND((($D$5-Contratos[[#This Row],[Fecha de Inicio]])/(Contratos[[#This Row],[Fecha Finalizacion Programada]]-Contratos[[#This Row],[Fecha de Inicio]])*100),2)</f>
        <v>83.09</v>
      </c>
      <c r="Y131" s="44">
        <v>2326000</v>
      </c>
      <c r="Z131" s="29">
        <v>24423000</v>
      </c>
      <c r="AA131" s="14">
        <v>0</v>
      </c>
      <c r="AB131" s="29">
        <v>0</v>
      </c>
      <c r="AC131" s="29">
        <v>26749000</v>
      </c>
      <c r="AD131" s="14">
        <v>0</v>
      </c>
    </row>
    <row r="132" spans="2:30" x14ac:dyDescent="0.25">
      <c r="B132">
        <v>2022</v>
      </c>
      <c r="C132">
        <v>220069</v>
      </c>
      <c r="D132" s="14" t="s">
        <v>3</v>
      </c>
      <c r="E132" s="14" t="s">
        <v>1418</v>
      </c>
      <c r="F132" s="14" t="s">
        <v>75</v>
      </c>
      <c r="G132" s="14" t="s">
        <v>88</v>
      </c>
      <c r="H132" s="14" t="s">
        <v>1386</v>
      </c>
      <c r="I132" s="14" t="s">
        <v>2</v>
      </c>
      <c r="J132" s="14" t="s">
        <v>278</v>
      </c>
      <c r="K132">
        <v>1000602604</v>
      </c>
      <c r="L132" t="s">
        <v>110</v>
      </c>
      <c r="M132" t="s">
        <v>78</v>
      </c>
      <c r="N132" t="s">
        <v>67</v>
      </c>
      <c r="O132" s="1">
        <v>44840</v>
      </c>
      <c r="P132" s="14" t="s">
        <v>574</v>
      </c>
      <c r="Q132" s="14" t="s">
        <v>665</v>
      </c>
      <c r="R132" s="1">
        <v>44573</v>
      </c>
      <c r="S132" s="1">
        <v>44575</v>
      </c>
      <c r="T132" s="14">
        <v>345</v>
      </c>
      <c r="U132" s="1">
        <v>44924</v>
      </c>
      <c r="V132" s="14">
        <v>26749000</v>
      </c>
      <c r="W132" s="14">
        <f>$D$5-Contratos[[#This Row],[Fecha de Inicio]]</f>
        <v>290</v>
      </c>
      <c r="X132">
        <f>ROUND((($D$5-Contratos[[#This Row],[Fecha de Inicio]])/(Contratos[[#This Row],[Fecha Finalizacion Programada]]-Contratos[[#This Row],[Fecha de Inicio]])*100),2)</f>
        <v>83.09</v>
      </c>
      <c r="Y132" s="44">
        <v>2326000</v>
      </c>
      <c r="Z132" s="29">
        <v>24423000</v>
      </c>
      <c r="AA132" s="14">
        <v>0</v>
      </c>
      <c r="AB132" s="29">
        <v>0</v>
      </c>
      <c r="AC132" s="29">
        <v>26749000</v>
      </c>
      <c r="AD132" s="14">
        <v>0</v>
      </c>
    </row>
    <row r="133" spans="2:30" x14ac:dyDescent="0.25">
      <c r="B133">
        <v>2022</v>
      </c>
      <c r="C133">
        <v>220070</v>
      </c>
      <c r="D133" s="14" t="s">
        <v>3</v>
      </c>
      <c r="E133" s="14" t="s">
        <v>1418</v>
      </c>
      <c r="F133" s="14" t="s">
        <v>75</v>
      </c>
      <c r="G133" s="14" t="s">
        <v>88</v>
      </c>
      <c r="H133" s="14" t="s">
        <v>1386</v>
      </c>
      <c r="I133" s="14" t="s">
        <v>2</v>
      </c>
      <c r="J133" s="14" t="s">
        <v>278</v>
      </c>
      <c r="K133">
        <v>1020842997</v>
      </c>
      <c r="L133" t="s">
        <v>279</v>
      </c>
      <c r="M133" t="s">
        <v>78</v>
      </c>
      <c r="N133" t="s">
        <v>67</v>
      </c>
      <c r="O133" s="1">
        <v>44844</v>
      </c>
      <c r="P133" s="14" t="s">
        <v>760</v>
      </c>
      <c r="Q133" s="14" t="s">
        <v>761</v>
      </c>
      <c r="R133" s="1">
        <v>44573</v>
      </c>
      <c r="S133" s="1">
        <v>44575</v>
      </c>
      <c r="T133" s="14">
        <v>345</v>
      </c>
      <c r="U133" s="1">
        <v>44924</v>
      </c>
      <c r="V133" s="14">
        <v>26749000</v>
      </c>
      <c r="W133" s="14">
        <f>$D$5-Contratos[[#This Row],[Fecha de Inicio]]</f>
        <v>290</v>
      </c>
      <c r="X133">
        <f>ROUND((($D$5-Contratos[[#This Row],[Fecha de Inicio]])/(Contratos[[#This Row],[Fecha Finalizacion Programada]]-Contratos[[#This Row],[Fecha de Inicio]])*100),2)</f>
        <v>83.09</v>
      </c>
      <c r="Y133" s="44">
        <v>19848533</v>
      </c>
      <c r="Z133" s="29">
        <v>6900467</v>
      </c>
      <c r="AA133" s="14">
        <v>0</v>
      </c>
      <c r="AB133" s="29">
        <v>0</v>
      </c>
      <c r="AC133" s="29">
        <v>26749000</v>
      </c>
      <c r="AD133" s="14">
        <v>0</v>
      </c>
    </row>
    <row r="134" spans="2:30" x14ac:dyDescent="0.25">
      <c r="B134">
        <v>2022</v>
      </c>
      <c r="C134">
        <v>220071</v>
      </c>
      <c r="D134" s="14" t="s">
        <v>3</v>
      </c>
      <c r="E134" s="14" t="s">
        <v>1418</v>
      </c>
      <c r="F134" s="14" t="s">
        <v>75</v>
      </c>
      <c r="G134" s="14" t="s">
        <v>88</v>
      </c>
      <c r="H134" s="14" t="s">
        <v>1386</v>
      </c>
      <c r="I134" s="14" t="s">
        <v>2</v>
      </c>
      <c r="J134" s="14" t="s">
        <v>278</v>
      </c>
      <c r="K134">
        <v>1022979598</v>
      </c>
      <c r="L134" t="s">
        <v>112</v>
      </c>
      <c r="M134" t="s">
        <v>78</v>
      </c>
      <c r="N134" t="s">
        <v>67</v>
      </c>
      <c r="O134" s="1">
        <v>44840</v>
      </c>
      <c r="P134" s="14" t="s">
        <v>576</v>
      </c>
      <c r="Q134" s="14" t="s">
        <v>671</v>
      </c>
      <c r="R134" s="1">
        <v>44573</v>
      </c>
      <c r="S134" s="1">
        <v>44575</v>
      </c>
      <c r="T134" s="14">
        <v>345</v>
      </c>
      <c r="U134" s="1">
        <v>44924</v>
      </c>
      <c r="V134" s="14">
        <v>26749000</v>
      </c>
      <c r="W134" s="14">
        <f>$D$5-Contratos[[#This Row],[Fecha de Inicio]]</f>
        <v>290</v>
      </c>
      <c r="X134">
        <f>ROUND((($D$5-Contratos[[#This Row],[Fecha de Inicio]])/(Contratos[[#This Row],[Fecha Finalizacion Programada]]-Contratos[[#This Row],[Fecha de Inicio]])*100),2)</f>
        <v>83.09</v>
      </c>
      <c r="Y134" s="44">
        <v>2326000</v>
      </c>
      <c r="Z134" s="29">
        <v>24423000</v>
      </c>
      <c r="AA134" s="14">
        <v>0</v>
      </c>
      <c r="AB134" s="29">
        <v>0</v>
      </c>
      <c r="AC134" s="29">
        <v>26749000</v>
      </c>
      <c r="AD134" s="14">
        <v>0</v>
      </c>
    </row>
    <row r="135" spans="2:30" x14ac:dyDescent="0.25">
      <c r="B135">
        <v>2022</v>
      </c>
      <c r="C135">
        <v>220072</v>
      </c>
      <c r="D135" s="14" t="s">
        <v>3</v>
      </c>
      <c r="E135" s="14" t="s">
        <v>1418</v>
      </c>
      <c r="F135" s="14" t="s">
        <v>75</v>
      </c>
      <c r="G135" s="14" t="s">
        <v>88</v>
      </c>
      <c r="H135" s="14" t="s">
        <v>1386</v>
      </c>
      <c r="I135" s="14" t="s">
        <v>2</v>
      </c>
      <c r="J135" s="14" t="s">
        <v>278</v>
      </c>
      <c r="K135">
        <v>1032377265</v>
      </c>
      <c r="L135" t="s">
        <v>358</v>
      </c>
      <c r="M135" t="s">
        <v>78</v>
      </c>
      <c r="N135" t="s">
        <v>67</v>
      </c>
      <c r="O135" s="1">
        <v>44840</v>
      </c>
      <c r="P135" s="14" t="s">
        <v>574</v>
      </c>
      <c r="Q135" s="14" t="s">
        <v>661</v>
      </c>
      <c r="R135" s="1">
        <v>44573</v>
      </c>
      <c r="S135" s="1">
        <v>44575</v>
      </c>
      <c r="T135" s="14">
        <v>345</v>
      </c>
      <c r="U135" s="1">
        <v>44924</v>
      </c>
      <c r="V135" s="14">
        <v>26749000</v>
      </c>
      <c r="W135" s="14">
        <f>$D$5-Contratos[[#This Row],[Fecha de Inicio]]</f>
        <v>290</v>
      </c>
      <c r="X135">
        <f>ROUND((($D$5-Contratos[[#This Row],[Fecha de Inicio]])/(Contratos[[#This Row],[Fecha Finalizacion Programada]]-Contratos[[#This Row],[Fecha de Inicio]])*100),2)</f>
        <v>83.09</v>
      </c>
      <c r="Y135" s="44">
        <v>2326000</v>
      </c>
      <c r="Z135" s="29">
        <v>24423000</v>
      </c>
      <c r="AA135" s="14">
        <v>0</v>
      </c>
      <c r="AB135" s="29">
        <v>0</v>
      </c>
      <c r="AC135" s="29">
        <v>26749000</v>
      </c>
      <c r="AD135" s="14">
        <v>0</v>
      </c>
    </row>
    <row r="136" spans="2:30" x14ac:dyDescent="0.25">
      <c r="B136">
        <v>2022</v>
      </c>
      <c r="C136">
        <v>220073</v>
      </c>
      <c r="D136" s="14" t="s">
        <v>3</v>
      </c>
      <c r="E136" s="14" t="s">
        <v>1418</v>
      </c>
      <c r="F136" s="14" t="s">
        <v>75</v>
      </c>
      <c r="G136" s="14" t="s">
        <v>88</v>
      </c>
      <c r="H136" s="14" t="s">
        <v>1386</v>
      </c>
      <c r="I136" s="14" t="s">
        <v>2</v>
      </c>
      <c r="J136" s="14" t="s">
        <v>278</v>
      </c>
      <c r="K136">
        <v>1069754612</v>
      </c>
      <c r="L136" t="s">
        <v>359</v>
      </c>
      <c r="M136" t="s">
        <v>78</v>
      </c>
      <c r="N136" t="s">
        <v>67</v>
      </c>
      <c r="O136" s="1">
        <v>44840</v>
      </c>
      <c r="P136" s="14" t="s">
        <v>574</v>
      </c>
      <c r="Q136" s="14" t="s">
        <v>656</v>
      </c>
      <c r="R136" s="1">
        <v>44573</v>
      </c>
      <c r="S136" s="1">
        <v>44575</v>
      </c>
      <c r="T136" s="14">
        <v>345</v>
      </c>
      <c r="U136" s="1">
        <v>44924</v>
      </c>
      <c r="V136" s="14">
        <v>26749000</v>
      </c>
      <c r="W136" s="14">
        <f>$D$5-Contratos[[#This Row],[Fecha de Inicio]]</f>
        <v>290</v>
      </c>
      <c r="X136">
        <f>ROUND((($D$5-Contratos[[#This Row],[Fecha de Inicio]])/(Contratos[[#This Row],[Fecha Finalizacion Programada]]-Contratos[[#This Row],[Fecha de Inicio]])*100),2)</f>
        <v>83.09</v>
      </c>
      <c r="Y136" s="44">
        <v>2326000</v>
      </c>
      <c r="Z136" s="29">
        <v>24423000</v>
      </c>
      <c r="AA136" s="14">
        <v>0</v>
      </c>
      <c r="AB136" s="29">
        <v>0</v>
      </c>
      <c r="AC136" s="29">
        <v>26749000</v>
      </c>
      <c r="AD136" s="14">
        <v>0</v>
      </c>
    </row>
    <row r="137" spans="2:30" x14ac:dyDescent="0.25">
      <c r="B137">
        <v>2022</v>
      </c>
      <c r="C137">
        <v>220074</v>
      </c>
      <c r="D137" s="14" t="s">
        <v>3</v>
      </c>
      <c r="E137" s="14" t="s">
        <v>1418</v>
      </c>
      <c r="F137" s="14" t="s">
        <v>75</v>
      </c>
      <c r="G137" s="14" t="s">
        <v>88</v>
      </c>
      <c r="H137" s="14" t="s">
        <v>1386</v>
      </c>
      <c r="I137" s="14" t="s">
        <v>2</v>
      </c>
      <c r="J137" s="14" t="s">
        <v>278</v>
      </c>
      <c r="K137">
        <v>1000969475</v>
      </c>
      <c r="L137" t="s">
        <v>360</v>
      </c>
      <c r="M137" t="s">
        <v>78</v>
      </c>
      <c r="N137" t="s">
        <v>67</v>
      </c>
      <c r="O137" s="1">
        <v>44839</v>
      </c>
      <c r="P137" s="14" t="s">
        <v>574</v>
      </c>
      <c r="Q137" s="14" t="s">
        <v>648</v>
      </c>
      <c r="R137" s="1">
        <v>44573</v>
      </c>
      <c r="S137" s="1">
        <v>44574</v>
      </c>
      <c r="T137" s="14">
        <v>345</v>
      </c>
      <c r="U137" s="1">
        <v>44923</v>
      </c>
      <c r="V137" s="14">
        <v>26749000</v>
      </c>
      <c r="W137" s="14">
        <f>$D$5-Contratos[[#This Row],[Fecha de Inicio]]</f>
        <v>291</v>
      </c>
      <c r="X137">
        <f>ROUND((($D$5-Contratos[[#This Row],[Fecha de Inicio]])/(Contratos[[#This Row],[Fecha Finalizacion Programada]]-Contratos[[#This Row],[Fecha de Inicio]])*100),2)</f>
        <v>83.38</v>
      </c>
      <c r="Y137" s="44">
        <v>2326000</v>
      </c>
      <c r="Z137" s="29">
        <v>24423000</v>
      </c>
      <c r="AA137" s="14">
        <v>0</v>
      </c>
      <c r="AB137" s="29">
        <v>0</v>
      </c>
      <c r="AC137" s="29">
        <v>26749000</v>
      </c>
      <c r="AD137" s="14">
        <v>0</v>
      </c>
    </row>
    <row r="138" spans="2:30" x14ac:dyDescent="0.25">
      <c r="B138">
        <v>2022</v>
      </c>
      <c r="C138">
        <v>220075</v>
      </c>
      <c r="D138" s="14" t="s">
        <v>3</v>
      </c>
      <c r="E138" s="14" t="s">
        <v>1419</v>
      </c>
      <c r="F138" s="14" t="s">
        <v>75</v>
      </c>
      <c r="G138" s="14" t="s">
        <v>77</v>
      </c>
      <c r="H138" s="14" t="s">
        <v>26</v>
      </c>
      <c r="I138" s="14" t="s">
        <v>2</v>
      </c>
      <c r="J138" s="14" t="s">
        <v>35</v>
      </c>
      <c r="K138">
        <v>52695323</v>
      </c>
      <c r="L138" t="s">
        <v>308</v>
      </c>
      <c r="M138">
        <v>0</v>
      </c>
      <c r="N138" t="s">
        <v>67</v>
      </c>
      <c r="O138" s="1">
        <v>44844</v>
      </c>
      <c r="P138" s="14" t="s">
        <v>791</v>
      </c>
      <c r="Q138" s="14" t="s">
        <v>791</v>
      </c>
      <c r="R138" s="1">
        <v>44573</v>
      </c>
      <c r="S138" s="1">
        <v>44581</v>
      </c>
      <c r="T138">
        <v>300</v>
      </c>
      <c r="U138" s="1">
        <v>44926</v>
      </c>
      <c r="V138" s="14">
        <v>65130000</v>
      </c>
      <c r="W138" s="14">
        <f>$D$5-Contratos[[#This Row],[Fecha de Inicio]]</f>
        <v>284</v>
      </c>
      <c r="X138">
        <f>ROUND((($D$5-Contratos[[#This Row],[Fecha de Inicio]])/(Contratos[[#This Row],[Fecha Finalizacion Programada]]-Contratos[[#This Row],[Fecha de Inicio]])*100),2)</f>
        <v>82.32</v>
      </c>
      <c r="Y138" s="44">
        <v>54492100</v>
      </c>
      <c r="Z138" s="29">
        <v>19539000</v>
      </c>
      <c r="AA138" s="14">
        <v>1</v>
      </c>
      <c r="AB138" s="29">
        <v>8901100</v>
      </c>
      <c r="AC138" s="29">
        <v>74031100</v>
      </c>
      <c r="AD138" s="14" t="s">
        <v>1647</v>
      </c>
    </row>
    <row r="139" spans="2:30" x14ac:dyDescent="0.25">
      <c r="B139">
        <v>2022</v>
      </c>
      <c r="C139">
        <v>220076</v>
      </c>
      <c r="D139" s="14" t="s">
        <v>3</v>
      </c>
      <c r="E139" s="14" t="s">
        <v>1420</v>
      </c>
      <c r="F139" s="14" t="s">
        <v>75</v>
      </c>
      <c r="G139" s="14" t="s">
        <v>88</v>
      </c>
      <c r="H139" s="14" t="s">
        <v>1421</v>
      </c>
      <c r="I139" s="14" t="s">
        <v>2</v>
      </c>
      <c r="J139" s="14" t="s">
        <v>1168</v>
      </c>
      <c r="K139">
        <v>1057548654</v>
      </c>
      <c r="L139" t="s">
        <v>1167</v>
      </c>
      <c r="M139" t="s">
        <v>1155</v>
      </c>
      <c r="N139" t="s">
        <v>67</v>
      </c>
      <c r="O139" s="1">
        <v>44837</v>
      </c>
      <c r="P139" s="14" t="s">
        <v>295</v>
      </c>
      <c r="Q139" s="14" t="s">
        <v>1156</v>
      </c>
      <c r="R139" s="1">
        <v>44579</v>
      </c>
      <c r="S139" s="1">
        <v>44585</v>
      </c>
      <c r="T139">
        <v>330</v>
      </c>
      <c r="U139" s="1">
        <v>44919</v>
      </c>
      <c r="V139" s="14">
        <v>20471000</v>
      </c>
      <c r="W139" s="14">
        <f>$D$5-Contratos[[#This Row],[Fecha de Inicio]]</f>
        <v>280</v>
      </c>
      <c r="X139">
        <f>ROUND((($D$5-Contratos[[#This Row],[Fecha de Inicio]])/(Contratos[[#This Row],[Fecha Finalizacion Programada]]-Contratos[[#This Row],[Fecha de Inicio]])*100),2)</f>
        <v>83.83</v>
      </c>
      <c r="Y139" s="44">
        <v>1861000</v>
      </c>
      <c r="Z139" s="29">
        <v>18610000</v>
      </c>
      <c r="AA139" s="14">
        <v>0</v>
      </c>
      <c r="AB139" s="29">
        <v>0</v>
      </c>
      <c r="AC139" s="29">
        <v>20471000</v>
      </c>
      <c r="AD139" s="14">
        <v>0</v>
      </c>
    </row>
    <row r="140" spans="2:30" x14ac:dyDescent="0.25">
      <c r="B140">
        <v>2022</v>
      </c>
      <c r="C140">
        <v>220078</v>
      </c>
      <c r="D140" s="14" t="s">
        <v>3</v>
      </c>
      <c r="E140" s="14" t="s">
        <v>1422</v>
      </c>
      <c r="F140" s="14" t="s">
        <v>75</v>
      </c>
      <c r="G140" s="14" t="s">
        <v>77</v>
      </c>
      <c r="H140" s="14" t="s">
        <v>1423</v>
      </c>
      <c r="I140" s="14" t="s">
        <v>2</v>
      </c>
      <c r="J140" s="14" t="s">
        <v>362</v>
      </c>
      <c r="K140">
        <v>1032471756</v>
      </c>
      <c r="L140" t="s">
        <v>331</v>
      </c>
      <c r="M140" t="s">
        <v>332</v>
      </c>
      <c r="N140" t="s">
        <v>67</v>
      </c>
      <c r="O140" s="1">
        <v>44841</v>
      </c>
      <c r="P140" s="14" t="s">
        <v>686</v>
      </c>
      <c r="Q140" s="14" t="s">
        <v>496</v>
      </c>
      <c r="R140" s="1">
        <v>44574</v>
      </c>
      <c r="S140" s="1">
        <v>44581</v>
      </c>
      <c r="T140" s="14">
        <v>165</v>
      </c>
      <c r="U140" s="1">
        <v>44831</v>
      </c>
      <c r="V140" s="14">
        <v>21609500</v>
      </c>
      <c r="W140" s="14">
        <f>Contratos[[#This Row],[Fecha Finalizacion Programada]]-Contratos[[#This Row],[Fecha de Inicio]]</f>
        <v>250</v>
      </c>
      <c r="X140">
        <f>ROUND(((Contratos[[#This Row],[Fecha Finalizacion Programada]]-Contratos[[#This Row],[Fecha de Inicio]])/(Contratos[[#This Row],[Fecha Finalizacion Programada]]-Contratos[[#This Row],[Fecha de Inicio]])*100),2)</f>
        <v>100</v>
      </c>
      <c r="Y140" s="44">
        <v>32348767</v>
      </c>
      <c r="Z140" s="29">
        <v>0</v>
      </c>
      <c r="AA140" s="14">
        <v>1</v>
      </c>
      <c r="AB140" s="29">
        <v>10739267</v>
      </c>
      <c r="AC140" s="29">
        <v>32348767</v>
      </c>
      <c r="AD140" s="14" t="s">
        <v>1747</v>
      </c>
    </row>
    <row r="141" spans="2:30" x14ac:dyDescent="0.25">
      <c r="B141">
        <v>2022</v>
      </c>
      <c r="C141">
        <v>220079</v>
      </c>
      <c r="D141" s="14" t="s">
        <v>3</v>
      </c>
      <c r="E141" s="14" t="s">
        <v>1424</v>
      </c>
      <c r="F141" s="14" t="s">
        <v>75</v>
      </c>
      <c r="G141" s="14" t="s">
        <v>77</v>
      </c>
      <c r="H141" s="14" t="s">
        <v>1355</v>
      </c>
      <c r="I141" s="14" t="s">
        <v>2</v>
      </c>
      <c r="J141" s="14" t="s">
        <v>186</v>
      </c>
      <c r="K141">
        <v>80871952</v>
      </c>
      <c r="L141" t="s">
        <v>187</v>
      </c>
      <c r="M141" t="s">
        <v>174</v>
      </c>
      <c r="N141" t="s">
        <v>67</v>
      </c>
      <c r="O141" s="1">
        <v>44837</v>
      </c>
      <c r="P141" s="14" t="s">
        <v>490</v>
      </c>
      <c r="Q141" s="14" t="s">
        <v>490</v>
      </c>
      <c r="R141" s="1">
        <v>44574</v>
      </c>
      <c r="S141" s="1">
        <v>44578</v>
      </c>
      <c r="T141">
        <v>330</v>
      </c>
      <c r="U141" s="1">
        <v>44955</v>
      </c>
      <c r="V141" s="14">
        <v>82764000</v>
      </c>
      <c r="W141" s="14">
        <f>$D$5-Contratos[[#This Row],[Fecha de Inicio]]</f>
        <v>287</v>
      </c>
      <c r="X141">
        <f>ROUND((($D$5-Contratos[[#This Row],[Fecha de Inicio]])/(Contratos[[#This Row],[Fecha Finalizacion Programada]]-Contratos[[#This Row],[Fecha de Inicio]])*100),2)</f>
        <v>76.13</v>
      </c>
      <c r="Y141" s="44">
        <v>63703200</v>
      </c>
      <c r="Z141" s="29">
        <v>19060800</v>
      </c>
      <c r="AA141" s="14">
        <v>1</v>
      </c>
      <c r="AB141" s="29">
        <v>10784400</v>
      </c>
      <c r="AC141" s="29">
        <v>93548400</v>
      </c>
      <c r="AD141" s="14" t="s">
        <v>1749</v>
      </c>
    </row>
    <row r="142" spans="2:30" x14ac:dyDescent="0.25">
      <c r="B142">
        <v>2022</v>
      </c>
      <c r="C142">
        <v>220080</v>
      </c>
      <c r="D142" s="14" t="s">
        <v>3</v>
      </c>
      <c r="E142" s="14" t="s">
        <v>1425</v>
      </c>
      <c r="F142" s="14" t="s">
        <v>75</v>
      </c>
      <c r="G142" s="14" t="s">
        <v>77</v>
      </c>
      <c r="H142" s="14" t="s">
        <v>1355</v>
      </c>
      <c r="I142" s="14" t="s">
        <v>2</v>
      </c>
      <c r="J142" s="14" t="s">
        <v>189</v>
      </c>
      <c r="K142">
        <v>80084596</v>
      </c>
      <c r="L142" t="s">
        <v>190</v>
      </c>
      <c r="M142" t="s">
        <v>174</v>
      </c>
      <c r="N142" t="s">
        <v>67</v>
      </c>
      <c r="O142" s="1">
        <v>44837</v>
      </c>
      <c r="P142" s="14" t="s">
        <v>490</v>
      </c>
      <c r="Q142" s="14" t="s">
        <v>490</v>
      </c>
      <c r="R142" s="1">
        <v>44574</v>
      </c>
      <c r="S142" s="1">
        <v>44579</v>
      </c>
      <c r="T142" s="14">
        <v>343</v>
      </c>
      <c r="U142" s="1">
        <v>44926</v>
      </c>
      <c r="V142" s="14">
        <v>86024400</v>
      </c>
      <c r="W142" s="14">
        <f>$D$5-Contratos[[#This Row],[Fecha de Inicio]]</f>
        <v>286</v>
      </c>
      <c r="X142">
        <f>ROUND((($D$5-Contratos[[#This Row],[Fecha de Inicio]])/(Contratos[[#This Row],[Fecha Finalizacion Programada]]-Contratos[[#This Row],[Fecha de Inicio]])*100),2)</f>
        <v>82.42</v>
      </c>
      <c r="Y142" s="44">
        <v>63452400</v>
      </c>
      <c r="Z142" s="29">
        <v>22572000</v>
      </c>
      <c r="AA142" s="14">
        <v>0</v>
      </c>
      <c r="AB142" s="29">
        <v>0</v>
      </c>
      <c r="AC142" s="29">
        <v>86024400</v>
      </c>
      <c r="AD142" s="14">
        <v>0</v>
      </c>
    </row>
    <row r="143" spans="2:30" x14ac:dyDescent="0.25">
      <c r="B143">
        <v>2022</v>
      </c>
      <c r="C143">
        <v>220082</v>
      </c>
      <c r="D143" s="14" t="s">
        <v>3</v>
      </c>
      <c r="E143" s="14" t="s">
        <v>1426</v>
      </c>
      <c r="F143" s="14" t="s">
        <v>75</v>
      </c>
      <c r="G143" s="14" t="s">
        <v>77</v>
      </c>
      <c r="H143" s="14" t="s">
        <v>1352</v>
      </c>
      <c r="I143" s="14" t="s">
        <v>2</v>
      </c>
      <c r="J143" s="14" t="s">
        <v>399</v>
      </c>
      <c r="K143">
        <v>1032442751</v>
      </c>
      <c r="L143" t="s">
        <v>422</v>
      </c>
      <c r="M143" t="s">
        <v>390</v>
      </c>
      <c r="N143" t="s">
        <v>67</v>
      </c>
      <c r="O143" s="1">
        <v>44858</v>
      </c>
      <c r="P143" s="14" t="s">
        <v>406</v>
      </c>
      <c r="Q143" s="14" t="s">
        <v>407</v>
      </c>
      <c r="R143" s="1">
        <v>44575</v>
      </c>
      <c r="S143" s="1">
        <v>44578</v>
      </c>
      <c r="T143">
        <v>180</v>
      </c>
      <c r="U143" s="1">
        <v>44850</v>
      </c>
      <c r="V143" s="14">
        <v>39078000</v>
      </c>
      <c r="W143" s="14">
        <f>Contratos[[#This Row],[Fecha Finalizacion Programada]]-Contratos[[#This Row],[Fecha de Inicio]]</f>
        <v>272</v>
      </c>
      <c r="X143">
        <f>ROUND(((Contratos[[#This Row],[Fecha Finalizacion Programada]]-Contratos[[#This Row],[Fecha de Inicio]])/(Contratos[[#This Row],[Fecha Finalizacion Programada]]-Contratos[[#This Row],[Fecha de Inicio]])*100),2)</f>
        <v>100</v>
      </c>
      <c r="Y143" s="44">
        <v>55143400</v>
      </c>
      <c r="Z143" s="29">
        <v>3473600</v>
      </c>
      <c r="AA143" s="14">
        <v>1</v>
      </c>
      <c r="AB143" s="29">
        <v>19539000</v>
      </c>
      <c r="AC143" s="29">
        <v>58617000</v>
      </c>
      <c r="AD143" s="14" t="s">
        <v>1367</v>
      </c>
    </row>
    <row r="144" spans="2:30" x14ac:dyDescent="0.25">
      <c r="B144">
        <v>2022</v>
      </c>
      <c r="C144">
        <v>220083</v>
      </c>
      <c r="D144" s="14" t="s">
        <v>3</v>
      </c>
      <c r="E144" s="14" t="s">
        <v>1426</v>
      </c>
      <c r="F144" s="14" t="s">
        <v>75</v>
      </c>
      <c r="G144" s="14" t="s">
        <v>77</v>
      </c>
      <c r="H144" s="14" t="s">
        <v>1352</v>
      </c>
      <c r="I144" s="14" t="s">
        <v>2</v>
      </c>
      <c r="J144" s="14" t="s">
        <v>399</v>
      </c>
      <c r="K144">
        <v>20830634</v>
      </c>
      <c r="L144" t="s">
        <v>400</v>
      </c>
      <c r="M144" t="s">
        <v>390</v>
      </c>
      <c r="N144" t="s">
        <v>67</v>
      </c>
      <c r="O144" s="1">
        <v>44858</v>
      </c>
      <c r="P144" s="14" t="s">
        <v>406</v>
      </c>
      <c r="Q144" s="14" t="s">
        <v>407</v>
      </c>
      <c r="R144" s="1">
        <v>44575</v>
      </c>
      <c r="S144" s="1">
        <v>44580</v>
      </c>
      <c r="T144">
        <v>180</v>
      </c>
      <c r="U144" s="1">
        <v>44852</v>
      </c>
      <c r="V144" s="14">
        <v>39078000</v>
      </c>
      <c r="W144" s="14">
        <f>Contratos[[#This Row],[Fecha Finalizacion Programada]]-Contratos[[#This Row],[Fecha de Inicio]]</f>
        <v>272</v>
      </c>
      <c r="X144">
        <f>ROUND(((Contratos[[#This Row],[Fecha Finalizacion Programada]]-Contratos[[#This Row],[Fecha de Inicio]])/(Contratos[[#This Row],[Fecha Finalizacion Programada]]-Contratos[[#This Row],[Fecha de Inicio]])*100),2)</f>
        <v>100</v>
      </c>
      <c r="Y144" s="44">
        <v>54709200</v>
      </c>
      <c r="Z144" s="29">
        <v>3907800</v>
      </c>
      <c r="AA144" s="14">
        <v>1</v>
      </c>
      <c r="AB144" s="29">
        <v>19539000</v>
      </c>
      <c r="AC144" s="29">
        <v>58617000</v>
      </c>
      <c r="AD144" s="14" t="s">
        <v>1367</v>
      </c>
    </row>
    <row r="145" spans="2:30" x14ac:dyDescent="0.25">
      <c r="B145">
        <v>2022</v>
      </c>
      <c r="C145">
        <v>220084</v>
      </c>
      <c r="D145" s="14" t="s">
        <v>3</v>
      </c>
      <c r="E145" s="14" t="s">
        <v>1426</v>
      </c>
      <c r="F145" s="14" t="s">
        <v>75</v>
      </c>
      <c r="G145" s="14" t="s">
        <v>77</v>
      </c>
      <c r="H145" s="14" t="s">
        <v>1352</v>
      </c>
      <c r="I145" s="14" t="s">
        <v>2</v>
      </c>
      <c r="J145" s="14" t="s">
        <v>399</v>
      </c>
      <c r="K145">
        <v>79043206</v>
      </c>
      <c r="L145" t="s">
        <v>402</v>
      </c>
      <c r="M145" t="s">
        <v>390</v>
      </c>
      <c r="N145" t="s">
        <v>67</v>
      </c>
      <c r="O145" s="1">
        <v>44858</v>
      </c>
      <c r="P145" s="14" t="s">
        <v>406</v>
      </c>
      <c r="Q145" s="14" t="s">
        <v>407</v>
      </c>
      <c r="R145" s="1">
        <v>44575</v>
      </c>
      <c r="S145" s="1">
        <v>44581</v>
      </c>
      <c r="T145">
        <v>180</v>
      </c>
      <c r="U145" s="1">
        <v>44853</v>
      </c>
      <c r="V145" s="14">
        <v>39078000</v>
      </c>
      <c r="W145" s="14">
        <f>Contratos[[#This Row],[Fecha Finalizacion Programada]]-Contratos[[#This Row],[Fecha de Inicio]]</f>
        <v>272</v>
      </c>
      <c r="X145">
        <f>ROUND(((Contratos[[#This Row],[Fecha Finalizacion Programada]]-Contratos[[#This Row],[Fecha de Inicio]])/(Contratos[[#This Row],[Fecha Finalizacion Programada]]-Contratos[[#This Row],[Fecha de Inicio]])*100),2)</f>
        <v>100</v>
      </c>
      <c r="Y145" s="44">
        <v>54492100</v>
      </c>
      <c r="Z145" s="29">
        <v>4124900</v>
      </c>
      <c r="AA145" s="14">
        <v>1</v>
      </c>
      <c r="AB145" s="29">
        <v>19539000</v>
      </c>
      <c r="AC145" s="29">
        <v>58617000</v>
      </c>
      <c r="AD145" s="14" t="s">
        <v>1367</v>
      </c>
    </row>
    <row r="146" spans="2:30" x14ac:dyDescent="0.25">
      <c r="B146">
        <v>2022</v>
      </c>
      <c r="C146">
        <v>220085</v>
      </c>
      <c r="D146" s="14" t="s">
        <v>3</v>
      </c>
      <c r="E146" s="14" t="s">
        <v>1427</v>
      </c>
      <c r="F146" s="14" t="s">
        <v>75</v>
      </c>
      <c r="G146" s="14" t="s">
        <v>77</v>
      </c>
      <c r="H146" s="14" t="s">
        <v>1376</v>
      </c>
      <c r="I146" s="14" t="s">
        <v>2</v>
      </c>
      <c r="J146" s="14" t="s">
        <v>381</v>
      </c>
      <c r="K146">
        <v>80117367</v>
      </c>
      <c r="L146" t="s">
        <v>382</v>
      </c>
      <c r="M146" t="s">
        <v>297</v>
      </c>
      <c r="N146" t="s">
        <v>67</v>
      </c>
      <c r="O146" s="1">
        <v>44844</v>
      </c>
      <c r="P146" s="14" t="s">
        <v>679</v>
      </c>
      <c r="Q146" s="14" t="s">
        <v>680</v>
      </c>
      <c r="R146" s="1">
        <v>44573</v>
      </c>
      <c r="S146" s="1">
        <v>44575</v>
      </c>
      <c r="T146">
        <v>270</v>
      </c>
      <c r="U146" s="1">
        <v>44925</v>
      </c>
      <c r="V146" s="14">
        <v>83736000</v>
      </c>
      <c r="W146" s="14">
        <f>$D$5-Contratos[[#This Row],[Fecha de Inicio]]</f>
        <v>290</v>
      </c>
      <c r="X146">
        <f>ROUND((($D$5-Contratos[[#This Row],[Fecha de Inicio]])/(Contratos[[#This Row],[Fecha Finalizacion Programada]]-Contratos[[#This Row],[Fecha de Inicio]])*100),2)</f>
        <v>82.86</v>
      </c>
      <c r="Y146" s="44">
        <v>79704266</v>
      </c>
      <c r="Z146" s="29">
        <v>4031734</v>
      </c>
      <c r="AA146" s="14">
        <v>1</v>
      </c>
      <c r="AB146" s="29">
        <v>23570133</v>
      </c>
      <c r="AC146" s="29">
        <v>107306133</v>
      </c>
      <c r="AD146" s="14" t="s">
        <v>1741</v>
      </c>
    </row>
    <row r="147" spans="2:30" x14ac:dyDescent="0.25">
      <c r="B147">
        <v>2022</v>
      </c>
      <c r="C147">
        <v>220086</v>
      </c>
      <c r="D147" s="14" t="s">
        <v>3</v>
      </c>
      <c r="E147" s="14" t="s">
        <v>1428</v>
      </c>
      <c r="F147" s="14" t="s">
        <v>75</v>
      </c>
      <c r="G147" s="14" t="s">
        <v>77</v>
      </c>
      <c r="H147" s="14" t="s">
        <v>26</v>
      </c>
      <c r="I147" s="14" t="s">
        <v>2</v>
      </c>
      <c r="J147" s="14" t="s">
        <v>325</v>
      </c>
      <c r="K147">
        <v>52480985</v>
      </c>
      <c r="L147" t="s">
        <v>326</v>
      </c>
      <c r="M147">
        <v>0</v>
      </c>
      <c r="N147" t="s">
        <v>67</v>
      </c>
      <c r="O147" s="1">
        <v>44844</v>
      </c>
      <c r="P147" s="14" t="s">
        <v>773</v>
      </c>
      <c r="Q147" s="14" t="s">
        <v>773</v>
      </c>
      <c r="R147" s="1">
        <v>44573</v>
      </c>
      <c r="S147" s="1">
        <v>44579</v>
      </c>
      <c r="T147">
        <v>210</v>
      </c>
      <c r="U147" s="1">
        <v>44898</v>
      </c>
      <c r="V147" s="14">
        <v>36813000</v>
      </c>
      <c r="W147" s="14">
        <f>$D$5-Contratos[[#This Row],[Fecha de Inicio]]</f>
        <v>286</v>
      </c>
      <c r="X147">
        <f>ROUND((($D$5-Contratos[[#This Row],[Fecha de Inicio]])/(Contratos[[#This Row],[Fecha Finalizacion Programada]]-Contratos[[#This Row],[Fecha de Inicio]])*100),2)</f>
        <v>89.66</v>
      </c>
      <c r="Y147" s="44">
        <v>44350900</v>
      </c>
      <c r="Z147" s="29">
        <v>10868600</v>
      </c>
      <c r="AA147" s="14">
        <v>1</v>
      </c>
      <c r="AB147" s="29">
        <v>18406500</v>
      </c>
      <c r="AC147" s="29">
        <v>55219500</v>
      </c>
      <c r="AD147" s="14" t="s">
        <v>1644</v>
      </c>
    </row>
    <row r="148" spans="2:30" x14ac:dyDescent="0.25">
      <c r="B148">
        <v>2022</v>
      </c>
      <c r="C148">
        <v>220087</v>
      </c>
      <c r="D148" s="14" t="s">
        <v>3</v>
      </c>
      <c r="E148" s="14" t="s">
        <v>1429</v>
      </c>
      <c r="F148" s="14" t="s">
        <v>75</v>
      </c>
      <c r="G148" s="14" t="s">
        <v>77</v>
      </c>
      <c r="H148" s="14" t="s">
        <v>1406</v>
      </c>
      <c r="I148" s="14" t="s">
        <v>2</v>
      </c>
      <c r="J148" s="14" t="s">
        <v>424</v>
      </c>
      <c r="K148">
        <v>80180468</v>
      </c>
      <c r="L148" t="s">
        <v>72</v>
      </c>
      <c r="M148" t="s">
        <v>145</v>
      </c>
      <c r="N148" t="s">
        <v>67</v>
      </c>
      <c r="O148" s="1">
        <v>44837</v>
      </c>
      <c r="P148" s="14" t="s">
        <v>619</v>
      </c>
      <c r="Q148" s="14" t="s">
        <v>620</v>
      </c>
      <c r="R148" s="1">
        <v>44573</v>
      </c>
      <c r="S148" s="1">
        <v>44593</v>
      </c>
      <c r="T148" s="14">
        <v>257</v>
      </c>
      <c r="U148" s="1">
        <v>44852</v>
      </c>
      <c r="V148" s="14">
        <v>41582600</v>
      </c>
      <c r="W148" s="14">
        <f>Contratos[[#This Row],[Fecha Finalizacion Programada]]-Contratos[[#This Row],[Fecha de Inicio]]</f>
        <v>259</v>
      </c>
      <c r="X148">
        <f>ROUND(((Contratos[[#This Row],[Fecha Finalizacion Programada]]-Contratos[[#This Row],[Fecha de Inicio]])/(Contratos[[#This Row],[Fecha Finalizacion Programada]]-Contratos[[#This Row],[Fecha de Inicio]])*100),2)</f>
        <v>100</v>
      </c>
      <c r="Y148" s="44">
        <v>38832000</v>
      </c>
      <c r="Z148" s="29">
        <v>2750600</v>
      </c>
      <c r="AA148" s="14">
        <v>0</v>
      </c>
      <c r="AB148" s="29">
        <v>0</v>
      </c>
      <c r="AC148" s="29">
        <v>41582600</v>
      </c>
      <c r="AD148" s="14">
        <v>0</v>
      </c>
    </row>
    <row r="149" spans="2:30" x14ac:dyDescent="0.25">
      <c r="B149">
        <v>2022</v>
      </c>
      <c r="C149">
        <v>220088</v>
      </c>
      <c r="D149" s="14" t="s">
        <v>3</v>
      </c>
      <c r="E149" s="14" t="s">
        <v>1430</v>
      </c>
      <c r="F149" s="14" t="s">
        <v>75</v>
      </c>
      <c r="G149" s="14" t="s">
        <v>77</v>
      </c>
      <c r="H149" s="14" t="s">
        <v>1360</v>
      </c>
      <c r="I149" s="14" t="s">
        <v>2</v>
      </c>
      <c r="J149" s="14" t="s">
        <v>236</v>
      </c>
      <c r="K149">
        <v>41758887</v>
      </c>
      <c r="L149" t="s">
        <v>237</v>
      </c>
      <c r="M149" t="s">
        <v>235</v>
      </c>
      <c r="N149" t="s">
        <v>67</v>
      </c>
      <c r="O149" s="1">
        <v>44863</v>
      </c>
      <c r="P149" s="14" t="s">
        <v>501</v>
      </c>
      <c r="Q149" s="14" t="s">
        <v>502</v>
      </c>
      <c r="R149" s="1">
        <v>44574</v>
      </c>
      <c r="S149" s="1">
        <v>44581</v>
      </c>
      <c r="T149">
        <v>330</v>
      </c>
      <c r="U149" s="1">
        <v>44915</v>
      </c>
      <c r="V149" s="14">
        <v>88550000</v>
      </c>
      <c r="W149" s="14">
        <f>$D$5-Contratos[[#This Row],[Fecha de Inicio]]</f>
        <v>284</v>
      </c>
      <c r="X149">
        <f>ROUND((($D$5-Contratos[[#This Row],[Fecha de Inicio]])/(Contratos[[#This Row],[Fecha Finalizacion Programada]]-Contratos[[#This Row],[Fecha de Inicio]])*100),2)</f>
        <v>85.03</v>
      </c>
      <c r="Y149" s="44">
        <v>75401667</v>
      </c>
      <c r="Z149" s="29">
        <v>13148333</v>
      </c>
      <c r="AA149" s="14">
        <v>0</v>
      </c>
      <c r="AB149" s="29">
        <v>0</v>
      </c>
      <c r="AC149" s="29">
        <v>88550000</v>
      </c>
      <c r="AD149" s="14">
        <v>0</v>
      </c>
    </row>
    <row r="150" spans="2:30" x14ac:dyDescent="0.25">
      <c r="B150">
        <v>2022</v>
      </c>
      <c r="C150">
        <v>220090</v>
      </c>
      <c r="D150" s="14" t="s">
        <v>3</v>
      </c>
      <c r="E150" s="14" t="s">
        <v>1431</v>
      </c>
      <c r="F150" s="14" t="s">
        <v>75</v>
      </c>
      <c r="G150" s="14" t="s">
        <v>77</v>
      </c>
      <c r="H150" s="14" t="s">
        <v>1371</v>
      </c>
      <c r="I150" s="14" t="s">
        <v>2</v>
      </c>
      <c r="J150" s="14" t="s">
        <v>1289</v>
      </c>
      <c r="K150">
        <v>51933372</v>
      </c>
      <c r="L150" t="s">
        <v>1301</v>
      </c>
      <c r="M150" t="s">
        <v>83</v>
      </c>
      <c r="N150" t="s">
        <v>67</v>
      </c>
      <c r="O150" s="1">
        <v>44861</v>
      </c>
      <c r="P150" s="14" t="s">
        <v>609</v>
      </c>
      <c r="Q150" s="14" t="s">
        <v>611</v>
      </c>
      <c r="R150" s="1">
        <v>44574</v>
      </c>
      <c r="S150" s="1">
        <v>44580</v>
      </c>
      <c r="T150">
        <v>150</v>
      </c>
      <c r="U150" s="1">
        <v>44807</v>
      </c>
      <c r="V150" s="14">
        <v>17060000</v>
      </c>
      <c r="W150" s="14">
        <f>Contratos[[#This Row],[Fecha Finalizacion Programada]]-Contratos[[#This Row],[Fecha de Inicio]]</f>
        <v>227</v>
      </c>
      <c r="X150">
        <f>ROUND(((Contratos[[#This Row],[Fecha Finalizacion Programada]]-Contratos[[#This Row],[Fecha de Inicio]])/(Contratos[[#This Row],[Fecha Finalizacion Programada]]-Contratos[[#This Row],[Fecha de Inicio]])*100),2)</f>
        <v>100</v>
      </c>
      <c r="Y150" s="44">
        <v>25590000</v>
      </c>
      <c r="Z150" s="29">
        <v>0</v>
      </c>
      <c r="AA150" s="14">
        <v>1</v>
      </c>
      <c r="AB150" s="29">
        <v>8530000</v>
      </c>
      <c r="AC150" s="29">
        <v>25590000</v>
      </c>
      <c r="AD150" s="14" t="s">
        <v>1669</v>
      </c>
    </row>
    <row r="151" spans="2:30" x14ac:dyDescent="0.25">
      <c r="B151">
        <v>2022</v>
      </c>
      <c r="C151">
        <v>220094</v>
      </c>
      <c r="D151" s="14" t="s">
        <v>3</v>
      </c>
      <c r="E151" s="14" t="s">
        <v>1432</v>
      </c>
      <c r="F151" s="14" t="s">
        <v>75</v>
      </c>
      <c r="G151" s="14" t="s">
        <v>77</v>
      </c>
      <c r="H151" s="14" t="s">
        <v>1386</v>
      </c>
      <c r="I151" s="14" t="s">
        <v>2</v>
      </c>
      <c r="J151" s="14" t="s">
        <v>36</v>
      </c>
      <c r="K151">
        <v>1010245948</v>
      </c>
      <c r="L151" t="s">
        <v>60</v>
      </c>
      <c r="M151" t="s">
        <v>78</v>
      </c>
      <c r="N151" t="s">
        <v>67</v>
      </c>
      <c r="O151" s="1">
        <v>44841</v>
      </c>
      <c r="P151" s="14" t="s">
        <v>574</v>
      </c>
      <c r="Q151" s="14" t="s">
        <v>688</v>
      </c>
      <c r="R151" s="1">
        <v>44574</v>
      </c>
      <c r="S151" s="1">
        <v>44579</v>
      </c>
      <c r="T151" s="14">
        <v>345</v>
      </c>
      <c r="U151" s="1">
        <v>44926</v>
      </c>
      <c r="V151" s="14">
        <v>37455500</v>
      </c>
      <c r="W151" s="14">
        <f>$D$5-Contratos[[#This Row],[Fecha de Inicio]]</f>
        <v>286</v>
      </c>
      <c r="X151">
        <f>ROUND((($D$5-Contratos[[#This Row],[Fecha de Inicio]])/(Contratos[[#This Row],[Fecha Finalizacion Programada]]-Contratos[[#This Row],[Fecha de Inicio]])*100),2)</f>
        <v>82.42</v>
      </c>
      <c r="Y151" s="44">
        <v>3257000</v>
      </c>
      <c r="Z151" s="29">
        <v>34198500</v>
      </c>
      <c r="AA151" s="14">
        <v>0</v>
      </c>
      <c r="AB151" s="29">
        <v>0</v>
      </c>
      <c r="AC151" s="29">
        <v>37455500</v>
      </c>
      <c r="AD151" s="14">
        <v>0</v>
      </c>
    </row>
    <row r="152" spans="2:30" x14ac:dyDescent="0.25">
      <c r="B152">
        <v>2022</v>
      </c>
      <c r="C152">
        <v>220095</v>
      </c>
      <c r="D152" s="14" t="s">
        <v>3</v>
      </c>
      <c r="E152" s="14" t="s">
        <v>1432</v>
      </c>
      <c r="F152" s="14" t="s">
        <v>75</v>
      </c>
      <c r="G152" s="14" t="s">
        <v>77</v>
      </c>
      <c r="H152" s="14" t="s">
        <v>1386</v>
      </c>
      <c r="I152" s="14" t="s">
        <v>2</v>
      </c>
      <c r="J152" s="14" t="s">
        <v>36</v>
      </c>
      <c r="K152">
        <v>1140853902</v>
      </c>
      <c r="L152" t="s">
        <v>334</v>
      </c>
      <c r="M152" t="s">
        <v>78</v>
      </c>
      <c r="N152" t="s">
        <v>67</v>
      </c>
      <c r="O152" s="1">
        <v>44841</v>
      </c>
      <c r="P152" s="14" t="s">
        <v>576</v>
      </c>
      <c r="Q152" s="14" t="s">
        <v>699</v>
      </c>
      <c r="R152" s="1">
        <v>44574</v>
      </c>
      <c r="S152" s="1">
        <v>44579</v>
      </c>
      <c r="T152" s="14">
        <v>345</v>
      </c>
      <c r="U152" s="1">
        <v>44926</v>
      </c>
      <c r="V152" s="14">
        <v>37455500</v>
      </c>
      <c r="W152" s="14">
        <f>$D$5-Contratos[[#This Row],[Fecha de Inicio]]</f>
        <v>286</v>
      </c>
      <c r="X152">
        <f>ROUND((($D$5-Contratos[[#This Row],[Fecha de Inicio]])/(Contratos[[#This Row],[Fecha Finalizacion Programada]]-Contratos[[#This Row],[Fecha de Inicio]])*100),2)</f>
        <v>82.42</v>
      </c>
      <c r="Y152" s="44">
        <v>3257000</v>
      </c>
      <c r="Z152" s="29">
        <v>34198500</v>
      </c>
      <c r="AA152" s="14">
        <v>0</v>
      </c>
      <c r="AB152" s="29">
        <v>0</v>
      </c>
      <c r="AC152" s="29">
        <v>37455500</v>
      </c>
      <c r="AD152" s="14">
        <v>0</v>
      </c>
    </row>
    <row r="153" spans="2:30" x14ac:dyDescent="0.25">
      <c r="B153">
        <v>2022</v>
      </c>
      <c r="C153">
        <v>220096</v>
      </c>
      <c r="D153" s="14" t="s">
        <v>3</v>
      </c>
      <c r="E153" s="14" t="s">
        <v>1417</v>
      </c>
      <c r="F153" s="14" t="s">
        <v>75</v>
      </c>
      <c r="G153" s="14" t="s">
        <v>77</v>
      </c>
      <c r="H153" s="14" t="s">
        <v>1384</v>
      </c>
      <c r="I153" s="14" t="s">
        <v>2</v>
      </c>
      <c r="J153" s="14" t="s">
        <v>230</v>
      </c>
      <c r="K153">
        <v>55152038</v>
      </c>
      <c r="L153" t="s">
        <v>231</v>
      </c>
      <c r="M153" t="s">
        <v>1151</v>
      </c>
      <c r="N153" t="s">
        <v>67</v>
      </c>
      <c r="O153" s="1">
        <v>44836</v>
      </c>
      <c r="P153" s="14" t="s">
        <v>621</v>
      </c>
      <c r="Q153" s="14" t="s">
        <v>621</v>
      </c>
      <c r="R153" s="1">
        <v>44574</v>
      </c>
      <c r="S153" s="1">
        <v>44586</v>
      </c>
      <c r="T153">
        <v>270</v>
      </c>
      <c r="U153" s="1">
        <v>44942</v>
      </c>
      <c r="V153" s="14">
        <v>36288000</v>
      </c>
      <c r="W153" s="14">
        <f>$D$5-Contratos[[#This Row],[Fecha de Inicio]]</f>
        <v>279</v>
      </c>
      <c r="X153">
        <f>ROUND((($D$5-Contratos[[#This Row],[Fecha de Inicio]])/(Contratos[[#This Row],[Fecha Finalizacion Programada]]-Contratos[[#This Row],[Fecha de Inicio]])*100),2)</f>
        <v>78.37</v>
      </c>
      <c r="Y153" s="44">
        <v>29030400</v>
      </c>
      <c r="Z153" s="29">
        <v>7257600</v>
      </c>
      <c r="AA153" s="14">
        <v>1</v>
      </c>
      <c r="AB153" s="29">
        <v>10886400</v>
      </c>
      <c r="AC153" s="29">
        <v>47174400</v>
      </c>
      <c r="AD153" s="14" t="s">
        <v>1747</v>
      </c>
    </row>
    <row r="154" spans="2:30" x14ac:dyDescent="0.25">
      <c r="B154">
        <v>2022</v>
      </c>
      <c r="C154">
        <v>220097</v>
      </c>
      <c r="D154" s="14" t="s">
        <v>3</v>
      </c>
      <c r="E154" s="14" t="s">
        <v>1417</v>
      </c>
      <c r="F154" s="14" t="s">
        <v>75</v>
      </c>
      <c r="G154" s="14" t="s">
        <v>77</v>
      </c>
      <c r="H154" s="14" t="s">
        <v>1384</v>
      </c>
      <c r="I154" s="14" t="s">
        <v>2</v>
      </c>
      <c r="J154" s="14" t="s">
        <v>230</v>
      </c>
      <c r="K154">
        <v>80901106</v>
      </c>
      <c r="L154" t="s">
        <v>258</v>
      </c>
      <c r="M154" t="s">
        <v>1151</v>
      </c>
      <c r="N154" t="s">
        <v>67</v>
      </c>
      <c r="O154" s="1">
        <v>44836</v>
      </c>
      <c r="P154" s="14" t="s">
        <v>621</v>
      </c>
      <c r="Q154" s="14" t="s">
        <v>621</v>
      </c>
      <c r="R154" s="1">
        <v>44574</v>
      </c>
      <c r="S154" s="1">
        <v>44581</v>
      </c>
      <c r="T154">
        <v>270</v>
      </c>
      <c r="U154" s="1">
        <v>44942</v>
      </c>
      <c r="V154" s="14">
        <v>36288000</v>
      </c>
      <c r="W154" s="14">
        <f>$D$5-Contratos[[#This Row],[Fecha de Inicio]]</f>
        <v>284</v>
      </c>
      <c r="X154">
        <f>ROUND((($D$5-Contratos[[#This Row],[Fecha de Inicio]])/(Contratos[[#This Row],[Fecha Finalizacion Programada]]-Contratos[[#This Row],[Fecha de Inicio]])*100),2)</f>
        <v>78.67</v>
      </c>
      <c r="Y154" s="44">
        <v>29702400</v>
      </c>
      <c r="Z154" s="29">
        <v>6585600</v>
      </c>
      <c r="AA154" s="14">
        <v>1</v>
      </c>
      <c r="AB154" s="29">
        <v>11558400</v>
      </c>
      <c r="AC154" s="29">
        <v>47846400</v>
      </c>
      <c r="AD154" s="14" t="s">
        <v>1748</v>
      </c>
    </row>
    <row r="155" spans="2:30" x14ac:dyDescent="0.25">
      <c r="B155">
        <v>2022</v>
      </c>
      <c r="C155">
        <v>220098</v>
      </c>
      <c r="D155" s="14" t="s">
        <v>3</v>
      </c>
      <c r="E155" s="14" t="s">
        <v>1433</v>
      </c>
      <c r="F155" s="14" t="s">
        <v>75</v>
      </c>
      <c r="G155" s="14" t="s">
        <v>77</v>
      </c>
      <c r="H155" s="14" t="s">
        <v>1364</v>
      </c>
      <c r="I155" s="14" t="s">
        <v>2</v>
      </c>
      <c r="J155" s="14" t="s">
        <v>1076</v>
      </c>
      <c r="K155">
        <v>79885567</v>
      </c>
      <c r="L155" t="s">
        <v>1075</v>
      </c>
      <c r="M155" t="s">
        <v>890</v>
      </c>
      <c r="N155" t="s">
        <v>67</v>
      </c>
      <c r="O155" s="1">
        <v>44840</v>
      </c>
      <c r="P155" s="14" t="s">
        <v>892</v>
      </c>
      <c r="Q155" s="14" t="s">
        <v>1074</v>
      </c>
      <c r="R155" s="1">
        <v>44575</v>
      </c>
      <c r="S155" s="1">
        <v>44580</v>
      </c>
      <c r="T155">
        <v>330</v>
      </c>
      <c r="U155" s="1">
        <v>44914</v>
      </c>
      <c r="V155" s="14">
        <v>116787000</v>
      </c>
      <c r="W155" s="14">
        <f>$D$5-Contratos[[#This Row],[Fecha de Inicio]]</f>
        <v>285</v>
      </c>
      <c r="X155">
        <f>ROUND((($D$5-Contratos[[#This Row],[Fecha de Inicio]])/(Contratos[[#This Row],[Fecha Finalizacion Programada]]-Contratos[[#This Row],[Fecha de Inicio]])*100),2)</f>
        <v>85.33</v>
      </c>
      <c r="Y155" s="44">
        <v>89182800</v>
      </c>
      <c r="Z155" s="29">
        <v>27604200</v>
      </c>
      <c r="AA155" s="14">
        <v>0</v>
      </c>
      <c r="AB155" s="29">
        <v>0</v>
      </c>
      <c r="AC155" s="29">
        <v>116787000</v>
      </c>
      <c r="AD155" s="14">
        <v>0</v>
      </c>
    </row>
    <row r="156" spans="2:30" x14ac:dyDescent="0.25">
      <c r="B156">
        <v>2022</v>
      </c>
      <c r="C156">
        <v>220099</v>
      </c>
      <c r="D156" s="14" t="s">
        <v>3</v>
      </c>
      <c r="E156" s="14" t="s">
        <v>1434</v>
      </c>
      <c r="F156" s="14" t="s">
        <v>75</v>
      </c>
      <c r="G156" s="14" t="s">
        <v>77</v>
      </c>
      <c r="H156" s="14" t="s">
        <v>1386</v>
      </c>
      <c r="I156" s="14" t="s">
        <v>2</v>
      </c>
      <c r="J156" s="14" t="s">
        <v>328</v>
      </c>
      <c r="K156">
        <v>1032491919</v>
      </c>
      <c r="L156" t="s">
        <v>329</v>
      </c>
      <c r="M156" t="s">
        <v>78</v>
      </c>
      <c r="N156" t="s">
        <v>67</v>
      </c>
      <c r="O156" s="1">
        <v>44841</v>
      </c>
      <c r="P156" s="14" t="s">
        <v>574</v>
      </c>
      <c r="Q156" s="14" t="s">
        <v>698</v>
      </c>
      <c r="R156" s="1">
        <v>44574</v>
      </c>
      <c r="S156" s="1">
        <v>44580</v>
      </c>
      <c r="T156" s="14">
        <v>345</v>
      </c>
      <c r="U156" s="1">
        <v>44926</v>
      </c>
      <c r="V156" s="14">
        <v>64193000</v>
      </c>
      <c r="W156" s="14">
        <f>$D$5-Contratos[[#This Row],[Fecha de Inicio]]</f>
        <v>285</v>
      </c>
      <c r="X156">
        <f>ROUND((($D$5-Contratos[[#This Row],[Fecha de Inicio]])/(Contratos[[#This Row],[Fecha Finalizacion Programada]]-Contratos[[#This Row],[Fecha de Inicio]])*100),2)</f>
        <v>82.37</v>
      </c>
      <c r="Y156" s="44">
        <v>5582000</v>
      </c>
      <c r="Z156" s="29">
        <v>58611000</v>
      </c>
      <c r="AA156" s="14">
        <v>0</v>
      </c>
      <c r="AB156" s="29">
        <v>0</v>
      </c>
      <c r="AC156" s="29">
        <v>64193000</v>
      </c>
      <c r="AD156" s="14">
        <v>0</v>
      </c>
    </row>
    <row r="157" spans="2:30" x14ac:dyDescent="0.25">
      <c r="B157">
        <v>2022</v>
      </c>
      <c r="C157">
        <v>220100</v>
      </c>
      <c r="D157" s="14" t="s">
        <v>3</v>
      </c>
      <c r="E157" s="14" t="s">
        <v>1435</v>
      </c>
      <c r="F157" s="14" t="s">
        <v>75</v>
      </c>
      <c r="G157" s="14" t="s">
        <v>77</v>
      </c>
      <c r="H157" s="14" t="s">
        <v>1353</v>
      </c>
      <c r="I157" s="14" t="s">
        <v>2</v>
      </c>
      <c r="J157" s="14" t="s">
        <v>298</v>
      </c>
      <c r="K157">
        <v>79621614</v>
      </c>
      <c r="L157" t="s">
        <v>166</v>
      </c>
      <c r="M157" t="s">
        <v>113</v>
      </c>
      <c r="N157" t="s">
        <v>67</v>
      </c>
      <c r="O157" s="1">
        <v>44846</v>
      </c>
      <c r="P157" s="14" t="s">
        <v>274</v>
      </c>
      <c r="Q157" s="14" t="s">
        <v>815</v>
      </c>
      <c r="R157" s="1">
        <v>44575</v>
      </c>
      <c r="S157" s="1">
        <v>44586</v>
      </c>
      <c r="T157">
        <v>330</v>
      </c>
      <c r="U157" s="1">
        <v>44920</v>
      </c>
      <c r="V157" s="14">
        <v>71643000</v>
      </c>
      <c r="W157" s="14">
        <f>$D$5-Contratos[[#This Row],[Fecha de Inicio]]</f>
        <v>279</v>
      </c>
      <c r="X157">
        <f>ROUND((($D$5-Contratos[[#This Row],[Fecha de Inicio]])/(Contratos[[#This Row],[Fecha Finalizacion Programada]]-Contratos[[#This Row],[Fecha de Inicio]])*100),2)</f>
        <v>83.53</v>
      </c>
      <c r="Y157" s="44">
        <v>53406600</v>
      </c>
      <c r="Z157" s="29">
        <v>18236400</v>
      </c>
      <c r="AA157" s="14">
        <v>0</v>
      </c>
      <c r="AB157" s="29">
        <v>0</v>
      </c>
      <c r="AC157" s="29">
        <v>71643000</v>
      </c>
      <c r="AD157" s="14">
        <v>0</v>
      </c>
    </row>
    <row r="158" spans="2:30" x14ac:dyDescent="0.25">
      <c r="B158">
        <v>2022</v>
      </c>
      <c r="C158">
        <v>220101</v>
      </c>
      <c r="D158" s="14" t="s">
        <v>3</v>
      </c>
      <c r="E158" s="14" t="s">
        <v>1436</v>
      </c>
      <c r="F158" s="14" t="s">
        <v>75</v>
      </c>
      <c r="G158" s="14" t="s">
        <v>88</v>
      </c>
      <c r="H158" s="14" t="s">
        <v>1360</v>
      </c>
      <c r="I158" s="14" t="s">
        <v>2</v>
      </c>
      <c r="J158" s="14" t="s">
        <v>238</v>
      </c>
      <c r="K158">
        <v>80726456</v>
      </c>
      <c r="L158" t="s">
        <v>239</v>
      </c>
      <c r="M158" t="s">
        <v>235</v>
      </c>
      <c r="N158" t="s">
        <v>67</v>
      </c>
      <c r="O158" s="1">
        <v>44863</v>
      </c>
      <c r="P158" s="14" t="s">
        <v>501</v>
      </c>
      <c r="Q158" s="14" t="s">
        <v>502</v>
      </c>
      <c r="R158" s="1">
        <v>44575</v>
      </c>
      <c r="S158" s="1">
        <v>44585</v>
      </c>
      <c r="T158">
        <v>330</v>
      </c>
      <c r="U158" s="1">
        <v>44919</v>
      </c>
      <c r="V158" s="14">
        <v>25586000</v>
      </c>
      <c r="W158" s="14">
        <f>$D$5-Contratos[[#This Row],[Fecha de Inicio]]</f>
        <v>280</v>
      </c>
      <c r="X158">
        <f>ROUND((($D$5-Contratos[[#This Row],[Fecha de Inicio]])/(Contratos[[#This Row],[Fecha Finalizacion Programada]]-Contratos[[#This Row],[Fecha de Inicio]])*100),2)</f>
        <v>83.83</v>
      </c>
      <c r="Y158" s="44">
        <v>21476733</v>
      </c>
      <c r="Z158" s="29">
        <v>4109267</v>
      </c>
      <c r="AA158" s="14">
        <v>0</v>
      </c>
      <c r="AB158" s="29">
        <v>0</v>
      </c>
      <c r="AC158" s="29">
        <v>25586000</v>
      </c>
      <c r="AD158" s="14">
        <v>0</v>
      </c>
    </row>
    <row r="159" spans="2:30" x14ac:dyDescent="0.25">
      <c r="B159">
        <v>2022</v>
      </c>
      <c r="C159">
        <v>220102</v>
      </c>
      <c r="D159" s="14" t="s">
        <v>3</v>
      </c>
      <c r="E159" s="14" t="s">
        <v>1436</v>
      </c>
      <c r="F159" s="14" t="s">
        <v>75</v>
      </c>
      <c r="G159" s="14" t="s">
        <v>88</v>
      </c>
      <c r="H159" s="14" t="s">
        <v>1360</v>
      </c>
      <c r="I159" s="14" t="s">
        <v>2</v>
      </c>
      <c r="J159" s="14" t="s">
        <v>238</v>
      </c>
      <c r="K159">
        <v>1031138930</v>
      </c>
      <c r="L159" t="s">
        <v>240</v>
      </c>
      <c r="M159" t="s">
        <v>235</v>
      </c>
      <c r="N159" t="s">
        <v>67</v>
      </c>
      <c r="O159" s="1">
        <v>44863</v>
      </c>
      <c r="P159" s="14" t="s">
        <v>501</v>
      </c>
      <c r="Q159" s="14" t="s">
        <v>502</v>
      </c>
      <c r="R159" s="1">
        <v>44575</v>
      </c>
      <c r="S159" s="1">
        <v>44581</v>
      </c>
      <c r="T159">
        <v>330</v>
      </c>
      <c r="U159" s="1">
        <v>44915</v>
      </c>
      <c r="V159" s="14">
        <v>25586000</v>
      </c>
      <c r="W159" s="14">
        <f>$D$5-Contratos[[#This Row],[Fecha de Inicio]]</f>
        <v>284</v>
      </c>
      <c r="X159">
        <f>ROUND((($D$5-Contratos[[#This Row],[Fecha de Inicio]])/(Contratos[[#This Row],[Fecha Finalizacion Programada]]-Contratos[[#This Row],[Fecha de Inicio]])*100),2)</f>
        <v>85.03</v>
      </c>
      <c r="Y159" s="44">
        <v>21786867</v>
      </c>
      <c r="Z159" s="29">
        <v>3799133</v>
      </c>
      <c r="AA159" s="14">
        <v>0</v>
      </c>
      <c r="AB159" s="29">
        <v>0</v>
      </c>
      <c r="AC159" s="29">
        <v>25586000</v>
      </c>
      <c r="AD159" s="14">
        <v>0</v>
      </c>
    </row>
    <row r="160" spans="2:30" x14ac:dyDescent="0.25">
      <c r="B160">
        <v>2022</v>
      </c>
      <c r="C160">
        <v>220103</v>
      </c>
      <c r="D160" s="14" t="s">
        <v>3</v>
      </c>
      <c r="E160" s="14" t="s">
        <v>1437</v>
      </c>
      <c r="F160" s="14" t="s">
        <v>75</v>
      </c>
      <c r="G160" s="14" t="s">
        <v>77</v>
      </c>
      <c r="H160" s="14" t="s">
        <v>26</v>
      </c>
      <c r="I160" s="14" t="s">
        <v>2</v>
      </c>
      <c r="J160" s="14" t="s">
        <v>317</v>
      </c>
      <c r="K160">
        <v>79947142</v>
      </c>
      <c r="L160" t="s">
        <v>318</v>
      </c>
      <c r="M160">
        <v>0</v>
      </c>
      <c r="N160" t="s">
        <v>67</v>
      </c>
      <c r="O160" s="1">
        <v>44844</v>
      </c>
      <c r="P160" s="14" t="s">
        <v>790</v>
      </c>
      <c r="Q160" s="14" t="s">
        <v>790</v>
      </c>
      <c r="R160" s="1">
        <v>44574</v>
      </c>
      <c r="S160" s="1">
        <v>44581</v>
      </c>
      <c r="T160">
        <v>300</v>
      </c>
      <c r="U160" s="1">
        <v>44926</v>
      </c>
      <c r="V160" s="14">
        <v>46520000</v>
      </c>
      <c r="W160" s="14">
        <f>$D$5-Contratos[[#This Row],[Fecha de Inicio]]</f>
        <v>284</v>
      </c>
      <c r="X160">
        <f>ROUND((($D$5-Contratos[[#This Row],[Fecha de Inicio]])/(Contratos[[#This Row],[Fecha Finalizacion Programada]]-Contratos[[#This Row],[Fecha de Inicio]])*100),2)</f>
        <v>82.32</v>
      </c>
      <c r="Y160" s="44">
        <v>38921733</v>
      </c>
      <c r="Z160" s="29">
        <v>13956001</v>
      </c>
      <c r="AA160" s="14">
        <v>1</v>
      </c>
      <c r="AB160" s="29">
        <v>6357734</v>
      </c>
      <c r="AC160" s="29">
        <v>52877734</v>
      </c>
      <c r="AD160" s="14" t="s">
        <v>1647</v>
      </c>
    </row>
    <row r="161" spans="2:30" x14ac:dyDescent="0.25">
      <c r="B161">
        <v>2022</v>
      </c>
      <c r="C161">
        <v>220104</v>
      </c>
      <c r="D161" s="14" t="s">
        <v>3</v>
      </c>
      <c r="E161" s="14" t="s">
        <v>1438</v>
      </c>
      <c r="F161" s="14" t="s">
        <v>75</v>
      </c>
      <c r="G161" s="14" t="s">
        <v>77</v>
      </c>
      <c r="H161" s="14" t="s">
        <v>1439</v>
      </c>
      <c r="I161" s="14" t="s">
        <v>2</v>
      </c>
      <c r="J161" s="14" t="s">
        <v>1058</v>
      </c>
      <c r="K161">
        <v>1032377499</v>
      </c>
      <c r="L161" t="s">
        <v>1057</v>
      </c>
      <c r="M161" t="s">
        <v>1056</v>
      </c>
      <c r="N161" t="s">
        <v>67</v>
      </c>
      <c r="O161" s="1">
        <v>44841</v>
      </c>
      <c r="P161" s="14" t="s">
        <v>870</v>
      </c>
      <c r="Q161" s="14" t="s">
        <v>869</v>
      </c>
      <c r="R161" s="1">
        <v>44574</v>
      </c>
      <c r="S161" s="1">
        <v>44582</v>
      </c>
      <c r="T161">
        <v>330</v>
      </c>
      <c r="U161" s="1">
        <v>44916</v>
      </c>
      <c r="V161" s="14">
        <v>71643000</v>
      </c>
      <c r="W161" s="14">
        <f>$D$5-Contratos[[#This Row],[Fecha de Inicio]]</f>
        <v>283</v>
      </c>
      <c r="X161">
        <f>ROUND((($D$5-Contratos[[#This Row],[Fecha de Inicio]])/(Contratos[[#This Row],[Fecha Finalizacion Programada]]-Contratos[[#This Row],[Fecha de Inicio]])*100),2)</f>
        <v>84.73</v>
      </c>
      <c r="Y161" s="44">
        <v>54275000</v>
      </c>
      <c r="Z161" s="29">
        <v>17368000</v>
      </c>
      <c r="AA161" s="14">
        <v>0</v>
      </c>
      <c r="AB161" s="29">
        <v>0</v>
      </c>
      <c r="AC161" s="29">
        <v>71643000</v>
      </c>
      <c r="AD161" s="14">
        <v>0</v>
      </c>
    </row>
    <row r="162" spans="2:30" x14ac:dyDescent="0.25">
      <c r="B162">
        <v>2022</v>
      </c>
      <c r="C162">
        <v>220105</v>
      </c>
      <c r="D162" s="14" t="s">
        <v>3</v>
      </c>
      <c r="E162" s="14" t="s">
        <v>1440</v>
      </c>
      <c r="F162" s="14" t="s">
        <v>75</v>
      </c>
      <c r="G162" s="14" t="s">
        <v>77</v>
      </c>
      <c r="H162" s="14" t="s">
        <v>1363</v>
      </c>
      <c r="I162" s="14" t="s">
        <v>2</v>
      </c>
      <c r="J162" s="14" t="s">
        <v>363</v>
      </c>
      <c r="K162">
        <v>1010160547</v>
      </c>
      <c r="L162" t="s">
        <v>364</v>
      </c>
      <c r="M162" t="s">
        <v>366</v>
      </c>
      <c r="N162" t="s">
        <v>67</v>
      </c>
      <c r="O162" s="1">
        <v>44845</v>
      </c>
      <c r="P162" s="14" t="s">
        <v>485</v>
      </c>
      <c r="Q162" s="14" t="s">
        <v>802</v>
      </c>
      <c r="R162" s="1">
        <v>44574</v>
      </c>
      <c r="S162" s="1">
        <v>44579</v>
      </c>
      <c r="T162">
        <v>330</v>
      </c>
      <c r="U162" s="1">
        <v>44957</v>
      </c>
      <c r="V162" s="14">
        <v>92983000</v>
      </c>
      <c r="W162" s="14">
        <f>$D$5-Contratos[[#This Row],[Fecha de Inicio]]</f>
        <v>286</v>
      </c>
      <c r="X162">
        <f>ROUND((($D$5-Contratos[[#This Row],[Fecha de Inicio]])/(Contratos[[#This Row],[Fecha Finalizacion Programada]]-Contratos[[#This Row],[Fecha de Inicio]])*100),2)</f>
        <v>75.66</v>
      </c>
      <c r="Y162" s="44">
        <v>71286967</v>
      </c>
      <c r="Z162" s="29">
        <v>21696033</v>
      </c>
      <c r="AA162" s="14">
        <v>1</v>
      </c>
      <c r="AB162" s="29">
        <v>12115967</v>
      </c>
      <c r="AC162" s="29">
        <v>105098967</v>
      </c>
      <c r="AD162" s="14" t="s">
        <v>1749</v>
      </c>
    </row>
    <row r="163" spans="2:30" x14ac:dyDescent="0.25">
      <c r="B163">
        <v>2022</v>
      </c>
      <c r="C163">
        <v>220107</v>
      </c>
      <c r="D163" s="14" t="s">
        <v>3</v>
      </c>
      <c r="E163" s="14" t="s">
        <v>1431</v>
      </c>
      <c r="F163" s="14" t="s">
        <v>75</v>
      </c>
      <c r="G163" s="14" t="s">
        <v>77</v>
      </c>
      <c r="H163" s="14" t="s">
        <v>1371</v>
      </c>
      <c r="I163" s="14" t="s">
        <v>2</v>
      </c>
      <c r="J163" s="14" t="s">
        <v>1289</v>
      </c>
      <c r="K163">
        <v>1067866395</v>
      </c>
      <c r="L163" t="s">
        <v>1294</v>
      </c>
      <c r="M163" t="s">
        <v>83</v>
      </c>
      <c r="N163" t="s">
        <v>67</v>
      </c>
      <c r="O163" s="1">
        <v>44861</v>
      </c>
      <c r="P163" s="14" t="s">
        <v>609</v>
      </c>
      <c r="Q163" s="14" t="s">
        <v>611</v>
      </c>
      <c r="R163" s="1">
        <v>44574</v>
      </c>
      <c r="S163" s="1">
        <v>44580</v>
      </c>
      <c r="T163">
        <v>150</v>
      </c>
      <c r="U163" s="1">
        <v>44807</v>
      </c>
      <c r="V163" s="14">
        <v>17060000</v>
      </c>
      <c r="W163" s="14">
        <f>Contratos[[#This Row],[Fecha Finalizacion Programada]]-Contratos[[#This Row],[Fecha de Inicio]]</f>
        <v>227</v>
      </c>
      <c r="X163">
        <f>ROUND(((Contratos[[#This Row],[Fecha Finalizacion Programada]]-Contratos[[#This Row],[Fecha de Inicio]])/(Contratos[[#This Row],[Fecha Finalizacion Programada]]-Contratos[[#This Row],[Fecha de Inicio]])*100),2)</f>
        <v>100</v>
      </c>
      <c r="Y163" s="44">
        <v>25590000</v>
      </c>
      <c r="Z163" s="29">
        <v>0</v>
      </c>
      <c r="AA163" s="14">
        <v>1</v>
      </c>
      <c r="AB163" s="29">
        <v>8530000</v>
      </c>
      <c r="AC163" s="29">
        <v>25590000</v>
      </c>
      <c r="AD163" s="14" t="s">
        <v>1669</v>
      </c>
    </row>
    <row r="164" spans="2:30" x14ac:dyDescent="0.25">
      <c r="B164">
        <v>2022</v>
      </c>
      <c r="C164">
        <v>220108</v>
      </c>
      <c r="D164" s="14" t="s">
        <v>3</v>
      </c>
      <c r="E164" s="14" t="s">
        <v>1431</v>
      </c>
      <c r="F164" s="14" t="s">
        <v>75</v>
      </c>
      <c r="G164" s="14" t="s">
        <v>77</v>
      </c>
      <c r="H164" s="14" t="s">
        <v>1371</v>
      </c>
      <c r="I164" s="14" t="s">
        <v>2</v>
      </c>
      <c r="J164" s="14" t="s">
        <v>1289</v>
      </c>
      <c r="K164">
        <v>1018464848</v>
      </c>
      <c r="L164" t="s">
        <v>1293</v>
      </c>
      <c r="M164" t="s">
        <v>83</v>
      </c>
      <c r="N164" t="s">
        <v>67</v>
      </c>
      <c r="O164" s="1">
        <v>44861</v>
      </c>
      <c r="P164" s="14" t="s">
        <v>609</v>
      </c>
      <c r="Q164" s="14" t="s">
        <v>611</v>
      </c>
      <c r="R164" s="1">
        <v>44574</v>
      </c>
      <c r="S164" s="1">
        <v>44581</v>
      </c>
      <c r="T164">
        <v>150</v>
      </c>
      <c r="U164" s="1">
        <v>44808</v>
      </c>
      <c r="V164" s="14">
        <v>17060000</v>
      </c>
      <c r="W164" s="14">
        <f>Contratos[[#This Row],[Fecha Finalizacion Programada]]-Contratos[[#This Row],[Fecha de Inicio]]</f>
        <v>227</v>
      </c>
      <c r="X164">
        <f>ROUND(((Contratos[[#This Row],[Fecha Finalizacion Programada]]-Contratos[[#This Row],[Fecha de Inicio]])/(Contratos[[#This Row],[Fecha Finalizacion Programada]]-Contratos[[#This Row],[Fecha de Inicio]])*100),2)</f>
        <v>100</v>
      </c>
      <c r="Y164" s="44">
        <v>25590000</v>
      </c>
      <c r="Z164" s="29">
        <v>0</v>
      </c>
      <c r="AA164" s="14">
        <v>1</v>
      </c>
      <c r="AB164" s="29">
        <v>8530000</v>
      </c>
      <c r="AC164" s="29">
        <v>25590000</v>
      </c>
      <c r="AD164" s="14" t="s">
        <v>1669</v>
      </c>
    </row>
    <row r="165" spans="2:30" x14ac:dyDescent="0.25">
      <c r="B165">
        <v>2022</v>
      </c>
      <c r="C165">
        <v>220109</v>
      </c>
      <c r="D165" s="14" t="s">
        <v>3</v>
      </c>
      <c r="E165" s="14" t="s">
        <v>1431</v>
      </c>
      <c r="F165" s="14" t="s">
        <v>75</v>
      </c>
      <c r="G165" s="14" t="s">
        <v>77</v>
      </c>
      <c r="H165" s="14" t="s">
        <v>1371</v>
      </c>
      <c r="I165" s="14" t="s">
        <v>2</v>
      </c>
      <c r="J165" s="14" t="s">
        <v>1289</v>
      </c>
      <c r="K165">
        <v>1110540481</v>
      </c>
      <c r="L165" t="s">
        <v>1292</v>
      </c>
      <c r="M165" t="s">
        <v>83</v>
      </c>
      <c r="N165" t="s">
        <v>67</v>
      </c>
      <c r="O165" s="1">
        <v>44861</v>
      </c>
      <c r="P165" s="14" t="s">
        <v>609</v>
      </c>
      <c r="Q165" s="14" t="s">
        <v>611</v>
      </c>
      <c r="R165" s="1">
        <v>44574</v>
      </c>
      <c r="S165" s="1">
        <v>44580</v>
      </c>
      <c r="T165">
        <v>150</v>
      </c>
      <c r="U165" s="1">
        <v>44807</v>
      </c>
      <c r="V165" s="14">
        <v>17060000</v>
      </c>
      <c r="W165" s="14">
        <f>Contratos[[#This Row],[Fecha Finalizacion Programada]]-Contratos[[#This Row],[Fecha de Inicio]]</f>
        <v>227</v>
      </c>
      <c r="X165">
        <f>ROUND(((Contratos[[#This Row],[Fecha Finalizacion Programada]]-Contratos[[#This Row],[Fecha de Inicio]])/(Contratos[[#This Row],[Fecha Finalizacion Programada]]-Contratos[[#This Row],[Fecha de Inicio]])*100),2)</f>
        <v>100</v>
      </c>
      <c r="Y165" s="44">
        <v>25590000</v>
      </c>
      <c r="Z165" s="29">
        <v>0</v>
      </c>
      <c r="AA165" s="14">
        <v>1</v>
      </c>
      <c r="AB165" s="29">
        <v>8530000</v>
      </c>
      <c r="AC165" s="29">
        <v>25590000</v>
      </c>
      <c r="AD165" s="14" t="s">
        <v>1669</v>
      </c>
    </row>
    <row r="166" spans="2:30" x14ac:dyDescent="0.25">
      <c r="B166">
        <v>2022</v>
      </c>
      <c r="C166">
        <v>220110</v>
      </c>
      <c r="D166" s="14" t="s">
        <v>3</v>
      </c>
      <c r="E166" s="14" t="s">
        <v>1431</v>
      </c>
      <c r="F166" s="14" t="s">
        <v>75</v>
      </c>
      <c r="G166" s="14" t="s">
        <v>77</v>
      </c>
      <c r="H166" s="14" t="s">
        <v>1371</v>
      </c>
      <c r="I166" s="14" t="s">
        <v>2</v>
      </c>
      <c r="J166" s="14" t="s">
        <v>1289</v>
      </c>
      <c r="K166">
        <v>39813555</v>
      </c>
      <c r="L166" t="s">
        <v>1288</v>
      </c>
      <c r="M166" t="s">
        <v>83</v>
      </c>
      <c r="N166" t="s">
        <v>67</v>
      </c>
      <c r="O166" s="1">
        <v>44861</v>
      </c>
      <c r="P166" s="14" t="s">
        <v>609</v>
      </c>
      <c r="Q166" s="14" t="s">
        <v>611</v>
      </c>
      <c r="R166" s="1">
        <v>44574</v>
      </c>
      <c r="S166" s="1">
        <v>44581</v>
      </c>
      <c r="T166">
        <v>150</v>
      </c>
      <c r="U166" s="1">
        <v>44808</v>
      </c>
      <c r="V166" s="14">
        <v>17060000</v>
      </c>
      <c r="W166" s="14">
        <f>Contratos[[#This Row],[Fecha Finalizacion Programada]]-Contratos[[#This Row],[Fecha de Inicio]]</f>
        <v>227</v>
      </c>
      <c r="X166">
        <f>ROUND(((Contratos[[#This Row],[Fecha Finalizacion Programada]]-Contratos[[#This Row],[Fecha de Inicio]])/(Contratos[[#This Row],[Fecha Finalizacion Programada]]-Contratos[[#This Row],[Fecha de Inicio]])*100),2)</f>
        <v>100</v>
      </c>
      <c r="Y166" s="44">
        <v>25590000</v>
      </c>
      <c r="Z166" s="29">
        <v>0</v>
      </c>
      <c r="AA166" s="14">
        <v>1</v>
      </c>
      <c r="AB166" s="29">
        <v>8530000</v>
      </c>
      <c r="AC166" s="29">
        <v>25590000</v>
      </c>
      <c r="AD166" s="14" t="s">
        <v>1669</v>
      </c>
    </row>
    <row r="167" spans="2:30" x14ac:dyDescent="0.25">
      <c r="B167">
        <v>2022</v>
      </c>
      <c r="C167">
        <v>220112</v>
      </c>
      <c r="D167" s="14" t="s">
        <v>3</v>
      </c>
      <c r="E167" s="14" t="s">
        <v>1441</v>
      </c>
      <c r="F167" s="14" t="s">
        <v>75</v>
      </c>
      <c r="G167" s="14" t="s">
        <v>77</v>
      </c>
      <c r="H167" s="14" t="s">
        <v>1364</v>
      </c>
      <c r="I167" s="14" t="s">
        <v>2</v>
      </c>
      <c r="J167" s="14" t="s">
        <v>1068</v>
      </c>
      <c r="K167">
        <v>79451833</v>
      </c>
      <c r="L167" t="s">
        <v>1067</v>
      </c>
      <c r="M167" t="s">
        <v>890</v>
      </c>
      <c r="N167" t="s">
        <v>67</v>
      </c>
      <c r="O167" s="1">
        <v>44840</v>
      </c>
      <c r="P167" s="14" t="s">
        <v>892</v>
      </c>
      <c r="Q167" s="14" t="s">
        <v>1066</v>
      </c>
      <c r="R167" s="1">
        <v>44575</v>
      </c>
      <c r="S167" s="1">
        <v>44580</v>
      </c>
      <c r="T167">
        <v>270</v>
      </c>
      <c r="U167" s="1">
        <v>44914</v>
      </c>
      <c r="V167" s="14">
        <v>77913000</v>
      </c>
      <c r="W167" s="14">
        <f>$D$5-Contratos[[#This Row],[Fecha de Inicio]]</f>
        <v>285</v>
      </c>
      <c r="X167">
        <f>ROUND((($D$5-Contratos[[#This Row],[Fecha de Inicio]])/(Contratos[[#This Row],[Fecha Finalizacion Programada]]-Contratos[[#This Row],[Fecha de Inicio]])*100),2)</f>
        <v>85.33</v>
      </c>
      <c r="Y167" s="44">
        <v>72718800</v>
      </c>
      <c r="Z167" s="29">
        <v>22508200</v>
      </c>
      <c r="AA167" s="14">
        <v>1</v>
      </c>
      <c r="AB167" s="29">
        <v>17314000</v>
      </c>
      <c r="AC167" s="29">
        <v>95227000</v>
      </c>
      <c r="AD167" s="14" t="s">
        <v>1372</v>
      </c>
    </row>
    <row r="168" spans="2:30" x14ac:dyDescent="0.25">
      <c r="B168">
        <v>2022</v>
      </c>
      <c r="C168">
        <v>220113</v>
      </c>
      <c r="D168" s="14" t="s">
        <v>3</v>
      </c>
      <c r="E168" s="14" t="s">
        <v>1441</v>
      </c>
      <c r="F168" s="14" t="s">
        <v>75</v>
      </c>
      <c r="G168" s="14" t="s">
        <v>77</v>
      </c>
      <c r="H168" s="14" t="s">
        <v>1364</v>
      </c>
      <c r="I168" s="14" t="s">
        <v>2</v>
      </c>
      <c r="J168" s="14" t="s">
        <v>1068</v>
      </c>
      <c r="K168">
        <v>7630834</v>
      </c>
      <c r="L168" t="s">
        <v>1115</v>
      </c>
      <c r="M168" t="s">
        <v>890</v>
      </c>
      <c r="N168" t="s">
        <v>67</v>
      </c>
      <c r="O168" s="1">
        <v>44838</v>
      </c>
      <c r="P168" s="14" t="s">
        <v>892</v>
      </c>
      <c r="Q168" s="14" t="s">
        <v>1114</v>
      </c>
      <c r="R168" s="1">
        <v>44575</v>
      </c>
      <c r="S168" s="1">
        <v>44581</v>
      </c>
      <c r="T168">
        <v>270</v>
      </c>
      <c r="U168" s="1">
        <v>44915</v>
      </c>
      <c r="V168" s="14">
        <v>77913000</v>
      </c>
      <c r="W168" s="14">
        <f>$D$5-Contratos[[#This Row],[Fecha de Inicio]]</f>
        <v>284</v>
      </c>
      <c r="X168">
        <f>ROUND((($D$5-Contratos[[#This Row],[Fecha de Inicio]])/(Contratos[[#This Row],[Fecha Finalizacion Programada]]-Contratos[[#This Row],[Fecha de Inicio]])*100),2)</f>
        <v>85.03</v>
      </c>
      <c r="Y168" s="44">
        <v>72430233</v>
      </c>
      <c r="Z168" s="29">
        <v>22796767</v>
      </c>
      <c r="AA168" s="14">
        <v>1</v>
      </c>
      <c r="AB168" s="29">
        <v>17314000</v>
      </c>
      <c r="AC168" s="29">
        <v>95227000</v>
      </c>
      <c r="AD168" s="14" t="s">
        <v>1372</v>
      </c>
    </row>
    <row r="169" spans="2:30" x14ac:dyDescent="0.25">
      <c r="B169">
        <v>2022</v>
      </c>
      <c r="C169">
        <v>220114</v>
      </c>
      <c r="D169" s="14" t="s">
        <v>3</v>
      </c>
      <c r="E169" s="14" t="s">
        <v>1442</v>
      </c>
      <c r="F169" s="14" t="s">
        <v>75</v>
      </c>
      <c r="G169" s="14" t="s">
        <v>77</v>
      </c>
      <c r="H169" s="14" t="s">
        <v>26</v>
      </c>
      <c r="I169" s="14" t="s">
        <v>2</v>
      </c>
      <c r="J169" s="14" t="s">
        <v>306</v>
      </c>
      <c r="K169">
        <v>51982300</v>
      </c>
      <c r="L169" t="s">
        <v>307</v>
      </c>
      <c r="M169">
        <v>0</v>
      </c>
      <c r="N169" t="s">
        <v>67</v>
      </c>
      <c r="O169" s="1">
        <v>44844</v>
      </c>
      <c r="P169" s="14" t="s">
        <v>788</v>
      </c>
      <c r="Q169" s="14" t="s">
        <v>788</v>
      </c>
      <c r="R169" s="1">
        <v>44575</v>
      </c>
      <c r="S169" s="1">
        <v>44582</v>
      </c>
      <c r="T169">
        <v>270</v>
      </c>
      <c r="U169" s="1">
        <v>44926</v>
      </c>
      <c r="V169" s="14">
        <v>58617000</v>
      </c>
      <c r="W169" s="14">
        <f>$D$5-Contratos[[#This Row],[Fecha de Inicio]]</f>
        <v>283</v>
      </c>
      <c r="X169">
        <f>ROUND((($D$5-Contratos[[#This Row],[Fecha de Inicio]])/(Contratos[[#This Row],[Fecha Finalizacion Programada]]-Contratos[[#This Row],[Fecha de Inicio]])*100),2)</f>
        <v>82.27</v>
      </c>
      <c r="Y169" s="44">
        <v>54275000</v>
      </c>
      <c r="Z169" s="29">
        <v>19539000</v>
      </c>
      <c r="AA169" s="14">
        <v>1</v>
      </c>
      <c r="AB169" s="29">
        <v>15197000</v>
      </c>
      <c r="AC169" s="29">
        <v>73814000</v>
      </c>
      <c r="AD169" s="14" t="s">
        <v>1750</v>
      </c>
    </row>
    <row r="170" spans="2:30" x14ac:dyDescent="0.25">
      <c r="B170">
        <v>2022</v>
      </c>
      <c r="C170">
        <v>220116</v>
      </c>
      <c r="D170" s="14" t="s">
        <v>3</v>
      </c>
      <c r="E170" s="14" t="s">
        <v>1443</v>
      </c>
      <c r="F170" s="14" t="s">
        <v>75</v>
      </c>
      <c r="G170" s="14" t="s">
        <v>77</v>
      </c>
      <c r="H170" s="14" t="s">
        <v>1374</v>
      </c>
      <c r="I170" s="14" t="s">
        <v>2</v>
      </c>
      <c r="J170" s="14" t="s">
        <v>1063</v>
      </c>
      <c r="K170">
        <v>53102934</v>
      </c>
      <c r="L170" t="s">
        <v>1062</v>
      </c>
      <c r="M170" t="s">
        <v>1059</v>
      </c>
      <c r="N170" t="s">
        <v>67</v>
      </c>
      <c r="O170" s="1">
        <v>44840</v>
      </c>
      <c r="P170" s="14" t="s">
        <v>1061</v>
      </c>
      <c r="Q170" s="14" t="s">
        <v>1060</v>
      </c>
      <c r="R170" s="1">
        <v>44575</v>
      </c>
      <c r="S170" s="1">
        <v>44586</v>
      </c>
      <c r="T170">
        <v>330</v>
      </c>
      <c r="U170" s="1">
        <v>44920</v>
      </c>
      <c r="V170" s="14">
        <v>78463000</v>
      </c>
      <c r="W170" s="14">
        <f>$D$5-Contratos[[#This Row],[Fecha de Inicio]]</f>
        <v>279</v>
      </c>
      <c r="X170">
        <f>ROUND((($D$5-Contratos[[#This Row],[Fecha de Inicio]])/(Contratos[[#This Row],[Fecha Finalizacion Programada]]-Contratos[[#This Row],[Fecha de Inicio]])*100),2)</f>
        <v>83.53</v>
      </c>
      <c r="Y170" s="44">
        <v>58728366</v>
      </c>
      <c r="Z170" s="29">
        <v>19734634</v>
      </c>
      <c r="AA170" s="14">
        <v>0</v>
      </c>
      <c r="AB170" s="29">
        <v>0</v>
      </c>
      <c r="AC170" s="29">
        <v>78463000</v>
      </c>
      <c r="AD170" s="14">
        <v>0</v>
      </c>
    </row>
    <row r="171" spans="2:30" x14ac:dyDescent="0.25">
      <c r="B171">
        <v>2022</v>
      </c>
      <c r="C171">
        <v>220117</v>
      </c>
      <c r="D171" s="14" t="s">
        <v>3</v>
      </c>
      <c r="E171" s="14" t="s">
        <v>1444</v>
      </c>
      <c r="F171" s="14" t="s">
        <v>75</v>
      </c>
      <c r="G171" s="14" t="s">
        <v>77</v>
      </c>
      <c r="H171" s="14" t="s">
        <v>1356</v>
      </c>
      <c r="I171" s="14" t="s">
        <v>2</v>
      </c>
      <c r="J171" s="14" t="s">
        <v>224</v>
      </c>
      <c r="K171">
        <v>1033743563</v>
      </c>
      <c r="L171" t="s">
        <v>225</v>
      </c>
      <c r="M171" t="s">
        <v>128</v>
      </c>
      <c r="N171" t="s">
        <v>67</v>
      </c>
      <c r="O171" s="1">
        <v>44838</v>
      </c>
      <c r="P171" s="14" t="s">
        <v>570</v>
      </c>
      <c r="Q171" s="14" t="s">
        <v>634</v>
      </c>
      <c r="R171" s="1">
        <v>44575</v>
      </c>
      <c r="S171" s="1">
        <v>44582</v>
      </c>
      <c r="T171">
        <v>330</v>
      </c>
      <c r="U171" s="1">
        <v>44823</v>
      </c>
      <c r="V171" s="14">
        <v>88550000</v>
      </c>
      <c r="W171" s="14">
        <f>Contratos[[#This Row],[Fecha Finalizacion Programada]]-Contratos[[#This Row],[Fecha de Inicio]]</f>
        <v>241</v>
      </c>
      <c r="X171">
        <f>ROUND(((Contratos[[#This Row],[Fecha Finalizacion Programada]]-Contratos[[#This Row],[Fecha de Inicio]])/(Contratos[[#This Row],[Fecha Finalizacion Programada]]-Contratos[[#This Row],[Fecha de Inicio]])*100),2)</f>
        <v>100</v>
      </c>
      <c r="Y171" s="44">
        <v>64131666</v>
      </c>
      <c r="Z171" s="29">
        <v>24418334</v>
      </c>
      <c r="AA171" s="14">
        <v>0</v>
      </c>
      <c r="AB171" s="29">
        <v>0</v>
      </c>
      <c r="AC171" s="29">
        <v>88550000</v>
      </c>
      <c r="AD171" s="14">
        <v>0</v>
      </c>
    </row>
    <row r="172" spans="2:30" x14ac:dyDescent="0.25">
      <c r="B172">
        <v>2022</v>
      </c>
      <c r="C172">
        <v>220118</v>
      </c>
      <c r="D172" s="14" t="s">
        <v>3</v>
      </c>
      <c r="E172" s="14" t="s">
        <v>1445</v>
      </c>
      <c r="F172" s="14" t="s">
        <v>43</v>
      </c>
      <c r="G172" s="14" t="s">
        <v>38</v>
      </c>
      <c r="H172" s="14" t="s">
        <v>1355</v>
      </c>
      <c r="I172" s="14" t="s">
        <v>2</v>
      </c>
      <c r="J172" s="14" t="s">
        <v>493</v>
      </c>
      <c r="K172">
        <v>860025639</v>
      </c>
      <c r="L172" t="s">
        <v>135</v>
      </c>
      <c r="M172" t="s">
        <v>454</v>
      </c>
      <c r="N172" t="s">
        <v>67</v>
      </c>
      <c r="O172" s="1">
        <v>44844</v>
      </c>
      <c r="P172" s="14" t="s">
        <v>706</v>
      </c>
      <c r="Q172" s="14" t="s">
        <v>706</v>
      </c>
      <c r="R172" s="1">
        <v>44586</v>
      </c>
      <c r="S172" s="1">
        <v>44634</v>
      </c>
      <c r="T172" s="14">
        <v>345</v>
      </c>
      <c r="U172" s="1">
        <v>44986</v>
      </c>
      <c r="V172" s="14">
        <v>30428000</v>
      </c>
      <c r="W172" s="14">
        <f>$D$5-Contratos[[#This Row],[Fecha de Inicio]]</f>
        <v>231</v>
      </c>
      <c r="X172">
        <f>ROUND((($D$5-Contratos[[#This Row],[Fecha de Inicio]])/(Contratos[[#This Row],[Fecha Finalizacion Programada]]-Contratos[[#This Row],[Fecha de Inicio]])*100),2)</f>
        <v>65.63</v>
      </c>
      <c r="Y172" s="44">
        <v>11274444</v>
      </c>
      <c r="Z172" s="29">
        <v>19153556</v>
      </c>
      <c r="AA172" s="14">
        <v>0</v>
      </c>
      <c r="AB172" s="29">
        <v>0</v>
      </c>
      <c r="AC172" s="29">
        <v>30428000</v>
      </c>
      <c r="AD172" s="14">
        <v>0</v>
      </c>
    </row>
    <row r="173" spans="2:30" x14ac:dyDescent="0.25">
      <c r="B173">
        <v>2022</v>
      </c>
      <c r="C173">
        <v>220120</v>
      </c>
      <c r="D173" s="14" t="s">
        <v>3</v>
      </c>
      <c r="E173" s="14" t="s">
        <v>1417</v>
      </c>
      <c r="F173" s="14" t="s">
        <v>75</v>
      </c>
      <c r="G173" s="14" t="s">
        <v>77</v>
      </c>
      <c r="H173" s="14" t="s">
        <v>1384</v>
      </c>
      <c r="I173" s="14" t="s">
        <v>2</v>
      </c>
      <c r="J173" s="14" t="s">
        <v>230</v>
      </c>
      <c r="K173">
        <v>79402236</v>
      </c>
      <c r="L173" t="s">
        <v>287</v>
      </c>
      <c r="M173" t="s">
        <v>1151</v>
      </c>
      <c r="N173" t="s">
        <v>67</v>
      </c>
      <c r="O173" s="1">
        <v>44836</v>
      </c>
      <c r="P173" s="14" t="s">
        <v>621</v>
      </c>
      <c r="Q173" s="14" t="s">
        <v>621</v>
      </c>
      <c r="R173" s="1">
        <v>44575</v>
      </c>
      <c r="S173" s="1">
        <v>44579</v>
      </c>
      <c r="T173">
        <v>270</v>
      </c>
      <c r="U173" s="1">
        <v>44942</v>
      </c>
      <c r="V173" s="14">
        <v>36288000</v>
      </c>
      <c r="W173" s="14">
        <f>$D$5-Contratos[[#This Row],[Fecha de Inicio]]</f>
        <v>286</v>
      </c>
      <c r="X173">
        <f>ROUND((($D$5-Contratos[[#This Row],[Fecha de Inicio]])/(Contratos[[#This Row],[Fecha Finalizacion Programada]]-Contratos[[#This Row],[Fecha de Inicio]])*100),2)</f>
        <v>78.790000000000006</v>
      </c>
      <c r="Y173" s="44">
        <v>29971200</v>
      </c>
      <c r="Z173" s="29">
        <v>6316800</v>
      </c>
      <c r="AA173" s="14">
        <v>1</v>
      </c>
      <c r="AB173" s="29">
        <v>11827200</v>
      </c>
      <c r="AC173" s="29">
        <v>48115200</v>
      </c>
      <c r="AD173" s="14" t="s">
        <v>1746</v>
      </c>
    </row>
    <row r="174" spans="2:30" x14ac:dyDescent="0.25">
      <c r="B174">
        <v>2022</v>
      </c>
      <c r="C174">
        <v>220121</v>
      </c>
      <c r="D174" s="14" t="s">
        <v>3</v>
      </c>
      <c r="E174" s="14" t="s">
        <v>1417</v>
      </c>
      <c r="F174" s="14" t="s">
        <v>75</v>
      </c>
      <c r="G174" s="14" t="s">
        <v>77</v>
      </c>
      <c r="H174" s="14" t="s">
        <v>1384</v>
      </c>
      <c r="I174" s="14" t="s">
        <v>2</v>
      </c>
      <c r="J174" s="14" t="s">
        <v>230</v>
      </c>
      <c r="K174">
        <v>1032359484</v>
      </c>
      <c r="L174" t="s">
        <v>92</v>
      </c>
      <c r="M174" t="s">
        <v>1151</v>
      </c>
      <c r="N174" t="s">
        <v>67</v>
      </c>
      <c r="O174" s="1">
        <v>44836</v>
      </c>
      <c r="P174" s="14" t="s">
        <v>621</v>
      </c>
      <c r="Q174" s="14" t="s">
        <v>621</v>
      </c>
      <c r="R174" s="1">
        <v>44575</v>
      </c>
      <c r="S174" s="1">
        <v>44579</v>
      </c>
      <c r="T174">
        <v>270</v>
      </c>
      <c r="U174" s="1">
        <v>44942</v>
      </c>
      <c r="V174" s="14">
        <v>36288000</v>
      </c>
      <c r="W174" s="14">
        <f>$D$5-Contratos[[#This Row],[Fecha de Inicio]]</f>
        <v>286</v>
      </c>
      <c r="X174">
        <f>ROUND((($D$5-Contratos[[#This Row],[Fecha de Inicio]])/(Contratos[[#This Row],[Fecha Finalizacion Programada]]-Contratos[[#This Row],[Fecha de Inicio]])*100),2)</f>
        <v>78.790000000000006</v>
      </c>
      <c r="Y174" s="44">
        <v>29971200</v>
      </c>
      <c r="Z174" s="29">
        <v>6316800</v>
      </c>
      <c r="AA174" s="14">
        <v>1</v>
      </c>
      <c r="AB174" s="29">
        <v>11827200</v>
      </c>
      <c r="AC174" s="29">
        <v>48115200</v>
      </c>
      <c r="AD174" s="14" t="s">
        <v>1746</v>
      </c>
    </row>
    <row r="175" spans="2:30" x14ac:dyDescent="0.25">
      <c r="B175">
        <v>2022</v>
      </c>
      <c r="C175">
        <v>220122</v>
      </c>
      <c r="D175" s="14" t="s">
        <v>3</v>
      </c>
      <c r="E175" s="14" t="s">
        <v>1417</v>
      </c>
      <c r="F175" s="14" t="s">
        <v>75</v>
      </c>
      <c r="G175" s="14" t="s">
        <v>77</v>
      </c>
      <c r="H175" s="14" t="s">
        <v>1384</v>
      </c>
      <c r="I175" s="14" t="s">
        <v>2</v>
      </c>
      <c r="J175" s="14" t="s">
        <v>230</v>
      </c>
      <c r="K175">
        <v>38290994</v>
      </c>
      <c r="L175" t="s">
        <v>283</v>
      </c>
      <c r="M175" t="s">
        <v>1151</v>
      </c>
      <c r="N175" t="s">
        <v>67</v>
      </c>
      <c r="O175" s="1">
        <v>44836</v>
      </c>
      <c r="P175" s="14" t="s">
        <v>621</v>
      </c>
      <c r="Q175" s="14" t="s">
        <v>621</v>
      </c>
      <c r="R175" s="1">
        <v>44575</v>
      </c>
      <c r="S175" s="1">
        <v>44579</v>
      </c>
      <c r="T175">
        <v>270</v>
      </c>
      <c r="U175" s="1">
        <v>44942</v>
      </c>
      <c r="V175" s="14">
        <v>36288000</v>
      </c>
      <c r="W175" s="14">
        <f>$D$5-Contratos[[#This Row],[Fecha de Inicio]]</f>
        <v>286</v>
      </c>
      <c r="X175">
        <f>ROUND((($D$5-Contratos[[#This Row],[Fecha de Inicio]])/(Contratos[[#This Row],[Fecha Finalizacion Programada]]-Contratos[[#This Row],[Fecha de Inicio]])*100),2)</f>
        <v>78.790000000000006</v>
      </c>
      <c r="Y175" s="44">
        <v>29971200</v>
      </c>
      <c r="Z175" s="29">
        <v>6316800</v>
      </c>
      <c r="AA175" s="14">
        <v>1</v>
      </c>
      <c r="AB175" s="29">
        <v>11827200</v>
      </c>
      <c r="AC175" s="29">
        <v>48115200</v>
      </c>
      <c r="AD175" s="14" t="s">
        <v>1746</v>
      </c>
    </row>
    <row r="176" spans="2:30" x14ac:dyDescent="0.25">
      <c r="B176">
        <v>2022</v>
      </c>
      <c r="C176">
        <v>220123</v>
      </c>
      <c r="D176" s="14" t="s">
        <v>3</v>
      </c>
      <c r="E176" s="14" t="s">
        <v>1446</v>
      </c>
      <c r="F176" s="14" t="s">
        <v>75</v>
      </c>
      <c r="G176" s="14" t="s">
        <v>77</v>
      </c>
      <c r="H176" s="14" t="s">
        <v>1447</v>
      </c>
      <c r="I176" s="14" t="s">
        <v>2</v>
      </c>
      <c r="J176" s="14" t="s">
        <v>471</v>
      </c>
      <c r="K176">
        <v>79597935</v>
      </c>
      <c r="L176" t="s">
        <v>176</v>
      </c>
      <c r="M176" t="s">
        <v>177</v>
      </c>
      <c r="N176" t="s">
        <v>67</v>
      </c>
      <c r="O176" s="1">
        <v>44845</v>
      </c>
      <c r="P176" s="14" t="s">
        <v>593</v>
      </c>
      <c r="Q176" s="14" t="s">
        <v>594</v>
      </c>
      <c r="R176" s="1">
        <v>44575</v>
      </c>
      <c r="S176" s="1">
        <v>44593</v>
      </c>
      <c r="T176">
        <v>300</v>
      </c>
      <c r="U176" s="1">
        <v>44956</v>
      </c>
      <c r="V176" s="14">
        <v>92230000</v>
      </c>
      <c r="W176" s="14">
        <f>$D$5-Contratos[[#This Row],[Fecha de Inicio]]</f>
        <v>272</v>
      </c>
      <c r="X176">
        <f>ROUND((($D$5-Contratos[[#This Row],[Fecha de Inicio]])/(Contratos[[#This Row],[Fecha Finalizacion Programada]]-Contratos[[#This Row],[Fecha de Inicio]])*100),2)</f>
        <v>74.930000000000007</v>
      </c>
      <c r="Y176" s="44">
        <v>73784000</v>
      </c>
      <c r="Z176" s="29">
        <v>18446000</v>
      </c>
      <c r="AA176" s="14">
        <v>1</v>
      </c>
      <c r="AB176" s="29">
        <v>18446000</v>
      </c>
      <c r="AC176" s="29">
        <v>110676000</v>
      </c>
      <c r="AD176" s="14" t="s">
        <v>1372</v>
      </c>
    </row>
    <row r="177" spans="2:30" x14ac:dyDescent="0.25">
      <c r="B177">
        <v>2022</v>
      </c>
      <c r="C177">
        <v>220124</v>
      </c>
      <c r="D177" s="14" t="s">
        <v>3</v>
      </c>
      <c r="E177" s="14" t="s">
        <v>1417</v>
      </c>
      <c r="F177" s="14" t="s">
        <v>75</v>
      </c>
      <c r="G177" s="14" t="s">
        <v>77</v>
      </c>
      <c r="H177" s="14" t="s">
        <v>1384</v>
      </c>
      <c r="I177" s="14" t="s">
        <v>2</v>
      </c>
      <c r="J177" s="14" t="s">
        <v>230</v>
      </c>
      <c r="K177">
        <v>53107185</v>
      </c>
      <c r="L177" t="s">
        <v>292</v>
      </c>
      <c r="M177" t="s">
        <v>1151</v>
      </c>
      <c r="N177" t="s">
        <v>67</v>
      </c>
      <c r="O177" s="1">
        <v>44836</v>
      </c>
      <c r="P177" s="14" t="s">
        <v>621</v>
      </c>
      <c r="Q177" s="14" t="s">
        <v>621</v>
      </c>
      <c r="R177" s="1">
        <v>44575</v>
      </c>
      <c r="S177" s="1">
        <v>44580</v>
      </c>
      <c r="T177">
        <v>270</v>
      </c>
      <c r="U177" s="1">
        <v>44942</v>
      </c>
      <c r="V177" s="14">
        <v>36288000</v>
      </c>
      <c r="W177" s="14">
        <f>$D$5-Contratos[[#This Row],[Fecha de Inicio]]</f>
        <v>285</v>
      </c>
      <c r="X177">
        <f>ROUND((($D$5-Contratos[[#This Row],[Fecha de Inicio]])/(Contratos[[#This Row],[Fecha Finalizacion Programada]]-Contratos[[#This Row],[Fecha de Inicio]])*100),2)</f>
        <v>78.73</v>
      </c>
      <c r="Y177" s="44">
        <v>29836800</v>
      </c>
      <c r="Z177" s="29">
        <v>6451200</v>
      </c>
      <c r="AA177" s="14">
        <v>1</v>
      </c>
      <c r="AB177" s="29">
        <v>11692800</v>
      </c>
      <c r="AC177" s="29">
        <v>47980800</v>
      </c>
      <c r="AD177" s="14" t="s">
        <v>1751</v>
      </c>
    </row>
    <row r="178" spans="2:30" x14ac:dyDescent="0.25">
      <c r="B178">
        <v>2022</v>
      </c>
      <c r="C178">
        <v>220125</v>
      </c>
      <c r="D178" s="14" t="s">
        <v>3</v>
      </c>
      <c r="E178" s="14" t="s">
        <v>1448</v>
      </c>
      <c r="F178" s="14" t="s">
        <v>75</v>
      </c>
      <c r="G178" s="14" t="s">
        <v>77</v>
      </c>
      <c r="H178" s="14" t="s">
        <v>1371</v>
      </c>
      <c r="I178" s="14" t="s">
        <v>2</v>
      </c>
      <c r="J178" s="14" t="s">
        <v>1291</v>
      </c>
      <c r="K178">
        <v>14398194</v>
      </c>
      <c r="L178" t="s">
        <v>1290</v>
      </c>
      <c r="M178" t="s">
        <v>83</v>
      </c>
      <c r="N178" t="s">
        <v>67</v>
      </c>
      <c r="O178" s="1">
        <v>44861</v>
      </c>
      <c r="P178" s="14" t="s">
        <v>609</v>
      </c>
      <c r="Q178" s="14" t="s">
        <v>611</v>
      </c>
      <c r="R178" s="1">
        <v>44578</v>
      </c>
      <c r="S178" s="1">
        <v>44582</v>
      </c>
      <c r="T178">
        <v>150</v>
      </c>
      <c r="U178" s="1">
        <v>44809</v>
      </c>
      <c r="V178" s="14">
        <v>17060000</v>
      </c>
      <c r="W178" s="14">
        <f>Contratos[[#This Row],[Fecha Finalizacion Programada]]-Contratos[[#This Row],[Fecha de Inicio]]</f>
        <v>227</v>
      </c>
      <c r="X178">
        <f>ROUND(((Contratos[[#This Row],[Fecha Finalizacion Programada]]-Contratos[[#This Row],[Fecha de Inicio]])/(Contratos[[#This Row],[Fecha Finalizacion Programada]]-Contratos[[#This Row],[Fecha de Inicio]])*100),2)</f>
        <v>100</v>
      </c>
      <c r="Y178" s="44">
        <v>25590000</v>
      </c>
      <c r="Z178" s="29">
        <v>0</v>
      </c>
      <c r="AA178" s="14">
        <v>1</v>
      </c>
      <c r="AB178" s="29">
        <v>8530000</v>
      </c>
      <c r="AC178" s="29">
        <v>25590000</v>
      </c>
      <c r="AD178" s="14" t="s">
        <v>1669</v>
      </c>
    </row>
    <row r="179" spans="2:30" x14ac:dyDescent="0.25">
      <c r="B179">
        <v>2022</v>
      </c>
      <c r="C179">
        <v>220126</v>
      </c>
      <c r="D179" s="14" t="s">
        <v>3</v>
      </c>
      <c r="E179" s="14" t="s">
        <v>1417</v>
      </c>
      <c r="F179" s="14" t="s">
        <v>75</v>
      </c>
      <c r="G179" s="14" t="s">
        <v>77</v>
      </c>
      <c r="H179" s="14" t="s">
        <v>1384</v>
      </c>
      <c r="I179" s="14" t="s">
        <v>2</v>
      </c>
      <c r="J179" s="14" t="s">
        <v>230</v>
      </c>
      <c r="K179">
        <v>51983549</v>
      </c>
      <c r="L179" t="s">
        <v>91</v>
      </c>
      <c r="M179" t="s">
        <v>1151</v>
      </c>
      <c r="N179" t="s">
        <v>67</v>
      </c>
      <c r="O179" s="1">
        <v>44836</v>
      </c>
      <c r="P179" s="14" t="s">
        <v>621</v>
      </c>
      <c r="Q179" s="14" t="s">
        <v>621</v>
      </c>
      <c r="R179" s="1">
        <v>44574</v>
      </c>
      <c r="S179" s="1">
        <v>44579</v>
      </c>
      <c r="T179">
        <v>270</v>
      </c>
      <c r="U179" s="1">
        <v>44942</v>
      </c>
      <c r="V179" s="14">
        <v>36288000</v>
      </c>
      <c r="W179" s="14">
        <f>$D$5-Contratos[[#This Row],[Fecha de Inicio]]</f>
        <v>286</v>
      </c>
      <c r="X179">
        <f>ROUND((($D$5-Contratos[[#This Row],[Fecha de Inicio]])/(Contratos[[#This Row],[Fecha Finalizacion Programada]]-Contratos[[#This Row],[Fecha de Inicio]])*100),2)</f>
        <v>78.790000000000006</v>
      </c>
      <c r="Y179" s="44">
        <v>29971200</v>
      </c>
      <c r="Z179" s="29">
        <v>6316800</v>
      </c>
      <c r="AA179" s="14">
        <v>1</v>
      </c>
      <c r="AB179" s="29">
        <v>11827200</v>
      </c>
      <c r="AC179" s="29">
        <v>48115200</v>
      </c>
      <c r="AD179" s="14" t="s">
        <v>1746</v>
      </c>
    </row>
    <row r="180" spans="2:30" x14ac:dyDescent="0.25">
      <c r="B180">
        <v>2022</v>
      </c>
      <c r="C180">
        <v>220127</v>
      </c>
      <c r="D180" s="14" t="s">
        <v>3</v>
      </c>
      <c r="E180" s="14" t="s">
        <v>1449</v>
      </c>
      <c r="F180" s="14" t="s">
        <v>75</v>
      </c>
      <c r="G180" s="14" t="s">
        <v>88</v>
      </c>
      <c r="H180" s="14" t="s">
        <v>1371</v>
      </c>
      <c r="I180" s="14" t="s">
        <v>2</v>
      </c>
      <c r="J180" s="14" t="s">
        <v>1201</v>
      </c>
      <c r="K180">
        <v>52557015</v>
      </c>
      <c r="L180" t="s">
        <v>1204</v>
      </c>
      <c r="M180" t="s">
        <v>83</v>
      </c>
      <c r="N180" t="s">
        <v>67</v>
      </c>
      <c r="O180" s="1">
        <v>44861</v>
      </c>
      <c r="P180" s="14" t="s">
        <v>609</v>
      </c>
      <c r="Q180" s="14" t="s">
        <v>611</v>
      </c>
      <c r="R180" s="1">
        <v>44575</v>
      </c>
      <c r="S180" s="1">
        <v>44579</v>
      </c>
      <c r="T180">
        <v>330</v>
      </c>
      <c r="U180" s="1">
        <v>44913</v>
      </c>
      <c r="V180" s="14">
        <v>40942000</v>
      </c>
      <c r="W180" s="14">
        <f>$D$5-Contratos[[#This Row],[Fecha de Inicio]]</f>
        <v>286</v>
      </c>
      <c r="X180">
        <f>ROUND((($D$5-Contratos[[#This Row],[Fecha de Inicio]])/(Contratos[[#This Row],[Fecha Finalizacion Programada]]-Contratos[[#This Row],[Fecha de Inicio]])*100),2)</f>
        <v>85.63</v>
      </c>
      <c r="Y180" s="44">
        <v>31388867</v>
      </c>
      <c r="Z180" s="29">
        <v>9553133</v>
      </c>
      <c r="AA180" s="14">
        <v>0</v>
      </c>
      <c r="AB180" s="29">
        <v>0</v>
      </c>
      <c r="AC180" s="29">
        <v>40942000</v>
      </c>
      <c r="AD180" s="14">
        <v>0</v>
      </c>
    </row>
    <row r="181" spans="2:30" x14ac:dyDescent="0.25">
      <c r="B181">
        <v>2022</v>
      </c>
      <c r="C181">
        <v>220128</v>
      </c>
      <c r="D181" s="14" t="s">
        <v>3</v>
      </c>
      <c r="E181" s="14" t="s">
        <v>1449</v>
      </c>
      <c r="F181" s="14" t="s">
        <v>75</v>
      </c>
      <c r="G181" s="14" t="s">
        <v>88</v>
      </c>
      <c r="H181" s="14" t="s">
        <v>1371</v>
      </c>
      <c r="I181" s="14" t="s">
        <v>2</v>
      </c>
      <c r="J181" s="14" t="s">
        <v>1201</v>
      </c>
      <c r="K181">
        <v>1030544259</v>
      </c>
      <c r="L181" t="s">
        <v>1203</v>
      </c>
      <c r="M181" t="s">
        <v>83</v>
      </c>
      <c r="N181" t="s">
        <v>67</v>
      </c>
      <c r="O181" s="1">
        <v>44861</v>
      </c>
      <c r="P181" s="14" t="s">
        <v>609</v>
      </c>
      <c r="Q181" s="14" t="s">
        <v>611</v>
      </c>
      <c r="R181" s="1">
        <v>44575</v>
      </c>
      <c r="S181" s="1">
        <v>44579</v>
      </c>
      <c r="T181">
        <v>330</v>
      </c>
      <c r="U181" s="1">
        <v>44913</v>
      </c>
      <c r="V181" s="14">
        <v>40942000</v>
      </c>
      <c r="W181" s="14">
        <f>$D$5-Contratos[[#This Row],[Fecha de Inicio]]</f>
        <v>286</v>
      </c>
      <c r="X181">
        <f>ROUND((($D$5-Contratos[[#This Row],[Fecha de Inicio]])/(Contratos[[#This Row],[Fecha Finalizacion Programada]]-Contratos[[#This Row],[Fecha de Inicio]])*100),2)</f>
        <v>85.63</v>
      </c>
      <c r="Y181" s="44">
        <v>31388867</v>
      </c>
      <c r="Z181" s="29">
        <v>9553133</v>
      </c>
      <c r="AA181" s="14">
        <v>0</v>
      </c>
      <c r="AB181" s="29">
        <v>0</v>
      </c>
      <c r="AC181" s="29">
        <v>40942000</v>
      </c>
      <c r="AD181" s="14">
        <v>0</v>
      </c>
    </row>
    <row r="182" spans="2:30" x14ac:dyDescent="0.25">
      <c r="B182">
        <v>2022</v>
      </c>
      <c r="C182">
        <v>220129</v>
      </c>
      <c r="D182" s="14" t="s">
        <v>3</v>
      </c>
      <c r="E182" s="14" t="s">
        <v>1449</v>
      </c>
      <c r="F182" s="14" t="s">
        <v>75</v>
      </c>
      <c r="G182" s="14" t="s">
        <v>88</v>
      </c>
      <c r="H182" s="14" t="s">
        <v>1371</v>
      </c>
      <c r="I182" s="14" t="s">
        <v>2</v>
      </c>
      <c r="J182" s="14" t="s">
        <v>1201</v>
      </c>
      <c r="K182">
        <v>1019081525</v>
      </c>
      <c r="L182" t="s">
        <v>1202</v>
      </c>
      <c r="M182" t="s">
        <v>83</v>
      </c>
      <c r="N182" t="s">
        <v>67</v>
      </c>
      <c r="O182" s="1">
        <v>44861</v>
      </c>
      <c r="P182" s="14" t="s">
        <v>609</v>
      </c>
      <c r="Q182" s="14" t="s">
        <v>611</v>
      </c>
      <c r="R182" s="1">
        <v>44575</v>
      </c>
      <c r="S182" s="1">
        <v>44579</v>
      </c>
      <c r="T182">
        <v>330</v>
      </c>
      <c r="U182" s="1">
        <v>44913</v>
      </c>
      <c r="V182" s="14">
        <v>40942000</v>
      </c>
      <c r="W182" s="14">
        <f>$D$5-Contratos[[#This Row],[Fecha de Inicio]]</f>
        <v>286</v>
      </c>
      <c r="X182">
        <f>ROUND((($D$5-Contratos[[#This Row],[Fecha de Inicio]])/(Contratos[[#This Row],[Fecha Finalizacion Programada]]-Contratos[[#This Row],[Fecha de Inicio]])*100),2)</f>
        <v>85.63</v>
      </c>
      <c r="Y182" s="44">
        <v>31388867</v>
      </c>
      <c r="Z182" s="29">
        <v>9553133</v>
      </c>
      <c r="AA182" s="14">
        <v>0</v>
      </c>
      <c r="AB182" s="29">
        <v>0</v>
      </c>
      <c r="AC182" s="29">
        <v>40942000</v>
      </c>
      <c r="AD182" s="14">
        <v>0</v>
      </c>
    </row>
    <row r="183" spans="2:30" x14ac:dyDescent="0.25">
      <c r="B183">
        <v>2022</v>
      </c>
      <c r="C183">
        <v>220130</v>
      </c>
      <c r="D183" s="14" t="s">
        <v>3</v>
      </c>
      <c r="E183" s="14" t="s">
        <v>1449</v>
      </c>
      <c r="F183" s="14" t="s">
        <v>75</v>
      </c>
      <c r="G183" s="14" t="s">
        <v>88</v>
      </c>
      <c r="H183" s="14" t="s">
        <v>1371</v>
      </c>
      <c r="I183" s="14" t="s">
        <v>2</v>
      </c>
      <c r="J183" s="14" t="s">
        <v>1201</v>
      </c>
      <c r="K183">
        <v>79648718</v>
      </c>
      <c r="L183" t="s">
        <v>1200</v>
      </c>
      <c r="M183" t="s">
        <v>83</v>
      </c>
      <c r="N183" t="s">
        <v>67</v>
      </c>
      <c r="O183" s="1">
        <v>44861</v>
      </c>
      <c r="P183" s="14" t="s">
        <v>609</v>
      </c>
      <c r="Q183" s="14" t="s">
        <v>611</v>
      </c>
      <c r="R183" s="1">
        <v>44575</v>
      </c>
      <c r="S183" s="1">
        <v>44579</v>
      </c>
      <c r="T183">
        <v>330</v>
      </c>
      <c r="U183" s="1">
        <v>44913</v>
      </c>
      <c r="V183" s="14">
        <v>40942000</v>
      </c>
      <c r="W183" s="14">
        <f>$D$5-Contratos[[#This Row],[Fecha de Inicio]]</f>
        <v>286</v>
      </c>
      <c r="X183">
        <f>ROUND((($D$5-Contratos[[#This Row],[Fecha de Inicio]])/(Contratos[[#This Row],[Fecha Finalizacion Programada]]-Contratos[[#This Row],[Fecha de Inicio]])*100),2)</f>
        <v>85.63</v>
      </c>
      <c r="Y183" s="44">
        <v>31388867</v>
      </c>
      <c r="Z183" s="29">
        <v>9553133</v>
      </c>
      <c r="AA183" s="14">
        <v>0</v>
      </c>
      <c r="AB183" s="29">
        <v>0</v>
      </c>
      <c r="AC183" s="29">
        <v>40942000</v>
      </c>
      <c r="AD183" s="14">
        <v>0</v>
      </c>
    </row>
    <row r="184" spans="2:30" x14ac:dyDescent="0.25">
      <c r="B184">
        <v>2022</v>
      </c>
      <c r="C184">
        <v>220131</v>
      </c>
      <c r="D184" s="14" t="s">
        <v>3</v>
      </c>
      <c r="E184" s="14" t="s">
        <v>1450</v>
      </c>
      <c r="F184" s="14" t="s">
        <v>75</v>
      </c>
      <c r="G184" s="14" t="s">
        <v>77</v>
      </c>
      <c r="H184" s="14" t="s">
        <v>1386</v>
      </c>
      <c r="I184" s="14" t="s">
        <v>2</v>
      </c>
      <c r="J184" s="14" t="s">
        <v>361</v>
      </c>
      <c r="K184">
        <v>52780049</v>
      </c>
      <c r="L184" t="s">
        <v>98</v>
      </c>
      <c r="M184" t="s">
        <v>78</v>
      </c>
      <c r="N184" t="s">
        <v>67</v>
      </c>
      <c r="O184" s="1">
        <v>44840</v>
      </c>
      <c r="P184" s="14" t="s">
        <v>574</v>
      </c>
      <c r="Q184" s="14" t="s">
        <v>673</v>
      </c>
      <c r="R184" s="1">
        <v>44579</v>
      </c>
      <c r="S184" s="1">
        <v>44586</v>
      </c>
      <c r="T184" s="14">
        <v>345</v>
      </c>
      <c r="U184" s="1">
        <v>44926</v>
      </c>
      <c r="V184" s="14">
        <v>58615500</v>
      </c>
      <c r="W184" s="14">
        <f>$D$5-Contratos[[#This Row],[Fecha de Inicio]]</f>
        <v>279</v>
      </c>
      <c r="X184">
        <f>ROUND((($D$5-Contratos[[#This Row],[Fecha de Inicio]])/(Contratos[[#This Row],[Fecha Finalizacion Programada]]-Contratos[[#This Row],[Fecha de Inicio]])*100),2)</f>
        <v>82.06</v>
      </c>
      <c r="Y184" s="44">
        <v>5097000</v>
      </c>
      <c r="Z184" s="29">
        <v>53518500</v>
      </c>
      <c r="AA184" s="14">
        <v>0</v>
      </c>
      <c r="AB184" s="29">
        <v>0</v>
      </c>
      <c r="AC184" s="29">
        <v>58615500</v>
      </c>
      <c r="AD184" s="14">
        <v>0</v>
      </c>
    </row>
    <row r="185" spans="2:30" x14ac:dyDescent="0.25">
      <c r="B185">
        <v>2022</v>
      </c>
      <c r="C185">
        <v>220133</v>
      </c>
      <c r="D185" s="14" t="s">
        <v>3</v>
      </c>
      <c r="E185" s="14" t="s">
        <v>1451</v>
      </c>
      <c r="F185" s="14" t="s">
        <v>75</v>
      </c>
      <c r="G185" s="14" t="s">
        <v>77</v>
      </c>
      <c r="H185" s="14" t="s">
        <v>1364</v>
      </c>
      <c r="I185" s="14" t="s">
        <v>2</v>
      </c>
      <c r="J185" s="14" t="s">
        <v>894</v>
      </c>
      <c r="K185">
        <v>1019053259</v>
      </c>
      <c r="L185" t="s">
        <v>893</v>
      </c>
      <c r="M185" t="s">
        <v>890</v>
      </c>
      <c r="N185" t="s">
        <v>67</v>
      </c>
      <c r="O185" s="1">
        <v>44854</v>
      </c>
      <c r="P185" s="14" t="s">
        <v>892</v>
      </c>
      <c r="Q185" s="14" t="s">
        <v>891</v>
      </c>
      <c r="R185" s="1">
        <v>44575</v>
      </c>
      <c r="S185" s="1">
        <v>44579</v>
      </c>
      <c r="T185">
        <v>330</v>
      </c>
      <c r="U185" s="1">
        <v>44913</v>
      </c>
      <c r="V185" s="14">
        <v>43219000</v>
      </c>
      <c r="W185" s="14">
        <f>$D$5-Contratos[[#This Row],[Fecha de Inicio]]</f>
        <v>286</v>
      </c>
      <c r="X185">
        <f>ROUND((($D$5-Contratos[[#This Row],[Fecha de Inicio]])/(Contratos[[#This Row],[Fecha Finalizacion Programada]]-Contratos[[#This Row],[Fecha de Inicio]])*100),2)</f>
        <v>85.63</v>
      </c>
      <c r="Y185" s="44">
        <v>33134567</v>
      </c>
      <c r="Z185" s="29">
        <v>10084433</v>
      </c>
      <c r="AA185" s="14">
        <v>0</v>
      </c>
      <c r="AB185" s="29">
        <v>0</v>
      </c>
      <c r="AC185" s="29">
        <v>43219000</v>
      </c>
      <c r="AD185" s="14">
        <v>0</v>
      </c>
    </row>
    <row r="186" spans="2:30" x14ac:dyDescent="0.25">
      <c r="B186">
        <v>2022</v>
      </c>
      <c r="C186">
        <v>220134</v>
      </c>
      <c r="D186" s="14" t="s">
        <v>3</v>
      </c>
      <c r="E186" s="14" t="s">
        <v>1452</v>
      </c>
      <c r="F186" s="14" t="s">
        <v>75</v>
      </c>
      <c r="G186" s="14" t="s">
        <v>77</v>
      </c>
      <c r="H186" s="14" t="s">
        <v>1362</v>
      </c>
      <c r="I186" s="14" t="s">
        <v>2</v>
      </c>
      <c r="J186" s="14" t="s">
        <v>211</v>
      </c>
      <c r="K186">
        <v>52886873</v>
      </c>
      <c r="L186" t="s">
        <v>212</v>
      </c>
      <c r="M186" t="s">
        <v>213</v>
      </c>
      <c r="N186" t="s">
        <v>67</v>
      </c>
      <c r="O186" s="1">
        <v>44837</v>
      </c>
      <c r="P186" s="14" t="s">
        <v>630</v>
      </c>
      <c r="Q186" s="14" t="s">
        <v>630</v>
      </c>
      <c r="R186" s="1">
        <v>44575</v>
      </c>
      <c r="S186" s="1">
        <v>44582</v>
      </c>
      <c r="T186">
        <v>330</v>
      </c>
      <c r="U186" s="1">
        <v>44916</v>
      </c>
      <c r="V186" s="14">
        <v>61402000</v>
      </c>
      <c r="W186" s="14">
        <f>$D$5-Contratos[[#This Row],[Fecha de Inicio]]</f>
        <v>283</v>
      </c>
      <c r="X186">
        <f>ROUND((($D$5-Contratos[[#This Row],[Fecha de Inicio]])/(Contratos[[#This Row],[Fecha Finalizacion Programada]]-Contratos[[#This Row],[Fecha de Inicio]])*100),2)</f>
        <v>84.73</v>
      </c>
      <c r="Y186" s="44">
        <v>46516666</v>
      </c>
      <c r="Z186" s="29">
        <v>14885334</v>
      </c>
      <c r="AA186" s="14">
        <v>0</v>
      </c>
      <c r="AB186" s="29">
        <v>0</v>
      </c>
      <c r="AC186" s="29">
        <v>61402000</v>
      </c>
      <c r="AD186" s="14">
        <v>0</v>
      </c>
    </row>
    <row r="187" spans="2:30" x14ac:dyDescent="0.25">
      <c r="B187">
        <v>2022</v>
      </c>
      <c r="C187">
        <v>220136</v>
      </c>
      <c r="D187" s="14" t="s">
        <v>3</v>
      </c>
      <c r="E187" s="14" t="s">
        <v>1453</v>
      </c>
      <c r="F187" s="14" t="s">
        <v>75</v>
      </c>
      <c r="G187" s="14" t="s">
        <v>77</v>
      </c>
      <c r="H187" s="14" t="s">
        <v>1386</v>
      </c>
      <c r="I187" s="14" t="s">
        <v>2</v>
      </c>
      <c r="J187" s="14" t="s">
        <v>299</v>
      </c>
      <c r="K187">
        <v>80797720</v>
      </c>
      <c r="L187" t="s">
        <v>105</v>
      </c>
      <c r="M187" t="s">
        <v>78</v>
      </c>
      <c r="N187" t="s">
        <v>67</v>
      </c>
      <c r="O187" s="1">
        <v>44841</v>
      </c>
      <c r="P187" s="14" t="s">
        <v>574</v>
      </c>
      <c r="Q187" s="14" t="s">
        <v>700</v>
      </c>
      <c r="R187" s="1">
        <v>44579</v>
      </c>
      <c r="S187" s="1">
        <v>44582</v>
      </c>
      <c r="T187" s="14">
        <v>345</v>
      </c>
      <c r="U187" s="1">
        <v>44926</v>
      </c>
      <c r="V187" s="14">
        <v>53498000</v>
      </c>
      <c r="W187" s="14">
        <f>$D$5-Contratos[[#This Row],[Fecha de Inicio]]</f>
        <v>283</v>
      </c>
      <c r="X187">
        <f>ROUND((($D$5-Contratos[[#This Row],[Fecha de Inicio]])/(Contratos[[#This Row],[Fecha Finalizacion Programada]]-Contratos[[#This Row],[Fecha de Inicio]])*100),2)</f>
        <v>82.27</v>
      </c>
      <c r="Y187" s="44">
        <v>4652000</v>
      </c>
      <c r="Z187" s="29">
        <v>48846000</v>
      </c>
      <c r="AA187" s="14">
        <v>0</v>
      </c>
      <c r="AB187" s="29">
        <v>0</v>
      </c>
      <c r="AC187" s="29">
        <v>53498000</v>
      </c>
      <c r="AD187" s="14">
        <v>0</v>
      </c>
    </row>
    <row r="188" spans="2:30" x14ac:dyDescent="0.25">
      <c r="B188">
        <v>2022</v>
      </c>
      <c r="C188">
        <v>220139</v>
      </c>
      <c r="D188" s="14" t="s">
        <v>3</v>
      </c>
      <c r="E188" s="14" t="s">
        <v>1435</v>
      </c>
      <c r="F188" s="14" t="s">
        <v>75</v>
      </c>
      <c r="G188" s="14" t="s">
        <v>77</v>
      </c>
      <c r="H188" s="14" t="s">
        <v>1353</v>
      </c>
      <c r="I188" s="14" t="s">
        <v>2</v>
      </c>
      <c r="J188" s="14" t="s">
        <v>298</v>
      </c>
      <c r="K188">
        <v>52108302</v>
      </c>
      <c r="L188" t="s">
        <v>167</v>
      </c>
      <c r="M188" t="s">
        <v>113</v>
      </c>
      <c r="N188" t="s">
        <v>67</v>
      </c>
      <c r="O188" s="1">
        <v>44846</v>
      </c>
      <c r="P188" s="14" t="s">
        <v>274</v>
      </c>
      <c r="Q188" s="14" t="s">
        <v>488</v>
      </c>
      <c r="R188" s="1">
        <v>44575</v>
      </c>
      <c r="S188" s="1">
        <v>44586</v>
      </c>
      <c r="T188">
        <v>330</v>
      </c>
      <c r="U188" s="1">
        <v>44920</v>
      </c>
      <c r="V188" s="14">
        <v>71643000</v>
      </c>
      <c r="W188" s="14">
        <f>$D$5-Contratos[[#This Row],[Fecha de Inicio]]</f>
        <v>279</v>
      </c>
      <c r="X188">
        <f>ROUND((($D$5-Contratos[[#This Row],[Fecha de Inicio]])/(Contratos[[#This Row],[Fecha Finalizacion Programada]]-Contratos[[#This Row],[Fecha de Inicio]])*100),2)</f>
        <v>83.53</v>
      </c>
      <c r="Y188" s="44">
        <v>53406600</v>
      </c>
      <c r="Z188" s="29">
        <v>18236400</v>
      </c>
      <c r="AA188" s="14">
        <v>0</v>
      </c>
      <c r="AB188" s="29">
        <v>0</v>
      </c>
      <c r="AC188" s="29">
        <v>71643000</v>
      </c>
      <c r="AD188" s="14">
        <v>0</v>
      </c>
    </row>
    <row r="189" spans="2:30" x14ac:dyDescent="0.25">
      <c r="B189">
        <v>2022</v>
      </c>
      <c r="C189">
        <v>220140</v>
      </c>
      <c r="D189" s="14" t="s">
        <v>3</v>
      </c>
      <c r="E189" s="14" t="s">
        <v>1454</v>
      </c>
      <c r="F189" s="14" t="s">
        <v>75</v>
      </c>
      <c r="G189" s="14" t="s">
        <v>77</v>
      </c>
      <c r="H189" s="14" t="s">
        <v>1386</v>
      </c>
      <c r="I189" s="14" t="s">
        <v>2</v>
      </c>
      <c r="J189" s="14" t="s">
        <v>1195</v>
      </c>
      <c r="K189">
        <v>52699378</v>
      </c>
      <c r="L189" t="s">
        <v>1194</v>
      </c>
      <c r="M189" t="s">
        <v>78</v>
      </c>
      <c r="N189" t="s">
        <v>67</v>
      </c>
      <c r="O189" s="1">
        <v>44838</v>
      </c>
      <c r="P189" s="14" t="s">
        <v>1175</v>
      </c>
      <c r="Q189" s="14" t="s">
        <v>1193</v>
      </c>
      <c r="R189" s="1">
        <v>44575</v>
      </c>
      <c r="S189" s="1">
        <v>44581</v>
      </c>
      <c r="T189" s="14">
        <v>345</v>
      </c>
      <c r="U189" s="1">
        <v>44926</v>
      </c>
      <c r="V189" s="14">
        <v>86066000</v>
      </c>
      <c r="W189" s="14">
        <f>$D$5-Contratos[[#This Row],[Fecha de Inicio]]</f>
        <v>284</v>
      </c>
      <c r="X189">
        <f>ROUND((($D$5-Contratos[[#This Row],[Fecha de Inicio]])/(Contratos[[#This Row],[Fecha Finalizacion Programada]]-Contratos[[#This Row],[Fecha de Inicio]])*100),2)</f>
        <v>82.32</v>
      </c>
      <c r="Y189" s="44">
        <v>62616133</v>
      </c>
      <c r="Z189" s="29">
        <v>23449867</v>
      </c>
      <c r="AA189" s="14">
        <v>0</v>
      </c>
      <c r="AB189" s="29">
        <v>0</v>
      </c>
      <c r="AC189" s="29">
        <v>86066000</v>
      </c>
      <c r="AD189" s="14">
        <v>0</v>
      </c>
    </row>
    <row r="190" spans="2:30" x14ac:dyDescent="0.25">
      <c r="B190">
        <v>2022</v>
      </c>
      <c r="C190">
        <v>220141</v>
      </c>
      <c r="D190" s="14" t="s">
        <v>3</v>
      </c>
      <c r="E190" s="14" t="s">
        <v>1455</v>
      </c>
      <c r="F190" s="14" t="s">
        <v>75</v>
      </c>
      <c r="G190" s="14" t="s">
        <v>77</v>
      </c>
      <c r="H190" s="14" t="s">
        <v>1386</v>
      </c>
      <c r="I190" s="14" t="s">
        <v>2</v>
      </c>
      <c r="J190" s="14" t="s">
        <v>483</v>
      </c>
      <c r="K190">
        <v>53066644</v>
      </c>
      <c r="L190" t="s">
        <v>484</v>
      </c>
      <c r="M190" t="s">
        <v>78</v>
      </c>
      <c r="N190" t="s">
        <v>67</v>
      </c>
      <c r="O190" s="1">
        <v>44845</v>
      </c>
      <c r="P190" s="14" t="s">
        <v>822</v>
      </c>
      <c r="Q190" s="14" t="s">
        <v>823</v>
      </c>
      <c r="R190" s="1">
        <v>44575</v>
      </c>
      <c r="S190" s="1">
        <v>44585</v>
      </c>
      <c r="T190" s="14">
        <v>345</v>
      </c>
      <c r="U190" s="1">
        <v>44926</v>
      </c>
      <c r="V190" s="14">
        <v>86066000</v>
      </c>
      <c r="W190" s="14">
        <f>$D$5-Contratos[[#This Row],[Fecha de Inicio]]</f>
        <v>280</v>
      </c>
      <c r="X190">
        <f>ROUND((($D$5-Contratos[[#This Row],[Fecha de Inicio]])/(Contratos[[#This Row],[Fecha Finalizacion Programada]]-Contratos[[#This Row],[Fecha de Inicio]])*100),2)</f>
        <v>82.11</v>
      </c>
      <c r="Y190" s="44">
        <v>46899729</v>
      </c>
      <c r="Z190" s="29">
        <v>39166271</v>
      </c>
      <c r="AA190" s="14">
        <v>0</v>
      </c>
      <c r="AB190" s="29">
        <v>0</v>
      </c>
      <c r="AC190" s="29">
        <v>86066000</v>
      </c>
      <c r="AD190" s="14">
        <v>0</v>
      </c>
    </row>
    <row r="191" spans="2:30" x14ac:dyDescent="0.25">
      <c r="B191">
        <v>2022</v>
      </c>
      <c r="C191">
        <v>220142</v>
      </c>
      <c r="D191" s="14" t="s">
        <v>3</v>
      </c>
      <c r="E191" s="14" t="s">
        <v>1456</v>
      </c>
      <c r="F191" s="14" t="s">
        <v>75</v>
      </c>
      <c r="G191" s="14" t="s">
        <v>77</v>
      </c>
      <c r="H191" s="14" t="s">
        <v>1352</v>
      </c>
      <c r="I191" s="14" t="s">
        <v>2</v>
      </c>
      <c r="J191" s="14" t="s">
        <v>399</v>
      </c>
      <c r="K191">
        <v>79285768</v>
      </c>
      <c r="L191" t="s">
        <v>403</v>
      </c>
      <c r="M191" t="s">
        <v>390</v>
      </c>
      <c r="N191" t="s">
        <v>67</v>
      </c>
      <c r="O191" s="1">
        <v>44843</v>
      </c>
      <c r="P191" s="14" t="s">
        <v>837</v>
      </c>
      <c r="Q191" s="14" t="s">
        <v>1004</v>
      </c>
      <c r="R191" s="1">
        <v>44575</v>
      </c>
      <c r="S191" s="1">
        <v>44579</v>
      </c>
      <c r="T191">
        <v>180</v>
      </c>
      <c r="U191" s="1">
        <v>44851</v>
      </c>
      <c r="V191" s="14">
        <v>47328000</v>
      </c>
      <c r="W191" s="14">
        <f>Contratos[[#This Row],[Fecha Finalizacion Programada]]-Contratos[[#This Row],[Fecha de Inicio]]</f>
        <v>272</v>
      </c>
      <c r="X191">
        <f>ROUND(((Contratos[[#This Row],[Fecha Finalizacion Programada]]-Contratos[[#This Row],[Fecha de Inicio]])/(Contratos[[#This Row],[Fecha Finalizacion Programada]]-Contratos[[#This Row],[Fecha de Inicio]])*100),2)</f>
        <v>100</v>
      </c>
      <c r="Y191" s="44">
        <v>66522133</v>
      </c>
      <c r="Z191" s="29">
        <v>4469867</v>
      </c>
      <c r="AA191" s="14">
        <v>1</v>
      </c>
      <c r="AB191" s="29">
        <v>23664000</v>
      </c>
      <c r="AC191" s="29">
        <v>70992000</v>
      </c>
      <c r="AD191" s="14" t="s">
        <v>1367</v>
      </c>
    </row>
    <row r="192" spans="2:30" x14ac:dyDescent="0.25">
      <c r="B192">
        <v>2022</v>
      </c>
      <c r="C192">
        <v>220143</v>
      </c>
      <c r="D192" s="14" t="s">
        <v>3</v>
      </c>
      <c r="E192" s="14" t="s">
        <v>1457</v>
      </c>
      <c r="F192" s="14" t="s">
        <v>75</v>
      </c>
      <c r="G192" s="14" t="s">
        <v>77</v>
      </c>
      <c r="H192" s="14" t="s">
        <v>1352</v>
      </c>
      <c r="I192" s="14" t="s">
        <v>2</v>
      </c>
      <c r="J192" s="14" t="s">
        <v>388</v>
      </c>
      <c r="K192">
        <v>80778617</v>
      </c>
      <c r="L192" t="s">
        <v>408</v>
      </c>
      <c r="M192" t="s">
        <v>390</v>
      </c>
      <c r="N192" t="s">
        <v>67</v>
      </c>
      <c r="O192" s="1">
        <v>44858</v>
      </c>
      <c r="P192" s="14" t="s">
        <v>406</v>
      </c>
      <c r="Q192" s="14" t="s">
        <v>407</v>
      </c>
      <c r="R192" s="1">
        <v>44575</v>
      </c>
      <c r="S192" s="1">
        <v>44579</v>
      </c>
      <c r="T192">
        <v>180</v>
      </c>
      <c r="U192" s="1">
        <v>44851</v>
      </c>
      <c r="V192" s="14">
        <v>47328000</v>
      </c>
      <c r="W192" s="14">
        <f>Contratos[[#This Row],[Fecha Finalizacion Programada]]-Contratos[[#This Row],[Fecha de Inicio]]</f>
        <v>272</v>
      </c>
      <c r="X192">
        <f>ROUND(((Contratos[[#This Row],[Fecha Finalizacion Programada]]-Contratos[[#This Row],[Fecha de Inicio]])/(Contratos[[#This Row],[Fecha Finalizacion Programada]]-Contratos[[#This Row],[Fecha de Inicio]])*100),2)</f>
        <v>100</v>
      </c>
      <c r="Y192" s="44">
        <v>66522133</v>
      </c>
      <c r="Z192" s="29">
        <v>4469867</v>
      </c>
      <c r="AA192" s="14">
        <v>1</v>
      </c>
      <c r="AB192" s="29">
        <v>23664000</v>
      </c>
      <c r="AC192" s="29">
        <v>70992000</v>
      </c>
      <c r="AD192" s="14" t="s">
        <v>1367</v>
      </c>
    </row>
    <row r="193" spans="2:30" x14ac:dyDescent="0.25">
      <c r="B193">
        <v>2022</v>
      </c>
      <c r="C193">
        <v>220144</v>
      </c>
      <c r="D193" s="14" t="s">
        <v>3</v>
      </c>
      <c r="E193" s="14" t="s">
        <v>1458</v>
      </c>
      <c r="F193" s="14" t="s">
        <v>75</v>
      </c>
      <c r="G193" s="14" t="s">
        <v>77</v>
      </c>
      <c r="H193" s="14" t="s">
        <v>1352</v>
      </c>
      <c r="I193" s="14" t="s">
        <v>2</v>
      </c>
      <c r="J193" s="14" t="s">
        <v>415</v>
      </c>
      <c r="K193">
        <v>52047756</v>
      </c>
      <c r="L193" t="s">
        <v>416</v>
      </c>
      <c r="M193" t="s">
        <v>390</v>
      </c>
      <c r="N193" t="s">
        <v>67</v>
      </c>
      <c r="O193" s="1">
        <v>44858</v>
      </c>
      <c r="P193" s="14" t="s">
        <v>406</v>
      </c>
      <c r="Q193" s="14" t="s">
        <v>407</v>
      </c>
      <c r="R193" s="1">
        <v>44576</v>
      </c>
      <c r="S193" s="1">
        <v>44578</v>
      </c>
      <c r="T193">
        <v>180</v>
      </c>
      <c r="U193" s="1">
        <v>44850</v>
      </c>
      <c r="V193" s="14">
        <v>47328000</v>
      </c>
      <c r="W193" s="14">
        <f>Contratos[[#This Row],[Fecha Finalizacion Programada]]-Contratos[[#This Row],[Fecha de Inicio]]</f>
        <v>272</v>
      </c>
      <c r="X193">
        <f>ROUND(((Contratos[[#This Row],[Fecha Finalizacion Programada]]-Contratos[[#This Row],[Fecha de Inicio]])/(Contratos[[#This Row],[Fecha Finalizacion Programada]]-Contratos[[#This Row],[Fecha de Inicio]])*100),2)</f>
        <v>100</v>
      </c>
      <c r="Y193" s="44">
        <v>66785067</v>
      </c>
      <c r="Z193" s="29">
        <v>4206933</v>
      </c>
      <c r="AA193" s="14">
        <v>1</v>
      </c>
      <c r="AB193" s="29">
        <v>23664000</v>
      </c>
      <c r="AC193" s="29">
        <v>70992000</v>
      </c>
      <c r="AD193" s="14" t="s">
        <v>1367</v>
      </c>
    </row>
    <row r="194" spans="2:30" x14ac:dyDescent="0.25">
      <c r="B194">
        <v>2022</v>
      </c>
      <c r="C194">
        <v>220145</v>
      </c>
      <c r="D194" s="14" t="s">
        <v>3</v>
      </c>
      <c r="E194" s="14" t="s">
        <v>1457</v>
      </c>
      <c r="F194" s="14" t="s">
        <v>75</v>
      </c>
      <c r="G194" s="14" t="s">
        <v>77</v>
      </c>
      <c r="H194" s="14" t="s">
        <v>1352</v>
      </c>
      <c r="I194" s="14" t="s">
        <v>2</v>
      </c>
      <c r="J194" s="14" t="s">
        <v>388</v>
      </c>
      <c r="K194">
        <v>79615371</v>
      </c>
      <c r="L194" t="s">
        <v>401</v>
      </c>
      <c r="M194" t="s">
        <v>390</v>
      </c>
      <c r="N194" t="s">
        <v>67</v>
      </c>
      <c r="O194" s="1">
        <v>44858</v>
      </c>
      <c r="P194" s="14" t="s">
        <v>406</v>
      </c>
      <c r="Q194" s="14" t="s">
        <v>407</v>
      </c>
      <c r="R194" s="1">
        <v>44575</v>
      </c>
      <c r="S194" s="1">
        <v>44579</v>
      </c>
      <c r="T194">
        <v>180</v>
      </c>
      <c r="U194" s="1">
        <v>44851</v>
      </c>
      <c r="V194" s="14">
        <v>47328000</v>
      </c>
      <c r="W194" s="14">
        <f>Contratos[[#This Row],[Fecha Finalizacion Programada]]-Contratos[[#This Row],[Fecha de Inicio]]</f>
        <v>272</v>
      </c>
      <c r="X194">
        <f>ROUND(((Contratos[[#This Row],[Fecha Finalizacion Programada]]-Contratos[[#This Row],[Fecha de Inicio]])/(Contratos[[#This Row],[Fecha Finalizacion Programada]]-Contratos[[#This Row],[Fecha de Inicio]])*100),2)</f>
        <v>100</v>
      </c>
      <c r="Y194" s="44">
        <v>66522133</v>
      </c>
      <c r="Z194" s="29">
        <v>4469867</v>
      </c>
      <c r="AA194" s="14">
        <v>1</v>
      </c>
      <c r="AB194" s="29">
        <v>23664000</v>
      </c>
      <c r="AC194" s="29">
        <v>70992000</v>
      </c>
      <c r="AD194" s="14" t="s">
        <v>1367</v>
      </c>
    </row>
    <row r="195" spans="2:30" x14ac:dyDescent="0.25">
      <c r="B195">
        <v>2022</v>
      </c>
      <c r="C195">
        <v>220146</v>
      </c>
      <c r="D195" s="14" t="s">
        <v>3</v>
      </c>
      <c r="E195" s="14" t="s">
        <v>1459</v>
      </c>
      <c r="F195" s="14" t="s">
        <v>43</v>
      </c>
      <c r="G195" s="14" t="s">
        <v>38</v>
      </c>
      <c r="H195" s="14" t="s">
        <v>1355</v>
      </c>
      <c r="I195" s="14" t="s">
        <v>2</v>
      </c>
      <c r="J195" s="14" t="s">
        <v>453</v>
      </c>
      <c r="K195">
        <v>860005289</v>
      </c>
      <c r="L195" t="s">
        <v>133</v>
      </c>
      <c r="M195" t="s">
        <v>454</v>
      </c>
      <c r="N195" t="s">
        <v>67</v>
      </c>
      <c r="O195" s="1">
        <v>44844</v>
      </c>
      <c r="P195" s="14" t="s">
        <v>706</v>
      </c>
      <c r="Q195" s="14" t="s">
        <v>706</v>
      </c>
      <c r="R195" s="1">
        <v>44579</v>
      </c>
      <c r="S195" s="1">
        <v>44642</v>
      </c>
      <c r="T195" s="14">
        <v>345</v>
      </c>
      <c r="U195" s="1">
        <v>44994</v>
      </c>
      <c r="V195" s="14">
        <v>57566000</v>
      </c>
      <c r="W195" s="14">
        <f>$D$5-Contratos[[#This Row],[Fecha de Inicio]]</f>
        <v>223</v>
      </c>
      <c r="X195">
        <f>ROUND((($D$5-Contratos[[#This Row],[Fecha de Inicio]])/(Contratos[[#This Row],[Fecha Finalizacion Programada]]-Contratos[[#This Row],[Fecha de Inicio]])*100),2)</f>
        <v>63.35</v>
      </c>
      <c r="Y195" s="44">
        <v>25292950</v>
      </c>
      <c r="Z195" s="29">
        <v>32273050</v>
      </c>
      <c r="AA195" s="14">
        <v>0</v>
      </c>
      <c r="AB195" s="29">
        <v>0</v>
      </c>
      <c r="AC195" s="29">
        <v>57566000</v>
      </c>
      <c r="AD195" s="14">
        <v>0</v>
      </c>
    </row>
    <row r="196" spans="2:30" x14ac:dyDescent="0.25">
      <c r="B196">
        <v>2022</v>
      </c>
      <c r="C196">
        <v>220147</v>
      </c>
      <c r="D196" s="14" t="s">
        <v>3</v>
      </c>
      <c r="E196" s="14" t="s">
        <v>1417</v>
      </c>
      <c r="F196" s="14" t="s">
        <v>75</v>
      </c>
      <c r="G196" s="14" t="s">
        <v>77</v>
      </c>
      <c r="H196" s="14" t="s">
        <v>1384</v>
      </c>
      <c r="I196" s="14" t="s">
        <v>2</v>
      </c>
      <c r="J196" s="14" t="s">
        <v>230</v>
      </c>
      <c r="K196">
        <v>1067810656</v>
      </c>
      <c r="L196" t="s">
        <v>282</v>
      </c>
      <c r="M196" t="s">
        <v>1151</v>
      </c>
      <c r="N196" t="s">
        <v>67</v>
      </c>
      <c r="O196" s="1">
        <v>44836</v>
      </c>
      <c r="P196" s="14" t="s">
        <v>621</v>
      </c>
      <c r="Q196" s="14" t="s">
        <v>621</v>
      </c>
      <c r="R196" s="1">
        <v>44575</v>
      </c>
      <c r="S196" s="1">
        <v>44579</v>
      </c>
      <c r="T196">
        <v>270</v>
      </c>
      <c r="U196" s="1">
        <v>44942</v>
      </c>
      <c r="V196" s="14">
        <v>36288000</v>
      </c>
      <c r="W196" s="14">
        <f>$D$5-Contratos[[#This Row],[Fecha de Inicio]]</f>
        <v>286</v>
      </c>
      <c r="X196">
        <f>ROUND((($D$5-Contratos[[#This Row],[Fecha de Inicio]])/(Contratos[[#This Row],[Fecha Finalizacion Programada]]-Contratos[[#This Row],[Fecha de Inicio]])*100),2)</f>
        <v>78.790000000000006</v>
      </c>
      <c r="Y196" s="44">
        <v>29971200</v>
      </c>
      <c r="Z196" s="29">
        <v>6316800</v>
      </c>
      <c r="AA196" s="14">
        <v>1</v>
      </c>
      <c r="AB196" s="29">
        <v>11827200</v>
      </c>
      <c r="AC196" s="29">
        <v>48115200</v>
      </c>
      <c r="AD196" s="14" t="s">
        <v>1746</v>
      </c>
    </row>
    <row r="197" spans="2:30" x14ac:dyDescent="0.25">
      <c r="B197">
        <v>2022</v>
      </c>
      <c r="C197">
        <v>220148</v>
      </c>
      <c r="D197" s="14" t="s">
        <v>3</v>
      </c>
      <c r="E197" s="14" t="s">
        <v>1460</v>
      </c>
      <c r="F197" s="14" t="s">
        <v>75</v>
      </c>
      <c r="G197" s="14" t="s">
        <v>77</v>
      </c>
      <c r="H197" s="14" t="s">
        <v>1386</v>
      </c>
      <c r="I197" s="14" t="s">
        <v>2</v>
      </c>
      <c r="J197" s="14" t="s">
        <v>30</v>
      </c>
      <c r="K197">
        <v>52621214</v>
      </c>
      <c r="L197" t="s">
        <v>436</v>
      </c>
      <c r="M197" t="s">
        <v>457</v>
      </c>
      <c r="N197" t="s">
        <v>67</v>
      </c>
      <c r="O197" s="1">
        <v>44840</v>
      </c>
      <c r="P197" s="14" t="s">
        <v>456</v>
      </c>
      <c r="Q197" s="14" t="s">
        <v>674</v>
      </c>
      <c r="R197" s="1">
        <v>44579</v>
      </c>
      <c r="S197" s="1">
        <v>44593</v>
      </c>
      <c r="T197" s="14">
        <v>225</v>
      </c>
      <c r="U197" s="1">
        <v>44926</v>
      </c>
      <c r="V197" s="14">
        <v>135000000</v>
      </c>
      <c r="W197" s="14">
        <f>$D$5-Contratos[[#This Row],[Fecha de Inicio]]</f>
        <v>272</v>
      </c>
      <c r="X197">
        <f>ROUND((($D$5-Contratos[[#This Row],[Fecha de Inicio]])/(Contratos[[#This Row],[Fecha Finalizacion Programada]]-Contratos[[#This Row],[Fecha de Inicio]])*100),2)</f>
        <v>81.680000000000007</v>
      </c>
      <c r="Y197" s="44">
        <v>144000000</v>
      </c>
      <c r="Z197" s="29">
        <v>54000000</v>
      </c>
      <c r="AA197" s="14">
        <v>1</v>
      </c>
      <c r="AB197" s="29">
        <v>63000000</v>
      </c>
      <c r="AC197" s="29">
        <v>198000000</v>
      </c>
      <c r="AD197" s="14" t="s">
        <v>1644</v>
      </c>
    </row>
    <row r="198" spans="2:30" x14ac:dyDescent="0.25">
      <c r="B198">
        <v>2022</v>
      </c>
      <c r="C198">
        <v>220149</v>
      </c>
      <c r="D198" s="14" t="s">
        <v>3</v>
      </c>
      <c r="E198" s="14" t="s">
        <v>1417</v>
      </c>
      <c r="F198" s="14" t="s">
        <v>75</v>
      </c>
      <c r="G198" s="14" t="s">
        <v>77</v>
      </c>
      <c r="H198" s="14" t="s">
        <v>1384</v>
      </c>
      <c r="I198" s="14" t="s">
        <v>2</v>
      </c>
      <c r="J198" s="14" t="s">
        <v>230</v>
      </c>
      <c r="K198">
        <v>52888733</v>
      </c>
      <c r="L198" t="s">
        <v>288</v>
      </c>
      <c r="M198" t="s">
        <v>1151</v>
      </c>
      <c r="N198" t="s">
        <v>67</v>
      </c>
      <c r="O198" s="1">
        <v>44836</v>
      </c>
      <c r="P198" s="14" t="s">
        <v>621</v>
      </c>
      <c r="Q198" s="14" t="s">
        <v>621</v>
      </c>
      <c r="R198" s="1">
        <v>44575</v>
      </c>
      <c r="S198" s="1">
        <v>44580</v>
      </c>
      <c r="T198">
        <v>270</v>
      </c>
      <c r="U198" s="1">
        <v>44942</v>
      </c>
      <c r="V198" s="14">
        <v>36288000</v>
      </c>
      <c r="W198" s="14">
        <f>$D$5-Contratos[[#This Row],[Fecha de Inicio]]</f>
        <v>285</v>
      </c>
      <c r="X198">
        <f>ROUND((($D$5-Contratos[[#This Row],[Fecha de Inicio]])/(Contratos[[#This Row],[Fecha Finalizacion Programada]]-Contratos[[#This Row],[Fecha de Inicio]])*100),2)</f>
        <v>78.73</v>
      </c>
      <c r="Y198" s="44">
        <v>29836800</v>
      </c>
      <c r="Z198" s="29">
        <v>6451200</v>
      </c>
      <c r="AA198" s="14">
        <v>1</v>
      </c>
      <c r="AB198" s="29">
        <v>11692800</v>
      </c>
      <c r="AC198" s="29">
        <v>47980800</v>
      </c>
      <c r="AD198" s="14" t="s">
        <v>1751</v>
      </c>
    </row>
    <row r="199" spans="2:30" x14ac:dyDescent="0.25">
      <c r="B199">
        <v>2022</v>
      </c>
      <c r="C199">
        <v>220150</v>
      </c>
      <c r="D199" s="14" t="s">
        <v>3</v>
      </c>
      <c r="E199" s="14" t="s">
        <v>1461</v>
      </c>
      <c r="F199" s="14" t="s">
        <v>75</v>
      </c>
      <c r="G199" s="14" t="s">
        <v>77</v>
      </c>
      <c r="H199" s="14" t="s">
        <v>1386</v>
      </c>
      <c r="I199" s="14" t="s">
        <v>2</v>
      </c>
      <c r="J199" s="14" t="s">
        <v>302</v>
      </c>
      <c r="K199">
        <v>1030619583</v>
      </c>
      <c r="L199" t="s">
        <v>335</v>
      </c>
      <c r="M199" t="s">
        <v>78</v>
      </c>
      <c r="N199" t="s">
        <v>67</v>
      </c>
      <c r="O199" s="1">
        <v>44842</v>
      </c>
      <c r="P199" s="14" t="s">
        <v>574</v>
      </c>
      <c r="Q199" s="14" t="s">
        <v>604</v>
      </c>
      <c r="R199" s="1">
        <v>44575</v>
      </c>
      <c r="S199" s="1">
        <v>44588</v>
      </c>
      <c r="T199" s="14">
        <v>345</v>
      </c>
      <c r="U199" s="1">
        <v>44926</v>
      </c>
      <c r="V199" s="14">
        <v>55821000</v>
      </c>
      <c r="W199" s="14">
        <f>$D$5-Contratos[[#This Row],[Fecha de Inicio]]</f>
        <v>277</v>
      </c>
      <c r="X199">
        <f>ROUND((($D$5-Contratos[[#This Row],[Fecha de Inicio]])/(Contratos[[#This Row],[Fecha Finalizacion Programada]]-Contratos[[#This Row],[Fecha de Inicio]])*100),2)</f>
        <v>81.95</v>
      </c>
      <c r="Y199" s="44">
        <v>4854000</v>
      </c>
      <c r="Z199" s="29">
        <v>50967000</v>
      </c>
      <c r="AA199" s="14">
        <v>0</v>
      </c>
      <c r="AB199" s="29">
        <v>0</v>
      </c>
      <c r="AC199" s="29">
        <v>55821000</v>
      </c>
      <c r="AD199" s="14">
        <v>0</v>
      </c>
    </row>
    <row r="200" spans="2:30" x14ac:dyDescent="0.25">
      <c r="B200">
        <v>2022</v>
      </c>
      <c r="C200">
        <v>220151</v>
      </c>
      <c r="D200" s="14" t="s">
        <v>3</v>
      </c>
      <c r="E200" s="14" t="s">
        <v>1461</v>
      </c>
      <c r="F200" s="14" t="s">
        <v>75</v>
      </c>
      <c r="G200" s="14" t="s">
        <v>77</v>
      </c>
      <c r="H200" s="14" t="s">
        <v>1386</v>
      </c>
      <c r="I200" s="14" t="s">
        <v>2</v>
      </c>
      <c r="J200" s="14" t="s">
        <v>302</v>
      </c>
      <c r="K200">
        <v>1013639076</v>
      </c>
      <c r="L200" t="s">
        <v>303</v>
      </c>
      <c r="M200" t="s">
        <v>78</v>
      </c>
      <c r="N200" t="s">
        <v>67</v>
      </c>
      <c r="O200" s="1">
        <v>44841</v>
      </c>
      <c r="P200" s="14" t="s">
        <v>576</v>
      </c>
      <c r="Q200" s="14" t="s">
        <v>704</v>
      </c>
      <c r="R200" s="1">
        <v>44575</v>
      </c>
      <c r="S200" s="1">
        <v>44579</v>
      </c>
      <c r="T200" s="14">
        <v>345</v>
      </c>
      <c r="U200" s="1">
        <v>44926</v>
      </c>
      <c r="V200" s="14">
        <v>55821000</v>
      </c>
      <c r="W200" s="14">
        <f>$D$5-Contratos[[#This Row],[Fecha de Inicio]]</f>
        <v>286</v>
      </c>
      <c r="X200">
        <f>ROUND((($D$5-Contratos[[#This Row],[Fecha de Inicio]])/(Contratos[[#This Row],[Fecha Finalizacion Programada]]-Contratos[[#This Row],[Fecha de Inicio]])*100),2)</f>
        <v>82.42</v>
      </c>
      <c r="Y200" s="44">
        <v>4854000</v>
      </c>
      <c r="Z200" s="29">
        <v>50967000</v>
      </c>
      <c r="AA200" s="14">
        <v>0</v>
      </c>
      <c r="AB200" s="29">
        <v>0</v>
      </c>
      <c r="AC200" s="29">
        <v>55821000</v>
      </c>
      <c r="AD200" s="14">
        <v>0</v>
      </c>
    </row>
    <row r="201" spans="2:30" x14ac:dyDescent="0.25">
      <c r="B201">
        <v>2022</v>
      </c>
      <c r="C201">
        <v>220152</v>
      </c>
      <c r="D201" s="14" t="s">
        <v>3</v>
      </c>
      <c r="E201" s="14" t="s">
        <v>1462</v>
      </c>
      <c r="F201" s="14" t="s">
        <v>75</v>
      </c>
      <c r="G201" s="14" t="s">
        <v>77</v>
      </c>
      <c r="H201" s="14" t="s">
        <v>1364</v>
      </c>
      <c r="I201" s="14" t="s">
        <v>2</v>
      </c>
      <c r="J201" s="14" t="s">
        <v>1083</v>
      </c>
      <c r="K201">
        <v>25169331</v>
      </c>
      <c r="L201" t="s">
        <v>1206</v>
      </c>
      <c r="M201" t="s">
        <v>890</v>
      </c>
      <c r="N201" t="s">
        <v>67</v>
      </c>
      <c r="O201" s="1">
        <v>44838</v>
      </c>
      <c r="P201" s="14" t="s">
        <v>892</v>
      </c>
      <c r="Q201" s="14" t="s">
        <v>1205</v>
      </c>
      <c r="R201" s="1">
        <v>44578</v>
      </c>
      <c r="S201" s="1">
        <v>44580</v>
      </c>
      <c r="T201">
        <v>270</v>
      </c>
      <c r="U201" s="1">
        <v>44925</v>
      </c>
      <c r="V201" s="14">
        <v>77256000</v>
      </c>
      <c r="W201" s="14">
        <f>$D$5-Contratos[[#This Row],[Fecha de Inicio]]</f>
        <v>285</v>
      </c>
      <c r="X201">
        <f>ROUND((($D$5-Contratos[[#This Row],[Fecha de Inicio]])/(Contratos[[#This Row],[Fecha Finalizacion Programada]]-Contratos[[#This Row],[Fecha de Inicio]])*100),2)</f>
        <v>82.61</v>
      </c>
      <c r="Y201" s="44">
        <v>71819467</v>
      </c>
      <c r="Z201" s="29">
        <v>25752000</v>
      </c>
      <c r="AA201" s="14">
        <v>1</v>
      </c>
      <c r="AB201" s="29">
        <v>20315467</v>
      </c>
      <c r="AC201" s="29">
        <v>97571467</v>
      </c>
      <c r="AD201" s="14" t="s">
        <v>1677</v>
      </c>
    </row>
    <row r="202" spans="2:30" x14ac:dyDescent="0.25">
      <c r="B202">
        <v>2022</v>
      </c>
      <c r="C202">
        <v>220153</v>
      </c>
      <c r="D202" s="14" t="s">
        <v>3</v>
      </c>
      <c r="E202" s="14" t="s">
        <v>1462</v>
      </c>
      <c r="F202" s="14" t="s">
        <v>75</v>
      </c>
      <c r="G202" s="14" t="s">
        <v>77</v>
      </c>
      <c r="H202" s="14" t="s">
        <v>1364</v>
      </c>
      <c r="I202" s="14" t="s">
        <v>2</v>
      </c>
      <c r="J202" s="14" t="s">
        <v>1083</v>
      </c>
      <c r="K202">
        <v>52422659</v>
      </c>
      <c r="L202" t="s">
        <v>1189</v>
      </c>
      <c r="M202" t="s">
        <v>890</v>
      </c>
      <c r="N202" t="s">
        <v>67</v>
      </c>
      <c r="O202" s="1">
        <v>44838</v>
      </c>
      <c r="P202" s="14" t="s">
        <v>892</v>
      </c>
      <c r="Q202" s="14" t="s">
        <v>1188</v>
      </c>
      <c r="R202" s="1">
        <v>44578</v>
      </c>
      <c r="S202" s="1">
        <v>44580</v>
      </c>
      <c r="T202">
        <v>270</v>
      </c>
      <c r="U202" s="1">
        <v>44914</v>
      </c>
      <c r="V202" s="14">
        <v>77256000</v>
      </c>
      <c r="W202" s="14">
        <f>$D$5-Contratos[[#This Row],[Fecha de Inicio]]</f>
        <v>285</v>
      </c>
      <c r="X202">
        <f>ROUND((($D$5-Contratos[[#This Row],[Fecha de Inicio]])/(Contratos[[#This Row],[Fecha Finalizacion Programada]]-Contratos[[#This Row],[Fecha de Inicio]])*100),2)</f>
        <v>85.33</v>
      </c>
      <c r="Y202" s="44">
        <v>72105600</v>
      </c>
      <c r="Z202" s="29">
        <v>22318400</v>
      </c>
      <c r="AA202" s="14">
        <v>1</v>
      </c>
      <c r="AB202" s="29">
        <v>17168000</v>
      </c>
      <c r="AC202" s="29">
        <v>94424000</v>
      </c>
      <c r="AD202" s="14" t="s">
        <v>1372</v>
      </c>
    </row>
    <row r="203" spans="2:30" x14ac:dyDescent="0.25">
      <c r="B203">
        <v>2022</v>
      </c>
      <c r="C203">
        <v>220154</v>
      </c>
      <c r="D203" s="14" t="s">
        <v>3</v>
      </c>
      <c r="E203" s="14" t="s">
        <v>1462</v>
      </c>
      <c r="F203" s="14" t="s">
        <v>75</v>
      </c>
      <c r="G203" s="14" t="s">
        <v>77</v>
      </c>
      <c r="H203" s="14" t="s">
        <v>1364</v>
      </c>
      <c r="I203" s="14" t="s">
        <v>2</v>
      </c>
      <c r="J203" s="14" t="s">
        <v>1083</v>
      </c>
      <c r="K203">
        <v>80034966</v>
      </c>
      <c r="L203" t="s">
        <v>1091</v>
      </c>
      <c r="M203" t="s">
        <v>890</v>
      </c>
      <c r="N203" t="s">
        <v>67</v>
      </c>
      <c r="O203" s="1">
        <v>44839</v>
      </c>
      <c r="P203" s="14" t="s">
        <v>892</v>
      </c>
      <c r="Q203" s="14" t="s">
        <v>1090</v>
      </c>
      <c r="R203" s="1">
        <v>44578</v>
      </c>
      <c r="S203" s="1">
        <v>44582</v>
      </c>
      <c r="T203">
        <v>270</v>
      </c>
      <c r="U203" s="1">
        <v>44925</v>
      </c>
      <c r="V203" s="14">
        <v>77256000</v>
      </c>
      <c r="W203" s="14">
        <f>$D$5-Contratos[[#This Row],[Fecha de Inicio]]</f>
        <v>283</v>
      </c>
      <c r="X203">
        <f>ROUND((($D$5-Contratos[[#This Row],[Fecha de Inicio]])/(Contratos[[#This Row],[Fecha Finalizacion Programada]]-Contratos[[#This Row],[Fecha de Inicio]])*100),2)</f>
        <v>82.51</v>
      </c>
      <c r="Y203" s="44">
        <v>71533333</v>
      </c>
      <c r="Z203" s="29">
        <v>25465867</v>
      </c>
      <c r="AA203" s="14">
        <v>1</v>
      </c>
      <c r="AB203" s="29">
        <v>19743200</v>
      </c>
      <c r="AC203" s="29">
        <v>96999200</v>
      </c>
      <c r="AD203" s="14" t="s">
        <v>1752</v>
      </c>
    </row>
    <row r="204" spans="2:30" x14ac:dyDescent="0.25">
      <c r="B204">
        <v>2022</v>
      </c>
      <c r="C204">
        <v>220155</v>
      </c>
      <c r="D204" s="14" t="s">
        <v>3</v>
      </c>
      <c r="E204" s="14" t="s">
        <v>1462</v>
      </c>
      <c r="F204" s="14" t="s">
        <v>75</v>
      </c>
      <c r="G204" s="14" t="s">
        <v>77</v>
      </c>
      <c r="H204" s="14" t="s">
        <v>1364</v>
      </c>
      <c r="I204" s="14" t="s">
        <v>2</v>
      </c>
      <c r="J204" s="14" t="s">
        <v>1083</v>
      </c>
      <c r="K204">
        <v>1065564269</v>
      </c>
      <c r="L204" t="s">
        <v>1082</v>
      </c>
      <c r="M204" t="s">
        <v>890</v>
      </c>
      <c r="N204" t="s">
        <v>67</v>
      </c>
      <c r="O204" s="1">
        <v>44839</v>
      </c>
      <c r="P204" s="14" t="s">
        <v>892</v>
      </c>
      <c r="Q204" s="14" t="s">
        <v>1081</v>
      </c>
      <c r="R204" s="1">
        <v>44578</v>
      </c>
      <c r="S204" s="1">
        <v>44586</v>
      </c>
      <c r="T204">
        <v>270</v>
      </c>
      <c r="U204" s="1">
        <v>44925</v>
      </c>
      <c r="V204" s="14">
        <v>77256000</v>
      </c>
      <c r="W204" s="14">
        <f>$D$5-Contratos[[#This Row],[Fecha de Inicio]]</f>
        <v>279</v>
      </c>
      <c r="X204">
        <f>ROUND((($D$5-Contratos[[#This Row],[Fecha de Inicio]])/(Contratos[[#This Row],[Fecha Finalizacion Programada]]-Contratos[[#This Row],[Fecha de Inicio]])*100),2)</f>
        <v>82.3</v>
      </c>
      <c r="Y204" s="44">
        <v>70388800</v>
      </c>
      <c r="Z204" s="29">
        <v>25465867</v>
      </c>
      <c r="AA204" s="14">
        <v>1</v>
      </c>
      <c r="AB204" s="29">
        <v>18598667</v>
      </c>
      <c r="AC204" s="29">
        <v>95854667</v>
      </c>
      <c r="AD204" s="14" t="s">
        <v>1753</v>
      </c>
    </row>
    <row r="205" spans="2:30" x14ac:dyDescent="0.25">
      <c r="B205">
        <v>2022</v>
      </c>
      <c r="C205">
        <v>220156</v>
      </c>
      <c r="D205" s="14" t="s">
        <v>3</v>
      </c>
      <c r="E205" s="14" t="s">
        <v>1462</v>
      </c>
      <c r="F205" s="14" t="s">
        <v>75</v>
      </c>
      <c r="G205" s="14" t="s">
        <v>77</v>
      </c>
      <c r="H205" s="14" t="s">
        <v>1364</v>
      </c>
      <c r="I205" s="14" t="s">
        <v>2</v>
      </c>
      <c r="J205" s="14" t="s">
        <v>1083</v>
      </c>
      <c r="K205">
        <v>51868654</v>
      </c>
      <c r="L205" t="s">
        <v>1174</v>
      </c>
      <c r="M205" t="s">
        <v>890</v>
      </c>
      <c r="N205" t="s">
        <v>67</v>
      </c>
      <c r="O205" s="1">
        <v>44838</v>
      </c>
      <c r="P205" s="14" t="s">
        <v>892</v>
      </c>
      <c r="Q205" s="14" t="s">
        <v>1173</v>
      </c>
      <c r="R205" s="1">
        <v>44578</v>
      </c>
      <c r="S205" s="1">
        <v>44580</v>
      </c>
      <c r="T205">
        <v>270</v>
      </c>
      <c r="U205" s="1">
        <v>44914</v>
      </c>
      <c r="V205" s="14">
        <v>77256000</v>
      </c>
      <c r="W205" s="14">
        <f>$D$5-Contratos[[#This Row],[Fecha de Inicio]]</f>
        <v>285</v>
      </c>
      <c r="X205">
        <f>ROUND((($D$5-Contratos[[#This Row],[Fecha de Inicio]])/(Contratos[[#This Row],[Fecha Finalizacion Programada]]-Contratos[[#This Row],[Fecha de Inicio]])*100),2)</f>
        <v>85.33</v>
      </c>
      <c r="Y205" s="44">
        <v>72105600</v>
      </c>
      <c r="Z205" s="29">
        <v>22318400</v>
      </c>
      <c r="AA205" s="14">
        <v>1</v>
      </c>
      <c r="AB205" s="29">
        <v>17168000</v>
      </c>
      <c r="AC205" s="29">
        <v>94424000</v>
      </c>
      <c r="AD205" s="14" t="s">
        <v>1372</v>
      </c>
    </row>
    <row r="206" spans="2:30" x14ac:dyDescent="0.25">
      <c r="B206">
        <v>2022</v>
      </c>
      <c r="C206">
        <v>220157</v>
      </c>
      <c r="D206" s="14" t="s">
        <v>3</v>
      </c>
      <c r="E206" s="14" t="s">
        <v>1463</v>
      </c>
      <c r="F206" s="14" t="s">
        <v>75</v>
      </c>
      <c r="G206" s="14" t="s">
        <v>77</v>
      </c>
      <c r="H206" s="14" t="s">
        <v>1386</v>
      </c>
      <c r="I206" s="14" t="s">
        <v>2</v>
      </c>
      <c r="J206" s="14" t="s">
        <v>312</v>
      </c>
      <c r="K206">
        <v>80010432</v>
      </c>
      <c r="L206" t="s">
        <v>122</v>
      </c>
      <c r="M206" t="s">
        <v>78</v>
      </c>
      <c r="N206" t="s">
        <v>67</v>
      </c>
      <c r="O206" s="1">
        <v>44840</v>
      </c>
      <c r="P206" s="14" t="s">
        <v>574</v>
      </c>
      <c r="Q206" s="14" t="s">
        <v>670</v>
      </c>
      <c r="R206" s="1">
        <v>44575</v>
      </c>
      <c r="S206" s="1">
        <v>44586</v>
      </c>
      <c r="T206" s="14">
        <v>345</v>
      </c>
      <c r="U206" s="1">
        <v>44926</v>
      </c>
      <c r="V206" s="14">
        <v>53498000</v>
      </c>
      <c r="W206" s="14">
        <f>$D$5-Contratos[[#This Row],[Fecha de Inicio]]</f>
        <v>279</v>
      </c>
      <c r="X206">
        <f>ROUND((($D$5-Contratos[[#This Row],[Fecha de Inicio]])/(Contratos[[#This Row],[Fecha Finalizacion Programada]]-Contratos[[#This Row],[Fecha de Inicio]])*100),2)</f>
        <v>82.06</v>
      </c>
      <c r="Y206" s="44">
        <v>4652000</v>
      </c>
      <c r="Z206" s="29">
        <v>48846000</v>
      </c>
      <c r="AA206" s="14">
        <v>0</v>
      </c>
      <c r="AB206" s="29">
        <v>0</v>
      </c>
      <c r="AC206" s="29">
        <v>53498000</v>
      </c>
      <c r="AD206" s="14">
        <v>0</v>
      </c>
    </row>
    <row r="207" spans="2:30" x14ac:dyDescent="0.25">
      <c r="B207">
        <v>2022</v>
      </c>
      <c r="C207">
        <v>220158</v>
      </c>
      <c r="D207" s="14" t="s">
        <v>3</v>
      </c>
      <c r="E207" s="14" t="s">
        <v>1463</v>
      </c>
      <c r="F207" s="14" t="s">
        <v>75</v>
      </c>
      <c r="G207" s="14" t="s">
        <v>77</v>
      </c>
      <c r="H207" s="14" t="s">
        <v>1386</v>
      </c>
      <c r="I207" s="14" t="s">
        <v>2</v>
      </c>
      <c r="J207" s="14" t="s">
        <v>312</v>
      </c>
      <c r="K207">
        <v>20444897</v>
      </c>
      <c r="L207" t="s">
        <v>99</v>
      </c>
      <c r="M207" t="s">
        <v>78</v>
      </c>
      <c r="N207" t="s">
        <v>67</v>
      </c>
      <c r="O207" s="1">
        <v>44840</v>
      </c>
      <c r="P207" s="14" t="s">
        <v>574</v>
      </c>
      <c r="Q207" s="14" t="s">
        <v>653</v>
      </c>
      <c r="R207" s="1">
        <v>44575</v>
      </c>
      <c r="S207" s="1">
        <v>44582</v>
      </c>
      <c r="T207" s="14">
        <v>345</v>
      </c>
      <c r="U207" s="1">
        <v>44926</v>
      </c>
      <c r="V207" s="14">
        <v>53498000</v>
      </c>
      <c r="W207" s="14">
        <f>$D$5-Contratos[[#This Row],[Fecha de Inicio]]</f>
        <v>283</v>
      </c>
      <c r="X207">
        <f>ROUND((($D$5-Contratos[[#This Row],[Fecha de Inicio]])/(Contratos[[#This Row],[Fecha Finalizacion Programada]]-Contratos[[#This Row],[Fecha de Inicio]])*100),2)</f>
        <v>82.27</v>
      </c>
      <c r="Y207" s="44">
        <v>4652000</v>
      </c>
      <c r="Z207" s="29">
        <v>48846000</v>
      </c>
      <c r="AA207" s="14">
        <v>0</v>
      </c>
      <c r="AB207" s="29">
        <v>0</v>
      </c>
      <c r="AC207" s="29">
        <v>53498000</v>
      </c>
      <c r="AD207" s="14">
        <v>0</v>
      </c>
    </row>
    <row r="208" spans="2:30" x14ac:dyDescent="0.25">
      <c r="B208">
        <v>2022</v>
      </c>
      <c r="C208">
        <v>220159</v>
      </c>
      <c r="D208" s="14" t="s">
        <v>3</v>
      </c>
      <c r="E208" s="14" t="s">
        <v>1463</v>
      </c>
      <c r="F208" s="14" t="s">
        <v>75</v>
      </c>
      <c r="G208" s="14" t="s">
        <v>77</v>
      </c>
      <c r="H208" s="14" t="s">
        <v>1386</v>
      </c>
      <c r="I208" s="14" t="s">
        <v>2</v>
      </c>
      <c r="J208" s="14" t="s">
        <v>312</v>
      </c>
      <c r="K208">
        <v>52507299</v>
      </c>
      <c r="L208" t="s">
        <v>100</v>
      </c>
      <c r="M208" t="s">
        <v>78</v>
      </c>
      <c r="N208" t="s">
        <v>67</v>
      </c>
      <c r="O208" s="1">
        <v>44841</v>
      </c>
      <c r="P208" s="14" t="s">
        <v>574</v>
      </c>
      <c r="Q208" s="14" t="s">
        <v>689</v>
      </c>
      <c r="R208" s="1">
        <v>44575</v>
      </c>
      <c r="S208" s="1">
        <v>44582</v>
      </c>
      <c r="T208" s="14">
        <v>345</v>
      </c>
      <c r="U208" s="1">
        <v>44926</v>
      </c>
      <c r="V208" s="14">
        <v>53498000</v>
      </c>
      <c r="W208" s="14">
        <f>$D$5-Contratos[[#This Row],[Fecha de Inicio]]</f>
        <v>283</v>
      </c>
      <c r="X208">
        <f>ROUND((($D$5-Contratos[[#This Row],[Fecha de Inicio]])/(Contratos[[#This Row],[Fecha Finalizacion Programada]]-Contratos[[#This Row],[Fecha de Inicio]])*100),2)</f>
        <v>82.27</v>
      </c>
      <c r="Y208" s="44">
        <v>4652000</v>
      </c>
      <c r="Z208" s="29">
        <v>48846000</v>
      </c>
      <c r="AA208" s="14">
        <v>0</v>
      </c>
      <c r="AB208" s="29">
        <v>0</v>
      </c>
      <c r="AC208" s="29">
        <v>53498000</v>
      </c>
      <c r="AD208" s="14">
        <v>0</v>
      </c>
    </row>
    <row r="209" spans="2:30" x14ac:dyDescent="0.25">
      <c r="B209">
        <v>2022</v>
      </c>
      <c r="C209">
        <v>220160</v>
      </c>
      <c r="D209" s="14" t="s">
        <v>3</v>
      </c>
      <c r="E209" s="14" t="s">
        <v>1463</v>
      </c>
      <c r="F209" s="14" t="s">
        <v>75</v>
      </c>
      <c r="G209" s="14" t="s">
        <v>77</v>
      </c>
      <c r="H209" s="14" t="s">
        <v>1386</v>
      </c>
      <c r="I209" s="14" t="s">
        <v>2</v>
      </c>
      <c r="J209" s="14" t="s">
        <v>312</v>
      </c>
      <c r="K209">
        <v>52118972</v>
      </c>
      <c r="L209" t="s">
        <v>313</v>
      </c>
      <c r="M209" t="s">
        <v>78</v>
      </c>
      <c r="N209" t="s">
        <v>67</v>
      </c>
      <c r="O209" s="1">
        <v>44840</v>
      </c>
      <c r="P209" s="14" t="s">
        <v>574</v>
      </c>
      <c r="Q209" s="14" t="s">
        <v>672</v>
      </c>
      <c r="R209" s="1">
        <v>44575</v>
      </c>
      <c r="S209" s="1">
        <v>44586</v>
      </c>
      <c r="T209" s="14">
        <v>345</v>
      </c>
      <c r="U209" s="1">
        <v>44926</v>
      </c>
      <c r="V209" s="14">
        <v>53498000</v>
      </c>
      <c r="W209" s="14">
        <f>$D$5-Contratos[[#This Row],[Fecha de Inicio]]</f>
        <v>279</v>
      </c>
      <c r="X209">
        <f>ROUND((($D$5-Contratos[[#This Row],[Fecha de Inicio]])/(Contratos[[#This Row],[Fecha Finalizacion Programada]]-Contratos[[#This Row],[Fecha de Inicio]])*100),2)</f>
        <v>82.06</v>
      </c>
      <c r="Y209" s="44">
        <v>4652000</v>
      </c>
      <c r="Z209" s="29">
        <v>48846000</v>
      </c>
      <c r="AA209" s="14">
        <v>0</v>
      </c>
      <c r="AB209" s="29">
        <v>0</v>
      </c>
      <c r="AC209" s="29">
        <v>53498000</v>
      </c>
      <c r="AD209" s="14">
        <v>0</v>
      </c>
    </row>
    <row r="210" spans="2:30" x14ac:dyDescent="0.25">
      <c r="B210">
        <v>2022</v>
      </c>
      <c r="C210">
        <v>220162</v>
      </c>
      <c r="D210" s="14" t="s">
        <v>3</v>
      </c>
      <c r="E210" s="14" t="s">
        <v>1464</v>
      </c>
      <c r="F210" s="14" t="s">
        <v>75</v>
      </c>
      <c r="G210" s="14" t="s">
        <v>77</v>
      </c>
      <c r="H210" s="14" t="s">
        <v>1360</v>
      </c>
      <c r="I210" s="14" t="s">
        <v>2</v>
      </c>
      <c r="J210" s="14" t="s">
        <v>241</v>
      </c>
      <c r="K210">
        <v>1032369550</v>
      </c>
      <c r="L210" t="s">
        <v>242</v>
      </c>
      <c r="M210" t="s">
        <v>235</v>
      </c>
      <c r="N210" t="s">
        <v>67</v>
      </c>
      <c r="O210" s="1">
        <v>44863</v>
      </c>
      <c r="P210" s="14" t="s">
        <v>501</v>
      </c>
      <c r="Q210" s="14" t="s">
        <v>502</v>
      </c>
      <c r="R210" s="1">
        <v>44579</v>
      </c>
      <c r="S210" s="1">
        <v>44581</v>
      </c>
      <c r="T210">
        <v>330</v>
      </c>
      <c r="U210" s="1">
        <v>44915</v>
      </c>
      <c r="V210" s="14">
        <v>50039000</v>
      </c>
      <c r="W210" s="14">
        <f>$D$5-Contratos[[#This Row],[Fecha de Inicio]]</f>
        <v>284</v>
      </c>
      <c r="X210">
        <f>ROUND((($D$5-Contratos[[#This Row],[Fecha de Inicio]])/(Contratos[[#This Row],[Fecha Finalizacion Programada]]-Contratos[[#This Row],[Fecha de Inicio]])*100),2)</f>
        <v>85.03</v>
      </c>
      <c r="Y210" s="44">
        <v>42608967</v>
      </c>
      <c r="Z210" s="29">
        <v>7430033</v>
      </c>
      <c r="AA210" s="14">
        <v>0</v>
      </c>
      <c r="AB210" s="29">
        <v>0</v>
      </c>
      <c r="AC210" s="29">
        <v>50039000</v>
      </c>
      <c r="AD210" s="14">
        <v>0</v>
      </c>
    </row>
    <row r="211" spans="2:30" x14ac:dyDescent="0.25">
      <c r="B211">
        <v>2022</v>
      </c>
      <c r="C211">
        <v>220163</v>
      </c>
      <c r="D211" s="14" t="s">
        <v>3</v>
      </c>
      <c r="E211" s="14" t="s">
        <v>1465</v>
      </c>
      <c r="F211" s="14" t="s">
        <v>75</v>
      </c>
      <c r="G211" s="14" t="s">
        <v>77</v>
      </c>
      <c r="H211" s="14" t="s">
        <v>1360</v>
      </c>
      <c r="I211" s="14" t="s">
        <v>2</v>
      </c>
      <c r="J211" s="14" t="s">
        <v>243</v>
      </c>
      <c r="K211">
        <v>80111572</v>
      </c>
      <c r="L211" t="s">
        <v>244</v>
      </c>
      <c r="M211" t="s">
        <v>235</v>
      </c>
      <c r="N211" t="s">
        <v>67</v>
      </c>
      <c r="O211" s="1">
        <v>44863</v>
      </c>
      <c r="P211" s="14" t="s">
        <v>501</v>
      </c>
      <c r="Q211" s="14" t="s">
        <v>502</v>
      </c>
      <c r="R211" s="1">
        <v>44579</v>
      </c>
      <c r="S211" s="1">
        <v>44582</v>
      </c>
      <c r="T211" s="14">
        <v>317</v>
      </c>
      <c r="U211" s="1">
        <v>44903</v>
      </c>
      <c r="V211" s="14">
        <v>48067767</v>
      </c>
      <c r="W211" s="14">
        <f>$D$5-Contratos[[#This Row],[Fecha de Inicio]]</f>
        <v>283</v>
      </c>
      <c r="X211">
        <f>ROUND((($D$5-Contratos[[#This Row],[Fecha de Inicio]])/(Contratos[[#This Row],[Fecha Finalizacion Programada]]-Contratos[[#This Row],[Fecha de Inicio]])*100),2)</f>
        <v>88.16</v>
      </c>
      <c r="Y211" s="44">
        <v>42457333</v>
      </c>
      <c r="Z211" s="29">
        <v>5610434</v>
      </c>
      <c r="AA211" s="14">
        <v>0</v>
      </c>
      <c r="AB211" s="29">
        <v>0</v>
      </c>
      <c r="AC211" s="29">
        <v>48067767</v>
      </c>
      <c r="AD211" s="14">
        <v>0</v>
      </c>
    </row>
    <row r="212" spans="2:30" x14ac:dyDescent="0.25">
      <c r="B212">
        <v>2022</v>
      </c>
      <c r="C212">
        <v>220164</v>
      </c>
      <c r="D212" s="14" t="s">
        <v>3</v>
      </c>
      <c r="E212" s="14" t="s">
        <v>1466</v>
      </c>
      <c r="F212" s="14" t="s">
        <v>75</v>
      </c>
      <c r="G212" s="14" t="s">
        <v>77</v>
      </c>
      <c r="H212" s="14" t="s">
        <v>1361</v>
      </c>
      <c r="I212" s="14" t="s">
        <v>2</v>
      </c>
      <c r="J212" s="14" t="s">
        <v>1319</v>
      </c>
      <c r="K212">
        <v>1032358079</v>
      </c>
      <c r="L212" t="s">
        <v>1318</v>
      </c>
      <c r="M212" t="s">
        <v>981</v>
      </c>
      <c r="N212" t="s">
        <v>67</v>
      </c>
      <c r="O212" s="1">
        <v>44860</v>
      </c>
      <c r="P212" s="14" t="s">
        <v>1335</v>
      </c>
      <c r="Q212" s="14" t="s">
        <v>1334</v>
      </c>
      <c r="R212" s="1">
        <v>44579</v>
      </c>
      <c r="S212" s="1">
        <v>44587</v>
      </c>
      <c r="T212">
        <v>330</v>
      </c>
      <c r="U212" s="1">
        <v>44921</v>
      </c>
      <c r="V212" s="14">
        <v>80168000</v>
      </c>
      <c r="W212" s="14">
        <f>$D$5-Contratos[[#This Row],[Fecha de Inicio]]</f>
        <v>278</v>
      </c>
      <c r="X212">
        <f>ROUND((($D$5-Contratos[[#This Row],[Fecha de Inicio]])/(Contratos[[#This Row],[Fecha Finalizacion Programada]]-Contratos[[#This Row],[Fecha de Inicio]])*100),2)</f>
        <v>83.23</v>
      </c>
      <c r="Y212" s="44">
        <v>59275733</v>
      </c>
      <c r="Z212" s="29">
        <v>20892267</v>
      </c>
      <c r="AA212" s="14">
        <v>0</v>
      </c>
      <c r="AB212" s="29">
        <v>0</v>
      </c>
      <c r="AC212" s="29">
        <v>80168000</v>
      </c>
      <c r="AD212" s="14">
        <v>0</v>
      </c>
    </row>
    <row r="213" spans="2:30" x14ac:dyDescent="0.25">
      <c r="B213">
        <v>2022</v>
      </c>
      <c r="C213">
        <v>220165</v>
      </c>
      <c r="D213" s="14" t="s">
        <v>3</v>
      </c>
      <c r="E213" s="14" t="s">
        <v>1467</v>
      </c>
      <c r="F213" s="14" t="s">
        <v>75</v>
      </c>
      <c r="G213" s="14" t="s">
        <v>88</v>
      </c>
      <c r="H213" s="14" t="s">
        <v>1353</v>
      </c>
      <c r="I213" s="14" t="s">
        <v>2</v>
      </c>
      <c r="J213" s="14" t="s">
        <v>165</v>
      </c>
      <c r="K213">
        <v>52768046</v>
      </c>
      <c r="L213" t="s">
        <v>170</v>
      </c>
      <c r="M213" t="s">
        <v>113</v>
      </c>
      <c r="N213" t="s">
        <v>67</v>
      </c>
      <c r="O213" s="1">
        <v>44846</v>
      </c>
      <c r="P213" s="14" t="s">
        <v>274</v>
      </c>
      <c r="Q213" s="14" t="s">
        <v>488</v>
      </c>
      <c r="R213" s="1">
        <v>44580</v>
      </c>
      <c r="S213" s="1">
        <v>44588</v>
      </c>
      <c r="T213">
        <v>330</v>
      </c>
      <c r="U213" s="1">
        <v>44922</v>
      </c>
      <c r="V213" s="14">
        <v>27291000</v>
      </c>
      <c r="W213" s="14">
        <f>$D$5-Contratos[[#This Row],[Fecha de Inicio]]</f>
        <v>277</v>
      </c>
      <c r="X213">
        <f>ROUND((($D$5-Contratos[[#This Row],[Fecha de Inicio]])/(Contratos[[#This Row],[Fecha Finalizacion Programada]]-Contratos[[#This Row],[Fecha de Inicio]])*100),2)</f>
        <v>82.93</v>
      </c>
      <c r="Y213" s="44">
        <v>20178800</v>
      </c>
      <c r="Z213" s="29">
        <v>7112200</v>
      </c>
      <c r="AA213" s="14">
        <v>0</v>
      </c>
      <c r="AB213" s="29">
        <v>0</v>
      </c>
      <c r="AC213" s="29">
        <v>27291000</v>
      </c>
      <c r="AD213" s="14">
        <v>0</v>
      </c>
    </row>
    <row r="214" spans="2:30" x14ac:dyDescent="0.25">
      <c r="B214">
        <v>2022</v>
      </c>
      <c r="C214">
        <v>220166</v>
      </c>
      <c r="D214" s="14" t="s">
        <v>3</v>
      </c>
      <c r="E214" s="14" t="s">
        <v>1468</v>
      </c>
      <c r="F214" s="14" t="s">
        <v>75</v>
      </c>
      <c r="G214" s="14" t="s">
        <v>77</v>
      </c>
      <c r="H214" s="14" t="s">
        <v>1421</v>
      </c>
      <c r="I214" s="14" t="s">
        <v>2</v>
      </c>
      <c r="J214" s="14" t="s">
        <v>1159</v>
      </c>
      <c r="K214">
        <v>1018431754</v>
      </c>
      <c r="L214" t="s">
        <v>1187</v>
      </c>
      <c r="M214" t="s">
        <v>1155</v>
      </c>
      <c r="N214" t="s">
        <v>67</v>
      </c>
      <c r="O214" s="1">
        <v>44837</v>
      </c>
      <c r="P214" s="14" t="s">
        <v>1157</v>
      </c>
      <c r="Q214" s="14" t="s">
        <v>1156</v>
      </c>
      <c r="R214" s="1">
        <v>44579</v>
      </c>
      <c r="S214" s="1">
        <v>44585</v>
      </c>
      <c r="T214">
        <v>330</v>
      </c>
      <c r="U214" s="1">
        <v>44919</v>
      </c>
      <c r="V214" s="14">
        <v>44352000</v>
      </c>
      <c r="W214" s="14">
        <f>$D$5-Contratos[[#This Row],[Fecha de Inicio]]</f>
        <v>280</v>
      </c>
      <c r="X214">
        <f>ROUND((($D$5-Contratos[[#This Row],[Fecha de Inicio]])/(Contratos[[#This Row],[Fecha Finalizacion Programada]]-Contratos[[#This Row],[Fecha de Inicio]])*100),2)</f>
        <v>83.83</v>
      </c>
      <c r="Y214" s="44">
        <v>4032000</v>
      </c>
      <c r="Z214" s="29">
        <v>40320000</v>
      </c>
      <c r="AA214" s="14">
        <v>0</v>
      </c>
      <c r="AB214" s="29">
        <v>0</v>
      </c>
      <c r="AC214" s="29">
        <v>44352000</v>
      </c>
      <c r="AD214" s="14">
        <v>0</v>
      </c>
    </row>
    <row r="215" spans="2:30" x14ac:dyDescent="0.25">
      <c r="B215">
        <v>2022</v>
      </c>
      <c r="C215">
        <v>220167</v>
      </c>
      <c r="D215" s="14" t="s">
        <v>3</v>
      </c>
      <c r="E215" s="14" t="s">
        <v>1468</v>
      </c>
      <c r="F215" s="14" t="s">
        <v>75</v>
      </c>
      <c r="G215" s="14" t="s">
        <v>77</v>
      </c>
      <c r="H215" s="14" t="s">
        <v>1421</v>
      </c>
      <c r="I215" s="14" t="s">
        <v>2</v>
      </c>
      <c r="J215" s="14" t="s">
        <v>1159</v>
      </c>
      <c r="K215">
        <v>1077968482</v>
      </c>
      <c r="L215" t="s">
        <v>1158</v>
      </c>
      <c r="M215" t="s">
        <v>1155</v>
      </c>
      <c r="N215" t="s">
        <v>67</v>
      </c>
      <c r="O215" s="1">
        <v>44837</v>
      </c>
      <c r="P215" s="14" t="s">
        <v>1157</v>
      </c>
      <c r="Q215" s="14" t="s">
        <v>1156</v>
      </c>
      <c r="R215" s="1">
        <v>44579</v>
      </c>
      <c r="S215" s="1">
        <v>44585</v>
      </c>
      <c r="T215">
        <v>330</v>
      </c>
      <c r="U215" s="1">
        <v>44919</v>
      </c>
      <c r="V215" s="14">
        <v>44352000</v>
      </c>
      <c r="W215" s="14">
        <f>$D$5-Contratos[[#This Row],[Fecha de Inicio]]</f>
        <v>280</v>
      </c>
      <c r="X215">
        <f>ROUND((($D$5-Contratos[[#This Row],[Fecha de Inicio]])/(Contratos[[#This Row],[Fecha Finalizacion Programada]]-Contratos[[#This Row],[Fecha de Inicio]])*100),2)</f>
        <v>83.83</v>
      </c>
      <c r="Y215" s="44">
        <v>4032000</v>
      </c>
      <c r="Z215" s="29">
        <v>40320000</v>
      </c>
      <c r="AA215" s="14">
        <v>0</v>
      </c>
      <c r="AB215" s="29">
        <v>0</v>
      </c>
      <c r="AC215" s="29">
        <v>44352000</v>
      </c>
      <c r="AD215" s="14">
        <v>0</v>
      </c>
    </row>
    <row r="216" spans="2:30" x14ac:dyDescent="0.25">
      <c r="B216">
        <v>2022</v>
      </c>
      <c r="C216">
        <v>220168</v>
      </c>
      <c r="D216" s="14" t="s">
        <v>3</v>
      </c>
      <c r="E216" s="14" t="s">
        <v>1468</v>
      </c>
      <c r="F216" s="14" t="s">
        <v>75</v>
      </c>
      <c r="G216" s="14" t="s">
        <v>77</v>
      </c>
      <c r="H216" s="14" t="s">
        <v>1421</v>
      </c>
      <c r="I216" s="14" t="s">
        <v>2</v>
      </c>
      <c r="J216" s="14" t="s">
        <v>1159</v>
      </c>
      <c r="K216">
        <v>1026273270</v>
      </c>
      <c r="L216" t="s">
        <v>1183</v>
      </c>
      <c r="M216" t="s">
        <v>1155</v>
      </c>
      <c r="N216" t="s">
        <v>67</v>
      </c>
      <c r="O216" s="1">
        <v>44837</v>
      </c>
      <c r="P216" s="14" t="s">
        <v>1157</v>
      </c>
      <c r="Q216" s="14" t="s">
        <v>1156</v>
      </c>
      <c r="R216" s="1">
        <v>44579</v>
      </c>
      <c r="S216" s="1">
        <v>44585</v>
      </c>
      <c r="T216">
        <v>330</v>
      </c>
      <c r="U216" s="1">
        <v>44919</v>
      </c>
      <c r="V216" s="14">
        <v>44352000</v>
      </c>
      <c r="W216" s="14">
        <f>$D$5-Contratos[[#This Row],[Fecha de Inicio]]</f>
        <v>280</v>
      </c>
      <c r="X216">
        <f>ROUND((($D$5-Contratos[[#This Row],[Fecha de Inicio]])/(Contratos[[#This Row],[Fecha Finalizacion Programada]]-Contratos[[#This Row],[Fecha de Inicio]])*100),2)</f>
        <v>83.83</v>
      </c>
      <c r="Y216" s="44">
        <v>4032000</v>
      </c>
      <c r="Z216" s="29">
        <v>40320000</v>
      </c>
      <c r="AA216" s="14">
        <v>0</v>
      </c>
      <c r="AB216" s="29">
        <v>0</v>
      </c>
      <c r="AC216" s="29">
        <v>44352000</v>
      </c>
      <c r="AD216" s="14">
        <v>0</v>
      </c>
    </row>
    <row r="217" spans="2:30" x14ac:dyDescent="0.25">
      <c r="B217">
        <v>2022</v>
      </c>
      <c r="C217">
        <v>220169</v>
      </c>
      <c r="D217" s="14" t="s">
        <v>3</v>
      </c>
      <c r="E217" s="14" t="s">
        <v>1468</v>
      </c>
      <c r="F217" s="14" t="s">
        <v>75</v>
      </c>
      <c r="G217" s="14" t="s">
        <v>77</v>
      </c>
      <c r="H217" s="14" t="s">
        <v>1421</v>
      </c>
      <c r="I217" s="14" t="s">
        <v>2</v>
      </c>
      <c r="J217" s="14" t="s">
        <v>1159</v>
      </c>
      <c r="K217">
        <v>1010196758</v>
      </c>
      <c r="L217" t="s">
        <v>1176</v>
      </c>
      <c r="M217" t="s">
        <v>1155</v>
      </c>
      <c r="N217" t="s">
        <v>67</v>
      </c>
      <c r="O217" s="1">
        <v>44837</v>
      </c>
      <c r="P217" s="14" t="s">
        <v>1157</v>
      </c>
      <c r="Q217" s="14" t="s">
        <v>1156</v>
      </c>
      <c r="R217" s="1">
        <v>44579</v>
      </c>
      <c r="S217" s="1">
        <v>44585</v>
      </c>
      <c r="T217">
        <v>330</v>
      </c>
      <c r="U217" s="1">
        <v>44919</v>
      </c>
      <c r="V217" s="14">
        <v>44352000</v>
      </c>
      <c r="W217" s="14">
        <f>$D$5-Contratos[[#This Row],[Fecha de Inicio]]</f>
        <v>280</v>
      </c>
      <c r="X217">
        <f>ROUND((($D$5-Contratos[[#This Row],[Fecha de Inicio]])/(Contratos[[#This Row],[Fecha Finalizacion Programada]]-Contratos[[#This Row],[Fecha de Inicio]])*100),2)</f>
        <v>83.83</v>
      </c>
      <c r="Y217" s="44">
        <v>4032000</v>
      </c>
      <c r="Z217" s="29">
        <v>40320000</v>
      </c>
      <c r="AA217" s="14">
        <v>0</v>
      </c>
      <c r="AB217" s="29">
        <v>0</v>
      </c>
      <c r="AC217" s="29">
        <v>44352000</v>
      </c>
      <c r="AD217" s="14">
        <v>0</v>
      </c>
    </row>
    <row r="218" spans="2:30" x14ac:dyDescent="0.25">
      <c r="B218">
        <v>2022</v>
      </c>
      <c r="C218">
        <v>220170</v>
      </c>
      <c r="D218" s="14" t="s">
        <v>3</v>
      </c>
      <c r="E218" s="14" t="s">
        <v>1469</v>
      </c>
      <c r="F218" s="14" t="s">
        <v>75</v>
      </c>
      <c r="G218" s="14" t="s">
        <v>77</v>
      </c>
      <c r="H218" s="14" t="s">
        <v>1356</v>
      </c>
      <c r="I218" s="14" t="s">
        <v>2</v>
      </c>
      <c r="J218" s="14" t="s">
        <v>271</v>
      </c>
      <c r="K218">
        <v>80165898</v>
      </c>
      <c r="L218" t="s">
        <v>272</v>
      </c>
      <c r="M218" t="s">
        <v>273</v>
      </c>
      <c r="N218" t="s">
        <v>67</v>
      </c>
      <c r="O218" s="1">
        <v>44846</v>
      </c>
      <c r="P218" s="14" t="s">
        <v>549</v>
      </c>
      <c r="Q218" s="14" t="s">
        <v>830</v>
      </c>
      <c r="R218" s="1">
        <v>44578</v>
      </c>
      <c r="S218" s="1">
        <v>44582</v>
      </c>
      <c r="T218">
        <v>330</v>
      </c>
      <c r="U218" s="1">
        <v>44916</v>
      </c>
      <c r="V218" s="14">
        <v>80168000</v>
      </c>
      <c r="W218" s="14">
        <f>$D$5-Contratos[[#This Row],[Fecha de Inicio]]</f>
        <v>283</v>
      </c>
      <c r="X218">
        <f>ROUND((($D$5-Contratos[[#This Row],[Fecha de Inicio]])/(Contratos[[#This Row],[Fecha Finalizacion Programada]]-Contratos[[#This Row],[Fecha de Inicio]])*100),2)</f>
        <v>84.73</v>
      </c>
      <c r="Y218" s="44">
        <v>60733333</v>
      </c>
      <c r="Z218" s="29">
        <v>19434667</v>
      </c>
      <c r="AA218" s="14">
        <v>0</v>
      </c>
      <c r="AB218" s="29">
        <v>0</v>
      </c>
      <c r="AC218" s="29">
        <v>80168000</v>
      </c>
      <c r="AD218" s="14">
        <v>0</v>
      </c>
    </row>
    <row r="219" spans="2:30" x14ac:dyDescent="0.25">
      <c r="B219">
        <v>2022</v>
      </c>
      <c r="C219">
        <v>220172</v>
      </c>
      <c r="D219" s="14" t="s">
        <v>3</v>
      </c>
      <c r="E219" s="14" t="s">
        <v>1470</v>
      </c>
      <c r="F219" s="14" t="s">
        <v>75</v>
      </c>
      <c r="G219" s="14" t="s">
        <v>77</v>
      </c>
      <c r="H219" s="14" t="s">
        <v>1355</v>
      </c>
      <c r="I219" s="14" t="s">
        <v>2</v>
      </c>
      <c r="J219" s="14" t="s">
        <v>191</v>
      </c>
      <c r="K219">
        <v>85151343</v>
      </c>
      <c r="L219" t="s">
        <v>185</v>
      </c>
      <c r="M219" t="s">
        <v>174</v>
      </c>
      <c r="N219" t="s">
        <v>67</v>
      </c>
      <c r="O219" s="1">
        <v>44837</v>
      </c>
      <c r="P219" s="14" t="s">
        <v>490</v>
      </c>
      <c r="Q219" s="14" t="s">
        <v>490</v>
      </c>
      <c r="R219" s="1">
        <v>44578</v>
      </c>
      <c r="S219" s="1">
        <v>44578</v>
      </c>
      <c r="T219">
        <v>330</v>
      </c>
      <c r="U219" s="1">
        <v>44912</v>
      </c>
      <c r="V219" s="14">
        <v>86768000</v>
      </c>
      <c r="W219" s="14">
        <f>$D$5-Contratos[[#This Row],[Fecha de Inicio]]</f>
        <v>287</v>
      </c>
      <c r="X219">
        <f>ROUND((($D$5-Contratos[[#This Row],[Fecha de Inicio]])/(Contratos[[#This Row],[Fecha Finalizacion Programada]]-Contratos[[#This Row],[Fecha de Inicio]])*100),2)</f>
        <v>85.93</v>
      </c>
      <c r="Y219" s="44">
        <v>66785067</v>
      </c>
      <c r="Z219" s="29">
        <v>19982933</v>
      </c>
      <c r="AA219" s="14">
        <v>0</v>
      </c>
      <c r="AB219" s="29">
        <v>0</v>
      </c>
      <c r="AC219" s="29">
        <v>86768000</v>
      </c>
      <c r="AD219" s="14">
        <v>0</v>
      </c>
    </row>
    <row r="220" spans="2:30" x14ac:dyDescent="0.25">
      <c r="B220">
        <v>2022</v>
      </c>
      <c r="C220">
        <v>220173</v>
      </c>
      <c r="D220" s="14" t="s">
        <v>3</v>
      </c>
      <c r="E220" s="14" t="s">
        <v>1391</v>
      </c>
      <c r="F220" s="14" t="s">
        <v>75</v>
      </c>
      <c r="G220" s="14" t="s">
        <v>77</v>
      </c>
      <c r="H220" s="14" t="s">
        <v>1375</v>
      </c>
      <c r="I220" s="14" t="s">
        <v>2</v>
      </c>
      <c r="J220" s="14" t="s">
        <v>219</v>
      </c>
      <c r="K220">
        <v>1077941121</v>
      </c>
      <c r="L220" t="s">
        <v>172</v>
      </c>
      <c r="M220" t="s">
        <v>171</v>
      </c>
      <c r="N220" t="s">
        <v>67</v>
      </c>
      <c r="O220" s="1">
        <v>44844</v>
      </c>
      <c r="P220" s="14" t="s">
        <v>464</v>
      </c>
      <c r="Q220" s="14" t="s">
        <v>779</v>
      </c>
      <c r="R220" s="1">
        <v>44578</v>
      </c>
      <c r="S220" s="1">
        <v>44581</v>
      </c>
      <c r="T220">
        <v>300</v>
      </c>
      <c r="U220" s="1">
        <v>44932</v>
      </c>
      <c r="V220" s="14">
        <v>78490000</v>
      </c>
      <c r="W220" s="14">
        <f>$D$5-Contratos[[#This Row],[Fecha de Inicio]]</f>
        <v>284</v>
      </c>
      <c r="X220">
        <f>ROUND((($D$5-Contratos[[#This Row],[Fecha de Inicio]])/(Contratos[[#This Row],[Fecha Finalizacion Programada]]-Contratos[[#This Row],[Fecha de Inicio]])*100),2)</f>
        <v>80.91</v>
      </c>
      <c r="Y220" s="44">
        <v>66669967</v>
      </c>
      <c r="Z220" s="29">
        <v>11820033</v>
      </c>
      <c r="AA220" s="14">
        <v>1</v>
      </c>
      <c r="AB220" s="29">
        <v>12296767</v>
      </c>
      <c r="AC220" s="29">
        <v>90786767</v>
      </c>
      <c r="AD220" s="14" t="s">
        <v>1754</v>
      </c>
    </row>
    <row r="221" spans="2:30" x14ac:dyDescent="0.25">
      <c r="B221">
        <v>2022</v>
      </c>
      <c r="C221">
        <v>220174</v>
      </c>
      <c r="D221" s="14" t="s">
        <v>3</v>
      </c>
      <c r="E221" s="14" t="s">
        <v>1391</v>
      </c>
      <c r="F221" s="14" t="s">
        <v>75</v>
      </c>
      <c r="G221" s="14" t="s">
        <v>77</v>
      </c>
      <c r="H221" s="14" t="s">
        <v>1375</v>
      </c>
      <c r="I221" s="14" t="s">
        <v>2</v>
      </c>
      <c r="J221" s="14" t="s">
        <v>219</v>
      </c>
      <c r="K221">
        <v>1020773390</v>
      </c>
      <c r="L221" t="s">
        <v>995</v>
      </c>
      <c r="M221" t="s">
        <v>171</v>
      </c>
      <c r="N221" t="s">
        <v>67</v>
      </c>
      <c r="O221" s="1">
        <v>44844</v>
      </c>
      <c r="P221" s="14" t="s">
        <v>463</v>
      </c>
      <c r="Q221" s="14" t="s">
        <v>793</v>
      </c>
      <c r="R221" s="1">
        <v>44578</v>
      </c>
      <c r="S221" s="1">
        <v>44581</v>
      </c>
      <c r="T221">
        <v>300</v>
      </c>
      <c r="U221" s="1">
        <v>44932</v>
      </c>
      <c r="V221" s="14">
        <v>78490000</v>
      </c>
      <c r="W221" s="14">
        <f>$D$5-Contratos[[#This Row],[Fecha de Inicio]]</f>
        <v>284</v>
      </c>
      <c r="X221">
        <f>ROUND((($D$5-Contratos[[#This Row],[Fecha de Inicio]])/(Contratos[[#This Row],[Fecha Finalizacion Programada]]-Contratos[[#This Row],[Fecha de Inicio]])*100),2)</f>
        <v>80.91</v>
      </c>
      <c r="Y221" s="44">
        <v>65669966</v>
      </c>
      <c r="Z221" s="29">
        <v>12820034</v>
      </c>
      <c r="AA221" s="14">
        <v>1</v>
      </c>
      <c r="AB221" s="29">
        <v>12296767</v>
      </c>
      <c r="AC221" s="29">
        <v>90786767</v>
      </c>
      <c r="AD221" s="14" t="s">
        <v>1754</v>
      </c>
    </row>
    <row r="222" spans="2:30" x14ac:dyDescent="0.25">
      <c r="B222">
        <v>2022</v>
      </c>
      <c r="C222">
        <v>220176</v>
      </c>
      <c r="D222" s="14" t="s">
        <v>3</v>
      </c>
      <c r="E222" s="14" t="s">
        <v>1471</v>
      </c>
      <c r="F222" s="14" t="s">
        <v>75</v>
      </c>
      <c r="G222" s="14" t="s">
        <v>77</v>
      </c>
      <c r="H222" s="14" t="s">
        <v>1386</v>
      </c>
      <c r="I222" s="14" t="s">
        <v>2</v>
      </c>
      <c r="J222" s="14" t="s">
        <v>472</v>
      </c>
      <c r="K222">
        <v>53072668</v>
      </c>
      <c r="L222" t="s">
        <v>473</v>
      </c>
      <c r="M222" t="s">
        <v>78</v>
      </c>
      <c r="N222" t="s">
        <v>67</v>
      </c>
      <c r="O222" s="1">
        <v>44845</v>
      </c>
      <c r="P222" s="14" t="s">
        <v>814</v>
      </c>
      <c r="Q222" s="14" t="s">
        <v>598</v>
      </c>
      <c r="R222" s="1">
        <v>44579</v>
      </c>
      <c r="S222" s="1">
        <v>44593</v>
      </c>
      <c r="T222">
        <v>330</v>
      </c>
      <c r="U222" s="1">
        <v>44926</v>
      </c>
      <c r="V222" s="14">
        <v>168396382</v>
      </c>
      <c r="W222" s="14">
        <f>$D$5-Contratos[[#This Row],[Fecha de Inicio]]</f>
        <v>272</v>
      </c>
      <c r="X222">
        <f>ROUND((($D$5-Contratos[[#This Row],[Fecha de Inicio]])/(Contratos[[#This Row],[Fecha Finalizacion Programada]]-Contratos[[#This Row],[Fecha de Inicio]])*100),2)</f>
        <v>81.680000000000007</v>
      </c>
      <c r="Y222" s="44">
        <v>122560095</v>
      </c>
      <c r="Z222" s="29">
        <v>45836287</v>
      </c>
      <c r="AA222" s="14">
        <v>0</v>
      </c>
      <c r="AB222" s="29">
        <v>0</v>
      </c>
      <c r="AC222" s="29">
        <v>168396382</v>
      </c>
      <c r="AD222" s="14">
        <v>0</v>
      </c>
    </row>
    <row r="223" spans="2:30" x14ac:dyDescent="0.25">
      <c r="B223">
        <v>2022</v>
      </c>
      <c r="C223">
        <v>220177</v>
      </c>
      <c r="D223" s="14" t="s">
        <v>3</v>
      </c>
      <c r="E223" s="14" t="s">
        <v>1457</v>
      </c>
      <c r="F223" s="14" t="s">
        <v>75</v>
      </c>
      <c r="G223" s="14" t="s">
        <v>77</v>
      </c>
      <c r="H223" s="14" t="s">
        <v>1352</v>
      </c>
      <c r="I223" s="14" t="s">
        <v>2</v>
      </c>
      <c r="J223" s="14" t="s">
        <v>388</v>
      </c>
      <c r="K223">
        <v>1110457483</v>
      </c>
      <c r="L223" t="s">
        <v>421</v>
      </c>
      <c r="M223" t="s">
        <v>390</v>
      </c>
      <c r="N223" t="s">
        <v>67</v>
      </c>
      <c r="O223" s="1">
        <v>44858</v>
      </c>
      <c r="P223" s="14" t="s">
        <v>406</v>
      </c>
      <c r="Q223" s="14" t="s">
        <v>407</v>
      </c>
      <c r="R223" s="1">
        <v>44579</v>
      </c>
      <c r="S223" s="1">
        <v>44582</v>
      </c>
      <c r="T223">
        <v>180</v>
      </c>
      <c r="U223" s="1">
        <v>44854</v>
      </c>
      <c r="V223" s="14">
        <v>47328000</v>
      </c>
      <c r="W223" s="14">
        <f>Contratos[[#This Row],[Fecha Finalizacion Programada]]-Contratos[[#This Row],[Fecha de Inicio]]</f>
        <v>272</v>
      </c>
      <c r="X223">
        <f>ROUND(((Contratos[[#This Row],[Fecha Finalizacion Programada]]-Contratos[[#This Row],[Fecha de Inicio]])/(Contratos[[#This Row],[Fecha Finalizacion Programada]]-Contratos[[#This Row],[Fecha de Inicio]])*100),2)</f>
        <v>100</v>
      </c>
      <c r="Y223" s="44">
        <v>65733333</v>
      </c>
      <c r="Z223" s="29">
        <v>5258667</v>
      </c>
      <c r="AA223" s="14">
        <v>1</v>
      </c>
      <c r="AB223" s="29">
        <v>23664000</v>
      </c>
      <c r="AC223" s="29">
        <v>70992000</v>
      </c>
      <c r="AD223" s="14" t="s">
        <v>1367</v>
      </c>
    </row>
    <row r="224" spans="2:30" x14ac:dyDescent="0.25">
      <c r="B224">
        <v>2022</v>
      </c>
      <c r="C224">
        <v>220178</v>
      </c>
      <c r="D224" s="14" t="s">
        <v>3</v>
      </c>
      <c r="E224" s="14" t="s">
        <v>1472</v>
      </c>
      <c r="F224" s="14" t="s">
        <v>75</v>
      </c>
      <c r="G224" s="14" t="s">
        <v>88</v>
      </c>
      <c r="H224" s="14" t="s">
        <v>1371</v>
      </c>
      <c r="I224" s="14" t="s">
        <v>2</v>
      </c>
      <c r="J224" s="14" t="s">
        <v>31</v>
      </c>
      <c r="K224">
        <v>1019136871</v>
      </c>
      <c r="L224" t="s">
        <v>1172</v>
      </c>
      <c r="M224" t="s">
        <v>83</v>
      </c>
      <c r="N224" t="s">
        <v>67</v>
      </c>
      <c r="O224" s="1">
        <v>44861</v>
      </c>
      <c r="P224" s="14" t="s">
        <v>609</v>
      </c>
      <c r="Q224" s="14" t="s">
        <v>611</v>
      </c>
      <c r="R224" s="1">
        <v>44580</v>
      </c>
      <c r="S224" s="1">
        <v>44589</v>
      </c>
      <c r="T224">
        <v>330</v>
      </c>
      <c r="U224" s="1">
        <v>44923</v>
      </c>
      <c r="V224" s="14">
        <v>27291000</v>
      </c>
      <c r="W224" s="14">
        <f>$D$5-Contratos[[#This Row],[Fecha de Inicio]]</f>
        <v>276</v>
      </c>
      <c r="X224">
        <f>ROUND((($D$5-Contratos[[#This Row],[Fecha de Inicio]])/(Contratos[[#This Row],[Fecha Finalizacion Programada]]-Contratos[[#This Row],[Fecha de Inicio]])*100),2)</f>
        <v>82.63</v>
      </c>
      <c r="Y224" s="44">
        <v>20096100</v>
      </c>
      <c r="Z224" s="29">
        <v>7194900</v>
      </c>
      <c r="AA224" s="14">
        <v>0</v>
      </c>
      <c r="AB224" s="29">
        <v>0</v>
      </c>
      <c r="AC224" s="29">
        <v>27291000</v>
      </c>
      <c r="AD224" s="14">
        <v>0</v>
      </c>
    </row>
    <row r="225" spans="2:30" x14ac:dyDescent="0.25">
      <c r="B225">
        <v>2022</v>
      </c>
      <c r="C225">
        <v>220179</v>
      </c>
      <c r="D225" s="14" t="s">
        <v>3</v>
      </c>
      <c r="E225" s="14" t="s">
        <v>1472</v>
      </c>
      <c r="F225" s="14" t="s">
        <v>75</v>
      </c>
      <c r="G225" s="14" t="s">
        <v>88</v>
      </c>
      <c r="H225" s="14" t="s">
        <v>1371</v>
      </c>
      <c r="I225" s="14" t="s">
        <v>2</v>
      </c>
      <c r="J225" s="14" t="s">
        <v>31</v>
      </c>
      <c r="K225">
        <v>1068926126</v>
      </c>
      <c r="L225" t="s">
        <v>1170</v>
      </c>
      <c r="M225" t="s">
        <v>83</v>
      </c>
      <c r="N225" t="s">
        <v>67</v>
      </c>
      <c r="O225" s="1">
        <v>44861</v>
      </c>
      <c r="P225" s="14" t="s">
        <v>609</v>
      </c>
      <c r="Q225" s="14" t="s">
        <v>611</v>
      </c>
      <c r="R225" s="1">
        <v>44580</v>
      </c>
      <c r="S225" s="1">
        <v>44589</v>
      </c>
      <c r="T225">
        <v>330</v>
      </c>
      <c r="U225" s="1">
        <v>44923</v>
      </c>
      <c r="V225" s="14">
        <v>27291000</v>
      </c>
      <c r="W225" s="14">
        <f>$D$5-Contratos[[#This Row],[Fecha de Inicio]]</f>
        <v>276</v>
      </c>
      <c r="X225">
        <f>ROUND((($D$5-Contratos[[#This Row],[Fecha de Inicio]])/(Contratos[[#This Row],[Fecha Finalizacion Programada]]-Contratos[[#This Row],[Fecha de Inicio]])*100),2)</f>
        <v>82.63</v>
      </c>
      <c r="Y225" s="44">
        <v>20096100</v>
      </c>
      <c r="Z225" s="29">
        <v>7194900</v>
      </c>
      <c r="AA225" s="14">
        <v>0</v>
      </c>
      <c r="AB225" s="29">
        <v>0</v>
      </c>
      <c r="AC225" s="29">
        <v>27291000</v>
      </c>
      <c r="AD225" s="14">
        <v>0</v>
      </c>
    </row>
    <row r="226" spans="2:30" x14ac:dyDescent="0.25">
      <c r="B226">
        <v>2022</v>
      </c>
      <c r="C226">
        <v>220181</v>
      </c>
      <c r="D226" s="14" t="s">
        <v>3</v>
      </c>
      <c r="E226" s="14" t="s">
        <v>1472</v>
      </c>
      <c r="F226" s="14" t="s">
        <v>75</v>
      </c>
      <c r="G226" s="14" t="s">
        <v>88</v>
      </c>
      <c r="H226" s="14" t="s">
        <v>1371</v>
      </c>
      <c r="I226" s="14" t="s">
        <v>2</v>
      </c>
      <c r="J226" s="14" t="s">
        <v>31</v>
      </c>
      <c r="K226">
        <v>1010202220</v>
      </c>
      <c r="L226" t="s">
        <v>1169</v>
      </c>
      <c r="M226" t="s">
        <v>83</v>
      </c>
      <c r="N226" t="s">
        <v>67</v>
      </c>
      <c r="O226" s="1">
        <v>44861</v>
      </c>
      <c r="P226" s="14" t="s">
        <v>609</v>
      </c>
      <c r="Q226" s="14" t="s">
        <v>611</v>
      </c>
      <c r="R226" s="1">
        <v>44580</v>
      </c>
      <c r="S226" s="1">
        <v>44588</v>
      </c>
      <c r="T226">
        <v>330</v>
      </c>
      <c r="U226" s="1">
        <v>44922</v>
      </c>
      <c r="V226" s="14">
        <v>27291000</v>
      </c>
      <c r="W226" s="14">
        <f>$D$5-Contratos[[#This Row],[Fecha de Inicio]]</f>
        <v>277</v>
      </c>
      <c r="X226">
        <f>ROUND((($D$5-Contratos[[#This Row],[Fecha de Inicio]])/(Contratos[[#This Row],[Fecha Finalizacion Programada]]-Contratos[[#This Row],[Fecha de Inicio]])*100),2)</f>
        <v>82.93</v>
      </c>
      <c r="Y226" s="44">
        <v>20178800</v>
      </c>
      <c r="Z226" s="29">
        <v>7112200</v>
      </c>
      <c r="AA226" s="14">
        <v>0</v>
      </c>
      <c r="AB226" s="29">
        <v>0</v>
      </c>
      <c r="AC226" s="29">
        <v>27291000</v>
      </c>
      <c r="AD226" s="14">
        <v>0</v>
      </c>
    </row>
    <row r="227" spans="2:30" x14ac:dyDescent="0.25">
      <c r="B227">
        <v>2022</v>
      </c>
      <c r="C227">
        <v>220182</v>
      </c>
      <c r="D227" s="14" t="s">
        <v>3</v>
      </c>
      <c r="E227" s="14" t="s">
        <v>1472</v>
      </c>
      <c r="F227" s="14" t="s">
        <v>75</v>
      </c>
      <c r="G227" s="14" t="s">
        <v>88</v>
      </c>
      <c r="H227" s="14" t="s">
        <v>1371</v>
      </c>
      <c r="I227" s="14" t="s">
        <v>2</v>
      </c>
      <c r="J227" s="14" t="s">
        <v>31</v>
      </c>
      <c r="K227">
        <v>1022429467</v>
      </c>
      <c r="L227" t="s">
        <v>1166</v>
      </c>
      <c r="M227" t="s">
        <v>83</v>
      </c>
      <c r="N227" t="s">
        <v>67</v>
      </c>
      <c r="O227" s="1">
        <v>44861</v>
      </c>
      <c r="P227" s="14" t="s">
        <v>609</v>
      </c>
      <c r="Q227" s="14" t="s">
        <v>611</v>
      </c>
      <c r="R227" s="1">
        <v>44580</v>
      </c>
      <c r="S227" s="1">
        <v>44589</v>
      </c>
      <c r="T227">
        <v>330</v>
      </c>
      <c r="U227" s="1">
        <v>44923</v>
      </c>
      <c r="V227" s="14">
        <v>27291000</v>
      </c>
      <c r="W227" s="14">
        <f>$D$5-Contratos[[#This Row],[Fecha de Inicio]]</f>
        <v>276</v>
      </c>
      <c r="X227">
        <f>ROUND((($D$5-Contratos[[#This Row],[Fecha de Inicio]])/(Contratos[[#This Row],[Fecha Finalizacion Programada]]-Contratos[[#This Row],[Fecha de Inicio]])*100),2)</f>
        <v>82.63</v>
      </c>
      <c r="Y227" s="44">
        <v>20096100</v>
      </c>
      <c r="Z227" s="29">
        <v>7194900</v>
      </c>
      <c r="AA227" s="14">
        <v>0</v>
      </c>
      <c r="AB227" s="29">
        <v>0</v>
      </c>
      <c r="AC227" s="29">
        <v>27291000</v>
      </c>
      <c r="AD227" s="14">
        <v>0</v>
      </c>
    </row>
    <row r="228" spans="2:30" x14ac:dyDescent="0.25">
      <c r="B228">
        <v>2022</v>
      </c>
      <c r="C228">
        <v>220183</v>
      </c>
      <c r="D228" s="14" t="s">
        <v>3</v>
      </c>
      <c r="E228" s="14" t="s">
        <v>1473</v>
      </c>
      <c r="F228" s="14" t="s">
        <v>75</v>
      </c>
      <c r="G228" s="14" t="s">
        <v>88</v>
      </c>
      <c r="H228" s="14" t="s">
        <v>1360</v>
      </c>
      <c r="I228" s="14" t="s">
        <v>2</v>
      </c>
      <c r="J228" s="14" t="s">
        <v>245</v>
      </c>
      <c r="K228">
        <v>1069754286</v>
      </c>
      <c r="L228" t="s">
        <v>246</v>
      </c>
      <c r="M228" t="s">
        <v>235</v>
      </c>
      <c r="N228" t="s">
        <v>67</v>
      </c>
      <c r="O228" s="1">
        <v>44863</v>
      </c>
      <c r="P228" s="14" t="s">
        <v>501</v>
      </c>
      <c r="Q228" s="14" t="s">
        <v>502</v>
      </c>
      <c r="R228" s="1">
        <v>44579</v>
      </c>
      <c r="S228" s="1">
        <v>44582</v>
      </c>
      <c r="T228">
        <v>330</v>
      </c>
      <c r="U228" s="1">
        <v>44916</v>
      </c>
      <c r="V228" s="14">
        <v>25586000</v>
      </c>
      <c r="W228" s="14">
        <f>$D$5-Contratos[[#This Row],[Fecha de Inicio]]</f>
        <v>283</v>
      </c>
      <c r="X228">
        <f>ROUND((($D$5-Contratos[[#This Row],[Fecha de Inicio]])/(Contratos[[#This Row],[Fecha Finalizacion Programada]]-Contratos[[#This Row],[Fecha de Inicio]])*100),2)</f>
        <v>84.73</v>
      </c>
      <c r="Y228" s="44">
        <v>21709333</v>
      </c>
      <c r="Z228" s="29">
        <v>3876667</v>
      </c>
      <c r="AA228" s="14">
        <v>0</v>
      </c>
      <c r="AB228" s="29">
        <v>0</v>
      </c>
      <c r="AC228" s="29">
        <v>25586000</v>
      </c>
      <c r="AD228" s="14">
        <v>0</v>
      </c>
    </row>
    <row r="229" spans="2:30" x14ac:dyDescent="0.25">
      <c r="B229">
        <v>2022</v>
      </c>
      <c r="C229">
        <v>220184</v>
      </c>
      <c r="D229" s="14" t="s">
        <v>3</v>
      </c>
      <c r="E229" s="14" t="s">
        <v>1472</v>
      </c>
      <c r="F229" s="14" t="s">
        <v>75</v>
      </c>
      <c r="G229" s="14" t="s">
        <v>88</v>
      </c>
      <c r="H229" s="14" t="s">
        <v>1371</v>
      </c>
      <c r="I229" s="14" t="s">
        <v>2</v>
      </c>
      <c r="J229" s="14" t="s">
        <v>31</v>
      </c>
      <c r="K229">
        <v>1032457638</v>
      </c>
      <c r="L229" t="s">
        <v>387</v>
      </c>
      <c r="M229" t="s">
        <v>83</v>
      </c>
      <c r="N229" t="s">
        <v>67</v>
      </c>
      <c r="O229" s="1">
        <v>44844</v>
      </c>
      <c r="P229" s="14" t="s">
        <v>609</v>
      </c>
      <c r="Q229" s="14" t="s">
        <v>611</v>
      </c>
      <c r="R229" s="1">
        <v>44580</v>
      </c>
      <c r="S229" s="1">
        <v>44589</v>
      </c>
      <c r="T229">
        <v>330</v>
      </c>
      <c r="U229" s="1">
        <v>44923</v>
      </c>
      <c r="V229" s="14">
        <v>27291000</v>
      </c>
      <c r="W229" s="14">
        <f>$D$5-Contratos[[#This Row],[Fecha de Inicio]]</f>
        <v>276</v>
      </c>
      <c r="X229">
        <f>ROUND((($D$5-Contratos[[#This Row],[Fecha de Inicio]])/(Contratos[[#This Row],[Fecha Finalizacion Programada]]-Contratos[[#This Row],[Fecha de Inicio]])*100),2)</f>
        <v>82.63</v>
      </c>
      <c r="Y229" s="44">
        <v>20096100</v>
      </c>
      <c r="Z229" s="29">
        <v>7194900</v>
      </c>
      <c r="AA229" s="14">
        <v>0</v>
      </c>
      <c r="AB229" s="29">
        <v>0</v>
      </c>
      <c r="AC229" s="29">
        <v>27291000</v>
      </c>
      <c r="AD229" s="14">
        <v>0</v>
      </c>
    </row>
    <row r="230" spans="2:30" x14ac:dyDescent="0.25">
      <c r="B230">
        <v>2022</v>
      </c>
      <c r="C230">
        <v>220185</v>
      </c>
      <c r="D230" s="14" t="s">
        <v>3</v>
      </c>
      <c r="E230" s="14" t="s">
        <v>1473</v>
      </c>
      <c r="F230" s="14" t="s">
        <v>75</v>
      </c>
      <c r="G230" s="14" t="s">
        <v>88</v>
      </c>
      <c r="H230" s="14" t="s">
        <v>1360</v>
      </c>
      <c r="I230" s="14" t="s">
        <v>2</v>
      </c>
      <c r="J230" s="14" t="s">
        <v>245</v>
      </c>
      <c r="K230">
        <v>1030573038</v>
      </c>
      <c r="L230" t="s">
        <v>247</v>
      </c>
      <c r="M230" t="s">
        <v>235</v>
      </c>
      <c r="N230" t="s">
        <v>67</v>
      </c>
      <c r="O230" s="1">
        <v>44863</v>
      </c>
      <c r="P230" s="14" t="s">
        <v>501</v>
      </c>
      <c r="Q230" s="14" t="s">
        <v>502</v>
      </c>
      <c r="R230" s="1">
        <v>44582</v>
      </c>
      <c r="S230" s="1">
        <v>44587</v>
      </c>
      <c r="T230">
        <v>330</v>
      </c>
      <c r="U230" s="1">
        <v>44921</v>
      </c>
      <c r="V230" s="14">
        <v>25586000</v>
      </c>
      <c r="W230" s="14">
        <f>$D$5-Contratos[[#This Row],[Fecha de Inicio]]</f>
        <v>278</v>
      </c>
      <c r="X230">
        <f>ROUND((($D$5-Contratos[[#This Row],[Fecha de Inicio]])/(Contratos[[#This Row],[Fecha Finalizacion Programada]]-Contratos[[#This Row],[Fecha de Inicio]])*100),2)</f>
        <v>83.23</v>
      </c>
      <c r="Y230" s="44">
        <v>21321667</v>
      </c>
      <c r="Z230" s="29">
        <v>4264333</v>
      </c>
      <c r="AA230" s="14">
        <v>0</v>
      </c>
      <c r="AB230" s="29">
        <v>0</v>
      </c>
      <c r="AC230" s="29">
        <v>25586000</v>
      </c>
      <c r="AD230" s="14">
        <v>0</v>
      </c>
    </row>
    <row r="231" spans="2:30" x14ac:dyDescent="0.25">
      <c r="B231">
        <v>2022</v>
      </c>
      <c r="C231">
        <v>220187</v>
      </c>
      <c r="D231" s="14" t="s">
        <v>3</v>
      </c>
      <c r="E231" s="14" t="s">
        <v>1472</v>
      </c>
      <c r="F231" s="14" t="s">
        <v>75</v>
      </c>
      <c r="G231" s="14" t="s">
        <v>88</v>
      </c>
      <c r="H231" s="14" t="s">
        <v>1371</v>
      </c>
      <c r="I231" s="14" t="s">
        <v>2</v>
      </c>
      <c r="J231" s="14" t="s">
        <v>31</v>
      </c>
      <c r="K231">
        <v>1030626727</v>
      </c>
      <c r="L231" t="s">
        <v>1165</v>
      </c>
      <c r="M231" t="s">
        <v>83</v>
      </c>
      <c r="N231" t="s">
        <v>67</v>
      </c>
      <c r="O231" s="1">
        <v>44861</v>
      </c>
      <c r="P231" s="14" t="s">
        <v>609</v>
      </c>
      <c r="Q231" s="14" t="s">
        <v>611</v>
      </c>
      <c r="R231" s="1">
        <v>44580</v>
      </c>
      <c r="S231" s="1">
        <v>44596</v>
      </c>
      <c r="T231">
        <v>330</v>
      </c>
      <c r="U231" s="1">
        <v>44926</v>
      </c>
      <c r="V231" s="14">
        <v>27291000</v>
      </c>
      <c r="W231" s="14">
        <f>$D$5-Contratos[[#This Row],[Fecha de Inicio]]</f>
        <v>269</v>
      </c>
      <c r="X231">
        <f>ROUND((($D$5-Contratos[[#This Row],[Fecha de Inicio]])/(Contratos[[#This Row],[Fecha Finalizacion Programada]]-Contratos[[#This Row],[Fecha de Inicio]])*100),2)</f>
        <v>81.52</v>
      </c>
      <c r="Y231" s="44">
        <v>19599900</v>
      </c>
      <c r="Z231" s="29">
        <v>7691100</v>
      </c>
      <c r="AA231" s="14">
        <v>0</v>
      </c>
      <c r="AB231" s="29">
        <v>0</v>
      </c>
      <c r="AC231" s="29">
        <v>27291000</v>
      </c>
      <c r="AD231" s="14">
        <v>0</v>
      </c>
    </row>
    <row r="232" spans="2:30" x14ac:dyDescent="0.25">
      <c r="B232">
        <v>2022</v>
      </c>
      <c r="C232">
        <v>220188</v>
      </c>
      <c r="D232" s="14" t="s">
        <v>3</v>
      </c>
      <c r="E232" s="14" t="s">
        <v>1472</v>
      </c>
      <c r="F232" s="14" t="s">
        <v>75</v>
      </c>
      <c r="G232" s="14" t="s">
        <v>88</v>
      </c>
      <c r="H232" s="14" t="s">
        <v>1371</v>
      </c>
      <c r="I232" s="14" t="s">
        <v>2</v>
      </c>
      <c r="J232" s="14" t="s">
        <v>31</v>
      </c>
      <c r="K232">
        <v>79319640</v>
      </c>
      <c r="L232" t="s">
        <v>1164</v>
      </c>
      <c r="M232" t="s">
        <v>83</v>
      </c>
      <c r="N232" t="s">
        <v>67</v>
      </c>
      <c r="O232" s="1">
        <v>44861</v>
      </c>
      <c r="P232" s="14" t="s">
        <v>609</v>
      </c>
      <c r="Q232" s="14" t="s">
        <v>611</v>
      </c>
      <c r="R232" s="1">
        <v>44580</v>
      </c>
      <c r="S232" s="1">
        <v>44589</v>
      </c>
      <c r="T232">
        <v>330</v>
      </c>
      <c r="U232" s="1">
        <v>44923</v>
      </c>
      <c r="V232" s="14">
        <v>27291000</v>
      </c>
      <c r="W232" s="14">
        <f>$D$5-Contratos[[#This Row],[Fecha de Inicio]]</f>
        <v>276</v>
      </c>
      <c r="X232">
        <f>ROUND((($D$5-Contratos[[#This Row],[Fecha de Inicio]])/(Contratos[[#This Row],[Fecha Finalizacion Programada]]-Contratos[[#This Row],[Fecha de Inicio]])*100),2)</f>
        <v>82.63</v>
      </c>
      <c r="Y232" s="44">
        <v>20096100</v>
      </c>
      <c r="Z232" s="29">
        <v>7194900</v>
      </c>
      <c r="AA232" s="14">
        <v>0</v>
      </c>
      <c r="AB232" s="29">
        <v>0</v>
      </c>
      <c r="AC232" s="29">
        <v>27291000</v>
      </c>
      <c r="AD232" s="14">
        <v>0</v>
      </c>
    </row>
    <row r="233" spans="2:30" x14ac:dyDescent="0.25">
      <c r="B233">
        <v>2022</v>
      </c>
      <c r="C233">
        <v>220189</v>
      </c>
      <c r="D233" s="14" t="s">
        <v>3</v>
      </c>
      <c r="E233" s="14" t="s">
        <v>1472</v>
      </c>
      <c r="F233" s="14" t="s">
        <v>75</v>
      </c>
      <c r="G233" s="14" t="s">
        <v>88</v>
      </c>
      <c r="H233" s="14" t="s">
        <v>1371</v>
      </c>
      <c r="I233" s="14" t="s">
        <v>2</v>
      </c>
      <c r="J233" s="14" t="s">
        <v>31</v>
      </c>
      <c r="K233">
        <v>1023893463</v>
      </c>
      <c r="L233" t="s">
        <v>1146</v>
      </c>
      <c r="M233" t="s">
        <v>83</v>
      </c>
      <c r="N233" t="s">
        <v>67</v>
      </c>
      <c r="O233" s="1">
        <v>44861</v>
      </c>
      <c r="P233" s="14" t="s">
        <v>1131</v>
      </c>
      <c r="Q233" s="14" t="s">
        <v>611</v>
      </c>
      <c r="R233" s="1">
        <v>44580</v>
      </c>
      <c r="S233" s="1">
        <v>44589</v>
      </c>
      <c r="T233">
        <v>330</v>
      </c>
      <c r="U233" s="1">
        <v>44923</v>
      </c>
      <c r="V233" s="14">
        <v>27291000</v>
      </c>
      <c r="W233" s="14">
        <f>$D$5-Contratos[[#This Row],[Fecha de Inicio]]</f>
        <v>276</v>
      </c>
      <c r="X233">
        <f>ROUND((($D$5-Contratos[[#This Row],[Fecha de Inicio]])/(Contratos[[#This Row],[Fecha Finalizacion Programada]]-Contratos[[#This Row],[Fecha de Inicio]])*100),2)</f>
        <v>82.63</v>
      </c>
      <c r="Y233" s="44">
        <v>20096100</v>
      </c>
      <c r="Z233" s="29">
        <v>7194900</v>
      </c>
      <c r="AA233" s="14">
        <v>0</v>
      </c>
      <c r="AB233" s="29">
        <v>0</v>
      </c>
      <c r="AC233" s="29">
        <v>27291000</v>
      </c>
      <c r="AD233" s="14">
        <v>0</v>
      </c>
    </row>
    <row r="234" spans="2:30" x14ac:dyDescent="0.25">
      <c r="B234">
        <v>2022</v>
      </c>
      <c r="C234">
        <v>220190</v>
      </c>
      <c r="D234" s="14" t="s">
        <v>3</v>
      </c>
      <c r="E234" s="14" t="s">
        <v>1472</v>
      </c>
      <c r="F234" s="14" t="s">
        <v>75</v>
      </c>
      <c r="G234" s="14" t="s">
        <v>88</v>
      </c>
      <c r="H234" s="14" t="s">
        <v>1371</v>
      </c>
      <c r="I234" s="14" t="s">
        <v>2</v>
      </c>
      <c r="J234" s="14" t="s">
        <v>31</v>
      </c>
      <c r="K234">
        <v>1031168502</v>
      </c>
      <c r="L234" t="s">
        <v>1140</v>
      </c>
      <c r="M234" t="s">
        <v>83</v>
      </c>
      <c r="N234" t="s">
        <v>67</v>
      </c>
      <c r="O234" s="1">
        <v>44861</v>
      </c>
      <c r="P234" s="14" t="s">
        <v>609</v>
      </c>
      <c r="Q234" s="14" t="s">
        <v>611</v>
      </c>
      <c r="R234" s="1">
        <v>44580</v>
      </c>
      <c r="S234" s="1">
        <v>44589</v>
      </c>
      <c r="T234">
        <v>330</v>
      </c>
      <c r="U234" s="1">
        <v>44923</v>
      </c>
      <c r="V234" s="14">
        <v>27291000</v>
      </c>
      <c r="W234" s="14">
        <f>$D$5-Contratos[[#This Row],[Fecha de Inicio]]</f>
        <v>276</v>
      </c>
      <c r="X234">
        <f>ROUND((($D$5-Contratos[[#This Row],[Fecha de Inicio]])/(Contratos[[#This Row],[Fecha Finalizacion Programada]]-Contratos[[#This Row],[Fecha de Inicio]])*100),2)</f>
        <v>82.63</v>
      </c>
      <c r="Y234" s="44">
        <v>20096100</v>
      </c>
      <c r="Z234" s="29">
        <v>7194900</v>
      </c>
      <c r="AA234" s="14">
        <v>0</v>
      </c>
      <c r="AB234" s="29">
        <v>0</v>
      </c>
      <c r="AC234" s="29">
        <v>27291000</v>
      </c>
      <c r="AD234" s="14">
        <v>0</v>
      </c>
    </row>
    <row r="235" spans="2:30" x14ac:dyDescent="0.25">
      <c r="B235">
        <v>2022</v>
      </c>
      <c r="C235">
        <v>220191</v>
      </c>
      <c r="D235" s="14" t="s">
        <v>3</v>
      </c>
      <c r="E235" s="14" t="s">
        <v>1474</v>
      </c>
      <c r="F235" s="14" t="s">
        <v>75</v>
      </c>
      <c r="G235" s="14" t="s">
        <v>77</v>
      </c>
      <c r="H235" s="14" t="s">
        <v>1371</v>
      </c>
      <c r="I235" s="14" t="s">
        <v>2</v>
      </c>
      <c r="J235" s="14" t="s">
        <v>266</v>
      </c>
      <c r="K235">
        <v>79465385</v>
      </c>
      <c r="L235" t="s">
        <v>267</v>
      </c>
      <c r="M235" t="s">
        <v>83</v>
      </c>
      <c r="N235" t="s">
        <v>67</v>
      </c>
      <c r="O235" s="1">
        <v>44844</v>
      </c>
      <c r="P235" s="14" t="s">
        <v>609</v>
      </c>
      <c r="Q235" s="14" t="s">
        <v>610</v>
      </c>
      <c r="R235" s="1">
        <v>44580</v>
      </c>
      <c r="S235" s="1">
        <v>44582</v>
      </c>
      <c r="T235">
        <v>330</v>
      </c>
      <c r="U235" s="1">
        <v>44916</v>
      </c>
      <c r="V235" s="14">
        <v>74195000</v>
      </c>
      <c r="W235" s="14">
        <f>$D$5-Contratos[[#This Row],[Fecha de Inicio]]</f>
        <v>283</v>
      </c>
      <c r="X235">
        <f>ROUND((($D$5-Contratos[[#This Row],[Fecha de Inicio]])/(Contratos[[#This Row],[Fecha Finalizacion Programada]]-Contratos[[#This Row],[Fecha de Inicio]])*100),2)</f>
        <v>84.73</v>
      </c>
      <c r="Y235" s="44">
        <v>55758667</v>
      </c>
      <c r="Z235" s="29">
        <v>18436333</v>
      </c>
      <c r="AA235" s="14">
        <v>0</v>
      </c>
      <c r="AB235" s="29">
        <v>0</v>
      </c>
      <c r="AC235" s="29">
        <v>74195000</v>
      </c>
      <c r="AD235" s="14">
        <v>0</v>
      </c>
    </row>
    <row r="236" spans="2:30" x14ac:dyDescent="0.25">
      <c r="B236">
        <v>2022</v>
      </c>
      <c r="C236">
        <v>220192</v>
      </c>
      <c r="D236" s="14" t="s">
        <v>3</v>
      </c>
      <c r="E236" s="14" t="s">
        <v>1472</v>
      </c>
      <c r="F236" s="14" t="s">
        <v>75</v>
      </c>
      <c r="G236" s="14" t="s">
        <v>88</v>
      </c>
      <c r="H236" s="14" t="s">
        <v>1371</v>
      </c>
      <c r="I236" s="14" t="s">
        <v>2</v>
      </c>
      <c r="J236" s="14" t="s">
        <v>31</v>
      </c>
      <c r="K236">
        <v>1032433951</v>
      </c>
      <c r="L236" t="s">
        <v>1139</v>
      </c>
      <c r="M236" t="s">
        <v>83</v>
      </c>
      <c r="N236" t="s">
        <v>67</v>
      </c>
      <c r="O236" s="1">
        <v>44861</v>
      </c>
      <c r="P236" s="14" t="s">
        <v>609</v>
      </c>
      <c r="Q236" s="14" t="s">
        <v>611</v>
      </c>
      <c r="R236" s="1">
        <v>44580</v>
      </c>
      <c r="S236" s="1">
        <v>44589</v>
      </c>
      <c r="T236">
        <v>330</v>
      </c>
      <c r="U236" s="1">
        <v>44923</v>
      </c>
      <c r="V236" s="14">
        <v>27291000</v>
      </c>
      <c r="W236" s="14">
        <f>$D$5-Contratos[[#This Row],[Fecha de Inicio]]</f>
        <v>276</v>
      </c>
      <c r="X236">
        <f>ROUND((($D$5-Contratos[[#This Row],[Fecha de Inicio]])/(Contratos[[#This Row],[Fecha Finalizacion Programada]]-Contratos[[#This Row],[Fecha de Inicio]])*100),2)</f>
        <v>82.63</v>
      </c>
      <c r="Y236" s="44">
        <v>20096100</v>
      </c>
      <c r="Z236" s="29">
        <v>7194900</v>
      </c>
      <c r="AA236" s="14">
        <v>0</v>
      </c>
      <c r="AB236" s="29">
        <v>0</v>
      </c>
      <c r="AC236" s="29">
        <v>27291000</v>
      </c>
      <c r="AD236" s="14">
        <v>0</v>
      </c>
    </row>
    <row r="237" spans="2:30" x14ac:dyDescent="0.25">
      <c r="B237">
        <v>2022</v>
      </c>
      <c r="C237">
        <v>220193</v>
      </c>
      <c r="D237" s="14" t="s">
        <v>3</v>
      </c>
      <c r="E237" s="14" t="s">
        <v>1472</v>
      </c>
      <c r="F237" s="14" t="s">
        <v>75</v>
      </c>
      <c r="G237" s="14" t="s">
        <v>88</v>
      </c>
      <c r="H237" s="14" t="s">
        <v>1371</v>
      </c>
      <c r="I237" s="14" t="s">
        <v>2</v>
      </c>
      <c r="J237" s="14" t="s">
        <v>31</v>
      </c>
      <c r="K237">
        <v>1000125610</v>
      </c>
      <c r="L237" t="s">
        <v>1138</v>
      </c>
      <c r="M237" t="s">
        <v>83</v>
      </c>
      <c r="N237" t="s">
        <v>67</v>
      </c>
      <c r="O237" s="1">
        <v>44861</v>
      </c>
      <c r="P237" s="14" t="s">
        <v>609</v>
      </c>
      <c r="Q237" s="14" t="s">
        <v>611</v>
      </c>
      <c r="R237" s="1">
        <v>44580</v>
      </c>
      <c r="S237" s="1">
        <v>44586</v>
      </c>
      <c r="T237">
        <v>330</v>
      </c>
      <c r="U237" s="1">
        <v>44920</v>
      </c>
      <c r="V237" s="14">
        <v>27291000</v>
      </c>
      <c r="W237" s="14">
        <f>$D$5-Contratos[[#This Row],[Fecha de Inicio]]</f>
        <v>279</v>
      </c>
      <c r="X237">
        <f>ROUND((($D$5-Contratos[[#This Row],[Fecha de Inicio]])/(Contratos[[#This Row],[Fecha Finalizacion Programada]]-Contratos[[#This Row],[Fecha de Inicio]])*100),2)</f>
        <v>83.53</v>
      </c>
      <c r="Y237" s="44">
        <v>20344200</v>
      </c>
      <c r="Z237" s="29">
        <v>6946800</v>
      </c>
      <c r="AA237" s="14">
        <v>0</v>
      </c>
      <c r="AB237" s="29">
        <v>0</v>
      </c>
      <c r="AC237" s="29">
        <v>27291000</v>
      </c>
      <c r="AD237" s="14">
        <v>0</v>
      </c>
    </row>
    <row r="238" spans="2:30" x14ac:dyDescent="0.25">
      <c r="B238">
        <v>2022</v>
      </c>
      <c r="C238">
        <v>220194</v>
      </c>
      <c r="D238" s="14" t="s">
        <v>3</v>
      </c>
      <c r="E238" s="14" t="s">
        <v>1472</v>
      </c>
      <c r="F238" s="14" t="s">
        <v>75</v>
      </c>
      <c r="G238" s="14" t="s">
        <v>88</v>
      </c>
      <c r="H238" s="14" t="s">
        <v>1371</v>
      </c>
      <c r="I238" s="14" t="s">
        <v>2</v>
      </c>
      <c r="J238" s="14" t="s">
        <v>31</v>
      </c>
      <c r="K238">
        <v>1022346893</v>
      </c>
      <c r="L238" t="s">
        <v>1137</v>
      </c>
      <c r="M238" t="s">
        <v>83</v>
      </c>
      <c r="N238" t="s">
        <v>67</v>
      </c>
      <c r="O238" s="1">
        <v>44861</v>
      </c>
      <c r="P238" s="14" t="s">
        <v>609</v>
      </c>
      <c r="Q238" s="14" t="s">
        <v>611</v>
      </c>
      <c r="R238" s="1">
        <v>44580</v>
      </c>
      <c r="S238" s="1">
        <v>44593</v>
      </c>
      <c r="T238">
        <v>330</v>
      </c>
      <c r="U238" s="1">
        <v>44926</v>
      </c>
      <c r="V238" s="14">
        <v>27291000</v>
      </c>
      <c r="W238" s="14">
        <f>$D$5-Contratos[[#This Row],[Fecha de Inicio]]</f>
        <v>272</v>
      </c>
      <c r="X238">
        <f>ROUND((($D$5-Contratos[[#This Row],[Fecha de Inicio]])/(Contratos[[#This Row],[Fecha Finalizacion Programada]]-Contratos[[#This Row],[Fecha de Inicio]])*100),2)</f>
        <v>81.680000000000007</v>
      </c>
      <c r="Y238" s="44">
        <v>19848000</v>
      </c>
      <c r="Z238" s="29">
        <v>7443000</v>
      </c>
      <c r="AA238" s="14">
        <v>0</v>
      </c>
      <c r="AB238" s="29">
        <v>0</v>
      </c>
      <c r="AC238" s="29">
        <v>27291000</v>
      </c>
      <c r="AD238" s="14">
        <v>0</v>
      </c>
    </row>
    <row r="239" spans="2:30" x14ac:dyDescent="0.25">
      <c r="B239">
        <v>2022</v>
      </c>
      <c r="C239">
        <v>220195</v>
      </c>
      <c r="D239" s="14" t="s">
        <v>3</v>
      </c>
      <c r="E239" s="14" t="s">
        <v>1475</v>
      </c>
      <c r="F239" s="14" t="s">
        <v>75</v>
      </c>
      <c r="G239" s="14" t="s">
        <v>77</v>
      </c>
      <c r="H239" s="14" t="s">
        <v>1386</v>
      </c>
      <c r="I239" s="14" t="s">
        <v>2</v>
      </c>
      <c r="J239" s="14" t="s">
        <v>469</v>
      </c>
      <c r="K239">
        <v>7165742</v>
      </c>
      <c r="L239" t="s">
        <v>470</v>
      </c>
      <c r="M239" t="s">
        <v>177</v>
      </c>
      <c r="N239" t="s">
        <v>67</v>
      </c>
      <c r="O239" s="1">
        <v>44845</v>
      </c>
      <c r="P239" s="14" t="s">
        <v>593</v>
      </c>
      <c r="Q239" s="14" t="s">
        <v>598</v>
      </c>
      <c r="R239" s="1">
        <v>44580</v>
      </c>
      <c r="S239" s="1">
        <v>44593</v>
      </c>
      <c r="T239">
        <v>330</v>
      </c>
      <c r="U239" s="1">
        <v>44926</v>
      </c>
      <c r="V239" s="14">
        <v>101845667</v>
      </c>
      <c r="W239" s="14">
        <f>$D$5-Contratos[[#This Row],[Fecha de Inicio]]</f>
        <v>272</v>
      </c>
      <c r="X239">
        <f>ROUND((($D$5-Contratos[[#This Row],[Fecha de Inicio]])/(Contratos[[#This Row],[Fecha Finalizacion Programada]]-Contratos[[#This Row],[Fecha de Inicio]])*100),2)</f>
        <v>81.680000000000007</v>
      </c>
      <c r="Y239" s="44">
        <v>46293485</v>
      </c>
      <c r="Z239" s="29">
        <v>55552182</v>
      </c>
      <c r="AA239" s="14">
        <v>0</v>
      </c>
      <c r="AB239" s="29">
        <v>0</v>
      </c>
      <c r="AC239" s="29">
        <v>101845667</v>
      </c>
      <c r="AD239" s="14">
        <v>0</v>
      </c>
    </row>
    <row r="240" spans="2:30" x14ac:dyDescent="0.25">
      <c r="B240">
        <v>2022</v>
      </c>
      <c r="C240">
        <v>220196</v>
      </c>
      <c r="D240" s="14" t="s">
        <v>3</v>
      </c>
      <c r="E240" s="14" t="s">
        <v>1475</v>
      </c>
      <c r="F240" s="14" t="s">
        <v>75</v>
      </c>
      <c r="G240" s="14" t="s">
        <v>77</v>
      </c>
      <c r="H240" s="14" t="s">
        <v>1386</v>
      </c>
      <c r="I240" s="14" t="s">
        <v>2</v>
      </c>
      <c r="J240" s="14" t="s">
        <v>469</v>
      </c>
      <c r="K240">
        <v>65631935</v>
      </c>
      <c r="L240" t="s">
        <v>179</v>
      </c>
      <c r="M240" t="s">
        <v>177</v>
      </c>
      <c r="N240" t="s">
        <v>67</v>
      </c>
      <c r="O240" s="1">
        <v>44845</v>
      </c>
      <c r="P240" s="14" t="s">
        <v>593</v>
      </c>
      <c r="Q240" s="14" t="s">
        <v>594</v>
      </c>
      <c r="R240" s="1">
        <v>44580</v>
      </c>
      <c r="S240" s="1">
        <v>44593</v>
      </c>
      <c r="T240">
        <v>330</v>
      </c>
      <c r="U240" s="1">
        <v>44926</v>
      </c>
      <c r="V240" s="14">
        <v>101845667</v>
      </c>
      <c r="W240" s="14">
        <f>$D$5-Contratos[[#This Row],[Fecha de Inicio]]</f>
        <v>272</v>
      </c>
      <c r="X240">
        <f>ROUND((($D$5-Contratos[[#This Row],[Fecha de Inicio]])/(Contratos[[#This Row],[Fecha Finalizacion Programada]]-Contratos[[#This Row],[Fecha de Inicio]])*100),2)</f>
        <v>81.680000000000007</v>
      </c>
      <c r="Y240" s="44">
        <v>74069576</v>
      </c>
      <c r="Z240" s="29">
        <v>27776091</v>
      </c>
      <c r="AA240" s="14">
        <v>0</v>
      </c>
      <c r="AB240" s="29">
        <v>0</v>
      </c>
      <c r="AC240" s="29">
        <v>101845667</v>
      </c>
      <c r="AD240" s="14">
        <v>0</v>
      </c>
    </row>
    <row r="241" spans="2:30" x14ac:dyDescent="0.25">
      <c r="B241">
        <v>2022</v>
      </c>
      <c r="C241">
        <v>220198</v>
      </c>
      <c r="D241" s="14" t="s">
        <v>3</v>
      </c>
      <c r="E241" s="14" t="s">
        <v>1476</v>
      </c>
      <c r="F241" s="14" t="s">
        <v>75</v>
      </c>
      <c r="G241" s="14" t="s">
        <v>88</v>
      </c>
      <c r="H241" s="14" t="s">
        <v>1439</v>
      </c>
      <c r="I241" s="14" t="s">
        <v>2</v>
      </c>
      <c r="J241" s="14" t="s">
        <v>1129</v>
      </c>
      <c r="K241">
        <v>1085307756</v>
      </c>
      <c r="L241" t="s">
        <v>1128</v>
      </c>
      <c r="M241" t="s">
        <v>868</v>
      </c>
      <c r="N241" t="s">
        <v>67</v>
      </c>
      <c r="O241" s="1">
        <v>44838</v>
      </c>
      <c r="P241" s="14" t="s">
        <v>870</v>
      </c>
      <c r="Q241" s="14" t="s">
        <v>869</v>
      </c>
      <c r="R241" s="1">
        <v>44582</v>
      </c>
      <c r="S241" s="1">
        <v>44588</v>
      </c>
      <c r="T241">
        <v>180</v>
      </c>
      <c r="U241" s="1">
        <v>44861</v>
      </c>
      <c r="V241" s="14">
        <v>11166000</v>
      </c>
      <c r="W241" s="14">
        <f>Contratos[[#This Row],[Fecha Finalizacion Programada]]-Contratos[[#This Row],[Fecha de Inicio]]</f>
        <v>273</v>
      </c>
      <c r="X241">
        <f>ROUND(((Contratos[[#This Row],[Fecha Finalizacion Programada]]-Contratos[[#This Row],[Fecha de Inicio]])/(Contratos[[#This Row],[Fecha Finalizacion Programada]]-Contratos[[#This Row],[Fecha de Inicio]])*100),2)</f>
        <v>100</v>
      </c>
      <c r="Y241" s="44">
        <v>15136133</v>
      </c>
      <c r="Z241" s="29">
        <v>1612867</v>
      </c>
      <c r="AA241" s="14">
        <v>1</v>
      </c>
      <c r="AB241" s="29">
        <v>5583000</v>
      </c>
      <c r="AC241" s="29">
        <v>16749000</v>
      </c>
      <c r="AD241" s="14" t="s">
        <v>1367</v>
      </c>
    </row>
    <row r="242" spans="2:30" x14ac:dyDescent="0.25">
      <c r="B242">
        <v>2022</v>
      </c>
      <c r="C242">
        <v>220199</v>
      </c>
      <c r="D242" s="14" t="s">
        <v>3</v>
      </c>
      <c r="E242" s="14" t="s">
        <v>1476</v>
      </c>
      <c r="F242" s="14" t="s">
        <v>75</v>
      </c>
      <c r="G242" s="14" t="s">
        <v>88</v>
      </c>
      <c r="H242" s="14" t="s">
        <v>1439</v>
      </c>
      <c r="I242" s="14" t="s">
        <v>2</v>
      </c>
      <c r="J242" s="14" t="s">
        <v>876</v>
      </c>
      <c r="K242">
        <v>80824689</v>
      </c>
      <c r="L242" t="s">
        <v>875</v>
      </c>
      <c r="M242" t="s">
        <v>868</v>
      </c>
      <c r="N242" t="s">
        <v>67</v>
      </c>
      <c r="O242" s="1">
        <v>44838</v>
      </c>
      <c r="P242" s="14" t="s">
        <v>870</v>
      </c>
      <c r="Q242" s="14" t="s">
        <v>869</v>
      </c>
      <c r="R242" s="1">
        <v>44581</v>
      </c>
      <c r="S242" s="1">
        <v>44587</v>
      </c>
      <c r="T242">
        <v>180</v>
      </c>
      <c r="U242" s="1">
        <v>44860</v>
      </c>
      <c r="V242" s="14">
        <v>11166000</v>
      </c>
      <c r="W242" s="14">
        <f>Contratos[[#This Row],[Fecha Finalizacion Programada]]-Contratos[[#This Row],[Fecha de Inicio]]</f>
        <v>273</v>
      </c>
      <c r="X242">
        <f>ROUND(((Contratos[[#This Row],[Fecha Finalizacion Programada]]-Contratos[[#This Row],[Fecha de Inicio]])/(Contratos[[#This Row],[Fecha Finalizacion Programada]]-Contratos[[#This Row],[Fecha de Inicio]])*100),2)</f>
        <v>100</v>
      </c>
      <c r="Y242" s="44">
        <v>15198166</v>
      </c>
      <c r="Z242" s="29">
        <v>1550834</v>
      </c>
      <c r="AA242" s="14">
        <v>1</v>
      </c>
      <c r="AB242" s="29">
        <v>5583000</v>
      </c>
      <c r="AC242" s="29">
        <v>16749000</v>
      </c>
      <c r="AD242" s="14" t="s">
        <v>1367</v>
      </c>
    </row>
    <row r="243" spans="2:30" x14ac:dyDescent="0.25">
      <c r="B243">
        <v>2022</v>
      </c>
      <c r="C243">
        <v>220200</v>
      </c>
      <c r="D243" s="14" t="s">
        <v>3</v>
      </c>
      <c r="E243" s="14" t="s">
        <v>1476</v>
      </c>
      <c r="F243" s="14" t="s">
        <v>75</v>
      </c>
      <c r="G243" s="14" t="s">
        <v>88</v>
      </c>
      <c r="H243" s="14" t="s">
        <v>1439</v>
      </c>
      <c r="I243" s="14" t="s">
        <v>2</v>
      </c>
      <c r="J243" s="14" t="s">
        <v>876</v>
      </c>
      <c r="K243">
        <v>1032375619</v>
      </c>
      <c r="L243" t="s">
        <v>1153</v>
      </c>
      <c r="M243" t="s">
        <v>1152</v>
      </c>
      <c r="N243" t="s">
        <v>67</v>
      </c>
      <c r="O243" s="1">
        <v>44838</v>
      </c>
      <c r="P243" s="14" t="s">
        <v>1148</v>
      </c>
      <c r="Q243" s="14" t="s">
        <v>1147</v>
      </c>
      <c r="R243" s="1">
        <v>44581</v>
      </c>
      <c r="S243" s="1">
        <v>44589</v>
      </c>
      <c r="T243">
        <v>180</v>
      </c>
      <c r="U243" s="1">
        <v>44862</v>
      </c>
      <c r="V243" s="14">
        <v>11166000</v>
      </c>
      <c r="W243" s="14">
        <f>Contratos[[#This Row],[Fecha Finalizacion Programada]]-Contratos[[#This Row],[Fecha de Inicio]]</f>
        <v>273</v>
      </c>
      <c r="X243">
        <f>ROUND(((Contratos[[#This Row],[Fecha Finalizacion Programada]]-Contratos[[#This Row],[Fecha de Inicio]])/(Contratos[[#This Row],[Fecha Finalizacion Programada]]-Contratos[[#This Row],[Fecha de Inicio]])*100),2)</f>
        <v>100</v>
      </c>
      <c r="Y243" s="44">
        <v>15074100</v>
      </c>
      <c r="Z243" s="29">
        <v>1674900</v>
      </c>
      <c r="AA243" s="14">
        <v>1</v>
      </c>
      <c r="AB243" s="29">
        <v>5583000</v>
      </c>
      <c r="AC243" s="29">
        <v>16749000</v>
      </c>
      <c r="AD243" s="14" t="s">
        <v>1367</v>
      </c>
    </row>
    <row r="244" spans="2:30" x14ac:dyDescent="0.25">
      <c r="B244">
        <v>2022</v>
      </c>
      <c r="C244">
        <v>220201</v>
      </c>
      <c r="D244" s="14" t="s">
        <v>3</v>
      </c>
      <c r="E244" s="14" t="s">
        <v>1462</v>
      </c>
      <c r="F244" s="14" t="s">
        <v>75</v>
      </c>
      <c r="G244" s="14" t="s">
        <v>77</v>
      </c>
      <c r="H244" s="14" t="s">
        <v>1364</v>
      </c>
      <c r="I244" s="14" t="s">
        <v>2</v>
      </c>
      <c r="J244" s="14" t="s">
        <v>1083</v>
      </c>
      <c r="K244">
        <v>52963197</v>
      </c>
      <c r="L244" t="s">
        <v>1197</v>
      </c>
      <c r="M244" t="s">
        <v>890</v>
      </c>
      <c r="N244" t="s">
        <v>67</v>
      </c>
      <c r="O244" s="1">
        <v>44838</v>
      </c>
      <c r="P244" s="14" t="s">
        <v>892</v>
      </c>
      <c r="Q244" s="14" t="s">
        <v>1196</v>
      </c>
      <c r="R244" s="1">
        <v>44580</v>
      </c>
      <c r="S244" s="1">
        <v>44581</v>
      </c>
      <c r="T244">
        <v>270</v>
      </c>
      <c r="U244" s="1">
        <v>44915</v>
      </c>
      <c r="V244" s="14">
        <v>77256000</v>
      </c>
      <c r="W244" s="14">
        <f>$D$5-Contratos[[#This Row],[Fecha de Inicio]]</f>
        <v>284</v>
      </c>
      <c r="X244">
        <f>ROUND((($D$5-Contratos[[#This Row],[Fecha de Inicio]])/(Contratos[[#This Row],[Fecha Finalizacion Programada]]-Contratos[[#This Row],[Fecha de Inicio]])*100),2)</f>
        <v>85.03</v>
      </c>
      <c r="Y244" s="44">
        <v>71819467</v>
      </c>
      <c r="Z244" s="29">
        <v>22604533</v>
      </c>
      <c r="AA244" s="14">
        <v>1</v>
      </c>
      <c r="AB244" s="29">
        <v>17168000</v>
      </c>
      <c r="AC244" s="29">
        <v>94424000</v>
      </c>
      <c r="AD244" s="14" t="s">
        <v>1372</v>
      </c>
    </row>
    <row r="245" spans="2:30" x14ac:dyDescent="0.25">
      <c r="B245">
        <v>2022</v>
      </c>
      <c r="C245">
        <v>220202</v>
      </c>
      <c r="D245" s="14" t="s">
        <v>3</v>
      </c>
      <c r="E245" s="14" t="s">
        <v>1451</v>
      </c>
      <c r="F245" s="14" t="s">
        <v>75</v>
      </c>
      <c r="G245" s="14" t="s">
        <v>77</v>
      </c>
      <c r="H245" s="14" t="s">
        <v>1364</v>
      </c>
      <c r="I245" s="14" t="s">
        <v>2</v>
      </c>
      <c r="J245" s="14" t="s">
        <v>894</v>
      </c>
      <c r="K245">
        <v>1023868148</v>
      </c>
      <c r="L245" t="s">
        <v>1013</v>
      </c>
      <c r="M245" t="s">
        <v>890</v>
      </c>
      <c r="N245" t="s">
        <v>67</v>
      </c>
      <c r="O245" s="1">
        <v>44841</v>
      </c>
      <c r="P245" s="14" t="s">
        <v>892</v>
      </c>
      <c r="Q245" s="14" t="s">
        <v>1012</v>
      </c>
      <c r="R245" s="1">
        <v>44580</v>
      </c>
      <c r="S245" s="1">
        <v>44585</v>
      </c>
      <c r="T245">
        <v>330</v>
      </c>
      <c r="U245" s="1">
        <v>44919</v>
      </c>
      <c r="V245" s="14">
        <v>43219000</v>
      </c>
      <c r="W245" s="14">
        <f>$D$5-Contratos[[#This Row],[Fecha de Inicio]]</f>
        <v>280</v>
      </c>
      <c r="X245">
        <f>ROUND((($D$5-Contratos[[#This Row],[Fecha de Inicio]])/(Contratos[[#This Row],[Fecha Finalizacion Programada]]-Contratos[[#This Row],[Fecha de Inicio]])*100),2)</f>
        <v>83.83</v>
      </c>
      <c r="Y245" s="44">
        <v>32348767</v>
      </c>
      <c r="Z245" s="29">
        <v>10870233</v>
      </c>
      <c r="AA245" s="14">
        <v>0</v>
      </c>
      <c r="AB245" s="29">
        <v>0</v>
      </c>
      <c r="AC245" s="29">
        <v>43219000</v>
      </c>
      <c r="AD245" s="14">
        <v>0</v>
      </c>
    </row>
    <row r="246" spans="2:30" x14ac:dyDescent="0.25">
      <c r="B246">
        <v>2022</v>
      </c>
      <c r="C246">
        <v>220205</v>
      </c>
      <c r="D246" s="14" t="s">
        <v>3</v>
      </c>
      <c r="E246" s="14" t="s">
        <v>1457</v>
      </c>
      <c r="F246" s="14" t="s">
        <v>75</v>
      </c>
      <c r="G246" s="14" t="s">
        <v>77</v>
      </c>
      <c r="H246" s="14" t="s">
        <v>1352</v>
      </c>
      <c r="I246" s="14" t="s">
        <v>2</v>
      </c>
      <c r="J246" s="14" t="s">
        <v>388</v>
      </c>
      <c r="K246">
        <v>81717282</v>
      </c>
      <c r="L246" t="s">
        <v>409</v>
      </c>
      <c r="M246" t="s">
        <v>390</v>
      </c>
      <c r="N246" t="s">
        <v>67</v>
      </c>
      <c r="O246" s="1">
        <v>44858</v>
      </c>
      <c r="P246" s="14" t="s">
        <v>406</v>
      </c>
      <c r="Q246" s="14" t="s">
        <v>407</v>
      </c>
      <c r="R246" s="1">
        <v>44580</v>
      </c>
      <c r="S246" s="1">
        <v>44581</v>
      </c>
      <c r="T246">
        <v>180</v>
      </c>
      <c r="U246" s="1">
        <v>44853</v>
      </c>
      <c r="V246" s="14">
        <v>47328000</v>
      </c>
      <c r="W246" s="14">
        <f>Contratos[[#This Row],[Fecha Finalizacion Programada]]-Contratos[[#This Row],[Fecha de Inicio]]</f>
        <v>272</v>
      </c>
      <c r="X246">
        <f>ROUND(((Contratos[[#This Row],[Fecha Finalizacion Programada]]-Contratos[[#This Row],[Fecha de Inicio]])/(Contratos[[#This Row],[Fecha Finalizacion Programada]]-Contratos[[#This Row],[Fecha de Inicio]])*100),2)</f>
        <v>100</v>
      </c>
      <c r="Y246" s="44">
        <v>65996267</v>
      </c>
      <c r="Z246" s="29">
        <v>4995733</v>
      </c>
      <c r="AA246" s="14">
        <v>1</v>
      </c>
      <c r="AB246" s="29">
        <v>23664000</v>
      </c>
      <c r="AC246" s="29">
        <v>70992000</v>
      </c>
      <c r="AD246" s="14" t="s">
        <v>1367</v>
      </c>
    </row>
    <row r="247" spans="2:30" x14ac:dyDescent="0.25">
      <c r="B247">
        <v>2022</v>
      </c>
      <c r="C247">
        <v>220206</v>
      </c>
      <c r="D247" s="14" t="s">
        <v>3</v>
      </c>
      <c r="E247" s="14" t="s">
        <v>1457</v>
      </c>
      <c r="F247" s="14" t="s">
        <v>75</v>
      </c>
      <c r="G247" s="14" t="s">
        <v>77</v>
      </c>
      <c r="H247" s="14" t="s">
        <v>1352</v>
      </c>
      <c r="I247" s="14" t="s">
        <v>2</v>
      </c>
      <c r="J247" s="14" t="s">
        <v>388</v>
      </c>
      <c r="K247">
        <v>80875295</v>
      </c>
      <c r="L247" t="s">
        <v>410</v>
      </c>
      <c r="M247" t="s">
        <v>390</v>
      </c>
      <c r="N247" t="s">
        <v>67</v>
      </c>
      <c r="O247" s="1">
        <v>44858</v>
      </c>
      <c r="P247" s="14" t="s">
        <v>406</v>
      </c>
      <c r="Q247" s="14" t="s">
        <v>407</v>
      </c>
      <c r="R247" s="1">
        <v>44580</v>
      </c>
      <c r="S247" s="1">
        <v>44581</v>
      </c>
      <c r="T247">
        <v>180</v>
      </c>
      <c r="U247" s="1">
        <v>44853</v>
      </c>
      <c r="V247" s="14">
        <v>47328000</v>
      </c>
      <c r="W247" s="14">
        <f>Contratos[[#This Row],[Fecha Finalizacion Programada]]-Contratos[[#This Row],[Fecha de Inicio]]</f>
        <v>272</v>
      </c>
      <c r="X247">
        <f>ROUND(((Contratos[[#This Row],[Fecha Finalizacion Programada]]-Contratos[[#This Row],[Fecha de Inicio]])/(Contratos[[#This Row],[Fecha Finalizacion Programada]]-Contratos[[#This Row],[Fecha de Inicio]])*100),2)</f>
        <v>100</v>
      </c>
      <c r="Y247" s="44">
        <v>65470400</v>
      </c>
      <c r="Z247" s="29">
        <v>5521600</v>
      </c>
      <c r="AA247" s="14">
        <v>1</v>
      </c>
      <c r="AB247" s="29">
        <v>23664000</v>
      </c>
      <c r="AC247" s="29">
        <v>70992000</v>
      </c>
      <c r="AD247" s="14" t="s">
        <v>1367</v>
      </c>
    </row>
    <row r="248" spans="2:30" x14ac:dyDescent="0.25">
      <c r="B248">
        <v>2022</v>
      </c>
      <c r="C248">
        <v>220207</v>
      </c>
      <c r="D248" s="14" t="s">
        <v>3</v>
      </c>
      <c r="E248" s="14" t="s">
        <v>1457</v>
      </c>
      <c r="F248" s="14" t="s">
        <v>75</v>
      </c>
      <c r="G248" s="14" t="s">
        <v>77</v>
      </c>
      <c r="H248" s="14" t="s">
        <v>1352</v>
      </c>
      <c r="I248" s="14" t="s">
        <v>2</v>
      </c>
      <c r="J248" s="14" t="s">
        <v>388</v>
      </c>
      <c r="K248">
        <v>39753021</v>
      </c>
      <c r="L248" t="s">
        <v>389</v>
      </c>
      <c r="M248" t="s">
        <v>390</v>
      </c>
      <c r="N248" t="s">
        <v>67</v>
      </c>
      <c r="O248" s="1">
        <v>44851</v>
      </c>
      <c r="P248" s="14" t="s">
        <v>406</v>
      </c>
      <c r="Q248" s="14" t="s">
        <v>407</v>
      </c>
      <c r="R248" s="1">
        <v>44580</v>
      </c>
      <c r="S248" s="1">
        <v>44581</v>
      </c>
      <c r="T248">
        <v>180</v>
      </c>
      <c r="U248" s="1">
        <v>44853</v>
      </c>
      <c r="V248" s="14">
        <v>47328000</v>
      </c>
      <c r="W248" s="14">
        <f>Contratos[[#This Row],[Fecha Finalizacion Programada]]-Contratos[[#This Row],[Fecha de Inicio]]</f>
        <v>272</v>
      </c>
      <c r="X248">
        <f>ROUND(((Contratos[[#This Row],[Fecha Finalizacion Programada]]-Contratos[[#This Row],[Fecha de Inicio]])/(Contratos[[#This Row],[Fecha Finalizacion Programada]]-Contratos[[#This Row],[Fecha de Inicio]])*100),2)</f>
        <v>100</v>
      </c>
      <c r="Y248" s="44">
        <v>65996267</v>
      </c>
      <c r="Z248" s="29">
        <v>4995733</v>
      </c>
      <c r="AA248" s="14">
        <v>1</v>
      </c>
      <c r="AB248" s="29">
        <v>23664000</v>
      </c>
      <c r="AC248" s="29">
        <v>70992000</v>
      </c>
      <c r="AD248" s="14" t="s">
        <v>1367</v>
      </c>
    </row>
    <row r="249" spans="2:30" x14ac:dyDescent="0.25">
      <c r="B249">
        <v>2022</v>
      </c>
      <c r="C249">
        <v>220208</v>
      </c>
      <c r="D249" s="14" t="s">
        <v>3</v>
      </c>
      <c r="E249" s="14" t="s">
        <v>1457</v>
      </c>
      <c r="F249" s="14" t="s">
        <v>75</v>
      </c>
      <c r="G249" s="14" t="s">
        <v>77</v>
      </c>
      <c r="H249" s="14" t="s">
        <v>1352</v>
      </c>
      <c r="I249" s="14" t="s">
        <v>2</v>
      </c>
      <c r="J249" s="14" t="s">
        <v>388</v>
      </c>
      <c r="K249">
        <v>80190351</v>
      </c>
      <c r="L249" t="s">
        <v>396</v>
      </c>
      <c r="M249" t="s">
        <v>390</v>
      </c>
      <c r="N249" t="s">
        <v>67</v>
      </c>
      <c r="O249" s="1">
        <v>44851</v>
      </c>
      <c r="P249" s="14" t="s">
        <v>406</v>
      </c>
      <c r="Q249" s="14" t="s">
        <v>489</v>
      </c>
      <c r="R249" s="1">
        <v>44580</v>
      </c>
      <c r="S249" s="1">
        <v>44581</v>
      </c>
      <c r="T249">
        <v>180</v>
      </c>
      <c r="U249" s="1">
        <v>44853</v>
      </c>
      <c r="V249" s="14">
        <v>47328000</v>
      </c>
      <c r="W249" s="14">
        <f>Contratos[[#This Row],[Fecha Finalizacion Programada]]-Contratos[[#This Row],[Fecha de Inicio]]</f>
        <v>272</v>
      </c>
      <c r="X249">
        <f>ROUND(((Contratos[[#This Row],[Fecha Finalizacion Programada]]-Contratos[[#This Row],[Fecha de Inicio]])/(Contratos[[#This Row],[Fecha Finalizacion Programada]]-Contratos[[#This Row],[Fecha de Inicio]])*100),2)</f>
        <v>100</v>
      </c>
      <c r="Y249" s="44">
        <v>65996267</v>
      </c>
      <c r="Z249" s="29">
        <v>4995733</v>
      </c>
      <c r="AA249" s="14">
        <v>1</v>
      </c>
      <c r="AB249" s="29">
        <v>23664000</v>
      </c>
      <c r="AC249" s="29">
        <v>70992000</v>
      </c>
      <c r="AD249" s="14" t="s">
        <v>1367</v>
      </c>
    </row>
    <row r="250" spans="2:30" x14ac:dyDescent="0.25">
      <c r="B250">
        <v>2022</v>
      </c>
      <c r="C250">
        <v>220210</v>
      </c>
      <c r="D250" s="14" t="s">
        <v>3</v>
      </c>
      <c r="E250" s="14" t="s">
        <v>1473</v>
      </c>
      <c r="F250" s="14" t="s">
        <v>75</v>
      </c>
      <c r="G250" s="14" t="s">
        <v>88</v>
      </c>
      <c r="H250" s="14" t="s">
        <v>1360</v>
      </c>
      <c r="I250" s="14" t="s">
        <v>2</v>
      </c>
      <c r="J250" s="14" t="s">
        <v>245</v>
      </c>
      <c r="K250">
        <v>1013655261</v>
      </c>
      <c r="L250" t="s">
        <v>248</v>
      </c>
      <c r="M250" t="s">
        <v>235</v>
      </c>
      <c r="N250" t="s">
        <v>67</v>
      </c>
      <c r="O250" s="1">
        <v>44863</v>
      </c>
      <c r="P250" s="14" t="s">
        <v>501</v>
      </c>
      <c r="Q250" s="14" t="s">
        <v>502</v>
      </c>
      <c r="R250" s="1">
        <v>44581</v>
      </c>
      <c r="S250" s="1">
        <v>44585</v>
      </c>
      <c r="T250">
        <v>330</v>
      </c>
      <c r="U250" s="1">
        <v>44919</v>
      </c>
      <c r="V250" s="14">
        <v>25586000</v>
      </c>
      <c r="W250" s="14">
        <f>$D$5-Contratos[[#This Row],[Fecha de Inicio]]</f>
        <v>280</v>
      </c>
      <c r="X250">
        <f>ROUND((($D$5-Contratos[[#This Row],[Fecha de Inicio]])/(Contratos[[#This Row],[Fecha Finalizacion Programada]]-Contratos[[#This Row],[Fecha de Inicio]])*100),2)</f>
        <v>83.83</v>
      </c>
      <c r="Y250" s="44">
        <v>21476733</v>
      </c>
      <c r="Z250" s="29">
        <v>4109267</v>
      </c>
      <c r="AA250" s="14">
        <v>0</v>
      </c>
      <c r="AB250" s="29">
        <v>0</v>
      </c>
      <c r="AC250" s="29">
        <v>25586000</v>
      </c>
      <c r="AD250" s="14">
        <v>0</v>
      </c>
    </row>
    <row r="251" spans="2:30" x14ac:dyDescent="0.25">
      <c r="B251">
        <v>2022</v>
      </c>
      <c r="C251">
        <v>220211</v>
      </c>
      <c r="D251" s="14" t="s">
        <v>3</v>
      </c>
      <c r="E251" s="14" t="s">
        <v>1473</v>
      </c>
      <c r="F251" s="14" t="s">
        <v>75</v>
      </c>
      <c r="G251" s="14" t="s">
        <v>88</v>
      </c>
      <c r="H251" s="14" t="s">
        <v>1360</v>
      </c>
      <c r="I251" s="14" t="s">
        <v>2</v>
      </c>
      <c r="J251" s="14" t="s">
        <v>245</v>
      </c>
      <c r="K251">
        <v>1012430396</v>
      </c>
      <c r="L251" t="s">
        <v>249</v>
      </c>
      <c r="M251" t="s">
        <v>235</v>
      </c>
      <c r="N251" t="s">
        <v>67</v>
      </c>
      <c r="O251" s="1">
        <v>44863</v>
      </c>
      <c r="P251" s="14" t="s">
        <v>501</v>
      </c>
      <c r="Q251" s="14" t="s">
        <v>502</v>
      </c>
      <c r="R251" s="1">
        <v>44582</v>
      </c>
      <c r="S251" s="1">
        <v>44586</v>
      </c>
      <c r="T251">
        <v>330</v>
      </c>
      <c r="U251" s="1">
        <v>44920</v>
      </c>
      <c r="V251" s="14">
        <v>25586000</v>
      </c>
      <c r="W251" s="14">
        <f>$D$5-Contratos[[#This Row],[Fecha de Inicio]]</f>
        <v>279</v>
      </c>
      <c r="X251">
        <f>ROUND((($D$5-Contratos[[#This Row],[Fecha de Inicio]])/(Contratos[[#This Row],[Fecha Finalizacion Programada]]-Contratos[[#This Row],[Fecha de Inicio]])*100),2)</f>
        <v>83.53</v>
      </c>
      <c r="Y251" s="44">
        <v>21399200</v>
      </c>
      <c r="Z251" s="29">
        <v>4186800</v>
      </c>
      <c r="AA251" s="14">
        <v>0</v>
      </c>
      <c r="AB251" s="29">
        <v>0</v>
      </c>
      <c r="AC251" s="29">
        <v>25586000</v>
      </c>
      <c r="AD251" s="14">
        <v>0</v>
      </c>
    </row>
    <row r="252" spans="2:30" x14ac:dyDescent="0.25">
      <c r="B252">
        <v>2022</v>
      </c>
      <c r="C252">
        <v>220213</v>
      </c>
      <c r="D252" s="14" t="s">
        <v>3</v>
      </c>
      <c r="E252" s="14" t="s">
        <v>1477</v>
      </c>
      <c r="F252" s="14" t="s">
        <v>75</v>
      </c>
      <c r="G252" s="14" t="s">
        <v>77</v>
      </c>
      <c r="H252" s="14" t="s">
        <v>1363</v>
      </c>
      <c r="I252" s="14" t="s">
        <v>2</v>
      </c>
      <c r="J252" s="14" t="s">
        <v>367</v>
      </c>
      <c r="K252">
        <v>1014230291</v>
      </c>
      <c r="L252" t="s">
        <v>368</v>
      </c>
      <c r="M252" t="s">
        <v>366</v>
      </c>
      <c r="N252" t="s">
        <v>67</v>
      </c>
      <c r="O252" s="1">
        <v>44845</v>
      </c>
      <c r="P252" s="14" t="s">
        <v>365</v>
      </c>
      <c r="Q252" s="14" t="s">
        <v>805</v>
      </c>
      <c r="R252" s="1">
        <v>44582</v>
      </c>
      <c r="S252" s="1">
        <v>44585</v>
      </c>
      <c r="T252" s="14">
        <v>345</v>
      </c>
      <c r="U252" s="1">
        <v>44948</v>
      </c>
      <c r="V252" s="14">
        <v>89780500</v>
      </c>
      <c r="W252" s="14">
        <f>$D$5-Contratos[[#This Row],[Fecha de Inicio]]</f>
        <v>280</v>
      </c>
      <c r="X252">
        <f>ROUND((($D$5-Contratos[[#This Row],[Fecha de Inicio]])/(Contratos[[#This Row],[Fecha Finalizacion Programada]]-Contratos[[#This Row],[Fecha de Inicio]])*100),2)</f>
        <v>77.13</v>
      </c>
      <c r="Y252" s="44">
        <v>64277633</v>
      </c>
      <c r="Z252" s="29">
        <v>25502867</v>
      </c>
      <c r="AA252" s="14">
        <v>1</v>
      </c>
      <c r="AB252" s="29">
        <v>3643267</v>
      </c>
      <c r="AC252" s="29">
        <v>93423767</v>
      </c>
      <c r="AD252" s="14" t="s">
        <v>1666</v>
      </c>
    </row>
    <row r="253" spans="2:30" x14ac:dyDescent="0.25">
      <c r="B253">
        <v>2022</v>
      </c>
      <c r="C253">
        <v>220214</v>
      </c>
      <c r="D253" s="14" t="s">
        <v>3</v>
      </c>
      <c r="E253" s="14" t="s">
        <v>1472</v>
      </c>
      <c r="F253" s="14" t="s">
        <v>75</v>
      </c>
      <c r="G253" s="14" t="s">
        <v>88</v>
      </c>
      <c r="H253" s="14" t="s">
        <v>1371</v>
      </c>
      <c r="I253" s="14" t="s">
        <v>2</v>
      </c>
      <c r="J253" s="14" t="s">
        <v>31</v>
      </c>
      <c r="K253">
        <v>1015471177</v>
      </c>
      <c r="L253" t="s">
        <v>1132</v>
      </c>
      <c r="M253" t="s">
        <v>83</v>
      </c>
      <c r="N253" t="s">
        <v>67</v>
      </c>
      <c r="O253" s="1">
        <v>44861</v>
      </c>
      <c r="P253" s="14" t="s">
        <v>609</v>
      </c>
      <c r="Q253" s="14" t="s">
        <v>611</v>
      </c>
      <c r="R253" s="1">
        <v>44581</v>
      </c>
      <c r="S253" s="1">
        <v>44593</v>
      </c>
      <c r="T253">
        <v>330</v>
      </c>
      <c r="U253" s="1">
        <v>44926</v>
      </c>
      <c r="V253" s="14">
        <v>27291000</v>
      </c>
      <c r="W253" s="14">
        <f>$D$5-Contratos[[#This Row],[Fecha de Inicio]]</f>
        <v>272</v>
      </c>
      <c r="X253">
        <f>ROUND((($D$5-Contratos[[#This Row],[Fecha de Inicio]])/(Contratos[[#This Row],[Fecha Finalizacion Programada]]-Contratos[[#This Row],[Fecha de Inicio]])*100),2)</f>
        <v>81.680000000000007</v>
      </c>
      <c r="Y253" s="44">
        <v>19848000</v>
      </c>
      <c r="Z253" s="29">
        <v>7443000</v>
      </c>
      <c r="AA253" s="14">
        <v>0</v>
      </c>
      <c r="AB253" s="29">
        <v>0</v>
      </c>
      <c r="AC253" s="29">
        <v>27291000</v>
      </c>
      <c r="AD253" s="14">
        <v>0</v>
      </c>
    </row>
    <row r="254" spans="2:30" x14ac:dyDescent="0.25">
      <c r="B254">
        <v>2022</v>
      </c>
      <c r="C254">
        <v>220215</v>
      </c>
      <c r="D254" s="14" t="s">
        <v>3</v>
      </c>
      <c r="E254" s="14" t="s">
        <v>1472</v>
      </c>
      <c r="F254" s="14" t="s">
        <v>75</v>
      </c>
      <c r="G254" s="14" t="s">
        <v>88</v>
      </c>
      <c r="H254" s="14" t="s">
        <v>1371</v>
      </c>
      <c r="I254" s="14" t="s">
        <v>2</v>
      </c>
      <c r="J254" s="14" t="s">
        <v>31</v>
      </c>
      <c r="K254">
        <v>1038139816</v>
      </c>
      <c r="L254" t="s">
        <v>1130</v>
      </c>
      <c r="M254" t="s">
        <v>83</v>
      </c>
      <c r="N254" t="s">
        <v>67</v>
      </c>
      <c r="O254" s="1">
        <v>44861</v>
      </c>
      <c r="P254" s="14" t="s">
        <v>609</v>
      </c>
      <c r="Q254" s="14" t="s">
        <v>611</v>
      </c>
      <c r="R254" s="1">
        <v>44581</v>
      </c>
      <c r="S254" s="1">
        <v>44588</v>
      </c>
      <c r="T254">
        <v>330</v>
      </c>
      <c r="U254" s="1">
        <v>44922</v>
      </c>
      <c r="V254" s="14">
        <v>27291000</v>
      </c>
      <c r="W254" s="14">
        <f>$D$5-Contratos[[#This Row],[Fecha de Inicio]]</f>
        <v>277</v>
      </c>
      <c r="X254">
        <f>ROUND((($D$5-Contratos[[#This Row],[Fecha de Inicio]])/(Contratos[[#This Row],[Fecha Finalizacion Programada]]-Contratos[[#This Row],[Fecha de Inicio]])*100),2)</f>
        <v>82.93</v>
      </c>
      <c r="Y254" s="44">
        <v>20178800</v>
      </c>
      <c r="Z254" s="29">
        <v>7112200</v>
      </c>
      <c r="AA254" s="14">
        <v>0</v>
      </c>
      <c r="AB254" s="29">
        <v>0</v>
      </c>
      <c r="AC254" s="29">
        <v>27291000</v>
      </c>
      <c r="AD254" s="14">
        <v>0</v>
      </c>
    </row>
    <row r="255" spans="2:30" x14ac:dyDescent="0.25">
      <c r="B255">
        <v>2022</v>
      </c>
      <c r="C255">
        <v>220216</v>
      </c>
      <c r="D255" s="14" t="s">
        <v>3</v>
      </c>
      <c r="E255" s="14" t="s">
        <v>1478</v>
      </c>
      <c r="F255" s="14" t="s">
        <v>75</v>
      </c>
      <c r="G255" s="14" t="s">
        <v>77</v>
      </c>
      <c r="H255" s="14" t="s">
        <v>1352</v>
      </c>
      <c r="I255" s="14" t="s">
        <v>2</v>
      </c>
      <c r="J255" s="14" t="s">
        <v>394</v>
      </c>
      <c r="K255">
        <v>1030566525</v>
      </c>
      <c r="L255" t="s">
        <v>395</v>
      </c>
      <c r="M255" t="s">
        <v>390</v>
      </c>
      <c r="N255" t="s">
        <v>67</v>
      </c>
      <c r="O255" s="1">
        <v>44851</v>
      </c>
      <c r="P255" s="14" t="s">
        <v>406</v>
      </c>
      <c r="Q255" s="14" t="s">
        <v>407</v>
      </c>
      <c r="R255" s="1">
        <v>44580</v>
      </c>
      <c r="S255" s="1">
        <v>44581</v>
      </c>
      <c r="T255">
        <v>180</v>
      </c>
      <c r="U255" s="1">
        <v>44853</v>
      </c>
      <c r="V255" s="14">
        <v>23886000</v>
      </c>
      <c r="W255" s="14">
        <f>Contratos[[#This Row],[Fecha Finalizacion Programada]]-Contratos[[#This Row],[Fecha de Inicio]]</f>
        <v>272</v>
      </c>
      <c r="X255">
        <f>ROUND(((Contratos[[#This Row],[Fecha Finalizacion Programada]]-Contratos[[#This Row],[Fecha de Inicio]])/(Contratos[[#This Row],[Fecha Finalizacion Programada]]-Contratos[[#This Row],[Fecha de Inicio]])*100),2)</f>
        <v>100</v>
      </c>
      <c r="Y255" s="44">
        <v>33307700</v>
      </c>
      <c r="Z255" s="29">
        <v>2521300</v>
      </c>
      <c r="AA255" s="14">
        <v>1</v>
      </c>
      <c r="AB255" s="29">
        <v>11943000</v>
      </c>
      <c r="AC255" s="29">
        <v>35829000</v>
      </c>
      <c r="AD255" s="14" t="s">
        <v>1367</v>
      </c>
    </row>
    <row r="256" spans="2:30" x14ac:dyDescent="0.25">
      <c r="B256">
        <v>2022</v>
      </c>
      <c r="C256">
        <v>220217</v>
      </c>
      <c r="D256" s="14" t="s">
        <v>3</v>
      </c>
      <c r="E256" s="14" t="s">
        <v>1479</v>
      </c>
      <c r="F256" s="14" t="s">
        <v>75</v>
      </c>
      <c r="G256" s="14" t="s">
        <v>77</v>
      </c>
      <c r="H256" s="14" t="s">
        <v>1352</v>
      </c>
      <c r="I256" s="14" t="s">
        <v>2</v>
      </c>
      <c r="J256" s="14" t="s">
        <v>404</v>
      </c>
      <c r="K256">
        <v>52837530</v>
      </c>
      <c r="L256" t="s">
        <v>405</v>
      </c>
      <c r="M256" t="s">
        <v>390</v>
      </c>
      <c r="N256" t="s">
        <v>67</v>
      </c>
      <c r="O256" s="1">
        <v>44858</v>
      </c>
      <c r="P256" s="14" t="s">
        <v>406</v>
      </c>
      <c r="Q256" s="14" t="s">
        <v>407</v>
      </c>
      <c r="R256" s="1">
        <v>44580</v>
      </c>
      <c r="S256" s="1">
        <v>44587</v>
      </c>
      <c r="T256">
        <v>180</v>
      </c>
      <c r="U256" s="1">
        <v>44859</v>
      </c>
      <c r="V256" s="14">
        <v>33960000</v>
      </c>
      <c r="W256" s="14">
        <f>Contratos[[#This Row],[Fecha Finalizacion Programada]]-Contratos[[#This Row],[Fecha de Inicio]]</f>
        <v>272</v>
      </c>
      <c r="X256">
        <f>ROUND(((Contratos[[#This Row],[Fecha Finalizacion Programada]]-Contratos[[#This Row],[Fecha de Inicio]])/(Contratos[[#This Row],[Fecha Finalizacion Programada]]-Contratos[[#This Row],[Fecha de Inicio]])*100),2)</f>
        <v>100</v>
      </c>
      <c r="Y256" s="44">
        <v>46223333</v>
      </c>
      <c r="Z256" s="29">
        <v>4716667</v>
      </c>
      <c r="AA256" s="14">
        <v>1</v>
      </c>
      <c r="AB256" s="29">
        <v>16980000</v>
      </c>
      <c r="AC256" s="29">
        <v>50940000</v>
      </c>
      <c r="AD256" s="14" t="s">
        <v>1367</v>
      </c>
    </row>
    <row r="257" spans="2:30" x14ac:dyDescent="0.25">
      <c r="B257">
        <v>2022</v>
      </c>
      <c r="C257">
        <v>220218</v>
      </c>
      <c r="D257" s="14" t="s">
        <v>3</v>
      </c>
      <c r="E257" s="14" t="s">
        <v>1472</v>
      </c>
      <c r="F257" s="14" t="s">
        <v>75</v>
      </c>
      <c r="G257" s="14" t="s">
        <v>88</v>
      </c>
      <c r="H257" s="14" t="s">
        <v>1371</v>
      </c>
      <c r="I257" s="14" t="s">
        <v>2</v>
      </c>
      <c r="J257" s="14" t="s">
        <v>31</v>
      </c>
      <c r="K257">
        <v>1003540012</v>
      </c>
      <c r="L257" t="s">
        <v>1127</v>
      </c>
      <c r="M257" t="s">
        <v>83</v>
      </c>
      <c r="N257" t="s">
        <v>67</v>
      </c>
      <c r="O257" s="1">
        <v>44861</v>
      </c>
      <c r="P257" s="14" t="s">
        <v>609</v>
      </c>
      <c r="Q257" s="14" t="s">
        <v>611</v>
      </c>
      <c r="R257" s="1">
        <v>44582</v>
      </c>
      <c r="S257" s="1">
        <v>44588</v>
      </c>
      <c r="T257">
        <v>330</v>
      </c>
      <c r="U257" s="1">
        <v>44922</v>
      </c>
      <c r="V257" s="14">
        <v>27291000</v>
      </c>
      <c r="W257" s="14">
        <f>$D$5-Contratos[[#This Row],[Fecha de Inicio]]</f>
        <v>277</v>
      </c>
      <c r="X257">
        <f>ROUND((($D$5-Contratos[[#This Row],[Fecha de Inicio]])/(Contratos[[#This Row],[Fecha Finalizacion Programada]]-Contratos[[#This Row],[Fecha de Inicio]])*100),2)</f>
        <v>82.93</v>
      </c>
      <c r="Y257" s="44">
        <v>20178800</v>
      </c>
      <c r="Z257" s="29">
        <v>7112200</v>
      </c>
      <c r="AA257" s="14">
        <v>0</v>
      </c>
      <c r="AB257" s="29">
        <v>0</v>
      </c>
      <c r="AC257" s="29">
        <v>27291000</v>
      </c>
      <c r="AD257" s="14">
        <v>0</v>
      </c>
    </row>
    <row r="258" spans="2:30" x14ac:dyDescent="0.25">
      <c r="B258">
        <v>2022</v>
      </c>
      <c r="C258">
        <v>220219</v>
      </c>
      <c r="D258" s="14" t="s">
        <v>3</v>
      </c>
      <c r="E258" s="14" t="s">
        <v>1472</v>
      </c>
      <c r="F258" s="14" t="s">
        <v>75</v>
      </c>
      <c r="G258" s="14" t="s">
        <v>88</v>
      </c>
      <c r="H258" s="14" t="s">
        <v>1371</v>
      </c>
      <c r="I258" s="14" t="s">
        <v>2</v>
      </c>
      <c r="J258" s="14" t="s">
        <v>31</v>
      </c>
      <c r="K258">
        <v>1014182626</v>
      </c>
      <c r="L258" t="s">
        <v>1126</v>
      </c>
      <c r="M258" t="s">
        <v>83</v>
      </c>
      <c r="N258" t="s">
        <v>67</v>
      </c>
      <c r="O258" s="1">
        <v>44861</v>
      </c>
      <c r="P258" s="14" t="s">
        <v>609</v>
      </c>
      <c r="Q258" s="14" t="s">
        <v>611</v>
      </c>
      <c r="R258" s="1">
        <v>44582</v>
      </c>
      <c r="S258" s="1">
        <v>44588</v>
      </c>
      <c r="T258">
        <v>330</v>
      </c>
      <c r="U258" s="1">
        <v>44922</v>
      </c>
      <c r="V258" s="14">
        <v>27291000</v>
      </c>
      <c r="W258" s="14">
        <f>$D$5-Contratos[[#This Row],[Fecha de Inicio]]</f>
        <v>277</v>
      </c>
      <c r="X258">
        <f>ROUND((($D$5-Contratos[[#This Row],[Fecha de Inicio]])/(Contratos[[#This Row],[Fecha Finalizacion Programada]]-Contratos[[#This Row],[Fecha de Inicio]])*100),2)</f>
        <v>82.93</v>
      </c>
      <c r="Y258" s="44">
        <v>20178800</v>
      </c>
      <c r="Z258" s="29">
        <v>7112200</v>
      </c>
      <c r="AA258" s="14">
        <v>0</v>
      </c>
      <c r="AB258" s="29">
        <v>0</v>
      </c>
      <c r="AC258" s="29">
        <v>27291000</v>
      </c>
      <c r="AD258" s="14">
        <v>0</v>
      </c>
    </row>
    <row r="259" spans="2:30" x14ac:dyDescent="0.25">
      <c r="B259">
        <v>2022</v>
      </c>
      <c r="C259">
        <v>220220</v>
      </c>
      <c r="D259" s="14" t="s">
        <v>3</v>
      </c>
      <c r="E259" s="14" t="s">
        <v>1476</v>
      </c>
      <c r="F259" s="14" t="s">
        <v>75</v>
      </c>
      <c r="G259" s="14" t="s">
        <v>88</v>
      </c>
      <c r="H259" s="14" t="s">
        <v>1439</v>
      </c>
      <c r="I259" s="14" t="s">
        <v>2</v>
      </c>
      <c r="J259" s="14" t="s">
        <v>876</v>
      </c>
      <c r="K259">
        <v>52747205</v>
      </c>
      <c r="L259" t="s">
        <v>1162</v>
      </c>
      <c r="M259" t="s">
        <v>1152</v>
      </c>
      <c r="N259" t="s">
        <v>67</v>
      </c>
      <c r="O259" s="1">
        <v>44838</v>
      </c>
      <c r="P259" s="14" t="s">
        <v>1161</v>
      </c>
      <c r="Q259" s="14" t="s">
        <v>1160</v>
      </c>
      <c r="R259" s="1">
        <v>44581</v>
      </c>
      <c r="S259" s="1">
        <v>44587</v>
      </c>
      <c r="T259">
        <v>180</v>
      </c>
      <c r="U259" s="1">
        <v>44860</v>
      </c>
      <c r="V259" s="14">
        <v>11166000</v>
      </c>
      <c r="W259" s="14">
        <f>Contratos[[#This Row],[Fecha Finalizacion Programada]]-Contratos[[#This Row],[Fecha de Inicio]]</f>
        <v>273</v>
      </c>
      <c r="X259">
        <f>ROUND(((Contratos[[#This Row],[Fecha Finalizacion Programada]]-Contratos[[#This Row],[Fecha de Inicio]])/(Contratos[[#This Row],[Fecha Finalizacion Programada]]-Contratos[[#This Row],[Fecha de Inicio]])*100),2)</f>
        <v>100</v>
      </c>
      <c r="Y259" s="44">
        <v>15198167</v>
      </c>
      <c r="Z259" s="29">
        <v>1550833</v>
      </c>
      <c r="AA259" s="14">
        <v>1</v>
      </c>
      <c r="AB259" s="29">
        <v>5583000</v>
      </c>
      <c r="AC259" s="29">
        <v>16749000</v>
      </c>
      <c r="AD259" s="14" t="s">
        <v>1367</v>
      </c>
    </row>
    <row r="260" spans="2:30" x14ac:dyDescent="0.25">
      <c r="B260">
        <v>2022</v>
      </c>
      <c r="C260">
        <v>220221</v>
      </c>
      <c r="D260" s="14" t="s">
        <v>3</v>
      </c>
      <c r="E260" s="14" t="s">
        <v>1472</v>
      </c>
      <c r="F260" s="14" t="s">
        <v>75</v>
      </c>
      <c r="G260" s="14" t="s">
        <v>88</v>
      </c>
      <c r="H260" s="14" t="s">
        <v>1371</v>
      </c>
      <c r="I260" s="14" t="s">
        <v>2</v>
      </c>
      <c r="J260" s="14" t="s">
        <v>31</v>
      </c>
      <c r="K260">
        <v>1013637310</v>
      </c>
      <c r="L260" t="s">
        <v>1125</v>
      </c>
      <c r="M260" t="s">
        <v>83</v>
      </c>
      <c r="N260" t="s">
        <v>67</v>
      </c>
      <c r="O260" s="1">
        <v>44861</v>
      </c>
      <c r="P260" s="14" t="s">
        <v>609</v>
      </c>
      <c r="Q260" s="14" t="s">
        <v>611</v>
      </c>
      <c r="R260" s="1">
        <v>44581</v>
      </c>
      <c r="S260" s="1">
        <v>44588</v>
      </c>
      <c r="T260">
        <v>330</v>
      </c>
      <c r="U260" s="1">
        <v>44922</v>
      </c>
      <c r="V260" s="14">
        <v>27291000</v>
      </c>
      <c r="W260" s="14">
        <f>$D$5-Contratos[[#This Row],[Fecha de Inicio]]</f>
        <v>277</v>
      </c>
      <c r="X260">
        <f>ROUND((($D$5-Contratos[[#This Row],[Fecha de Inicio]])/(Contratos[[#This Row],[Fecha Finalizacion Programada]]-Contratos[[#This Row],[Fecha de Inicio]])*100),2)</f>
        <v>82.93</v>
      </c>
      <c r="Y260" s="44">
        <v>20178800</v>
      </c>
      <c r="Z260" s="29">
        <v>7112200</v>
      </c>
      <c r="AA260" s="14">
        <v>0</v>
      </c>
      <c r="AB260" s="29">
        <v>0</v>
      </c>
      <c r="AC260" s="29">
        <v>27291000</v>
      </c>
      <c r="AD260" s="14">
        <v>0</v>
      </c>
    </row>
    <row r="261" spans="2:30" x14ac:dyDescent="0.25">
      <c r="B261">
        <v>2022</v>
      </c>
      <c r="C261">
        <v>220223</v>
      </c>
      <c r="D261" s="14" t="s">
        <v>3</v>
      </c>
      <c r="E261" s="14" t="s">
        <v>1472</v>
      </c>
      <c r="F261" s="14" t="s">
        <v>75</v>
      </c>
      <c r="G261" s="14" t="s">
        <v>88</v>
      </c>
      <c r="H261" s="14" t="s">
        <v>1371</v>
      </c>
      <c r="I261" s="14" t="s">
        <v>2</v>
      </c>
      <c r="J261" s="14" t="s">
        <v>31</v>
      </c>
      <c r="K261">
        <v>40218934</v>
      </c>
      <c r="L261" t="s">
        <v>1124</v>
      </c>
      <c r="M261" t="s">
        <v>83</v>
      </c>
      <c r="N261" t="s">
        <v>67</v>
      </c>
      <c r="O261" s="1">
        <v>44861</v>
      </c>
      <c r="P261" s="14" t="s">
        <v>609</v>
      </c>
      <c r="Q261" s="14" t="s">
        <v>611</v>
      </c>
      <c r="R261" s="1">
        <v>44581</v>
      </c>
      <c r="S261" s="1">
        <v>44588</v>
      </c>
      <c r="T261">
        <v>330</v>
      </c>
      <c r="U261" s="1">
        <v>44922</v>
      </c>
      <c r="V261" s="14">
        <v>27291000</v>
      </c>
      <c r="W261" s="14">
        <f>$D$5-Contratos[[#This Row],[Fecha de Inicio]]</f>
        <v>277</v>
      </c>
      <c r="X261">
        <f>ROUND((($D$5-Contratos[[#This Row],[Fecha de Inicio]])/(Contratos[[#This Row],[Fecha Finalizacion Programada]]-Contratos[[#This Row],[Fecha de Inicio]])*100),2)</f>
        <v>82.93</v>
      </c>
      <c r="Y261" s="44">
        <v>20178800</v>
      </c>
      <c r="Z261" s="29">
        <v>7112200</v>
      </c>
      <c r="AA261" s="14">
        <v>0</v>
      </c>
      <c r="AB261" s="29">
        <v>0</v>
      </c>
      <c r="AC261" s="29">
        <v>27291000</v>
      </c>
      <c r="AD261" s="14">
        <v>0</v>
      </c>
    </row>
    <row r="262" spans="2:30" x14ac:dyDescent="0.25">
      <c r="B262">
        <v>2022</v>
      </c>
      <c r="C262">
        <v>220224</v>
      </c>
      <c r="D262" s="14" t="s">
        <v>3</v>
      </c>
      <c r="E262" s="14" t="s">
        <v>1472</v>
      </c>
      <c r="F262" s="14" t="s">
        <v>75</v>
      </c>
      <c r="G262" s="14" t="s">
        <v>88</v>
      </c>
      <c r="H262" s="14" t="s">
        <v>1371</v>
      </c>
      <c r="I262" s="14" t="s">
        <v>2</v>
      </c>
      <c r="J262" s="14" t="s">
        <v>31</v>
      </c>
      <c r="K262">
        <v>1031178430</v>
      </c>
      <c r="L262" t="s">
        <v>1123</v>
      </c>
      <c r="M262" t="s">
        <v>83</v>
      </c>
      <c r="N262" t="s">
        <v>67</v>
      </c>
      <c r="O262" s="1">
        <v>44861</v>
      </c>
      <c r="P262" s="14" t="s">
        <v>609</v>
      </c>
      <c r="Q262" s="14" t="s">
        <v>611</v>
      </c>
      <c r="R262" s="1">
        <v>44581</v>
      </c>
      <c r="S262" s="1">
        <v>44588</v>
      </c>
      <c r="T262">
        <v>330</v>
      </c>
      <c r="U262" s="1">
        <v>44922</v>
      </c>
      <c r="V262" s="14">
        <v>27291000</v>
      </c>
      <c r="W262" s="14">
        <f>$D$5-Contratos[[#This Row],[Fecha de Inicio]]</f>
        <v>277</v>
      </c>
      <c r="X262">
        <f>ROUND((($D$5-Contratos[[#This Row],[Fecha de Inicio]])/(Contratos[[#This Row],[Fecha Finalizacion Programada]]-Contratos[[#This Row],[Fecha de Inicio]])*100),2)</f>
        <v>82.93</v>
      </c>
      <c r="Y262" s="44">
        <v>20178800</v>
      </c>
      <c r="Z262" s="29">
        <v>7112200</v>
      </c>
      <c r="AA262" s="14">
        <v>0</v>
      </c>
      <c r="AB262" s="29">
        <v>0</v>
      </c>
      <c r="AC262" s="29">
        <v>27291000</v>
      </c>
      <c r="AD262" s="14">
        <v>0</v>
      </c>
    </row>
    <row r="263" spans="2:30" x14ac:dyDescent="0.25">
      <c r="B263">
        <v>2022</v>
      </c>
      <c r="C263">
        <v>220225</v>
      </c>
      <c r="D263" s="14" t="s">
        <v>3</v>
      </c>
      <c r="E263" s="14" t="s">
        <v>1472</v>
      </c>
      <c r="F263" s="14" t="s">
        <v>75</v>
      </c>
      <c r="G263" s="14" t="s">
        <v>88</v>
      </c>
      <c r="H263" s="14" t="s">
        <v>1371</v>
      </c>
      <c r="I263" s="14" t="s">
        <v>2</v>
      </c>
      <c r="J263" s="14" t="s">
        <v>31</v>
      </c>
      <c r="K263">
        <v>52712024</v>
      </c>
      <c r="L263" t="s">
        <v>1119</v>
      </c>
      <c r="M263" t="s">
        <v>83</v>
      </c>
      <c r="N263" t="s">
        <v>67</v>
      </c>
      <c r="O263" s="1">
        <v>44861</v>
      </c>
      <c r="P263" s="14" t="s">
        <v>609</v>
      </c>
      <c r="Q263" s="14" t="s">
        <v>611</v>
      </c>
      <c r="R263" s="1">
        <v>44581</v>
      </c>
      <c r="S263" s="1">
        <v>44593</v>
      </c>
      <c r="T263">
        <v>330</v>
      </c>
      <c r="U263" s="1">
        <v>44926</v>
      </c>
      <c r="V263" s="14">
        <v>27291000</v>
      </c>
      <c r="W263" s="14">
        <f>$D$5-Contratos[[#This Row],[Fecha de Inicio]]</f>
        <v>272</v>
      </c>
      <c r="X263">
        <f>ROUND((($D$5-Contratos[[#This Row],[Fecha de Inicio]])/(Contratos[[#This Row],[Fecha Finalizacion Programada]]-Contratos[[#This Row],[Fecha de Inicio]])*100),2)</f>
        <v>81.680000000000007</v>
      </c>
      <c r="Y263" s="44">
        <v>19848000</v>
      </c>
      <c r="Z263" s="29">
        <v>7443000</v>
      </c>
      <c r="AA263" s="14">
        <v>0</v>
      </c>
      <c r="AB263" s="29">
        <v>0</v>
      </c>
      <c r="AC263" s="29">
        <v>27291000</v>
      </c>
      <c r="AD263" s="14">
        <v>0</v>
      </c>
    </row>
    <row r="264" spans="2:30" x14ac:dyDescent="0.25">
      <c r="B264">
        <v>2022</v>
      </c>
      <c r="C264">
        <v>220226</v>
      </c>
      <c r="D264" s="14" t="s">
        <v>3</v>
      </c>
      <c r="E264" s="14" t="s">
        <v>1472</v>
      </c>
      <c r="F264" s="14" t="s">
        <v>75</v>
      </c>
      <c r="G264" s="14" t="s">
        <v>88</v>
      </c>
      <c r="H264" s="14" t="s">
        <v>1371</v>
      </c>
      <c r="I264" s="14" t="s">
        <v>2</v>
      </c>
      <c r="J264" s="14" t="s">
        <v>31</v>
      </c>
      <c r="K264">
        <v>1026576192</v>
      </c>
      <c r="L264" t="s">
        <v>1118</v>
      </c>
      <c r="M264" t="s">
        <v>83</v>
      </c>
      <c r="N264" t="s">
        <v>67</v>
      </c>
      <c r="O264" s="1">
        <v>44861</v>
      </c>
      <c r="P264" s="14" t="s">
        <v>609</v>
      </c>
      <c r="Q264" s="14" t="s">
        <v>611</v>
      </c>
      <c r="R264" s="1">
        <v>44582</v>
      </c>
      <c r="S264" s="1">
        <v>44588</v>
      </c>
      <c r="T264">
        <v>330</v>
      </c>
      <c r="U264" s="1">
        <v>44922</v>
      </c>
      <c r="V264" s="14">
        <v>27291000</v>
      </c>
      <c r="W264" s="14">
        <f>$D$5-Contratos[[#This Row],[Fecha de Inicio]]</f>
        <v>277</v>
      </c>
      <c r="X264">
        <f>ROUND((($D$5-Contratos[[#This Row],[Fecha de Inicio]])/(Contratos[[#This Row],[Fecha Finalizacion Programada]]-Contratos[[#This Row],[Fecha de Inicio]])*100),2)</f>
        <v>82.93</v>
      </c>
      <c r="Y264" s="44">
        <v>20178800</v>
      </c>
      <c r="Z264" s="29">
        <v>7112200</v>
      </c>
      <c r="AA264" s="14">
        <v>0</v>
      </c>
      <c r="AB264" s="29">
        <v>0</v>
      </c>
      <c r="AC264" s="29">
        <v>27291000</v>
      </c>
      <c r="AD264" s="14">
        <v>0</v>
      </c>
    </row>
    <row r="265" spans="2:30" x14ac:dyDescent="0.25">
      <c r="B265">
        <v>2022</v>
      </c>
      <c r="C265">
        <v>220227</v>
      </c>
      <c r="D265" s="14" t="s">
        <v>3</v>
      </c>
      <c r="E265" s="14" t="s">
        <v>1472</v>
      </c>
      <c r="F265" s="14" t="s">
        <v>75</v>
      </c>
      <c r="G265" s="14" t="s">
        <v>88</v>
      </c>
      <c r="H265" s="14" t="s">
        <v>1371</v>
      </c>
      <c r="I265" s="14" t="s">
        <v>2</v>
      </c>
      <c r="J265" s="14" t="s">
        <v>31</v>
      </c>
      <c r="K265">
        <v>1032392294</v>
      </c>
      <c r="L265" t="s">
        <v>1117</v>
      </c>
      <c r="M265" t="s">
        <v>83</v>
      </c>
      <c r="N265" t="s">
        <v>67</v>
      </c>
      <c r="O265" s="1">
        <v>44861</v>
      </c>
      <c r="P265" s="14" t="s">
        <v>609</v>
      </c>
      <c r="Q265" s="14" t="s">
        <v>611</v>
      </c>
      <c r="R265" s="1">
        <v>44581</v>
      </c>
      <c r="S265" s="1">
        <v>44588</v>
      </c>
      <c r="T265">
        <v>330</v>
      </c>
      <c r="U265" s="1">
        <v>44922</v>
      </c>
      <c r="V265" s="14">
        <v>27291000</v>
      </c>
      <c r="W265" s="14">
        <f>$D$5-Contratos[[#This Row],[Fecha de Inicio]]</f>
        <v>277</v>
      </c>
      <c r="X265">
        <f>ROUND((($D$5-Contratos[[#This Row],[Fecha de Inicio]])/(Contratos[[#This Row],[Fecha Finalizacion Programada]]-Contratos[[#This Row],[Fecha de Inicio]])*100),2)</f>
        <v>82.93</v>
      </c>
      <c r="Y265" s="44">
        <v>20178800</v>
      </c>
      <c r="Z265" s="29">
        <v>7112200</v>
      </c>
      <c r="AA265" s="14">
        <v>0</v>
      </c>
      <c r="AB265" s="29">
        <v>0</v>
      </c>
      <c r="AC265" s="29">
        <v>27291000</v>
      </c>
      <c r="AD265" s="14">
        <v>0</v>
      </c>
    </row>
    <row r="266" spans="2:30" x14ac:dyDescent="0.25">
      <c r="B266">
        <v>2022</v>
      </c>
      <c r="C266">
        <v>220228</v>
      </c>
      <c r="D266" s="14" t="s">
        <v>3</v>
      </c>
      <c r="E266" s="14" t="s">
        <v>1472</v>
      </c>
      <c r="F266" s="14" t="s">
        <v>75</v>
      </c>
      <c r="G266" s="14" t="s">
        <v>88</v>
      </c>
      <c r="H266" s="14" t="s">
        <v>1371</v>
      </c>
      <c r="I266" s="14" t="s">
        <v>2</v>
      </c>
      <c r="J266" s="14" t="s">
        <v>31</v>
      </c>
      <c r="K266">
        <v>80073257</v>
      </c>
      <c r="L266" t="s">
        <v>1116</v>
      </c>
      <c r="M266" t="s">
        <v>83</v>
      </c>
      <c r="N266" t="s">
        <v>67</v>
      </c>
      <c r="O266" s="1">
        <v>44861</v>
      </c>
      <c r="P266" s="14" t="s">
        <v>609</v>
      </c>
      <c r="Q266" s="14" t="s">
        <v>611</v>
      </c>
      <c r="R266" s="1">
        <v>44581</v>
      </c>
      <c r="S266" s="1">
        <v>44593</v>
      </c>
      <c r="T266">
        <v>330</v>
      </c>
      <c r="U266" s="1">
        <v>44926</v>
      </c>
      <c r="V266" s="14">
        <v>27291000</v>
      </c>
      <c r="W266" s="14">
        <f>$D$5-Contratos[[#This Row],[Fecha de Inicio]]</f>
        <v>272</v>
      </c>
      <c r="X266">
        <f>ROUND((($D$5-Contratos[[#This Row],[Fecha de Inicio]])/(Contratos[[#This Row],[Fecha Finalizacion Programada]]-Contratos[[#This Row],[Fecha de Inicio]])*100),2)</f>
        <v>81.680000000000007</v>
      </c>
      <c r="Y266" s="44">
        <v>19848000</v>
      </c>
      <c r="Z266" s="29">
        <v>7443000</v>
      </c>
      <c r="AA266" s="14">
        <v>0</v>
      </c>
      <c r="AB266" s="29">
        <v>0</v>
      </c>
      <c r="AC266" s="29">
        <v>27291000</v>
      </c>
      <c r="AD266" s="14">
        <v>0</v>
      </c>
    </row>
    <row r="267" spans="2:30" x14ac:dyDescent="0.25">
      <c r="B267">
        <v>2022</v>
      </c>
      <c r="C267">
        <v>220229</v>
      </c>
      <c r="D267" s="14" t="s">
        <v>3</v>
      </c>
      <c r="E267" s="14" t="s">
        <v>1472</v>
      </c>
      <c r="F267" s="14" t="s">
        <v>75</v>
      </c>
      <c r="G267" s="14" t="s">
        <v>88</v>
      </c>
      <c r="H267" s="14" t="s">
        <v>1371</v>
      </c>
      <c r="I267" s="14" t="s">
        <v>2</v>
      </c>
      <c r="J267" s="14" t="s">
        <v>31</v>
      </c>
      <c r="K267">
        <v>1023899821</v>
      </c>
      <c r="L267" t="s">
        <v>1113</v>
      </c>
      <c r="M267" t="s">
        <v>83</v>
      </c>
      <c r="N267" t="s">
        <v>67</v>
      </c>
      <c r="O267" s="1">
        <v>44841</v>
      </c>
      <c r="P267" s="14" t="s">
        <v>609</v>
      </c>
      <c r="Q267" s="14" t="s">
        <v>611</v>
      </c>
      <c r="R267" s="1">
        <v>44581</v>
      </c>
      <c r="S267" s="1">
        <v>44588</v>
      </c>
      <c r="T267">
        <v>330</v>
      </c>
      <c r="U267" s="1">
        <v>44922</v>
      </c>
      <c r="V267" s="14">
        <v>27291000</v>
      </c>
      <c r="W267" s="14">
        <f>$D$5-Contratos[[#This Row],[Fecha de Inicio]]</f>
        <v>277</v>
      </c>
      <c r="X267">
        <f>ROUND((($D$5-Contratos[[#This Row],[Fecha de Inicio]])/(Contratos[[#This Row],[Fecha Finalizacion Programada]]-Contratos[[#This Row],[Fecha de Inicio]])*100),2)</f>
        <v>82.93</v>
      </c>
      <c r="Y267" s="44">
        <v>20178800</v>
      </c>
      <c r="Z267" s="29">
        <v>7112200</v>
      </c>
      <c r="AA267" s="14">
        <v>0</v>
      </c>
      <c r="AB267" s="29">
        <v>0</v>
      </c>
      <c r="AC267" s="29">
        <v>27291000</v>
      </c>
      <c r="AD267" s="14">
        <v>0</v>
      </c>
    </row>
    <row r="268" spans="2:30" x14ac:dyDescent="0.25">
      <c r="B268">
        <v>2022</v>
      </c>
      <c r="C268">
        <v>220231</v>
      </c>
      <c r="D268" s="14" t="s">
        <v>3</v>
      </c>
      <c r="E268" s="14" t="s">
        <v>1480</v>
      </c>
      <c r="F268" s="14" t="s">
        <v>75</v>
      </c>
      <c r="G268" s="14" t="s">
        <v>77</v>
      </c>
      <c r="H268" s="14" t="s">
        <v>1363</v>
      </c>
      <c r="I268" s="14" t="s">
        <v>2</v>
      </c>
      <c r="J268" s="14" t="s">
        <v>28</v>
      </c>
      <c r="K268">
        <v>79793841</v>
      </c>
      <c r="L268" t="s">
        <v>370</v>
      </c>
      <c r="M268" t="s">
        <v>366</v>
      </c>
      <c r="N268" t="s">
        <v>67</v>
      </c>
      <c r="O268" s="1">
        <v>44845</v>
      </c>
      <c r="P268" s="14" t="s">
        <v>365</v>
      </c>
      <c r="Q268" s="14" t="s">
        <v>804</v>
      </c>
      <c r="R268" s="1">
        <v>44582</v>
      </c>
      <c r="S268" s="1">
        <v>44587</v>
      </c>
      <c r="T268">
        <v>240</v>
      </c>
      <c r="U268" s="1">
        <v>44926</v>
      </c>
      <c r="V268" s="14">
        <v>114456000</v>
      </c>
      <c r="W268" s="14">
        <f>$D$5-Contratos[[#This Row],[Fecha de Inicio]]</f>
        <v>278</v>
      </c>
      <c r="X268">
        <f>ROUND((($D$5-Contratos[[#This Row],[Fecha de Inicio]])/(Contratos[[#This Row],[Fecha Finalizacion Programada]]-Contratos[[#This Row],[Fecha de Inicio]])*100),2)</f>
        <v>82.01</v>
      </c>
      <c r="Y268" s="44">
        <v>116840500</v>
      </c>
      <c r="Z268" s="29">
        <v>42921000</v>
      </c>
      <c r="AA268" s="14">
        <v>1</v>
      </c>
      <c r="AB268" s="29">
        <v>45305500</v>
      </c>
      <c r="AC268" s="29">
        <v>159761500</v>
      </c>
      <c r="AD268" s="14" t="s">
        <v>1755</v>
      </c>
    </row>
    <row r="269" spans="2:30" x14ac:dyDescent="0.25">
      <c r="B269">
        <v>2022</v>
      </c>
      <c r="C269">
        <v>220232</v>
      </c>
      <c r="D269" s="14" t="s">
        <v>3</v>
      </c>
      <c r="E269" s="14" t="s">
        <v>1472</v>
      </c>
      <c r="F269" s="14" t="s">
        <v>75</v>
      </c>
      <c r="G269" s="14" t="s">
        <v>88</v>
      </c>
      <c r="H269" s="14" t="s">
        <v>1371</v>
      </c>
      <c r="I269" s="14" t="s">
        <v>2</v>
      </c>
      <c r="J269" s="14" t="s">
        <v>31</v>
      </c>
      <c r="K269">
        <v>79987363</v>
      </c>
      <c r="L269" t="s">
        <v>1112</v>
      </c>
      <c r="M269" t="s">
        <v>83</v>
      </c>
      <c r="N269" t="s">
        <v>67</v>
      </c>
      <c r="O269" s="1">
        <v>44861</v>
      </c>
      <c r="P269" s="14" t="s">
        <v>609</v>
      </c>
      <c r="Q269" s="14" t="s">
        <v>611</v>
      </c>
      <c r="R269" s="1">
        <v>44582</v>
      </c>
      <c r="S269" s="1">
        <v>44589</v>
      </c>
      <c r="T269">
        <v>330</v>
      </c>
      <c r="U269" s="1">
        <v>44923</v>
      </c>
      <c r="V269" s="14">
        <v>27291000</v>
      </c>
      <c r="W269" s="14">
        <f>$D$5-Contratos[[#This Row],[Fecha de Inicio]]</f>
        <v>276</v>
      </c>
      <c r="X269">
        <f>ROUND((($D$5-Contratos[[#This Row],[Fecha de Inicio]])/(Contratos[[#This Row],[Fecha Finalizacion Programada]]-Contratos[[#This Row],[Fecha de Inicio]])*100),2)</f>
        <v>82.63</v>
      </c>
      <c r="Y269" s="44">
        <v>20096100</v>
      </c>
      <c r="Z269" s="29">
        <v>7194900</v>
      </c>
      <c r="AA269" s="14">
        <v>0</v>
      </c>
      <c r="AB269" s="29">
        <v>0</v>
      </c>
      <c r="AC269" s="29">
        <v>27291000</v>
      </c>
      <c r="AD269" s="14">
        <v>0</v>
      </c>
    </row>
    <row r="270" spans="2:30" x14ac:dyDescent="0.25">
      <c r="B270">
        <v>2022</v>
      </c>
      <c r="C270">
        <v>220233</v>
      </c>
      <c r="D270" s="14" t="s">
        <v>3</v>
      </c>
      <c r="E270" s="14" t="s">
        <v>1472</v>
      </c>
      <c r="F270" s="14" t="s">
        <v>75</v>
      </c>
      <c r="G270" s="14" t="s">
        <v>88</v>
      </c>
      <c r="H270" s="14" t="s">
        <v>1371</v>
      </c>
      <c r="I270" s="14" t="s">
        <v>2</v>
      </c>
      <c r="J270" s="14" t="s">
        <v>31</v>
      </c>
      <c r="K270">
        <v>1013658809</v>
      </c>
      <c r="L270" t="s">
        <v>1111</v>
      </c>
      <c r="M270" t="s">
        <v>83</v>
      </c>
      <c r="N270" t="s">
        <v>67</v>
      </c>
      <c r="O270" s="1">
        <v>44861</v>
      </c>
      <c r="P270" s="14" t="s">
        <v>609</v>
      </c>
      <c r="Q270" s="14" t="s">
        <v>611</v>
      </c>
      <c r="R270" s="1">
        <v>44582</v>
      </c>
      <c r="S270" s="1">
        <v>44589</v>
      </c>
      <c r="T270">
        <v>330</v>
      </c>
      <c r="U270" s="1">
        <v>44923</v>
      </c>
      <c r="V270" s="14">
        <v>27291000</v>
      </c>
      <c r="W270" s="14">
        <f>$D$5-Contratos[[#This Row],[Fecha de Inicio]]</f>
        <v>276</v>
      </c>
      <c r="X270">
        <f>ROUND((($D$5-Contratos[[#This Row],[Fecha de Inicio]])/(Contratos[[#This Row],[Fecha Finalizacion Programada]]-Contratos[[#This Row],[Fecha de Inicio]])*100),2)</f>
        <v>82.63</v>
      </c>
      <c r="Y270" s="44">
        <v>20096100</v>
      </c>
      <c r="Z270" s="29">
        <v>7194900</v>
      </c>
      <c r="AA270" s="14">
        <v>0</v>
      </c>
      <c r="AB270" s="29">
        <v>0</v>
      </c>
      <c r="AC270" s="29">
        <v>27291000</v>
      </c>
      <c r="AD270" s="14">
        <v>0</v>
      </c>
    </row>
    <row r="271" spans="2:30" x14ac:dyDescent="0.25">
      <c r="B271">
        <v>2022</v>
      </c>
      <c r="C271">
        <v>220234</v>
      </c>
      <c r="D271" s="14" t="s">
        <v>3</v>
      </c>
      <c r="E271" s="14" t="s">
        <v>1472</v>
      </c>
      <c r="F271" s="14" t="s">
        <v>75</v>
      </c>
      <c r="G271" s="14" t="s">
        <v>88</v>
      </c>
      <c r="H271" s="14" t="s">
        <v>1371</v>
      </c>
      <c r="I271" s="14" t="s">
        <v>2</v>
      </c>
      <c r="J271" s="14" t="s">
        <v>31</v>
      </c>
      <c r="K271">
        <v>39744908</v>
      </c>
      <c r="L271" t="s">
        <v>1110</v>
      </c>
      <c r="M271" t="s">
        <v>83</v>
      </c>
      <c r="N271" t="s">
        <v>67</v>
      </c>
      <c r="O271" s="1">
        <v>44861</v>
      </c>
      <c r="P271" s="14" t="s">
        <v>609</v>
      </c>
      <c r="Q271" s="14" t="s">
        <v>611</v>
      </c>
      <c r="R271" s="1">
        <v>44582</v>
      </c>
      <c r="S271" s="1">
        <v>44588</v>
      </c>
      <c r="T271">
        <v>330</v>
      </c>
      <c r="U271" s="1">
        <v>44922</v>
      </c>
      <c r="V271" s="14">
        <v>27291000</v>
      </c>
      <c r="W271" s="14">
        <f>$D$5-Contratos[[#This Row],[Fecha de Inicio]]</f>
        <v>277</v>
      </c>
      <c r="X271">
        <f>ROUND((($D$5-Contratos[[#This Row],[Fecha de Inicio]])/(Contratos[[#This Row],[Fecha Finalizacion Programada]]-Contratos[[#This Row],[Fecha de Inicio]])*100),2)</f>
        <v>82.93</v>
      </c>
      <c r="Y271" s="44">
        <v>20178800</v>
      </c>
      <c r="Z271" s="29">
        <v>7112200</v>
      </c>
      <c r="AA271" s="14">
        <v>0</v>
      </c>
      <c r="AB271" s="29">
        <v>0</v>
      </c>
      <c r="AC271" s="29">
        <v>27291000</v>
      </c>
      <c r="AD271" s="14">
        <v>0</v>
      </c>
    </row>
    <row r="272" spans="2:30" x14ac:dyDescent="0.25">
      <c r="B272">
        <v>2022</v>
      </c>
      <c r="C272">
        <v>220235</v>
      </c>
      <c r="D272" s="14" t="s">
        <v>3</v>
      </c>
      <c r="E272" s="14" t="s">
        <v>1472</v>
      </c>
      <c r="F272" s="14" t="s">
        <v>75</v>
      </c>
      <c r="G272" s="14" t="s">
        <v>88</v>
      </c>
      <c r="H272" s="14" t="s">
        <v>1371</v>
      </c>
      <c r="I272" s="14" t="s">
        <v>2</v>
      </c>
      <c r="J272" s="14" t="s">
        <v>31</v>
      </c>
      <c r="K272">
        <v>1024488473</v>
      </c>
      <c r="L272" t="s">
        <v>1109</v>
      </c>
      <c r="M272" t="s">
        <v>83</v>
      </c>
      <c r="N272" t="s">
        <v>67</v>
      </c>
      <c r="O272" s="1">
        <v>44861</v>
      </c>
      <c r="P272" s="14" t="s">
        <v>609</v>
      </c>
      <c r="Q272" s="14" t="s">
        <v>611</v>
      </c>
      <c r="R272" s="1">
        <v>44585</v>
      </c>
      <c r="S272" s="1">
        <v>44589</v>
      </c>
      <c r="T272">
        <v>330</v>
      </c>
      <c r="U272" s="1">
        <v>44923</v>
      </c>
      <c r="V272" s="14">
        <v>27291000</v>
      </c>
      <c r="W272" s="14">
        <f>$D$5-Contratos[[#This Row],[Fecha de Inicio]]</f>
        <v>276</v>
      </c>
      <c r="X272">
        <f>ROUND((($D$5-Contratos[[#This Row],[Fecha de Inicio]])/(Contratos[[#This Row],[Fecha Finalizacion Programada]]-Contratos[[#This Row],[Fecha de Inicio]])*100),2)</f>
        <v>82.63</v>
      </c>
      <c r="Y272" s="44">
        <v>20096100</v>
      </c>
      <c r="Z272" s="29">
        <v>7194900</v>
      </c>
      <c r="AA272" s="14">
        <v>0</v>
      </c>
      <c r="AB272" s="29">
        <v>0</v>
      </c>
      <c r="AC272" s="29">
        <v>27291000</v>
      </c>
      <c r="AD272" s="14">
        <v>0</v>
      </c>
    </row>
    <row r="273" spans="2:30" x14ac:dyDescent="0.25">
      <c r="B273">
        <v>2022</v>
      </c>
      <c r="C273">
        <v>220236</v>
      </c>
      <c r="D273" s="14" t="s">
        <v>3</v>
      </c>
      <c r="E273" s="14" t="s">
        <v>1472</v>
      </c>
      <c r="F273" s="14" t="s">
        <v>75</v>
      </c>
      <c r="G273" s="14" t="s">
        <v>88</v>
      </c>
      <c r="H273" s="14" t="s">
        <v>1371</v>
      </c>
      <c r="I273" s="14" t="s">
        <v>2</v>
      </c>
      <c r="J273" s="14" t="s">
        <v>31</v>
      </c>
      <c r="K273">
        <v>51964871</v>
      </c>
      <c r="L273" t="s">
        <v>1108</v>
      </c>
      <c r="M273" t="s">
        <v>83</v>
      </c>
      <c r="N273" t="s">
        <v>67</v>
      </c>
      <c r="O273" s="1">
        <v>44861</v>
      </c>
      <c r="P273" s="14" t="s">
        <v>609</v>
      </c>
      <c r="Q273" s="14" t="s">
        <v>611</v>
      </c>
      <c r="R273" s="1">
        <v>44582</v>
      </c>
      <c r="S273" s="1">
        <v>44594</v>
      </c>
      <c r="T273">
        <v>330</v>
      </c>
      <c r="U273" s="1">
        <v>44926</v>
      </c>
      <c r="V273" s="14">
        <v>27291000</v>
      </c>
      <c r="W273" s="14">
        <f>$D$5-Contratos[[#This Row],[Fecha de Inicio]]</f>
        <v>271</v>
      </c>
      <c r="X273">
        <f>ROUND((($D$5-Contratos[[#This Row],[Fecha de Inicio]])/(Contratos[[#This Row],[Fecha Finalizacion Programada]]-Contratos[[#This Row],[Fecha de Inicio]])*100),2)</f>
        <v>81.63</v>
      </c>
      <c r="Y273" s="44">
        <v>19765300</v>
      </c>
      <c r="Z273" s="29">
        <v>7525700</v>
      </c>
      <c r="AA273" s="14">
        <v>0</v>
      </c>
      <c r="AB273" s="29">
        <v>0</v>
      </c>
      <c r="AC273" s="29">
        <v>27291000</v>
      </c>
      <c r="AD273" s="14">
        <v>0</v>
      </c>
    </row>
    <row r="274" spans="2:30" x14ac:dyDescent="0.25">
      <c r="B274">
        <v>2022</v>
      </c>
      <c r="C274">
        <v>220237</v>
      </c>
      <c r="D274" s="14" t="s">
        <v>3</v>
      </c>
      <c r="E274" s="14" t="s">
        <v>1481</v>
      </c>
      <c r="F274" s="14" t="s">
        <v>75</v>
      </c>
      <c r="G274" s="14" t="s">
        <v>77</v>
      </c>
      <c r="H274" s="14" t="s">
        <v>1384</v>
      </c>
      <c r="I274" s="14" t="s">
        <v>2</v>
      </c>
      <c r="J274" s="14" t="s">
        <v>251</v>
      </c>
      <c r="K274">
        <v>1032417308</v>
      </c>
      <c r="L274" t="s">
        <v>97</v>
      </c>
      <c r="M274" t="s">
        <v>1151</v>
      </c>
      <c r="N274" t="s">
        <v>67</v>
      </c>
      <c r="O274" s="1">
        <v>44836</v>
      </c>
      <c r="P274" s="14" t="s">
        <v>621</v>
      </c>
      <c r="Q274" s="14" t="s">
        <v>621</v>
      </c>
      <c r="R274" s="1">
        <v>44581</v>
      </c>
      <c r="S274" s="1">
        <v>44585</v>
      </c>
      <c r="T274">
        <v>330</v>
      </c>
      <c r="U274" s="1">
        <v>44942</v>
      </c>
      <c r="V274" s="14">
        <v>56958000</v>
      </c>
      <c r="W274" s="14">
        <f>$D$5-Contratos[[#This Row],[Fecha de Inicio]]</f>
        <v>280</v>
      </c>
      <c r="X274">
        <f>ROUND((($D$5-Contratos[[#This Row],[Fecha de Inicio]])/(Contratos[[#This Row],[Fecha Finalizacion Programada]]-Contratos[[#This Row],[Fecha de Inicio]])*100),2)</f>
        <v>78.430000000000007</v>
      </c>
      <c r="Y274" s="44">
        <v>37454200</v>
      </c>
      <c r="Z274" s="29">
        <v>19503800</v>
      </c>
      <c r="AA274" s="14">
        <v>1</v>
      </c>
      <c r="AB274" s="29">
        <v>3797200</v>
      </c>
      <c r="AC274" s="29">
        <v>60755200</v>
      </c>
      <c r="AD274" s="14" t="s">
        <v>1654</v>
      </c>
    </row>
    <row r="275" spans="2:30" x14ac:dyDescent="0.25">
      <c r="B275">
        <v>2022</v>
      </c>
      <c r="C275">
        <v>220239</v>
      </c>
      <c r="D275" s="14" t="s">
        <v>3</v>
      </c>
      <c r="E275" s="14" t="s">
        <v>1472</v>
      </c>
      <c r="F275" s="14" t="s">
        <v>75</v>
      </c>
      <c r="G275" s="14" t="s">
        <v>88</v>
      </c>
      <c r="H275" s="14" t="s">
        <v>1371</v>
      </c>
      <c r="I275" s="14" t="s">
        <v>2</v>
      </c>
      <c r="J275" s="14" t="s">
        <v>31</v>
      </c>
      <c r="K275">
        <v>1001276654</v>
      </c>
      <c r="L275" t="s">
        <v>1107</v>
      </c>
      <c r="M275" t="s">
        <v>83</v>
      </c>
      <c r="N275" t="s">
        <v>67</v>
      </c>
      <c r="O275" s="1">
        <v>44861</v>
      </c>
      <c r="P275" s="14" t="s">
        <v>609</v>
      </c>
      <c r="Q275" s="14" t="s">
        <v>611</v>
      </c>
      <c r="R275" s="1">
        <v>44585</v>
      </c>
      <c r="S275" s="1">
        <v>44588</v>
      </c>
      <c r="T275">
        <v>330</v>
      </c>
      <c r="U275" s="1">
        <v>44922</v>
      </c>
      <c r="V275" s="14">
        <v>27291000</v>
      </c>
      <c r="W275" s="14">
        <f>$D$5-Contratos[[#This Row],[Fecha de Inicio]]</f>
        <v>277</v>
      </c>
      <c r="X275">
        <f>ROUND((($D$5-Contratos[[#This Row],[Fecha de Inicio]])/(Contratos[[#This Row],[Fecha Finalizacion Programada]]-Contratos[[#This Row],[Fecha de Inicio]])*100),2)</f>
        <v>82.93</v>
      </c>
      <c r="Y275" s="44">
        <v>20178800</v>
      </c>
      <c r="Z275" s="29">
        <v>7112200</v>
      </c>
      <c r="AA275" s="14">
        <v>0</v>
      </c>
      <c r="AB275" s="29">
        <v>0</v>
      </c>
      <c r="AC275" s="29">
        <v>27291000</v>
      </c>
      <c r="AD275" s="14">
        <v>0</v>
      </c>
    </row>
    <row r="276" spans="2:30" x14ac:dyDescent="0.25">
      <c r="B276">
        <v>2022</v>
      </c>
      <c r="C276">
        <v>220240</v>
      </c>
      <c r="D276" s="14" t="s">
        <v>3</v>
      </c>
      <c r="E276" s="14" t="s">
        <v>1482</v>
      </c>
      <c r="F276" s="14" t="s">
        <v>75</v>
      </c>
      <c r="G276" s="14" t="s">
        <v>77</v>
      </c>
      <c r="H276" s="14" t="s">
        <v>1364</v>
      </c>
      <c r="I276" s="14" t="s">
        <v>2</v>
      </c>
      <c r="J276" s="14" t="s">
        <v>971</v>
      </c>
      <c r="K276">
        <v>1033736220</v>
      </c>
      <c r="L276" t="s">
        <v>970</v>
      </c>
      <c r="M276" t="s">
        <v>890</v>
      </c>
      <c r="N276" t="s">
        <v>67</v>
      </c>
      <c r="O276" s="1">
        <v>44846</v>
      </c>
      <c r="P276" s="14" t="s">
        <v>892</v>
      </c>
      <c r="Q276" s="14" t="s">
        <v>969</v>
      </c>
      <c r="R276" s="1">
        <v>44581</v>
      </c>
      <c r="S276" s="1">
        <v>44585</v>
      </c>
      <c r="T276">
        <v>330</v>
      </c>
      <c r="U276" s="1">
        <v>44919</v>
      </c>
      <c r="V276" s="14">
        <v>43219000</v>
      </c>
      <c r="W276" s="14">
        <f>$D$5-Contratos[[#This Row],[Fecha de Inicio]]</f>
        <v>280</v>
      </c>
      <c r="X276">
        <f>ROUND((($D$5-Contratos[[#This Row],[Fecha de Inicio]])/(Contratos[[#This Row],[Fecha Finalizacion Programada]]-Contratos[[#This Row],[Fecha de Inicio]])*100),2)</f>
        <v>83.83</v>
      </c>
      <c r="Y276" s="44">
        <v>32348767</v>
      </c>
      <c r="Z276" s="29">
        <v>10870233</v>
      </c>
      <c r="AA276" s="14">
        <v>0</v>
      </c>
      <c r="AB276" s="29">
        <v>0</v>
      </c>
      <c r="AC276" s="29">
        <v>43219000</v>
      </c>
      <c r="AD276" s="14">
        <v>0</v>
      </c>
    </row>
    <row r="277" spans="2:30" x14ac:dyDescent="0.25">
      <c r="B277">
        <v>2022</v>
      </c>
      <c r="C277">
        <v>220241</v>
      </c>
      <c r="D277" s="14" t="s">
        <v>3</v>
      </c>
      <c r="E277" s="14" t="s">
        <v>1472</v>
      </c>
      <c r="F277" s="14" t="s">
        <v>75</v>
      </c>
      <c r="G277" s="14" t="s">
        <v>88</v>
      </c>
      <c r="H277" s="14" t="s">
        <v>1371</v>
      </c>
      <c r="I277" s="14" t="s">
        <v>2</v>
      </c>
      <c r="J277" s="14" t="s">
        <v>31</v>
      </c>
      <c r="K277">
        <v>1015405915</v>
      </c>
      <c r="L277" t="s">
        <v>1106</v>
      </c>
      <c r="M277" t="s">
        <v>83</v>
      </c>
      <c r="N277" t="s">
        <v>67</v>
      </c>
      <c r="O277" s="1">
        <v>44861</v>
      </c>
      <c r="P277" s="14" t="s">
        <v>609</v>
      </c>
      <c r="Q277" s="14" t="s">
        <v>611</v>
      </c>
      <c r="R277" s="1">
        <v>44585</v>
      </c>
      <c r="S277" s="1">
        <v>44593</v>
      </c>
      <c r="T277">
        <v>330</v>
      </c>
      <c r="U277" s="1">
        <v>44926</v>
      </c>
      <c r="V277" s="14">
        <v>27291000</v>
      </c>
      <c r="W277" s="14">
        <f>$D$5-Contratos[[#This Row],[Fecha de Inicio]]</f>
        <v>272</v>
      </c>
      <c r="X277">
        <f>ROUND((($D$5-Contratos[[#This Row],[Fecha de Inicio]])/(Contratos[[#This Row],[Fecha Finalizacion Programada]]-Contratos[[#This Row],[Fecha de Inicio]])*100),2)</f>
        <v>81.680000000000007</v>
      </c>
      <c r="Y277" s="44">
        <v>19848000</v>
      </c>
      <c r="Z277" s="29">
        <v>7443000</v>
      </c>
      <c r="AA277" s="14">
        <v>0</v>
      </c>
      <c r="AB277" s="29">
        <v>0</v>
      </c>
      <c r="AC277" s="29">
        <v>27291000</v>
      </c>
      <c r="AD277" s="14">
        <v>0</v>
      </c>
    </row>
    <row r="278" spans="2:30" x14ac:dyDescent="0.25">
      <c r="B278">
        <v>2022</v>
      </c>
      <c r="C278">
        <v>220242</v>
      </c>
      <c r="D278" s="14" t="s">
        <v>3</v>
      </c>
      <c r="E278" s="14" t="s">
        <v>1483</v>
      </c>
      <c r="F278" s="14" t="s">
        <v>75</v>
      </c>
      <c r="G278" s="14" t="s">
        <v>77</v>
      </c>
      <c r="H278" s="14" t="s">
        <v>1348</v>
      </c>
      <c r="I278" s="14" t="s">
        <v>2</v>
      </c>
      <c r="J278" s="14" t="s">
        <v>215</v>
      </c>
      <c r="K278">
        <v>80058596</v>
      </c>
      <c r="L278" t="s">
        <v>216</v>
      </c>
      <c r="M278" t="s">
        <v>78</v>
      </c>
      <c r="N278" t="s">
        <v>67</v>
      </c>
      <c r="O278" s="1">
        <v>44838</v>
      </c>
      <c r="P278" s="14" t="s">
        <v>1101</v>
      </c>
      <c r="Q278" s="14" t="s">
        <v>1100</v>
      </c>
      <c r="R278" s="1">
        <v>44582</v>
      </c>
      <c r="S278" s="1">
        <v>44587</v>
      </c>
      <c r="T278">
        <v>300</v>
      </c>
      <c r="U278" s="1">
        <v>44921</v>
      </c>
      <c r="V278" s="14">
        <v>74840000</v>
      </c>
      <c r="W278" s="14">
        <f>$D$5-Contratos[[#This Row],[Fecha de Inicio]]</f>
        <v>278</v>
      </c>
      <c r="X278">
        <f>ROUND((($D$5-Contratos[[#This Row],[Fecha de Inicio]])/(Contratos[[#This Row],[Fecha Finalizacion Programada]]-Contratos[[#This Row],[Fecha de Inicio]])*100),2)</f>
        <v>83.23</v>
      </c>
      <c r="Y278" s="44">
        <v>61119333</v>
      </c>
      <c r="Z278" s="29">
        <v>21204667</v>
      </c>
      <c r="AA278" s="14">
        <v>1</v>
      </c>
      <c r="AB278" s="29">
        <v>7484000</v>
      </c>
      <c r="AC278" s="29">
        <v>82324000</v>
      </c>
      <c r="AD278" s="14" t="s">
        <v>1358</v>
      </c>
    </row>
    <row r="279" spans="2:30" x14ac:dyDescent="0.25">
      <c r="B279">
        <v>2022</v>
      </c>
      <c r="C279">
        <v>220243</v>
      </c>
      <c r="D279" s="14" t="s">
        <v>3</v>
      </c>
      <c r="E279" s="14" t="s">
        <v>1484</v>
      </c>
      <c r="F279" s="14" t="s">
        <v>75</v>
      </c>
      <c r="G279" s="14" t="s">
        <v>77</v>
      </c>
      <c r="H279" s="14" t="s">
        <v>1485</v>
      </c>
      <c r="I279" s="14" t="s">
        <v>2</v>
      </c>
      <c r="J279" s="14" t="s">
        <v>879</v>
      </c>
      <c r="K279">
        <v>80244764</v>
      </c>
      <c r="L279" t="s">
        <v>878</v>
      </c>
      <c r="M279" t="s">
        <v>868</v>
      </c>
      <c r="N279" t="s">
        <v>67</v>
      </c>
      <c r="O279" s="1">
        <v>44838</v>
      </c>
      <c r="P279" s="14" t="s">
        <v>870</v>
      </c>
      <c r="Q279" s="14" t="s">
        <v>869</v>
      </c>
      <c r="R279" s="1">
        <v>44582</v>
      </c>
      <c r="S279" s="1">
        <v>44587</v>
      </c>
      <c r="T279">
        <v>330</v>
      </c>
      <c r="U279" s="1">
        <v>44921</v>
      </c>
      <c r="V279" s="14">
        <v>69938000</v>
      </c>
      <c r="W279" s="14">
        <f>$D$5-Contratos[[#This Row],[Fecha de Inicio]]</f>
        <v>278</v>
      </c>
      <c r="X279">
        <f>ROUND((($D$5-Contratos[[#This Row],[Fecha de Inicio]])/(Contratos[[#This Row],[Fecha Finalizacion Programada]]-Contratos[[#This Row],[Fecha de Inicio]])*100),2)</f>
        <v>83.23</v>
      </c>
      <c r="Y279" s="44">
        <v>51923667</v>
      </c>
      <c r="Z279" s="29">
        <v>18014333</v>
      </c>
      <c r="AA279" s="14">
        <v>0</v>
      </c>
      <c r="AB279" s="29">
        <v>0</v>
      </c>
      <c r="AC279" s="29">
        <v>69938000</v>
      </c>
      <c r="AD279" s="14">
        <v>0</v>
      </c>
    </row>
    <row r="280" spans="2:30" x14ac:dyDescent="0.25">
      <c r="B280">
        <v>2022</v>
      </c>
      <c r="C280">
        <v>220244</v>
      </c>
      <c r="D280" s="14" t="s">
        <v>3</v>
      </c>
      <c r="E280" s="14" t="s">
        <v>1472</v>
      </c>
      <c r="F280" s="14" t="s">
        <v>75</v>
      </c>
      <c r="G280" s="14" t="s">
        <v>88</v>
      </c>
      <c r="H280" s="14" t="s">
        <v>1371</v>
      </c>
      <c r="I280" s="14" t="s">
        <v>2</v>
      </c>
      <c r="J280" s="14" t="s">
        <v>31</v>
      </c>
      <c r="K280">
        <v>1023019458</v>
      </c>
      <c r="L280" t="s">
        <v>1105</v>
      </c>
      <c r="M280" t="s">
        <v>83</v>
      </c>
      <c r="N280" t="s">
        <v>67</v>
      </c>
      <c r="O280" s="1">
        <v>44861</v>
      </c>
      <c r="P280" s="14" t="s">
        <v>609</v>
      </c>
      <c r="Q280" s="14" t="s">
        <v>611</v>
      </c>
      <c r="R280" s="1">
        <v>44585</v>
      </c>
      <c r="S280" s="1">
        <v>44588</v>
      </c>
      <c r="T280">
        <v>330</v>
      </c>
      <c r="U280" s="1">
        <v>44922</v>
      </c>
      <c r="V280" s="14">
        <v>27291000</v>
      </c>
      <c r="W280" s="14">
        <f>$D$5-Contratos[[#This Row],[Fecha de Inicio]]</f>
        <v>277</v>
      </c>
      <c r="X280">
        <f>ROUND((($D$5-Contratos[[#This Row],[Fecha de Inicio]])/(Contratos[[#This Row],[Fecha Finalizacion Programada]]-Contratos[[#This Row],[Fecha de Inicio]])*100),2)</f>
        <v>82.93</v>
      </c>
      <c r="Y280" s="44">
        <v>20178800</v>
      </c>
      <c r="Z280" s="29">
        <v>7112200</v>
      </c>
      <c r="AA280" s="14">
        <v>0</v>
      </c>
      <c r="AB280" s="29">
        <v>0</v>
      </c>
      <c r="AC280" s="29">
        <v>27291000</v>
      </c>
      <c r="AD280" s="14">
        <v>0</v>
      </c>
    </row>
    <row r="281" spans="2:30" x14ac:dyDescent="0.25">
      <c r="B281">
        <v>2022</v>
      </c>
      <c r="C281">
        <v>220245</v>
      </c>
      <c r="D281" s="14" t="s">
        <v>3</v>
      </c>
      <c r="E281" s="14" t="s">
        <v>1472</v>
      </c>
      <c r="F281" s="14" t="s">
        <v>75</v>
      </c>
      <c r="G281" s="14" t="s">
        <v>88</v>
      </c>
      <c r="H281" s="14" t="s">
        <v>1371</v>
      </c>
      <c r="I281" s="14" t="s">
        <v>2</v>
      </c>
      <c r="J281" s="14" t="s">
        <v>31</v>
      </c>
      <c r="K281">
        <v>52146724</v>
      </c>
      <c r="L281" t="s">
        <v>1104</v>
      </c>
      <c r="M281" t="s">
        <v>83</v>
      </c>
      <c r="N281" t="s">
        <v>67</v>
      </c>
      <c r="O281" s="1">
        <v>44861</v>
      </c>
      <c r="P281" s="14" t="s">
        <v>609</v>
      </c>
      <c r="Q281" s="14" t="s">
        <v>611</v>
      </c>
      <c r="R281" s="1">
        <v>44582</v>
      </c>
      <c r="S281" s="1">
        <v>44593</v>
      </c>
      <c r="T281">
        <v>330</v>
      </c>
      <c r="U281" s="1">
        <v>44926</v>
      </c>
      <c r="V281" s="14">
        <v>27291000</v>
      </c>
      <c r="W281" s="14">
        <f>$D$5-Contratos[[#This Row],[Fecha de Inicio]]</f>
        <v>272</v>
      </c>
      <c r="X281">
        <f>ROUND((($D$5-Contratos[[#This Row],[Fecha de Inicio]])/(Contratos[[#This Row],[Fecha Finalizacion Programada]]-Contratos[[#This Row],[Fecha de Inicio]])*100),2)</f>
        <v>81.680000000000007</v>
      </c>
      <c r="Y281" s="44">
        <v>19848000</v>
      </c>
      <c r="Z281" s="29">
        <v>7443000</v>
      </c>
      <c r="AA281" s="14">
        <v>0</v>
      </c>
      <c r="AB281" s="29">
        <v>0</v>
      </c>
      <c r="AC281" s="29">
        <v>27291000</v>
      </c>
      <c r="AD281" s="14">
        <v>0</v>
      </c>
    </row>
    <row r="282" spans="2:30" x14ac:dyDescent="0.25">
      <c r="B282">
        <v>2022</v>
      </c>
      <c r="C282">
        <v>220246</v>
      </c>
      <c r="D282" s="14" t="s">
        <v>3</v>
      </c>
      <c r="E282" s="14" t="s">
        <v>1472</v>
      </c>
      <c r="F282" s="14" t="s">
        <v>75</v>
      </c>
      <c r="G282" s="14" t="s">
        <v>88</v>
      </c>
      <c r="H282" s="14" t="s">
        <v>1371</v>
      </c>
      <c r="I282" s="14" t="s">
        <v>2</v>
      </c>
      <c r="J282" s="14" t="s">
        <v>31</v>
      </c>
      <c r="K282">
        <v>52849546</v>
      </c>
      <c r="L282" t="s">
        <v>1103</v>
      </c>
      <c r="M282" t="s">
        <v>83</v>
      </c>
      <c r="N282" t="s">
        <v>67</v>
      </c>
      <c r="O282" s="1">
        <v>44861</v>
      </c>
      <c r="P282" s="14" t="s">
        <v>609</v>
      </c>
      <c r="Q282" s="14" t="s">
        <v>611</v>
      </c>
      <c r="R282" s="1">
        <v>44585</v>
      </c>
      <c r="S282" s="1">
        <v>44593</v>
      </c>
      <c r="T282">
        <v>330</v>
      </c>
      <c r="U282" s="1">
        <v>44926</v>
      </c>
      <c r="V282" s="14">
        <v>27291000</v>
      </c>
      <c r="W282" s="14">
        <f>$D$5-Contratos[[#This Row],[Fecha de Inicio]]</f>
        <v>272</v>
      </c>
      <c r="X282">
        <f>ROUND((($D$5-Contratos[[#This Row],[Fecha de Inicio]])/(Contratos[[#This Row],[Fecha Finalizacion Programada]]-Contratos[[#This Row],[Fecha de Inicio]])*100),2)</f>
        <v>81.680000000000007</v>
      </c>
      <c r="Y282" s="44">
        <v>19848000</v>
      </c>
      <c r="Z282" s="29">
        <v>7443000</v>
      </c>
      <c r="AA282" s="14">
        <v>0</v>
      </c>
      <c r="AB282" s="29">
        <v>0</v>
      </c>
      <c r="AC282" s="29">
        <v>27291000</v>
      </c>
      <c r="AD282" s="14">
        <v>0</v>
      </c>
    </row>
    <row r="283" spans="2:30" x14ac:dyDescent="0.25">
      <c r="B283">
        <v>2022</v>
      </c>
      <c r="C283">
        <v>220248</v>
      </c>
      <c r="D283" s="14" t="s">
        <v>3</v>
      </c>
      <c r="E283" s="14" t="s">
        <v>1457</v>
      </c>
      <c r="F283" s="14" t="s">
        <v>75</v>
      </c>
      <c r="G283" s="14" t="s">
        <v>77</v>
      </c>
      <c r="H283" s="14" t="s">
        <v>1352</v>
      </c>
      <c r="I283" s="14" t="s">
        <v>2</v>
      </c>
      <c r="J283" s="14" t="s">
        <v>388</v>
      </c>
      <c r="K283">
        <v>52353515</v>
      </c>
      <c r="L283" t="s">
        <v>420</v>
      </c>
      <c r="M283" t="s">
        <v>390</v>
      </c>
      <c r="N283" t="s">
        <v>67</v>
      </c>
      <c r="O283" s="1">
        <v>44858</v>
      </c>
      <c r="P283" s="14" t="s">
        <v>406</v>
      </c>
      <c r="Q283" s="14" t="s">
        <v>407</v>
      </c>
      <c r="R283" s="1">
        <v>44582</v>
      </c>
      <c r="S283" s="1">
        <v>44585</v>
      </c>
      <c r="T283">
        <v>180</v>
      </c>
      <c r="U283" s="1">
        <v>44881</v>
      </c>
      <c r="V283" s="14">
        <v>47328000</v>
      </c>
      <c r="W283" s="14">
        <f>$D$5-Contratos[[#This Row],[Fecha de Inicio]]</f>
        <v>280</v>
      </c>
      <c r="X283">
        <f>ROUND((($D$5-Contratos[[#This Row],[Fecha de Inicio]])/(Contratos[[#This Row],[Fecha Finalizacion Programada]]-Contratos[[#This Row],[Fecha de Inicio]])*100),2)</f>
        <v>94.59</v>
      </c>
      <c r="Y283" s="44">
        <v>59160000</v>
      </c>
      <c r="Z283" s="29">
        <v>11832000</v>
      </c>
      <c r="AA283" s="14">
        <v>1</v>
      </c>
      <c r="AB283" s="29">
        <v>23664000</v>
      </c>
      <c r="AC283" s="29">
        <v>70992000</v>
      </c>
      <c r="AD283" s="14" t="s">
        <v>1367</v>
      </c>
    </row>
    <row r="284" spans="2:30" x14ac:dyDescent="0.25">
      <c r="B284">
        <v>2022</v>
      </c>
      <c r="C284">
        <v>220250</v>
      </c>
      <c r="D284" s="14" t="s">
        <v>3</v>
      </c>
      <c r="E284" s="14" t="s">
        <v>1486</v>
      </c>
      <c r="F284" s="14" t="s">
        <v>75</v>
      </c>
      <c r="G284" s="14" t="s">
        <v>77</v>
      </c>
      <c r="H284" s="14" t="s">
        <v>1355</v>
      </c>
      <c r="I284" s="14" t="s">
        <v>2</v>
      </c>
      <c r="J284" s="14" t="s">
        <v>188</v>
      </c>
      <c r="K284">
        <v>79905282</v>
      </c>
      <c r="L284" t="s">
        <v>184</v>
      </c>
      <c r="M284" t="s">
        <v>174</v>
      </c>
      <c r="N284" t="s">
        <v>67</v>
      </c>
      <c r="O284" s="1">
        <v>44837</v>
      </c>
      <c r="P284" s="14" t="s">
        <v>490</v>
      </c>
      <c r="Q284" s="14" t="s">
        <v>628</v>
      </c>
      <c r="R284" s="1">
        <v>44586</v>
      </c>
      <c r="S284" s="1">
        <v>44589</v>
      </c>
      <c r="T284">
        <v>330</v>
      </c>
      <c r="U284" s="1">
        <v>44923</v>
      </c>
      <c r="V284" s="14">
        <v>86768000</v>
      </c>
      <c r="W284" s="14">
        <f>$D$5-Contratos[[#This Row],[Fecha de Inicio]]</f>
        <v>276</v>
      </c>
      <c r="X284">
        <f>ROUND((($D$5-Contratos[[#This Row],[Fecha de Inicio]])/(Contratos[[#This Row],[Fecha Finalizacion Programada]]-Contratos[[#This Row],[Fecha de Inicio]])*100),2)</f>
        <v>82.63</v>
      </c>
      <c r="Y284" s="44">
        <v>63892800</v>
      </c>
      <c r="Z284" s="29">
        <v>22875200</v>
      </c>
      <c r="AA284" s="14">
        <v>0</v>
      </c>
      <c r="AB284" s="29">
        <v>0</v>
      </c>
      <c r="AC284" s="29">
        <v>86768000</v>
      </c>
      <c r="AD284" s="14">
        <v>0</v>
      </c>
    </row>
    <row r="285" spans="2:30" x14ac:dyDescent="0.25">
      <c r="B285">
        <v>2022</v>
      </c>
      <c r="C285">
        <v>220252</v>
      </c>
      <c r="D285" s="14" t="s">
        <v>3</v>
      </c>
      <c r="E285" s="14" t="s">
        <v>1461</v>
      </c>
      <c r="F285" s="14" t="s">
        <v>75</v>
      </c>
      <c r="G285" s="14" t="s">
        <v>77</v>
      </c>
      <c r="H285" s="14" t="s">
        <v>1386</v>
      </c>
      <c r="I285" s="14" t="s">
        <v>2</v>
      </c>
      <c r="J285" s="14" t="s">
        <v>302</v>
      </c>
      <c r="K285">
        <v>1070958136</v>
      </c>
      <c r="L285" t="s">
        <v>1080</v>
      </c>
      <c r="M285" t="s">
        <v>78</v>
      </c>
      <c r="N285" t="s">
        <v>67</v>
      </c>
      <c r="O285" s="1">
        <v>44841</v>
      </c>
      <c r="P285" s="14" t="s">
        <v>574</v>
      </c>
      <c r="Q285" s="14" t="s">
        <v>702</v>
      </c>
      <c r="R285" s="1">
        <v>44582</v>
      </c>
      <c r="S285" s="1">
        <v>44588</v>
      </c>
      <c r="T285" s="14">
        <v>345</v>
      </c>
      <c r="U285" s="1">
        <v>44926</v>
      </c>
      <c r="V285" s="14">
        <v>55821000</v>
      </c>
      <c r="W285" s="14">
        <f>$D$5-Contratos[[#This Row],[Fecha de Inicio]]</f>
        <v>277</v>
      </c>
      <c r="X285">
        <f>ROUND((($D$5-Contratos[[#This Row],[Fecha de Inicio]])/(Contratos[[#This Row],[Fecha Finalizacion Programada]]-Contratos[[#This Row],[Fecha de Inicio]])*100),2)</f>
        <v>81.95</v>
      </c>
      <c r="Y285" s="44">
        <v>4854000</v>
      </c>
      <c r="Z285" s="29">
        <v>50967000</v>
      </c>
      <c r="AA285" s="14">
        <v>0</v>
      </c>
      <c r="AB285" s="29">
        <v>0</v>
      </c>
      <c r="AC285" s="29">
        <v>55821000</v>
      </c>
      <c r="AD285" s="14">
        <v>0</v>
      </c>
    </row>
    <row r="286" spans="2:30" x14ac:dyDescent="0.25">
      <c r="B286">
        <v>2022</v>
      </c>
      <c r="C286">
        <v>220253</v>
      </c>
      <c r="D286" s="14" t="s">
        <v>3</v>
      </c>
      <c r="E286" s="14" t="s">
        <v>1487</v>
      </c>
      <c r="F286" s="14" t="s">
        <v>75</v>
      </c>
      <c r="G286" s="14" t="s">
        <v>77</v>
      </c>
      <c r="H286" s="14" t="s">
        <v>1488</v>
      </c>
      <c r="I286" s="14" t="s">
        <v>2</v>
      </c>
      <c r="J286" s="14" t="s">
        <v>465</v>
      </c>
      <c r="K286">
        <v>1073693483</v>
      </c>
      <c r="L286" t="s">
        <v>178</v>
      </c>
      <c r="M286" t="s">
        <v>78</v>
      </c>
      <c r="N286" t="s">
        <v>67</v>
      </c>
      <c r="O286" s="1">
        <v>44845</v>
      </c>
      <c r="P286" s="14" t="s">
        <v>597</v>
      </c>
      <c r="Q286" s="14" t="s">
        <v>598</v>
      </c>
      <c r="R286" s="1">
        <v>44582</v>
      </c>
      <c r="S286" s="1">
        <v>44593</v>
      </c>
      <c r="T286">
        <v>300</v>
      </c>
      <c r="U286" s="1">
        <v>44958</v>
      </c>
      <c r="V286" s="14">
        <v>45490000</v>
      </c>
      <c r="W286" s="14">
        <f>$D$5-Contratos[[#This Row],[Fecha de Inicio]]</f>
        <v>272</v>
      </c>
      <c r="X286">
        <f>ROUND((($D$5-Contratos[[#This Row],[Fecha de Inicio]])/(Contratos[[#This Row],[Fecha Finalizacion Programada]]-Contratos[[#This Row],[Fecha de Inicio]])*100),2)</f>
        <v>74.52</v>
      </c>
      <c r="Y286" s="44">
        <v>36392000</v>
      </c>
      <c r="Z286" s="29">
        <v>9098000</v>
      </c>
      <c r="AA286" s="14">
        <v>1</v>
      </c>
      <c r="AB286" s="29">
        <v>9098000</v>
      </c>
      <c r="AC286" s="29">
        <v>54588000</v>
      </c>
      <c r="AD286" s="14" t="s">
        <v>1372</v>
      </c>
    </row>
    <row r="287" spans="2:30" x14ac:dyDescent="0.25">
      <c r="B287">
        <v>2022</v>
      </c>
      <c r="C287">
        <v>220254</v>
      </c>
      <c r="D287" s="14" t="s">
        <v>3</v>
      </c>
      <c r="E287" s="14" t="s">
        <v>1489</v>
      </c>
      <c r="F287" s="14" t="s">
        <v>75</v>
      </c>
      <c r="G287" s="14" t="s">
        <v>77</v>
      </c>
      <c r="H287" s="14" t="s">
        <v>1386</v>
      </c>
      <c r="I287" s="14" t="s">
        <v>2</v>
      </c>
      <c r="J287" s="14" t="s">
        <v>316</v>
      </c>
      <c r="K287">
        <v>1026569883</v>
      </c>
      <c r="L287" t="s">
        <v>104</v>
      </c>
      <c r="M287" t="s">
        <v>78</v>
      </c>
      <c r="N287" t="s">
        <v>67</v>
      </c>
      <c r="O287" s="1">
        <v>44841</v>
      </c>
      <c r="P287" s="14" t="s">
        <v>574</v>
      </c>
      <c r="Q287" s="14" t="s">
        <v>696</v>
      </c>
      <c r="R287" s="1">
        <v>44582</v>
      </c>
      <c r="S287" s="1">
        <v>44588</v>
      </c>
      <c r="T287" s="14">
        <v>345</v>
      </c>
      <c r="U287" s="1">
        <v>44926</v>
      </c>
      <c r="V287" s="14">
        <v>53498000</v>
      </c>
      <c r="W287" s="14">
        <f>$D$5-Contratos[[#This Row],[Fecha de Inicio]]</f>
        <v>277</v>
      </c>
      <c r="X287">
        <f>ROUND((($D$5-Contratos[[#This Row],[Fecha de Inicio]])/(Contratos[[#This Row],[Fecha Finalizacion Programada]]-Contratos[[#This Row],[Fecha de Inicio]])*100),2)</f>
        <v>81.95</v>
      </c>
      <c r="Y287" s="44">
        <v>4652000</v>
      </c>
      <c r="Z287" s="29">
        <v>48846000</v>
      </c>
      <c r="AA287" s="14">
        <v>0</v>
      </c>
      <c r="AB287" s="29">
        <v>0</v>
      </c>
      <c r="AC287" s="29">
        <v>53498000</v>
      </c>
      <c r="AD287" s="14">
        <v>0</v>
      </c>
    </row>
    <row r="288" spans="2:30" x14ac:dyDescent="0.25">
      <c r="B288">
        <v>2022</v>
      </c>
      <c r="C288">
        <v>220255</v>
      </c>
      <c r="D288" s="14" t="s">
        <v>3</v>
      </c>
      <c r="E288" s="14" t="s">
        <v>1489</v>
      </c>
      <c r="F288" s="14" t="s">
        <v>75</v>
      </c>
      <c r="G288" s="14" t="s">
        <v>77</v>
      </c>
      <c r="H288" s="14" t="s">
        <v>1386</v>
      </c>
      <c r="I288" s="14" t="s">
        <v>2</v>
      </c>
      <c r="J288" s="14" t="s">
        <v>316</v>
      </c>
      <c r="K288">
        <v>52107824</v>
      </c>
      <c r="L288" t="s">
        <v>107</v>
      </c>
      <c r="M288" t="s">
        <v>78</v>
      </c>
      <c r="N288" t="s">
        <v>67</v>
      </c>
      <c r="O288" s="1">
        <v>44840</v>
      </c>
      <c r="P288" s="14" t="s">
        <v>574</v>
      </c>
      <c r="Q288" s="14" t="s">
        <v>669</v>
      </c>
      <c r="R288" s="1">
        <v>44582</v>
      </c>
      <c r="S288" s="1">
        <v>44586</v>
      </c>
      <c r="T288" s="14">
        <v>345</v>
      </c>
      <c r="U288" s="1">
        <v>44926</v>
      </c>
      <c r="V288" s="14">
        <v>53498000</v>
      </c>
      <c r="W288" s="14">
        <f>$D$5-Contratos[[#This Row],[Fecha de Inicio]]</f>
        <v>279</v>
      </c>
      <c r="X288">
        <f>ROUND((($D$5-Contratos[[#This Row],[Fecha de Inicio]])/(Contratos[[#This Row],[Fecha Finalizacion Programada]]-Contratos[[#This Row],[Fecha de Inicio]])*100),2)</f>
        <v>82.06</v>
      </c>
      <c r="Y288" s="44">
        <v>4652000</v>
      </c>
      <c r="Z288" s="29">
        <v>48846000</v>
      </c>
      <c r="AA288" s="14">
        <v>0</v>
      </c>
      <c r="AB288" s="29">
        <v>0</v>
      </c>
      <c r="AC288" s="29">
        <v>53498000</v>
      </c>
      <c r="AD288" s="14">
        <v>0</v>
      </c>
    </row>
    <row r="289" spans="2:30" x14ac:dyDescent="0.25">
      <c r="B289">
        <v>2022</v>
      </c>
      <c r="C289">
        <v>220256</v>
      </c>
      <c r="D289" s="14" t="s">
        <v>3</v>
      </c>
      <c r="E289" s="14" t="s">
        <v>1489</v>
      </c>
      <c r="F289" s="14" t="s">
        <v>75</v>
      </c>
      <c r="G289" s="14" t="s">
        <v>77</v>
      </c>
      <c r="H289" s="14" t="s">
        <v>1386</v>
      </c>
      <c r="I289" s="14" t="s">
        <v>2</v>
      </c>
      <c r="J289" s="14" t="s">
        <v>316</v>
      </c>
      <c r="K289">
        <v>1030614490</v>
      </c>
      <c r="L289" t="s">
        <v>108</v>
      </c>
      <c r="M289" t="s">
        <v>78</v>
      </c>
      <c r="N289" t="s">
        <v>67</v>
      </c>
      <c r="O289" s="1">
        <v>44840</v>
      </c>
      <c r="P289" s="14" t="s">
        <v>574</v>
      </c>
      <c r="Q289" s="14" t="s">
        <v>651</v>
      </c>
      <c r="R289" s="1">
        <v>44582</v>
      </c>
      <c r="S289" s="1">
        <v>44586</v>
      </c>
      <c r="T289" s="14">
        <v>345</v>
      </c>
      <c r="U289" s="1">
        <v>44926</v>
      </c>
      <c r="V289" s="14">
        <v>53498000</v>
      </c>
      <c r="W289" s="14">
        <f>$D$5-Contratos[[#This Row],[Fecha de Inicio]]</f>
        <v>279</v>
      </c>
      <c r="X289">
        <f>ROUND((($D$5-Contratos[[#This Row],[Fecha de Inicio]])/(Contratos[[#This Row],[Fecha Finalizacion Programada]]-Contratos[[#This Row],[Fecha de Inicio]])*100),2)</f>
        <v>82.06</v>
      </c>
      <c r="Y289" s="44">
        <v>4652000</v>
      </c>
      <c r="Z289" s="29">
        <v>48846000</v>
      </c>
      <c r="AA289" s="14">
        <v>0</v>
      </c>
      <c r="AB289" s="29">
        <v>0</v>
      </c>
      <c r="AC289" s="29">
        <v>53498000</v>
      </c>
      <c r="AD289" s="14">
        <v>0</v>
      </c>
    </row>
    <row r="290" spans="2:30" x14ac:dyDescent="0.25">
      <c r="B290">
        <v>2022</v>
      </c>
      <c r="C290">
        <v>220257</v>
      </c>
      <c r="D290" s="14" t="s">
        <v>3</v>
      </c>
      <c r="E290" s="14" t="s">
        <v>1417</v>
      </c>
      <c r="F290" s="14" t="s">
        <v>75</v>
      </c>
      <c r="G290" s="14" t="s">
        <v>77</v>
      </c>
      <c r="H290" s="14" t="s">
        <v>1384</v>
      </c>
      <c r="I290" s="14" t="s">
        <v>2</v>
      </c>
      <c r="J290" s="14" t="s">
        <v>230</v>
      </c>
      <c r="K290">
        <v>53118341</v>
      </c>
      <c r="L290" t="s">
        <v>256</v>
      </c>
      <c r="M290" t="s">
        <v>1151</v>
      </c>
      <c r="N290" t="s">
        <v>67</v>
      </c>
      <c r="O290" s="1">
        <v>44836</v>
      </c>
      <c r="P290" s="14" t="s">
        <v>621</v>
      </c>
      <c r="Q290" s="14" t="s">
        <v>621</v>
      </c>
      <c r="R290" s="1">
        <v>44582</v>
      </c>
      <c r="S290" s="1">
        <v>44586</v>
      </c>
      <c r="T290">
        <v>270</v>
      </c>
      <c r="U290" s="1">
        <v>44942</v>
      </c>
      <c r="V290" s="14">
        <v>36288000</v>
      </c>
      <c r="W290" s="14">
        <f>$D$5-Contratos[[#This Row],[Fecha de Inicio]]</f>
        <v>279</v>
      </c>
      <c r="X290">
        <f>ROUND((($D$5-Contratos[[#This Row],[Fecha de Inicio]])/(Contratos[[#This Row],[Fecha Finalizacion Programada]]-Contratos[[#This Row],[Fecha de Inicio]])*100),2)</f>
        <v>78.37</v>
      </c>
      <c r="Y290" s="44">
        <v>28224000</v>
      </c>
      <c r="Z290" s="29">
        <v>8064000</v>
      </c>
      <c r="AA290" s="14">
        <v>1</v>
      </c>
      <c r="AB290" s="29">
        <v>10886400</v>
      </c>
      <c r="AC290" s="29">
        <v>47174400</v>
      </c>
      <c r="AD290" s="14" t="s">
        <v>1747</v>
      </c>
    </row>
    <row r="291" spans="2:30" x14ac:dyDescent="0.25">
      <c r="B291">
        <v>2022</v>
      </c>
      <c r="C291">
        <v>220258</v>
      </c>
      <c r="D291" s="14" t="s">
        <v>3</v>
      </c>
      <c r="E291" s="14" t="s">
        <v>1490</v>
      </c>
      <c r="F291" s="14" t="s">
        <v>75</v>
      </c>
      <c r="G291" s="14" t="s">
        <v>77</v>
      </c>
      <c r="H291" s="14" t="s">
        <v>1351</v>
      </c>
      <c r="I291" s="14" t="s">
        <v>1350</v>
      </c>
      <c r="J291" s="14" t="s">
        <v>1305</v>
      </c>
      <c r="K291">
        <v>80751229</v>
      </c>
      <c r="L291" t="s">
        <v>1029</v>
      </c>
      <c r="M291" t="s">
        <v>78</v>
      </c>
      <c r="N291" t="s">
        <v>67</v>
      </c>
      <c r="O291" s="1">
        <v>44846</v>
      </c>
      <c r="P291" s="14" t="s">
        <v>1304</v>
      </c>
      <c r="Q291" s="14" t="s">
        <v>1304</v>
      </c>
      <c r="R291" s="1">
        <v>44582</v>
      </c>
      <c r="S291" s="1">
        <v>44594</v>
      </c>
      <c r="T291">
        <v>180</v>
      </c>
      <c r="U291" s="1">
        <v>44775</v>
      </c>
      <c r="V291" s="14">
        <v>32526000</v>
      </c>
      <c r="W291" s="14">
        <f>Contratos[[#This Row],[Fecha Finalizacion Programada]]-Contratos[[#This Row],[Fecha de Inicio]]</f>
        <v>181</v>
      </c>
      <c r="X291">
        <f>ROUND(((Contratos[[#This Row],[Fecha Finalizacion Programada]]-Contratos[[#This Row],[Fecha de Inicio]])/(Contratos[[#This Row],[Fecha Finalizacion Programada]]-Contratos[[#This Row],[Fecha de Inicio]])*100),2)</f>
        <v>100</v>
      </c>
      <c r="Y291" s="44">
        <v>180700</v>
      </c>
      <c r="Z291" s="29">
        <v>32345300</v>
      </c>
      <c r="AA291" s="14">
        <v>0</v>
      </c>
      <c r="AB291" s="29">
        <v>0</v>
      </c>
      <c r="AC291" s="29">
        <v>32526000</v>
      </c>
      <c r="AD291" s="14">
        <v>0</v>
      </c>
    </row>
    <row r="292" spans="2:30" x14ac:dyDescent="0.25">
      <c r="B292">
        <v>2022</v>
      </c>
      <c r="C292">
        <v>220259</v>
      </c>
      <c r="D292" s="14" t="s">
        <v>3</v>
      </c>
      <c r="E292" s="14" t="s">
        <v>1491</v>
      </c>
      <c r="F292" s="14" t="s">
        <v>75</v>
      </c>
      <c r="G292" s="14" t="s">
        <v>77</v>
      </c>
      <c r="H292" s="14" t="s">
        <v>26</v>
      </c>
      <c r="I292" s="14" t="s">
        <v>2</v>
      </c>
      <c r="J292" s="14" t="s">
        <v>27</v>
      </c>
      <c r="K292">
        <v>80926444</v>
      </c>
      <c r="L292" t="s">
        <v>428</v>
      </c>
      <c r="M292">
        <v>0</v>
      </c>
      <c r="N292" t="s">
        <v>67</v>
      </c>
      <c r="O292" s="1">
        <v>44844</v>
      </c>
      <c r="P292" s="14" t="s">
        <v>787</v>
      </c>
      <c r="Q292" s="14" t="s">
        <v>787</v>
      </c>
      <c r="R292" s="1">
        <v>44582</v>
      </c>
      <c r="S292" s="1">
        <v>44599</v>
      </c>
      <c r="T292">
        <v>300</v>
      </c>
      <c r="U292" s="1">
        <v>44926</v>
      </c>
      <c r="V292" s="14">
        <v>40320000</v>
      </c>
      <c r="W292" s="14">
        <f>$D$5-Contratos[[#This Row],[Fecha de Inicio]]</f>
        <v>266</v>
      </c>
      <c r="X292">
        <f>ROUND((($D$5-Contratos[[#This Row],[Fecha de Inicio]])/(Contratos[[#This Row],[Fecha Finalizacion Programada]]-Contratos[[#This Row],[Fecha de Inicio]])*100),2)</f>
        <v>81.349999999999994</v>
      </c>
      <c r="Y292" s="44">
        <v>31180800</v>
      </c>
      <c r="Z292" s="29">
        <v>12364800</v>
      </c>
      <c r="AA292" s="14">
        <v>1</v>
      </c>
      <c r="AB292" s="29">
        <v>3225600</v>
      </c>
      <c r="AC292" s="29">
        <v>43545600</v>
      </c>
      <c r="AD292" s="14" t="s">
        <v>1756</v>
      </c>
    </row>
    <row r="293" spans="2:30" x14ac:dyDescent="0.25">
      <c r="B293">
        <v>2022</v>
      </c>
      <c r="C293">
        <v>220260</v>
      </c>
      <c r="D293" s="14" t="s">
        <v>3</v>
      </c>
      <c r="E293" s="14" t="s">
        <v>1492</v>
      </c>
      <c r="F293" s="14" t="s">
        <v>75</v>
      </c>
      <c r="G293" s="14" t="s">
        <v>88</v>
      </c>
      <c r="H293" s="14" t="s">
        <v>1386</v>
      </c>
      <c r="I293" s="14" t="s">
        <v>2</v>
      </c>
      <c r="J293" s="14" t="s">
        <v>354</v>
      </c>
      <c r="K293">
        <v>1026284535</v>
      </c>
      <c r="L293" t="s">
        <v>355</v>
      </c>
      <c r="M293" t="s">
        <v>78</v>
      </c>
      <c r="N293" t="s">
        <v>67</v>
      </c>
      <c r="O293" s="1">
        <v>44841</v>
      </c>
      <c r="P293" s="14" t="s">
        <v>574</v>
      </c>
      <c r="Q293" s="14" t="s">
        <v>692</v>
      </c>
      <c r="R293" s="1">
        <v>44582</v>
      </c>
      <c r="S293" s="1">
        <v>44588</v>
      </c>
      <c r="T293" s="14">
        <v>345</v>
      </c>
      <c r="U293" s="1">
        <v>44926</v>
      </c>
      <c r="V293" s="14">
        <v>37455500</v>
      </c>
      <c r="W293" s="14">
        <f>$D$5-Contratos[[#This Row],[Fecha de Inicio]]</f>
        <v>277</v>
      </c>
      <c r="X293">
        <f>ROUND((($D$5-Contratos[[#This Row],[Fecha de Inicio]])/(Contratos[[#This Row],[Fecha Finalizacion Programada]]-Contratos[[#This Row],[Fecha de Inicio]])*100),2)</f>
        <v>81.95</v>
      </c>
      <c r="Y293" s="44">
        <v>3257000</v>
      </c>
      <c r="Z293" s="29">
        <v>34198500</v>
      </c>
      <c r="AA293" s="14">
        <v>0</v>
      </c>
      <c r="AB293" s="29">
        <v>0</v>
      </c>
      <c r="AC293" s="29">
        <v>37455500</v>
      </c>
      <c r="AD293" s="14">
        <v>0</v>
      </c>
    </row>
    <row r="294" spans="2:30" x14ac:dyDescent="0.25">
      <c r="B294">
        <v>2022</v>
      </c>
      <c r="C294">
        <v>220261</v>
      </c>
      <c r="D294" s="14" t="s">
        <v>3</v>
      </c>
      <c r="E294" s="14" t="s">
        <v>1493</v>
      </c>
      <c r="F294" s="14" t="s">
        <v>75</v>
      </c>
      <c r="G294" s="14" t="s">
        <v>77</v>
      </c>
      <c r="H294" s="14" t="s">
        <v>1356</v>
      </c>
      <c r="I294" s="14" t="s">
        <v>2</v>
      </c>
      <c r="J294" s="14" t="s">
        <v>411</v>
      </c>
      <c r="K294">
        <v>1022370269</v>
      </c>
      <c r="L294" t="s">
        <v>412</v>
      </c>
      <c r="M294" t="s">
        <v>128</v>
      </c>
      <c r="N294" t="s">
        <v>67</v>
      </c>
      <c r="O294" s="1">
        <v>44846</v>
      </c>
      <c r="P294" s="14" t="s">
        <v>510</v>
      </c>
      <c r="Q294" s="14" t="s">
        <v>828</v>
      </c>
      <c r="R294" s="1">
        <v>44582</v>
      </c>
      <c r="S294" s="1">
        <v>44599</v>
      </c>
      <c r="T294">
        <v>300</v>
      </c>
      <c r="U294" s="1">
        <v>44902</v>
      </c>
      <c r="V294" s="14">
        <v>40320000</v>
      </c>
      <c r="W294" s="14">
        <f>$D$5-Contratos[[#This Row],[Fecha de Inicio]]</f>
        <v>266</v>
      </c>
      <c r="X294">
        <f>ROUND((($D$5-Contratos[[#This Row],[Fecha de Inicio]])/(Contratos[[#This Row],[Fecha Finalizacion Programada]]-Contratos[[#This Row],[Fecha de Inicio]])*100),2)</f>
        <v>87.79</v>
      </c>
      <c r="Y294" s="44">
        <v>31449600</v>
      </c>
      <c r="Z294" s="29">
        <v>8870400</v>
      </c>
      <c r="AA294" s="14">
        <v>0</v>
      </c>
      <c r="AB294" s="29">
        <v>0</v>
      </c>
      <c r="AC294" s="29">
        <v>40320000</v>
      </c>
      <c r="AD294" s="14">
        <v>0</v>
      </c>
    </row>
    <row r="295" spans="2:30" x14ac:dyDescent="0.25">
      <c r="B295">
        <v>2022</v>
      </c>
      <c r="C295">
        <v>220262</v>
      </c>
      <c r="D295" s="14" t="s">
        <v>3</v>
      </c>
      <c r="E295" s="14" t="s">
        <v>1494</v>
      </c>
      <c r="F295" s="14" t="s">
        <v>75</v>
      </c>
      <c r="G295" s="14" t="s">
        <v>88</v>
      </c>
      <c r="H295" s="14" t="s">
        <v>1386</v>
      </c>
      <c r="I295" s="14" t="s">
        <v>2</v>
      </c>
      <c r="J295" s="14" t="s">
        <v>319</v>
      </c>
      <c r="K295">
        <v>52935802</v>
      </c>
      <c r="L295" t="s">
        <v>320</v>
      </c>
      <c r="M295" t="s">
        <v>78</v>
      </c>
      <c r="N295" t="s">
        <v>67</v>
      </c>
      <c r="O295" s="1">
        <v>44842</v>
      </c>
      <c r="P295" s="14" t="s">
        <v>576</v>
      </c>
      <c r="Q295" s="14" t="s">
        <v>734</v>
      </c>
      <c r="R295" s="1">
        <v>44582</v>
      </c>
      <c r="S295" s="1">
        <v>44588</v>
      </c>
      <c r="T295" s="14">
        <v>345</v>
      </c>
      <c r="U295" s="1">
        <v>44926</v>
      </c>
      <c r="V295" s="14">
        <v>26749000</v>
      </c>
      <c r="W295" s="14">
        <f>$D$5-Contratos[[#This Row],[Fecha de Inicio]]</f>
        <v>277</v>
      </c>
      <c r="X295">
        <f>ROUND((($D$5-Contratos[[#This Row],[Fecha de Inicio]])/(Contratos[[#This Row],[Fecha Finalizacion Programada]]-Contratos[[#This Row],[Fecha de Inicio]])*100),2)</f>
        <v>81.95</v>
      </c>
      <c r="Y295" s="44">
        <v>2326000</v>
      </c>
      <c r="Z295" s="29">
        <v>24423000</v>
      </c>
      <c r="AA295" s="14">
        <v>0</v>
      </c>
      <c r="AB295" s="29">
        <v>0</v>
      </c>
      <c r="AC295" s="29">
        <v>26749000</v>
      </c>
      <c r="AD295" s="14">
        <v>0</v>
      </c>
    </row>
    <row r="296" spans="2:30" x14ac:dyDescent="0.25">
      <c r="B296">
        <v>2022</v>
      </c>
      <c r="C296">
        <v>220263</v>
      </c>
      <c r="D296" s="14" t="s">
        <v>3</v>
      </c>
      <c r="E296" s="14" t="s">
        <v>1495</v>
      </c>
      <c r="F296" s="14" t="s">
        <v>75</v>
      </c>
      <c r="G296" s="14" t="s">
        <v>77</v>
      </c>
      <c r="H296" s="14" t="s">
        <v>1353</v>
      </c>
      <c r="I296" s="14" t="s">
        <v>2</v>
      </c>
      <c r="J296" s="14" t="s">
        <v>214</v>
      </c>
      <c r="K296">
        <v>80072113</v>
      </c>
      <c r="L296" t="s">
        <v>1329</v>
      </c>
      <c r="M296" t="s">
        <v>78</v>
      </c>
      <c r="N296" t="s">
        <v>67</v>
      </c>
      <c r="O296" s="1">
        <v>44846</v>
      </c>
      <c r="P296" s="14" t="s">
        <v>295</v>
      </c>
      <c r="Q296" s="14" t="s">
        <v>427</v>
      </c>
      <c r="R296" s="1">
        <v>44582</v>
      </c>
      <c r="S296" s="1">
        <v>44586</v>
      </c>
      <c r="T296">
        <v>210</v>
      </c>
      <c r="U296" s="1">
        <v>44798</v>
      </c>
      <c r="V296" s="14">
        <v>38227000</v>
      </c>
      <c r="W296" s="14">
        <f>Contratos[[#This Row],[Fecha Finalizacion Programada]]-Contratos[[#This Row],[Fecha de Inicio]]</f>
        <v>212</v>
      </c>
      <c r="X296">
        <f>ROUND(((Contratos[[#This Row],[Fecha Finalizacion Programada]]-Contratos[[#This Row],[Fecha de Inicio]])/(Contratos[[#This Row],[Fecha Finalizacion Programada]]-Contratos[[#This Row],[Fecha de Inicio]])*100),2)</f>
        <v>100</v>
      </c>
      <c r="Y296" s="44">
        <v>38227000</v>
      </c>
      <c r="Z296" s="29">
        <v>0</v>
      </c>
      <c r="AA296" s="14">
        <v>0</v>
      </c>
      <c r="AB296" s="29">
        <v>0</v>
      </c>
      <c r="AC296" s="29">
        <v>38227000</v>
      </c>
      <c r="AD296" s="14">
        <v>0</v>
      </c>
    </row>
    <row r="297" spans="2:30" x14ac:dyDescent="0.25">
      <c r="B297">
        <v>2022</v>
      </c>
      <c r="C297">
        <v>220264</v>
      </c>
      <c r="D297" s="14" t="s">
        <v>3</v>
      </c>
      <c r="E297" s="14" t="s">
        <v>1496</v>
      </c>
      <c r="F297" s="14" t="s">
        <v>75</v>
      </c>
      <c r="G297" s="14" t="s">
        <v>77</v>
      </c>
      <c r="H297" s="14" t="s">
        <v>1355</v>
      </c>
      <c r="I297" s="14" t="s">
        <v>2</v>
      </c>
      <c r="J297" s="14" t="s">
        <v>204</v>
      </c>
      <c r="K297">
        <v>52501802</v>
      </c>
      <c r="L297" t="s">
        <v>205</v>
      </c>
      <c r="M297" t="s">
        <v>174</v>
      </c>
      <c r="N297" t="s">
        <v>67</v>
      </c>
      <c r="O297" s="1">
        <v>44837</v>
      </c>
      <c r="P297" s="14" t="s">
        <v>490</v>
      </c>
      <c r="Q297" s="14" t="s">
        <v>490</v>
      </c>
      <c r="R297" s="1">
        <v>44582</v>
      </c>
      <c r="S297" s="1">
        <v>44592</v>
      </c>
      <c r="T297">
        <v>330</v>
      </c>
      <c r="U297" s="1">
        <v>44925</v>
      </c>
      <c r="V297" s="14">
        <v>76758000</v>
      </c>
      <c r="W297" s="14">
        <f>$D$5-Contratos[[#This Row],[Fecha de Inicio]]</f>
        <v>273</v>
      </c>
      <c r="X297">
        <f>ROUND((($D$5-Contratos[[#This Row],[Fecha de Inicio]])/(Contratos[[#This Row],[Fecha Finalizacion Programada]]-Contratos[[#This Row],[Fecha de Inicio]])*100),2)</f>
        <v>81.98</v>
      </c>
      <c r="Y297" s="44">
        <v>55824000</v>
      </c>
      <c r="Z297" s="29">
        <v>20934000</v>
      </c>
      <c r="AA297" s="14">
        <v>0</v>
      </c>
      <c r="AB297" s="29">
        <v>0</v>
      </c>
      <c r="AC297" s="29">
        <v>76758000</v>
      </c>
      <c r="AD297" s="14">
        <v>0</v>
      </c>
    </row>
    <row r="298" spans="2:30" x14ac:dyDescent="0.25">
      <c r="B298">
        <v>2022</v>
      </c>
      <c r="C298">
        <v>220265</v>
      </c>
      <c r="D298" s="14" t="s">
        <v>3</v>
      </c>
      <c r="E298" s="14" t="s">
        <v>1497</v>
      </c>
      <c r="F298" s="14" t="s">
        <v>75</v>
      </c>
      <c r="G298" s="14" t="s">
        <v>77</v>
      </c>
      <c r="H298" s="14" t="s">
        <v>1353</v>
      </c>
      <c r="I298" s="14" t="s">
        <v>2</v>
      </c>
      <c r="J298" s="14" t="s">
        <v>439</v>
      </c>
      <c r="K298">
        <v>51960929</v>
      </c>
      <c r="L298" t="s">
        <v>440</v>
      </c>
      <c r="M298" t="s">
        <v>141</v>
      </c>
      <c r="N298" t="s">
        <v>67</v>
      </c>
      <c r="O298" s="1">
        <v>44841</v>
      </c>
      <c r="P298" s="14" t="s">
        <v>505</v>
      </c>
      <c r="Q298" s="14" t="s">
        <v>505</v>
      </c>
      <c r="R298" s="1">
        <v>44582</v>
      </c>
      <c r="S298" s="1">
        <v>44593</v>
      </c>
      <c r="T298">
        <v>270</v>
      </c>
      <c r="U298" s="1">
        <v>44927</v>
      </c>
      <c r="V298" s="14">
        <v>49149000</v>
      </c>
      <c r="W298" s="14">
        <f>$D$5-Contratos[[#This Row],[Fecha de Inicio]]</f>
        <v>272</v>
      </c>
      <c r="X298">
        <f>ROUND((($D$5-Contratos[[#This Row],[Fecha de Inicio]])/(Contratos[[#This Row],[Fecha Finalizacion Programada]]-Contratos[[#This Row],[Fecha de Inicio]])*100),2)</f>
        <v>81.44</v>
      </c>
      <c r="Y298" s="44">
        <v>43688000</v>
      </c>
      <c r="Z298" s="29">
        <v>5461000</v>
      </c>
      <c r="AA298" s="14">
        <v>1</v>
      </c>
      <c r="AB298" s="29">
        <v>10922000</v>
      </c>
      <c r="AC298" s="29">
        <v>60071000</v>
      </c>
      <c r="AD298" s="14" t="s">
        <v>1372</v>
      </c>
    </row>
    <row r="299" spans="2:30" x14ac:dyDescent="0.25">
      <c r="B299">
        <v>2022</v>
      </c>
      <c r="C299">
        <v>220266</v>
      </c>
      <c r="D299" s="14" t="s">
        <v>3</v>
      </c>
      <c r="E299" s="14" t="s">
        <v>1498</v>
      </c>
      <c r="F299" s="14" t="s">
        <v>75</v>
      </c>
      <c r="G299" s="14" t="s">
        <v>77</v>
      </c>
      <c r="H299" s="14" t="s">
        <v>1353</v>
      </c>
      <c r="I299" s="14" t="s">
        <v>2</v>
      </c>
      <c r="J299" s="14" t="s">
        <v>441</v>
      </c>
      <c r="K299">
        <v>1013646376</v>
      </c>
      <c r="L299" t="s">
        <v>159</v>
      </c>
      <c r="M299" t="s">
        <v>141</v>
      </c>
      <c r="N299" t="s">
        <v>67</v>
      </c>
      <c r="O299" s="1">
        <v>44841</v>
      </c>
      <c r="P299" s="14" t="s">
        <v>505</v>
      </c>
      <c r="Q299" s="14" t="s">
        <v>505</v>
      </c>
      <c r="R299" s="1">
        <v>44582</v>
      </c>
      <c r="S299" s="1">
        <v>44594</v>
      </c>
      <c r="T299">
        <v>330</v>
      </c>
      <c r="U299" s="1">
        <v>44926</v>
      </c>
      <c r="V299" s="14">
        <v>56958000</v>
      </c>
      <c r="W299" s="14">
        <f>$D$5-Contratos[[#This Row],[Fecha de Inicio]]</f>
        <v>271</v>
      </c>
      <c r="X299">
        <f>ROUND((($D$5-Contratos[[#This Row],[Fecha de Inicio]])/(Contratos[[#This Row],[Fecha Finalizacion Programada]]-Contratos[[#This Row],[Fecha de Inicio]])*100),2)</f>
        <v>81.63</v>
      </c>
      <c r="Y299" s="44">
        <v>41424000</v>
      </c>
      <c r="Z299" s="29">
        <v>15534000</v>
      </c>
      <c r="AA299" s="14">
        <v>0</v>
      </c>
      <c r="AB299" s="29">
        <v>0</v>
      </c>
      <c r="AC299" s="29">
        <v>56958000</v>
      </c>
      <c r="AD299" s="14">
        <v>0</v>
      </c>
    </row>
    <row r="300" spans="2:30" x14ac:dyDescent="0.25">
      <c r="B300">
        <v>2022</v>
      </c>
      <c r="C300">
        <v>220269</v>
      </c>
      <c r="D300" s="14" t="s">
        <v>3</v>
      </c>
      <c r="E300" s="14" t="s">
        <v>1492</v>
      </c>
      <c r="F300" s="14" t="s">
        <v>75</v>
      </c>
      <c r="G300" s="14" t="s">
        <v>88</v>
      </c>
      <c r="H300" s="14" t="s">
        <v>1386</v>
      </c>
      <c r="I300" s="14" t="s">
        <v>2</v>
      </c>
      <c r="J300" s="14" t="s">
        <v>354</v>
      </c>
      <c r="K300">
        <v>1019090995</v>
      </c>
      <c r="L300" t="s">
        <v>103</v>
      </c>
      <c r="M300" t="s">
        <v>78</v>
      </c>
      <c r="N300" t="s">
        <v>67</v>
      </c>
      <c r="O300" s="1">
        <v>44841</v>
      </c>
      <c r="P300" s="14" t="s">
        <v>574</v>
      </c>
      <c r="Q300" s="14" t="s">
        <v>697</v>
      </c>
      <c r="R300" s="1">
        <v>44582</v>
      </c>
      <c r="S300" s="1">
        <v>44586</v>
      </c>
      <c r="T300" s="14">
        <v>345</v>
      </c>
      <c r="U300" s="1">
        <v>44926</v>
      </c>
      <c r="V300" s="14">
        <v>37455500</v>
      </c>
      <c r="W300" s="14">
        <f>$D$5-Contratos[[#This Row],[Fecha de Inicio]]</f>
        <v>279</v>
      </c>
      <c r="X300">
        <f>ROUND((($D$5-Contratos[[#This Row],[Fecha de Inicio]])/(Contratos[[#This Row],[Fecha Finalizacion Programada]]-Contratos[[#This Row],[Fecha de Inicio]])*100),2)</f>
        <v>82.06</v>
      </c>
      <c r="Y300" s="44">
        <v>3257000</v>
      </c>
      <c r="Z300" s="29">
        <v>34198500</v>
      </c>
      <c r="AA300" s="14">
        <v>0</v>
      </c>
      <c r="AB300" s="29">
        <v>0</v>
      </c>
      <c r="AC300" s="29">
        <v>37455500</v>
      </c>
      <c r="AD300" s="14">
        <v>0</v>
      </c>
    </row>
    <row r="301" spans="2:30" x14ac:dyDescent="0.25">
      <c r="B301">
        <v>2022</v>
      </c>
      <c r="C301">
        <v>220271</v>
      </c>
      <c r="D301" s="14" t="s">
        <v>3</v>
      </c>
      <c r="E301" s="14" t="s">
        <v>1494</v>
      </c>
      <c r="F301" s="14" t="s">
        <v>75</v>
      </c>
      <c r="G301" s="14" t="s">
        <v>88</v>
      </c>
      <c r="H301" s="14" t="s">
        <v>1386</v>
      </c>
      <c r="I301" s="14" t="s">
        <v>2</v>
      </c>
      <c r="J301" s="14" t="s">
        <v>319</v>
      </c>
      <c r="K301">
        <v>1032481287</v>
      </c>
      <c r="L301" t="s">
        <v>353</v>
      </c>
      <c r="M301" t="s">
        <v>78</v>
      </c>
      <c r="N301" t="s">
        <v>67</v>
      </c>
      <c r="O301" s="1">
        <v>44840</v>
      </c>
      <c r="P301" s="14" t="s">
        <v>574</v>
      </c>
      <c r="Q301" s="14" t="s">
        <v>649</v>
      </c>
      <c r="R301" s="1">
        <v>44582</v>
      </c>
      <c r="S301" s="1">
        <v>44586</v>
      </c>
      <c r="T301" s="14">
        <v>345</v>
      </c>
      <c r="U301" s="1">
        <v>44926</v>
      </c>
      <c r="V301" s="14">
        <v>26749000</v>
      </c>
      <c r="W301" s="14">
        <f>$D$5-Contratos[[#This Row],[Fecha de Inicio]]</f>
        <v>279</v>
      </c>
      <c r="X301">
        <f>ROUND((($D$5-Contratos[[#This Row],[Fecha de Inicio]])/(Contratos[[#This Row],[Fecha Finalizacion Programada]]-Contratos[[#This Row],[Fecha de Inicio]])*100),2)</f>
        <v>82.06</v>
      </c>
      <c r="Y301" s="44">
        <v>2326000</v>
      </c>
      <c r="Z301" s="29">
        <v>24423000</v>
      </c>
      <c r="AA301" s="14">
        <v>0</v>
      </c>
      <c r="AB301" s="29">
        <v>0</v>
      </c>
      <c r="AC301" s="29">
        <v>26749000</v>
      </c>
      <c r="AD301" s="14">
        <v>0</v>
      </c>
    </row>
    <row r="302" spans="2:30" x14ac:dyDescent="0.25">
      <c r="B302">
        <v>2022</v>
      </c>
      <c r="C302">
        <v>220272</v>
      </c>
      <c r="D302" s="14" t="s">
        <v>3</v>
      </c>
      <c r="E302" s="14" t="s">
        <v>1494</v>
      </c>
      <c r="F302" s="14" t="s">
        <v>75</v>
      </c>
      <c r="G302" s="14" t="s">
        <v>88</v>
      </c>
      <c r="H302" s="14" t="s">
        <v>1386</v>
      </c>
      <c r="I302" s="14" t="s">
        <v>2</v>
      </c>
      <c r="J302" s="14" t="s">
        <v>356</v>
      </c>
      <c r="K302">
        <v>1024529516</v>
      </c>
      <c r="L302" t="s">
        <v>357</v>
      </c>
      <c r="M302" t="s">
        <v>78</v>
      </c>
      <c r="N302" t="s">
        <v>67</v>
      </c>
      <c r="O302" s="1">
        <v>44840</v>
      </c>
      <c r="P302" s="14" t="s">
        <v>574</v>
      </c>
      <c r="Q302" s="14" t="s">
        <v>650</v>
      </c>
      <c r="R302" s="1">
        <v>44582</v>
      </c>
      <c r="S302" s="1">
        <v>44588</v>
      </c>
      <c r="T302" s="14">
        <v>345</v>
      </c>
      <c r="U302" s="1">
        <v>44926</v>
      </c>
      <c r="V302" s="14">
        <v>26749000</v>
      </c>
      <c r="W302" s="14">
        <f>$D$5-Contratos[[#This Row],[Fecha de Inicio]]</f>
        <v>277</v>
      </c>
      <c r="X302">
        <f>ROUND((($D$5-Contratos[[#This Row],[Fecha de Inicio]])/(Contratos[[#This Row],[Fecha Finalizacion Programada]]-Contratos[[#This Row],[Fecha de Inicio]])*100),2)</f>
        <v>81.95</v>
      </c>
      <c r="Y302" s="44">
        <v>2326000</v>
      </c>
      <c r="Z302" s="29">
        <v>24423000</v>
      </c>
      <c r="AA302" s="14">
        <v>0</v>
      </c>
      <c r="AB302" s="29">
        <v>0</v>
      </c>
      <c r="AC302" s="29">
        <v>26749000</v>
      </c>
      <c r="AD302" s="14">
        <v>0</v>
      </c>
    </row>
    <row r="303" spans="2:30" x14ac:dyDescent="0.25">
      <c r="B303">
        <v>2022</v>
      </c>
      <c r="C303">
        <v>220274</v>
      </c>
      <c r="D303" s="14" t="s">
        <v>3</v>
      </c>
      <c r="E303" s="14" t="s">
        <v>1494</v>
      </c>
      <c r="F303" s="14" t="s">
        <v>75</v>
      </c>
      <c r="G303" s="14" t="s">
        <v>88</v>
      </c>
      <c r="H303" s="14" t="s">
        <v>1386</v>
      </c>
      <c r="I303" s="14" t="s">
        <v>2</v>
      </c>
      <c r="J303" s="14" t="s">
        <v>319</v>
      </c>
      <c r="K303">
        <v>52384090</v>
      </c>
      <c r="L303" t="s">
        <v>106</v>
      </c>
      <c r="M303" t="s">
        <v>78</v>
      </c>
      <c r="N303" t="s">
        <v>67</v>
      </c>
      <c r="O303" s="1">
        <v>44840</v>
      </c>
      <c r="P303" s="14" t="s">
        <v>574</v>
      </c>
      <c r="Q303" s="14" t="s">
        <v>664</v>
      </c>
      <c r="R303" s="1">
        <v>44582</v>
      </c>
      <c r="S303" s="1">
        <v>44587</v>
      </c>
      <c r="T303" s="14">
        <v>345</v>
      </c>
      <c r="U303" s="1">
        <v>44926</v>
      </c>
      <c r="V303" s="14">
        <v>26749000</v>
      </c>
      <c r="W303" s="14">
        <f>$D$5-Contratos[[#This Row],[Fecha de Inicio]]</f>
        <v>278</v>
      </c>
      <c r="X303">
        <f>ROUND((($D$5-Contratos[[#This Row],[Fecha de Inicio]])/(Contratos[[#This Row],[Fecha Finalizacion Programada]]-Contratos[[#This Row],[Fecha de Inicio]])*100),2)</f>
        <v>82.01</v>
      </c>
      <c r="Y303" s="44">
        <v>2326000</v>
      </c>
      <c r="Z303" s="29">
        <v>24423000</v>
      </c>
      <c r="AA303" s="14">
        <v>0</v>
      </c>
      <c r="AB303" s="29">
        <v>0</v>
      </c>
      <c r="AC303" s="29">
        <v>26749000</v>
      </c>
      <c r="AD303" s="14">
        <v>0</v>
      </c>
    </row>
    <row r="304" spans="2:30" x14ac:dyDescent="0.25">
      <c r="B304">
        <v>2022</v>
      </c>
      <c r="C304">
        <v>220275</v>
      </c>
      <c r="D304" s="14" t="s">
        <v>3</v>
      </c>
      <c r="E304" s="14" t="s">
        <v>1494</v>
      </c>
      <c r="F304" s="14" t="s">
        <v>75</v>
      </c>
      <c r="G304" s="14" t="s">
        <v>88</v>
      </c>
      <c r="H304" s="14" t="s">
        <v>1386</v>
      </c>
      <c r="I304" s="14" t="s">
        <v>2</v>
      </c>
      <c r="J304" s="14" t="s">
        <v>319</v>
      </c>
      <c r="K304">
        <v>1024511535</v>
      </c>
      <c r="L304" t="s">
        <v>327</v>
      </c>
      <c r="M304" t="s">
        <v>78</v>
      </c>
      <c r="N304" t="s">
        <v>67</v>
      </c>
      <c r="O304" s="1">
        <v>44839</v>
      </c>
      <c r="P304" s="14" t="s">
        <v>574</v>
      </c>
      <c r="Q304" s="14" t="s">
        <v>647</v>
      </c>
      <c r="R304" s="1">
        <v>44582</v>
      </c>
      <c r="S304" s="1">
        <v>44588</v>
      </c>
      <c r="T304" s="14">
        <v>345</v>
      </c>
      <c r="U304" s="1">
        <v>44926</v>
      </c>
      <c r="V304" s="14">
        <v>26749000</v>
      </c>
      <c r="W304" s="14">
        <f>$D$5-Contratos[[#This Row],[Fecha de Inicio]]</f>
        <v>277</v>
      </c>
      <c r="X304">
        <f>ROUND((($D$5-Contratos[[#This Row],[Fecha de Inicio]])/(Contratos[[#This Row],[Fecha Finalizacion Programada]]-Contratos[[#This Row],[Fecha de Inicio]])*100),2)</f>
        <v>81.95</v>
      </c>
      <c r="Y304" s="44">
        <v>2326000</v>
      </c>
      <c r="Z304" s="29">
        <v>24423000</v>
      </c>
      <c r="AA304" s="14">
        <v>0</v>
      </c>
      <c r="AB304" s="29">
        <v>0</v>
      </c>
      <c r="AC304" s="29">
        <v>26749000</v>
      </c>
      <c r="AD304" s="14">
        <v>0</v>
      </c>
    </row>
    <row r="305" spans="2:30" x14ac:dyDescent="0.25">
      <c r="B305">
        <v>2022</v>
      </c>
      <c r="C305">
        <v>220276</v>
      </c>
      <c r="D305" s="14" t="s">
        <v>3</v>
      </c>
      <c r="E305" s="14" t="s">
        <v>1464</v>
      </c>
      <c r="F305" s="14" t="s">
        <v>75</v>
      </c>
      <c r="G305" s="14" t="s">
        <v>77</v>
      </c>
      <c r="H305" s="14" t="s">
        <v>1360</v>
      </c>
      <c r="I305" s="14" t="s">
        <v>2</v>
      </c>
      <c r="J305" s="14" t="s">
        <v>241</v>
      </c>
      <c r="K305">
        <v>80097956</v>
      </c>
      <c r="L305" t="s">
        <v>250</v>
      </c>
      <c r="M305" t="s">
        <v>235</v>
      </c>
      <c r="N305" t="s">
        <v>67</v>
      </c>
      <c r="O305" s="1">
        <v>44863</v>
      </c>
      <c r="P305" s="14" t="s">
        <v>501</v>
      </c>
      <c r="Q305" s="14" t="s">
        <v>502</v>
      </c>
      <c r="R305" s="1">
        <v>44585</v>
      </c>
      <c r="S305" s="1">
        <v>44588</v>
      </c>
      <c r="T305">
        <v>330</v>
      </c>
      <c r="U305" s="1">
        <v>44922</v>
      </c>
      <c r="V305" s="14">
        <v>50039000</v>
      </c>
      <c r="W305" s="14">
        <f>$D$5-Contratos[[#This Row],[Fecha de Inicio]]</f>
        <v>277</v>
      </c>
      <c r="X305">
        <f>ROUND((($D$5-Contratos[[#This Row],[Fecha de Inicio]])/(Contratos[[#This Row],[Fecha Finalizacion Programada]]-Contratos[[#This Row],[Fecha de Inicio]])*100),2)</f>
        <v>82.93</v>
      </c>
      <c r="Y305" s="44">
        <v>41547533</v>
      </c>
      <c r="Z305" s="29">
        <v>8491467</v>
      </c>
      <c r="AA305" s="14">
        <v>0</v>
      </c>
      <c r="AB305" s="29">
        <v>0</v>
      </c>
      <c r="AC305" s="29">
        <v>50039000</v>
      </c>
      <c r="AD305" s="14">
        <v>0</v>
      </c>
    </row>
    <row r="306" spans="2:30" x14ac:dyDescent="0.25">
      <c r="B306">
        <v>2022</v>
      </c>
      <c r="C306">
        <v>220277</v>
      </c>
      <c r="D306" s="14" t="s">
        <v>3</v>
      </c>
      <c r="E306" s="14" t="s">
        <v>1499</v>
      </c>
      <c r="F306" s="14" t="s">
        <v>75</v>
      </c>
      <c r="G306" s="14" t="s">
        <v>77</v>
      </c>
      <c r="H306" s="14" t="s">
        <v>1377</v>
      </c>
      <c r="I306" s="14" t="s">
        <v>2</v>
      </c>
      <c r="J306" s="14" t="s">
        <v>375</v>
      </c>
      <c r="K306">
        <v>1032444254</v>
      </c>
      <c r="L306" t="s">
        <v>134</v>
      </c>
      <c r="M306" t="s">
        <v>121</v>
      </c>
      <c r="N306" t="s">
        <v>67</v>
      </c>
      <c r="O306" s="1">
        <v>44838</v>
      </c>
      <c r="P306" s="14" t="s">
        <v>521</v>
      </c>
      <c r="Q306" s="14" t="s">
        <v>522</v>
      </c>
      <c r="R306" s="1">
        <v>44585</v>
      </c>
      <c r="S306" s="1">
        <v>44587</v>
      </c>
      <c r="T306">
        <v>330</v>
      </c>
      <c r="U306" s="1">
        <v>44952</v>
      </c>
      <c r="V306" s="14">
        <v>35827000</v>
      </c>
      <c r="W306" s="14">
        <f>$D$5-Contratos[[#This Row],[Fecha de Inicio]]</f>
        <v>278</v>
      </c>
      <c r="X306">
        <f>ROUND((($D$5-Contratos[[#This Row],[Fecha de Inicio]])/(Contratos[[#This Row],[Fecha Finalizacion Programada]]-Contratos[[#This Row],[Fecha de Inicio]])*100),2)</f>
        <v>76.16</v>
      </c>
      <c r="Y306" s="44">
        <v>26598833</v>
      </c>
      <c r="Z306" s="29">
        <v>9228167</v>
      </c>
      <c r="AA306" s="14">
        <v>1</v>
      </c>
      <c r="AB306" s="29">
        <v>3257000</v>
      </c>
      <c r="AC306" s="29">
        <v>39084000</v>
      </c>
      <c r="AD306" s="14" t="s">
        <v>1358</v>
      </c>
    </row>
    <row r="307" spans="2:30" x14ac:dyDescent="0.25">
      <c r="B307">
        <v>2022</v>
      </c>
      <c r="C307">
        <v>220278</v>
      </c>
      <c r="D307" s="14" t="s">
        <v>3</v>
      </c>
      <c r="E307" s="14" t="s">
        <v>1500</v>
      </c>
      <c r="F307" s="14" t="s">
        <v>75</v>
      </c>
      <c r="G307" s="14" t="s">
        <v>77</v>
      </c>
      <c r="H307" s="14" t="s">
        <v>1423</v>
      </c>
      <c r="I307" s="14" t="s">
        <v>2</v>
      </c>
      <c r="J307" s="14" t="s">
        <v>434</v>
      </c>
      <c r="K307">
        <v>1118545389</v>
      </c>
      <c r="L307" t="s">
        <v>344</v>
      </c>
      <c r="M307" t="s">
        <v>332</v>
      </c>
      <c r="N307" t="s">
        <v>67</v>
      </c>
      <c r="O307" s="1">
        <v>44841</v>
      </c>
      <c r="P307" s="14" t="s">
        <v>687</v>
      </c>
      <c r="Q307" s="14" t="s">
        <v>496</v>
      </c>
      <c r="R307" s="1">
        <v>44587</v>
      </c>
      <c r="S307" s="1">
        <v>44593</v>
      </c>
      <c r="T307" s="14">
        <v>195</v>
      </c>
      <c r="U307" s="1">
        <v>44888</v>
      </c>
      <c r="V307" s="14">
        <v>46871500</v>
      </c>
      <c r="W307" s="14">
        <f>$D$5-Contratos[[#This Row],[Fecha de Inicio]]</f>
        <v>272</v>
      </c>
      <c r="X307">
        <f>ROUND((($D$5-Contratos[[#This Row],[Fecha de Inicio]])/(Contratos[[#This Row],[Fecha Finalizacion Programada]]-Contratos[[#This Row],[Fecha de Inicio]])*100),2)</f>
        <v>92.2</v>
      </c>
      <c r="Y307" s="44">
        <v>57688000</v>
      </c>
      <c r="Z307" s="29">
        <v>12499067</v>
      </c>
      <c r="AA307" s="14">
        <v>1</v>
      </c>
      <c r="AB307" s="29">
        <v>23315567</v>
      </c>
      <c r="AC307" s="29">
        <v>70187067</v>
      </c>
      <c r="AD307" s="14" t="s">
        <v>1674</v>
      </c>
    </row>
    <row r="308" spans="2:30" x14ac:dyDescent="0.25">
      <c r="B308">
        <v>2022</v>
      </c>
      <c r="C308">
        <v>220279</v>
      </c>
      <c r="D308" s="14" t="s">
        <v>3</v>
      </c>
      <c r="E308" s="14" t="s">
        <v>1501</v>
      </c>
      <c r="F308" s="14" t="s">
        <v>75</v>
      </c>
      <c r="G308" s="14" t="s">
        <v>77</v>
      </c>
      <c r="H308" s="14" t="s">
        <v>1355</v>
      </c>
      <c r="I308" s="14" t="s">
        <v>2</v>
      </c>
      <c r="J308" s="14" t="s">
        <v>192</v>
      </c>
      <c r="K308">
        <v>1032425604</v>
      </c>
      <c r="L308" t="s">
        <v>193</v>
      </c>
      <c r="M308" t="s">
        <v>174</v>
      </c>
      <c r="N308" t="s">
        <v>67</v>
      </c>
      <c r="O308" s="1">
        <v>44837</v>
      </c>
      <c r="P308" s="14" t="s">
        <v>490</v>
      </c>
      <c r="Q308" s="14" t="s">
        <v>490</v>
      </c>
      <c r="R308" s="1">
        <v>44586</v>
      </c>
      <c r="S308" s="1">
        <v>44589</v>
      </c>
      <c r="T308">
        <v>330</v>
      </c>
      <c r="U308" s="1">
        <v>44923</v>
      </c>
      <c r="V308" s="14">
        <v>86768000</v>
      </c>
      <c r="W308" s="14">
        <f>$D$5-Contratos[[#This Row],[Fecha de Inicio]]</f>
        <v>276</v>
      </c>
      <c r="X308">
        <f>ROUND((($D$5-Contratos[[#This Row],[Fecha de Inicio]])/(Contratos[[#This Row],[Fecha Finalizacion Programada]]-Contratos[[#This Row],[Fecha de Inicio]])*100),2)</f>
        <v>82.63</v>
      </c>
      <c r="Y308" s="44">
        <v>63892800</v>
      </c>
      <c r="Z308" s="29">
        <v>22875200</v>
      </c>
      <c r="AA308" s="14">
        <v>0</v>
      </c>
      <c r="AB308" s="29">
        <v>0</v>
      </c>
      <c r="AC308" s="29">
        <v>86768000</v>
      </c>
      <c r="AD308" s="14">
        <v>0</v>
      </c>
    </row>
    <row r="309" spans="2:30" x14ac:dyDescent="0.25">
      <c r="B309">
        <v>2022</v>
      </c>
      <c r="C309">
        <v>220281</v>
      </c>
      <c r="D309" s="14" t="s">
        <v>3</v>
      </c>
      <c r="E309" s="14" t="s">
        <v>1502</v>
      </c>
      <c r="F309" s="14" t="s">
        <v>75</v>
      </c>
      <c r="G309" s="14" t="s">
        <v>77</v>
      </c>
      <c r="H309" s="14" t="s">
        <v>1386</v>
      </c>
      <c r="I309" s="14" t="s">
        <v>2</v>
      </c>
      <c r="J309" s="14" t="s">
        <v>333</v>
      </c>
      <c r="K309">
        <v>1026578221</v>
      </c>
      <c r="L309" t="s">
        <v>101</v>
      </c>
      <c r="M309" t="s">
        <v>78</v>
      </c>
      <c r="N309" t="s">
        <v>67</v>
      </c>
      <c r="O309" s="1">
        <v>44841</v>
      </c>
      <c r="P309" s="14" t="s">
        <v>574</v>
      </c>
      <c r="Q309" s="14" t="s">
        <v>695</v>
      </c>
      <c r="R309" s="1">
        <v>44586</v>
      </c>
      <c r="S309" s="1">
        <v>44589</v>
      </c>
      <c r="T309" s="14">
        <v>345</v>
      </c>
      <c r="U309" s="1">
        <v>44926</v>
      </c>
      <c r="V309" s="14">
        <v>53498000</v>
      </c>
      <c r="W309" s="14">
        <f>$D$5-Contratos[[#This Row],[Fecha de Inicio]]</f>
        <v>276</v>
      </c>
      <c r="X309">
        <f>ROUND((($D$5-Contratos[[#This Row],[Fecha de Inicio]])/(Contratos[[#This Row],[Fecha Finalizacion Programada]]-Contratos[[#This Row],[Fecha de Inicio]])*100),2)</f>
        <v>81.900000000000006</v>
      </c>
      <c r="Y309" s="44">
        <v>4652000</v>
      </c>
      <c r="Z309" s="29">
        <v>48846000</v>
      </c>
      <c r="AA309" s="14">
        <v>0</v>
      </c>
      <c r="AB309" s="29">
        <v>0</v>
      </c>
      <c r="AC309" s="29">
        <v>53498000</v>
      </c>
      <c r="AD309" s="14">
        <v>0</v>
      </c>
    </row>
    <row r="310" spans="2:30" x14ac:dyDescent="0.25">
      <c r="B310">
        <v>2022</v>
      </c>
      <c r="C310">
        <v>220283</v>
      </c>
      <c r="D310" s="14" t="s">
        <v>3</v>
      </c>
      <c r="E310" s="14" t="s">
        <v>1503</v>
      </c>
      <c r="F310" s="14" t="s">
        <v>75</v>
      </c>
      <c r="G310" s="14" t="s">
        <v>77</v>
      </c>
      <c r="H310" s="14" t="s">
        <v>1423</v>
      </c>
      <c r="I310" s="14" t="s">
        <v>2</v>
      </c>
      <c r="J310" s="14" t="s">
        <v>435</v>
      </c>
      <c r="K310">
        <v>1031150439</v>
      </c>
      <c r="L310" t="s">
        <v>343</v>
      </c>
      <c r="M310" t="s">
        <v>332</v>
      </c>
      <c r="N310" t="s">
        <v>67</v>
      </c>
      <c r="O310" s="1">
        <v>44841</v>
      </c>
      <c r="P310" s="14" t="s">
        <v>687</v>
      </c>
      <c r="Q310" s="14" t="s">
        <v>538</v>
      </c>
      <c r="R310" s="1">
        <v>44587</v>
      </c>
      <c r="S310" s="1">
        <v>44593</v>
      </c>
      <c r="T310" s="14">
        <v>195</v>
      </c>
      <c r="U310" s="1">
        <v>44887</v>
      </c>
      <c r="V310" s="14">
        <v>30238000</v>
      </c>
      <c r="W310" s="14">
        <f>$D$5-Contratos[[#This Row],[Fecha de Inicio]]</f>
        <v>272</v>
      </c>
      <c r="X310">
        <f>ROUND((($D$5-Contratos[[#This Row],[Fecha de Inicio]])/(Contratos[[#This Row],[Fecha Finalizacion Programada]]-Contratos[[#This Row],[Fecha de Inicio]])*100),2)</f>
        <v>92.52</v>
      </c>
      <c r="Y310" s="44">
        <v>37216000</v>
      </c>
      <c r="Z310" s="29">
        <v>7908400</v>
      </c>
      <c r="AA310" s="14">
        <v>1</v>
      </c>
      <c r="AB310" s="29">
        <v>14886400</v>
      </c>
      <c r="AC310" s="29">
        <v>45124400</v>
      </c>
      <c r="AD310" s="14" t="s">
        <v>1757</v>
      </c>
    </row>
    <row r="311" spans="2:30" x14ac:dyDescent="0.25">
      <c r="B311">
        <v>2022</v>
      </c>
      <c r="C311">
        <v>220284</v>
      </c>
      <c r="D311" s="14" t="s">
        <v>3</v>
      </c>
      <c r="E311" s="14" t="s">
        <v>1504</v>
      </c>
      <c r="F311" s="14" t="s">
        <v>75</v>
      </c>
      <c r="G311" s="14" t="s">
        <v>77</v>
      </c>
      <c r="H311" s="14" t="s">
        <v>1378</v>
      </c>
      <c r="I311" s="14" t="s">
        <v>2</v>
      </c>
      <c r="J311" s="14" t="s">
        <v>208</v>
      </c>
      <c r="K311">
        <v>85270105</v>
      </c>
      <c r="L311" t="s">
        <v>209</v>
      </c>
      <c r="M311" t="s">
        <v>210</v>
      </c>
      <c r="N311" t="s">
        <v>67</v>
      </c>
      <c r="O311" s="1">
        <v>44837</v>
      </c>
      <c r="P311" s="14" t="s">
        <v>629</v>
      </c>
      <c r="Q311" s="14" t="s">
        <v>629</v>
      </c>
      <c r="R311" s="1">
        <v>44586</v>
      </c>
      <c r="S311" s="1">
        <v>44589</v>
      </c>
      <c r="T311">
        <v>330</v>
      </c>
      <c r="U311" s="1">
        <v>44923</v>
      </c>
      <c r="V311" s="14">
        <v>61402000</v>
      </c>
      <c r="W311" s="14">
        <f>$D$5-Contratos[[#This Row],[Fecha de Inicio]]</f>
        <v>276</v>
      </c>
      <c r="X311">
        <f>ROUND((($D$5-Contratos[[#This Row],[Fecha de Inicio]])/(Contratos[[#This Row],[Fecha Finalizacion Programada]]-Contratos[[#This Row],[Fecha de Inicio]])*100),2)</f>
        <v>82.63</v>
      </c>
      <c r="Y311" s="44">
        <v>45214200</v>
      </c>
      <c r="Z311" s="29">
        <v>16187800</v>
      </c>
      <c r="AA311" s="14">
        <v>0</v>
      </c>
      <c r="AB311" s="29">
        <v>0</v>
      </c>
      <c r="AC311" s="29">
        <v>61402000</v>
      </c>
      <c r="AD311" s="14">
        <v>0</v>
      </c>
    </row>
    <row r="312" spans="2:30" x14ac:dyDescent="0.25">
      <c r="B312">
        <v>2022</v>
      </c>
      <c r="C312">
        <v>220287</v>
      </c>
      <c r="D312" s="14" t="s">
        <v>3</v>
      </c>
      <c r="E312" s="14" t="s">
        <v>1505</v>
      </c>
      <c r="F312" s="14" t="s">
        <v>75</v>
      </c>
      <c r="G312" s="14" t="s">
        <v>88</v>
      </c>
      <c r="H312" s="14" t="s">
        <v>1363</v>
      </c>
      <c r="I312" s="14" t="s">
        <v>2</v>
      </c>
      <c r="J312" s="14" t="s">
        <v>371</v>
      </c>
      <c r="K312">
        <v>79558256</v>
      </c>
      <c r="L312" t="s">
        <v>372</v>
      </c>
      <c r="M312" t="s">
        <v>366</v>
      </c>
      <c r="N312" t="s">
        <v>67</v>
      </c>
      <c r="O312" s="1">
        <v>44845</v>
      </c>
      <c r="P312" s="14" t="s">
        <v>369</v>
      </c>
      <c r="Q312" s="14" t="s">
        <v>803</v>
      </c>
      <c r="R312" s="1">
        <v>44587</v>
      </c>
      <c r="S312" s="1">
        <v>44588</v>
      </c>
      <c r="T312">
        <v>330</v>
      </c>
      <c r="U312" s="1">
        <v>44957</v>
      </c>
      <c r="V312" s="14">
        <v>92983000</v>
      </c>
      <c r="W312" s="14">
        <f>$D$5-Contratos[[#This Row],[Fecha de Inicio]]</f>
        <v>277</v>
      </c>
      <c r="X312">
        <f>ROUND((($D$5-Contratos[[#This Row],[Fecha de Inicio]])/(Contratos[[#This Row],[Fecha Finalizacion Programada]]-Contratos[[#This Row],[Fecha de Inicio]])*100),2)</f>
        <v>75.069999999999993</v>
      </c>
      <c r="Y312" s="44">
        <v>68751067</v>
      </c>
      <c r="Z312" s="29">
        <v>24231933</v>
      </c>
      <c r="AA312" s="14">
        <v>1</v>
      </c>
      <c r="AB312" s="29">
        <v>9580067</v>
      </c>
      <c r="AC312" s="29">
        <v>102563067</v>
      </c>
      <c r="AD312" s="14" t="s">
        <v>1641</v>
      </c>
    </row>
    <row r="313" spans="2:30" x14ac:dyDescent="0.25">
      <c r="B313">
        <v>2022</v>
      </c>
      <c r="C313">
        <v>220288</v>
      </c>
      <c r="D313" s="14" t="s">
        <v>3</v>
      </c>
      <c r="E313" s="14" t="s">
        <v>1506</v>
      </c>
      <c r="F313" s="14" t="s">
        <v>75</v>
      </c>
      <c r="G313" s="14" t="s">
        <v>77</v>
      </c>
      <c r="H313" s="14" t="s">
        <v>1351</v>
      </c>
      <c r="I313" s="14" t="s">
        <v>1350</v>
      </c>
      <c r="J313" s="14" t="s">
        <v>1040</v>
      </c>
      <c r="K313">
        <v>52222670</v>
      </c>
      <c r="L313" t="s">
        <v>1039</v>
      </c>
      <c r="M313" t="s">
        <v>78</v>
      </c>
      <c r="N313" t="s">
        <v>67</v>
      </c>
      <c r="O313" s="1">
        <v>44846</v>
      </c>
      <c r="P313" s="14" t="s">
        <v>1038</v>
      </c>
      <c r="Q313" s="14" t="s">
        <v>1038</v>
      </c>
      <c r="R313" s="1">
        <v>44586</v>
      </c>
      <c r="S313" s="1">
        <v>44593</v>
      </c>
      <c r="T313">
        <v>180</v>
      </c>
      <c r="U313" s="1">
        <v>44819</v>
      </c>
      <c r="V313" s="14">
        <v>40938000</v>
      </c>
      <c r="W313" s="14">
        <f>Contratos[[#This Row],[Fecha Finalizacion Programada]]-Contratos[[#This Row],[Fecha de Inicio]]</f>
        <v>226</v>
      </c>
      <c r="X313">
        <f>ROUND(((Contratos[[#This Row],[Fecha Finalizacion Programada]]-Contratos[[#This Row],[Fecha de Inicio]])/(Contratos[[#This Row],[Fecha Finalizacion Programada]]-Contratos[[#This Row],[Fecha de Inicio]])*100),2)</f>
        <v>100</v>
      </c>
      <c r="Y313" s="44">
        <v>51172500</v>
      </c>
      <c r="Z313" s="29">
        <v>0</v>
      </c>
      <c r="AA313" s="14">
        <v>1</v>
      </c>
      <c r="AB313" s="29">
        <v>10234500</v>
      </c>
      <c r="AC313" s="29">
        <v>51172500</v>
      </c>
      <c r="AD313" s="14" t="s">
        <v>1661</v>
      </c>
    </row>
    <row r="314" spans="2:30" x14ac:dyDescent="0.25">
      <c r="B314">
        <v>2022</v>
      </c>
      <c r="C314">
        <v>220289</v>
      </c>
      <c r="D314" s="14" t="s">
        <v>3</v>
      </c>
      <c r="E314" s="14" t="s">
        <v>1507</v>
      </c>
      <c r="F314" s="14" t="s">
        <v>43</v>
      </c>
      <c r="G314" s="14" t="s">
        <v>38</v>
      </c>
      <c r="H314" s="14" t="s">
        <v>1357</v>
      </c>
      <c r="I314" s="14" t="s">
        <v>2</v>
      </c>
      <c r="J314" s="14" t="s">
        <v>227</v>
      </c>
      <c r="K314">
        <v>900404206</v>
      </c>
      <c r="L314" t="s">
        <v>433</v>
      </c>
      <c r="M314" t="s">
        <v>71</v>
      </c>
      <c r="N314" t="s">
        <v>67</v>
      </c>
      <c r="O314" s="1">
        <v>44838</v>
      </c>
      <c r="P314" s="14" t="s">
        <v>635</v>
      </c>
      <c r="Q314" s="14" t="s">
        <v>635</v>
      </c>
      <c r="R314" s="1">
        <v>44589</v>
      </c>
      <c r="S314" s="1">
        <v>44594</v>
      </c>
      <c r="T314">
        <v>300</v>
      </c>
      <c r="U314" s="1">
        <v>44897</v>
      </c>
      <c r="V314" s="14">
        <v>49901460</v>
      </c>
      <c r="W314" s="14">
        <f>$D$5-Contratos[[#This Row],[Fecha de Inicio]]</f>
        <v>271</v>
      </c>
      <c r="X314">
        <f>ROUND((($D$5-Contratos[[#This Row],[Fecha de Inicio]])/(Contratos[[#This Row],[Fecha Finalizacion Programada]]-Contratos[[#This Row],[Fecha de Inicio]])*100),2)</f>
        <v>89.44</v>
      </c>
      <c r="Y314" s="44">
        <v>39742949</v>
      </c>
      <c r="Z314" s="29">
        <v>10158511</v>
      </c>
      <c r="AA314" s="14">
        <v>0</v>
      </c>
      <c r="AB314" s="29">
        <v>0</v>
      </c>
      <c r="AC314" s="29">
        <v>49901460</v>
      </c>
      <c r="AD314" s="14">
        <v>0</v>
      </c>
    </row>
    <row r="315" spans="2:30" x14ac:dyDescent="0.25">
      <c r="B315">
        <v>2022</v>
      </c>
      <c r="C315">
        <v>220290</v>
      </c>
      <c r="D315" s="14" t="s">
        <v>3</v>
      </c>
      <c r="E315" s="14" t="s">
        <v>1508</v>
      </c>
      <c r="F315" s="14" t="s">
        <v>75</v>
      </c>
      <c r="G315" s="14" t="s">
        <v>77</v>
      </c>
      <c r="H315" s="14" t="s">
        <v>1356</v>
      </c>
      <c r="I315" s="14" t="s">
        <v>2</v>
      </c>
      <c r="J315" s="14" t="s">
        <v>341</v>
      </c>
      <c r="K315">
        <v>80133008</v>
      </c>
      <c r="L315" t="s">
        <v>342</v>
      </c>
      <c r="M315" t="s">
        <v>270</v>
      </c>
      <c r="N315" t="s">
        <v>67</v>
      </c>
      <c r="O315" s="1">
        <v>44841</v>
      </c>
      <c r="P315" s="14" t="s">
        <v>506</v>
      </c>
      <c r="Q315" s="14" t="s">
        <v>703</v>
      </c>
      <c r="R315" s="1">
        <v>44587</v>
      </c>
      <c r="S315" s="1">
        <v>44588</v>
      </c>
      <c r="T315">
        <v>330</v>
      </c>
      <c r="U315" s="1">
        <v>44922</v>
      </c>
      <c r="V315" s="14">
        <v>88550000</v>
      </c>
      <c r="W315" s="14">
        <f>$D$5-Contratos[[#This Row],[Fecha de Inicio]]</f>
        <v>277</v>
      </c>
      <c r="X315">
        <f>ROUND((($D$5-Contratos[[#This Row],[Fecha de Inicio]])/(Contratos[[#This Row],[Fecha Finalizacion Programada]]-Contratos[[#This Row],[Fecha de Inicio]])*100),2)</f>
        <v>82.93</v>
      </c>
      <c r="Y315" s="44">
        <v>65473333</v>
      </c>
      <c r="Z315" s="29">
        <v>23076667</v>
      </c>
      <c r="AA315" s="14">
        <v>0</v>
      </c>
      <c r="AB315" s="29">
        <v>0</v>
      </c>
      <c r="AC315" s="29">
        <v>88550000</v>
      </c>
      <c r="AD315" s="14">
        <v>0</v>
      </c>
    </row>
    <row r="316" spans="2:30" x14ac:dyDescent="0.25">
      <c r="B316">
        <v>2022</v>
      </c>
      <c r="C316">
        <v>220291</v>
      </c>
      <c r="D316" s="14" t="s">
        <v>3</v>
      </c>
      <c r="E316" s="14" t="s">
        <v>1509</v>
      </c>
      <c r="F316" s="14" t="s">
        <v>75</v>
      </c>
      <c r="G316" s="14" t="s">
        <v>77</v>
      </c>
      <c r="H316" s="14" t="s">
        <v>1353</v>
      </c>
      <c r="I316" s="14" t="s">
        <v>2</v>
      </c>
      <c r="J316" s="14" t="s">
        <v>442</v>
      </c>
      <c r="K316">
        <v>39679498</v>
      </c>
      <c r="L316" t="s">
        <v>443</v>
      </c>
      <c r="M316" t="s">
        <v>141</v>
      </c>
      <c r="N316" t="s">
        <v>67</v>
      </c>
      <c r="O316" s="1">
        <v>44841</v>
      </c>
      <c r="P316" s="14" t="s">
        <v>505</v>
      </c>
      <c r="Q316" s="14" t="s">
        <v>505</v>
      </c>
      <c r="R316" s="1">
        <v>44587</v>
      </c>
      <c r="S316" s="1">
        <v>44593</v>
      </c>
      <c r="T316">
        <v>330</v>
      </c>
      <c r="U316" s="1">
        <v>44926</v>
      </c>
      <c r="V316" s="14">
        <v>86768000</v>
      </c>
      <c r="W316" s="14">
        <f>$D$5-Contratos[[#This Row],[Fecha de Inicio]]</f>
        <v>272</v>
      </c>
      <c r="X316">
        <f>ROUND((($D$5-Contratos[[#This Row],[Fecha de Inicio]])/(Contratos[[#This Row],[Fecha Finalizacion Programada]]-Contratos[[#This Row],[Fecha de Inicio]])*100),2)</f>
        <v>81.680000000000007</v>
      </c>
      <c r="Y316" s="44">
        <v>63104000</v>
      </c>
      <c r="Z316" s="29">
        <v>23664000</v>
      </c>
      <c r="AA316" s="14">
        <v>0</v>
      </c>
      <c r="AB316" s="29">
        <v>0</v>
      </c>
      <c r="AC316" s="29">
        <v>86768000</v>
      </c>
      <c r="AD316" s="14">
        <v>0</v>
      </c>
    </row>
    <row r="317" spans="2:30" x14ac:dyDescent="0.25">
      <c r="B317">
        <v>2022</v>
      </c>
      <c r="C317">
        <v>220292</v>
      </c>
      <c r="D317" s="14" t="s">
        <v>3</v>
      </c>
      <c r="E317" s="14" t="s">
        <v>1510</v>
      </c>
      <c r="F317" s="14" t="s">
        <v>75</v>
      </c>
      <c r="G317" s="14" t="s">
        <v>77</v>
      </c>
      <c r="H317" s="14" t="s">
        <v>1485</v>
      </c>
      <c r="I317" s="14" t="s">
        <v>2</v>
      </c>
      <c r="J317" s="14" t="s">
        <v>1143</v>
      </c>
      <c r="K317">
        <v>79865384</v>
      </c>
      <c r="L317" t="s">
        <v>1142</v>
      </c>
      <c r="M317" t="s">
        <v>868</v>
      </c>
      <c r="N317" t="s">
        <v>67</v>
      </c>
      <c r="O317" s="1">
        <v>44838</v>
      </c>
      <c r="P317" s="14" t="s">
        <v>870</v>
      </c>
      <c r="Q317" s="14" t="s">
        <v>869</v>
      </c>
      <c r="R317" s="1">
        <v>44587</v>
      </c>
      <c r="S317" s="1">
        <v>44593</v>
      </c>
      <c r="T317">
        <v>330</v>
      </c>
      <c r="U317" s="1">
        <v>44926</v>
      </c>
      <c r="V317" s="14">
        <v>81026000</v>
      </c>
      <c r="W317" s="14">
        <f>$D$5-Contratos[[#This Row],[Fecha de Inicio]]</f>
        <v>272</v>
      </c>
      <c r="X317">
        <f>ROUND((($D$5-Contratos[[#This Row],[Fecha de Inicio]])/(Contratos[[#This Row],[Fecha Finalizacion Programada]]-Contratos[[#This Row],[Fecha de Inicio]])*100),2)</f>
        <v>81.680000000000007</v>
      </c>
      <c r="Y317" s="44">
        <v>58928000</v>
      </c>
      <c r="Z317" s="29">
        <v>22098000</v>
      </c>
      <c r="AA317" s="14">
        <v>0</v>
      </c>
      <c r="AB317" s="29">
        <v>0</v>
      </c>
      <c r="AC317" s="29">
        <v>81026000</v>
      </c>
      <c r="AD317" s="14">
        <v>0</v>
      </c>
    </row>
    <row r="318" spans="2:30" x14ac:dyDescent="0.25">
      <c r="B318">
        <v>2022</v>
      </c>
      <c r="C318">
        <v>220293</v>
      </c>
      <c r="D318" s="14" t="s">
        <v>3</v>
      </c>
      <c r="E318" s="14" t="s">
        <v>1457</v>
      </c>
      <c r="F318" s="14" t="s">
        <v>75</v>
      </c>
      <c r="G318" s="14" t="s">
        <v>77</v>
      </c>
      <c r="H318" s="14" t="s">
        <v>1352</v>
      </c>
      <c r="I318" s="14" t="s">
        <v>2</v>
      </c>
      <c r="J318" s="14" t="s">
        <v>388</v>
      </c>
      <c r="K318">
        <v>7188457</v>
      </c>
      <c r="L318" t="s">
        <v>417</v>
      </c>
      <c r="M318" t="s">
        <v>390</v>
      </c>
      <c r="N318" t="s">
        <v>67</v>
      </c>
      <c r="O318" s="1">
        <v>44858</v>
      </c>
      <c r="P318" s="14" t="s">
        <v>406</v>
      </c>
      <c r="Q318" s="14" t="s">
        <v>407</v>
      </c>
      <c r="R318" s="1">
        <v>44587</v>
      </c>
      <c r="S318" s="1">
        <v>44588</v>
      </c>
      <c r="T318">
        <v>180</v>
      </c>
      <c r="U318" s="1">
        <v>44860</v>
      </c>
      <c r="V318" s="14">
        <v>47328000</v>
      </c>
      <c r="W318" s="14">
        <f>Contratos[[#This Row],[Fecha Finalizacion Programada]]-Contratos[[#This Row],[Fecha de Inicio]]</f>
        <v>272</v>
      </c>
      <c r="X318">
        <f>ROUND(((Contratos[[#This Row],[Fecha Finalizacion Programada]]-Contratos[[#This Row],[Fecha de Inicio]])/(Contratos[[#This Row],[Fecha Finalizacion Programada]]-Contratos[[#This Row],[Fecha de Inicio]])*100),2)</f>
        <v>100</v>
      </c>
      <c r="Y318" s="44">
        <v>64155733</v>
      </c>
      <c r="Z318" s="29">
        <v>6836267</v>
      </c>
      <c r="AA318" s="14">
        <v>1</v>
      </c>
      <c r="AB318" s="29">
        <v>23664000</v>
      </c>
      <c r="AC318" s="29">
        <v>70992000</v>
      </c>
      <c r="AD318" s="14" t="s">
        <v>1367</v>
      </c>
    </row>
    <row r="319" spans="2:30" x14ac:dyDescent="0.25">
      <c r="B319">
        <v>2022</v>
      </c>
      <c r="C319">
        <v>220294</v>
      </c>
      <c r="D319" s="14" t="s">
        <v>3</v>
      </c>
      <c r="E319" s="14" t="s">
        <v>1511</v>
      </c>
      <c r="F319" s="14" t="s">
        <v>75</v>
      </c>
      <c r="G319" s="14" t="s">
        <v>77</v>
      </c>
      <c r="H319" s="14" t="s">
        <v>1439</v>
      </c>
      <c r="I319" s="14" t="s">
        <v>2</v>
      </c>
      <c r="J319" s="14" t="s">
        <v>872</v>
      </c>
      <c r="K319">
        <v>1023865476</v>
      </c>
      <c r="L319" t="s">
        <v>871</v>
      </c>
      <c r="M319" t="s">
        <v>868</v>
      </c>
      <c r="N319" t="s">
        <v>67</v>
      </c>
      <c r="O319" s="1">
        <v>44847</v>
      </c>
      <c r="P319" s="14" t="s">
        <v>870</v>
      </c>
      <c r="Q319" s="14" t="s">
        <v>869</v>
      </c>
      <c r="R319" s="1">
        <v>44587</v>
      </c>
      <c r="S319" s="1">
        <v>44593</v>
      </c>
      <c r="T319">
        <v>180</v>
      </c>
      <c r="U319" s="1">
        <v>44866</v>
      </c>
      <c r="V319" s="14">
        <v>24192000</v>
      </c>
      <c r="W319" s="14">
        <f>$D$5-Contratos[[#This Row],[Fecha de Inicio]]</f>
        <v>272</v>
      </c>
      <c r="X319">
        <f>ROUND((($D$5-Contratos[[#This Row],[Fecha de Inicio]])/(Contratos[[#This Row],[Fecha Finalizacion Programada]]-Contratos[[#This Row],[Fecha de Inicio]])*100),2)</f>
        <v>99.63</v>
      </c>
      <c r="Y319" s="44">
        <v>31987200</v>
      </c>
      <c r="Z319" s="29">
        <v>4300800</v>
      </c>
      <c r="AA319" s="14">
        <v>1</v>
      </c>
      <c r="AB319" s="29">
        <v>12096000</v>
      </c>
      <c r="AC319" s="29">
        <v>36288000</v>
      </c>
      <c r="AD319" s="14" t="s">
        <v>1367</v>
      </c>
    </row>
    <row r="320" spans="2:30" x14ac:dyDescent="0.25">
      <c r="B320">
        <v>2022</v>
      </c>
      <c r="C320">
        <v>220295</v>
      </c>
      <c r="D320" s="14" t="s">
        <v>3</v>
      </c>
      <c r="E320" s="14" t="s">
        <v>1511</v>
      </c>
      <c r="F320" s="14" t="s">
        <v>75</v>
      </c>
      <c r="G320" s="14" t="s">
        <v>77</v>
      </c>
      <c r="H320" s="14" t="s">
        <v>1439</v>
      </c>
      <c r="I320" s="14" t="s">
        <v>2</v>
      </c>
      <c r="J320" s="14" t="s">
        <v>872</v>
      </c>
      <c r="K320">
        <v>52131822</v>
      </c>
      <c r="L320" t="s">
        <v>1171</v>
      </c>
      <c r="M320" t="s">
        <v>1152</v>
      </c>
      <c r="N320" t="s">
        <v>67</v>
      </c>
      <c r="O320" s="1">
        <v>44838</v>
      </c>
      <c r="P320" s="14" t="s">
        <v>1161</v>
      </c>
      <c r="Q320" s="14" t="s">
        <v>1160</v>
      </c>
      <c r="R320" s="1">
        <v>44587</v>
      </c>
      <c r="S320" s="1">
        <v>44600</v>
      </c>
      <c r="T320">
        <v>180</v>
      </c>
      <c r="U320" s="1">
        <v>44873</v>
      </c>
      <c r="V320" s="14">
        <v>24192000</v>
      </c>
      <c r="W320" s="14">
        <f>$D$5-Contratos[[#This Row],[Fecha de Inicio]]</f>
        <v>265</v>
      </c>
      <c r="X320">
        <f>ROUND((($D$5-Contratos[[#This Row],[Fecha de Inicio]])/(Contratos[[#This Row],[Fecha Finalizacion Programada]]-Contratos[[#This Row],[Fecha de Inicio]])*100),2)</f>
        <v>97.07</v>
      </c>
      <c r="Y320" s="44">
        <v>31046400</v>
      </c>
      <c r="Z320" s="29">
        <v>5241600</v>
      </c>
      <c r="AA320" s="14">
        <v>1</v>
      </c>
      <c r="AB320" s="29">
        <v>12096000</v>
      </c>
      <c r="AC320" s="29">
        <v>36288000</v>
      </c>
      <c r="AD320" s="14" t="s">
        <v>1367</v>
      </c>
    </row>
    <row r="321" spans="2:30" x14ac:dyDescent="0.25">
      <c r="B321">
        <v>2022</v>
      </c>
      <c r="C321">
        <v>220296</v>
      </c>
      <c r="D321" s="14" t="s">
        <v>3</v>
      </c>
      <c r="E321" s="14" t="s">
        <v>1511</v>
      </c>
      <c r="F321" s="14" t="s">
        <v>75</v>
      </c>
      <c r="G321" s="14" t="s">
        <v>77</v>
      </c>
      <c r="H321" s="14" t="s">
        <v>1439</v>
      </c>
      <c r="I321" s="14" t="s">
        <v>2</v>
      </c>
      <c r="J321" s="14" t="s">
        <v>872</v>
      </c>
      <c r="K321">
        <v>36302596</v>
      </c>
      <c r="L321" t="s">
        <v>1163</v>
      </c>
      <c r="M321" t="s">
        <v>1152</v>
      </c>
      <c r="N321" t="s">
        <v>67</v>
      </c>
      <c r="O321" s="1">
        <v>44838</v>
      </c>
      <c r="P321" s="14" t="s">
        <v>1161</v>
      </c>
      <c r="Q321" s="14" t="s">
        <v>1160</v>
      </c>
      <c r="R321" s="1">
        <v>44587</v>
      </c>
      <c r="S321" s="1">
        <v>44599</v>
      </c>
      <c r="T321">
        <v>180</v>
      </c>
      <c r="U321" s="1">
        <v>44872</v>
      </c>
      <c r="V321" s="14">
        <v>24192000</v>
      </c>
      <c r="W321" s="14">
        <f>$D$5-Contratos[[#This Row],[Fecha de Inicio]]</f>
        <v>266</v>
      </c>
      <c r="X321">
        <f>ROUND((($D$5-Contratos[[#This Row],[Fecha de Inicio]])/(Contratos[[#This Row],[Fecha Finalizacion Programada]]-Contratos[[#This Row],[Fecha de Inicio]])*100),2)</f>
        <v>97.44</v>
      </c>
      <c r="Y321" s="44">
        <v>31180800</v>
      </c>
      <c r="Z321" s="29">
        <v>5107200</v>
      </c>
      <c r="AA321" s="14">
        <v>1</v>
      </c>
      <c r="AB321" s="29">
        <v>12096000</v>
      </c>
      <c r="AC321" s="29">
        <v>36288000</v>
      </c>
      <c r="AD321" s="14" t="s">
        <v>1367</v>
      </c>
    </row>
    <row r="322" spans="2:30" x14ac:dyDescent="0.25">
      <c r="B322">
        <v>2022</v>
      </c>
      <c r="C322">
        <v>220297</v>
      </c>
      <c r="D322" s="14" t="s">
        <v>3</v>
      </c>
      <c r="E322" s="14" t="s">
        <v>1511</v>
      </c>
      <c r="F322" s="14" t="s">
        <v>75</v>
      </c>
      <c r="G322" s="14" t="s">
        <v>77</v>
      </c>
      <c r="H322" s="14" t="s">
        <v>1439</v>
      </c>
      <c r="I322" s="14" t="s">
        <v>2</v>
      </c>
      <c r="J322" s="14" t="s">
        <v>872</v>
      </c>
      <c r="K322">
        <v>52695909</v>
      </c>
      <c r="L322" t="s">
        <v>877</v>
      </c>
      <c r="M322" t="s">
        <v>868</v>
      </c>
      <c r="N322" t="s">
        <v>67</v>
      </c>
      <c r="O322" s="1">
        <v>44845</v>
      </c>
      <c r="P322" s="14" t="s">
        <v>870</v>
      </c>
      <c r="Q322" s="14" t="s">
        <v>869</v>
      </c>
      <c r="R322" s="1">
        <v>44588</v>
      </c>
      <c r="S322" s="1">
        <v>44593</v>
      </c>
      <c r="T322">
        <v>180</v>
      </c>
      <c r="U322" s="1">
        <v>44866</v>
      </c>
      <c r="V322" s="14">
        <v>24192000</v>
      </c>
      <c r="W322" s="14">
        <f>$D$5-Contratos[[#This Row],[Fecha de Inicio]]</f>
        <v>272</v>
      </c>
      <c r="X322">
        <f>ROUND((($D$5-Contratos[[#This Row],[Fecha de Inicio]])/(Contratos[[#This Row],[Fecha Finalizacion Programada]]-Contratos[[#This Row],[Fecha de Inicio]])*100),2)</f>
        <v>99.63</v>
      </c>
      <c r="Y322" s="44">
        <v>32256000</v>
      </c>
      <c r="Z322" s="29">
        <v>4032000</v>
      </c>
      <c r="AA322" s="14">
        <v>1</v>
      </c>
      <c r="AB322" s="29">
        <v>12096000</v>
      </c>
      <c r="AC322" s="29">
        <v>36288000</v>
      </c>
      <c r="AD322" s="14" t="s">
        <v>1367</v>
      </c>
    </row>
    <row r="323" spans="2:30" x14ac:dyDescent="0.25">
      <c r="B323">
        <v>2022</v>
      </c>
      <c r="C323">
        <v>220298</v>
      </c>
      <c r="D323" s="14" t="s">
        <v>3</v>
      </c>
      <c r="E323" s="14" t="s">
        <v>1511</v>
      </c>
      <c r="F323" s="14" t="s">
        <v>75</v>
      </c>
      <c r="G323" s="14" t="s">
        <v>77</v>
      </c>
      <c r="H323" s="14" t="s">
        <v>1439</v>
      </c>
      <c r="I323" s="14" t="s">
        <v>2</v>
      </c>
      <c r="J323" s="14" t="s">
        <v>872</v>
      </c>
      <c r="K323">
        <v>91105714</v>
      </c>
      <c r="L323" t="s">
        <v>1154</v>
      </c>
      <c r="M323" t="s">
        <v>1152</v>
      </c>
      <c r="N323" t="s">
        <v>67</v>
      </c>
      <c r="O323" s="1">
        <v>44838</v>
      </c>
      <c r="P323" s="14" t="s">
        <v>1148</v>
      </c>
      <c r="Q323" s="14" t="s">
        <v>1147</v>
      </c>
      <c r="R323" s="1">
        <v>44587</v>
      </c>
      <c r="S323" s="1">
        <v>44592</v>
      </c>
      <c r="T323">
        <v>180</v>
      </c>
      <c r="U323" s="1">
        <v>44864</v>
      </c>
      <c r="V323" s="14">
        <v>24192000</v>
      </c>
      <c r="W323" s="14">
        <f>Contratos[[#This Row],[Fecha Finalizacion Programada]]-Contratos[[#This Row],[Fecha de Inicio]]</f>
        <v>272</v>
      </c>
      <c r="X323">
        <f>ROUND(((Contratos[[#This Row],[Fecha Finalizacion Programada]]-Contratos[[#This Row],[Fecha de Inicio]])/(Contratos[[#This Row],[Fecha Finalizacion Programada]]-Contratos[[#This Row],[Fecha de Inicio]])*100),2)</f>
        <v>100</v>
      </c>
      <c r="Y323" s="44">
        <v>30643200</v>
      </c>
      <c r="Z323" s="29">
        <v>5644800</v>
      </c>
      <c r="AA323" s="14">
        <v>1</v>
      </c>
      <c r="AB323" s="29">
        <v>12096000</v>
      </c>
      <c r="AC323" s="29">
        <v>36288000</v>
      </c>
      <c r="AD323" s="14" t="s">
        <v>1367</v>
      </c>
    </row>
    <row r="324" spans="2:30" x14ac:dyDescent="0.25">
      <c r="B324">
        <v>2022</v>
      </c>
      <c r="C324">
        <v>220299</v>
      </c>
      <c r="D324" s="14" t="s">
        <v>3</v>
      </c>
      <c r="E324" s="14" t="s">
        <v>1511</v>
      </c>
      <c r="F324" s="14" t="s">
        <v>75</v>
      </c>
      <c r="G324" s="14" t="s">
        <v>77</v>
      </c>
      <c r="H324" s="14" t="s">
        <v>1439</v>
      </c>
      <c r="I324" s="14" t="s">
        <v>2</v>
      </c>
      <c r="J324" s="14" t="s">
        <v>872</v>
      </c>
      <c r="K324">
        <v>1018453014</v>
      </c>
      <c r="L324" t="s">
        <v>1141</v>
      </c>
      <c r="M324" t="s">
        <v>868</v>
      </c>
      <c r="N324" t="s">
        <v>67</v>
      </c>
      <c r="O324" s="1">
        <v>44838</v>
      </c>
      <c r="P324" s="14" t="s">
        <v>870</v>
      </c>
      <c r="Q324" s="14" t="s">
        <v>869</v>
      </c>
      <c r="R324" s="1">
        <v>44587</v>
      </c>
      <c r="S324" s="1">
        <v>44589</v>
      </c>
      <c r="T324">
        <v>180</v>
      </c>
      <c r="U324" s="1">
        <v>44862</v>
      </c>
      <c r="V324" s="14">
        <v>24192000</v>
      </c>
      <c r="W324" s="14">
        <f>Contratos[[#This Row],[Fecha Finalizacion Programada]]-Contratos[[#This Row],[Fecha de Inicio]]</f>
        <v>273</v>
      </c>
      <c r="X324">
        <f>ROUND(((Contratos[[#This Row],[Fecha Finalizacion Programada]]-Contratos[[#This Row],[Fecha de Inicio]])/(Contratos[[#This Row],[Fecha Finalizacion Programada]]-Contratos[[#This Row],[Fecha de Inicio]])*100),2)</f>
        <v>100</v>
      </c>
      <c r="Y324" s="44">
        <v>32659200</v>
      </c>
      <c r="Z324" s="29">
        <v>3628800</v>
      </c>
      <c r="AA324" s="14">
        <v>1</v>
      </c>
      <c r="AB324" s="29">
        <v>12096000</v>
      </c>
      <c r="AC324" s="29">
        <v>36288000</v>
      </c>
      <c r="AD324" s="14" t="s">
        <v>1367</v>
      </c>
    </row>
    <row r="325" spans="2:30" x14ac:dyDescent="0.25">
      <c r="B325">
        <v>2022</v>
      </c>
      <c r="C325">
        <v>220300</v>
      </c>
      <c r="D325" s="14" t="s">
        <v>3</v>
      </c>
      <c r="E325" s="14" t="s">
        <v>1512</v>
      </c>
      <c r="F325" s="14" t="s">
        <v>75</v>
      </c>
      <c r="G325" s="14" t="s">
        <v>77</v>
      </c>
      <c r="H325" s="14" t="s">
        <v>1513</v>
      </c>
      <c r="I325" s="14" t="s">
        <v>2</v>
      </c>
      <c r="J325" s="14" t="s">
        <v>448</v>
      </c>
      <c r="K325">
        <v>52966918</v>
      </c>
      <c r="L325" t="s">
        <v>449</v>
      </c>
      <c r="M325" t="s">
        <v>78</v>
      </c>
      <c r="N325" t="s">
        <v>67</v>
      </c>
      <c r="O325" s="1">
        <v>44839</v>
      </c>
      <c r="P325" s="14" t="s">
        <v>641</v>
      </c>
      <c r="Q325" s="14" t="s">
        <v>642</v>
      </c>
      <c r="R325" s="1">
        <v>44587</v>
      </c>
      <c r="S325" s="1">
        <v>44596</v>
      </c>
      <c r="T325" s="14">
        <v>345</v>
      </c>
      <c r="U325" s="1">
        <v>44945</v>
      </c>
      <c r="V325" s="14">
        <v>94438000</v>
      </c>
      <c r="W325" s="14">
        <f>$D$5-Contratos[[#This Row],[Fecha de Inicio]]</f>
        <v>269</v>
      </c>
      <c r="X325">
        <f>ROUND((($D$5-Contratos[[#This Row],[Fecha de Inicio]])/(Contratos[[#This Row],[Fecha Finalizacion Programada]]-Contratos[[#This Row],[Fecha de Inicio]])*100),2)</f>
        <v>77.08</v>
      </c>
      <c r="Y325" s="44">
        <v>66517200</v>
      </c>
      <c r="Z325" s="29">
        <v>27920800</v>
      </c>
      <c r="AA325" s="14">
        <v>0</v>
      </c>
      <c r="AB325" s="29">
        <v>0</v>
      </c>
      <c r="AC325" s="29">
        <v>94438000</v>
      </c>
      <c r="AD325" s="14">
        <v>0</v>
      </c>
    </row>
    <row r="326" spans="2:30" x14ac:dyDescent="0.25">
      <c r="B326">
        <v>2022</v>
      </c>
      <c r="C326">
        <v>220301</v>
      </c>
      <c r="D326" s="14" t="s">
        <v>3</v>
      </c>
      <c r="E326" s="14" t="s">
        <v>1514</v>
      </c>
      <c r="F326" s="14" t="s">
        <v>75</v>
      </c>
      <c r="G326" s="14" t="s">
        <v>77</v>
      </c>
      <c r="H326" s="14" t="s">
        <v>1515</v>
      </c>
      <c r="I326" s="14" t="s">
        <v>2</v>
      </c>
      <c r="J326" s="14" t="s">
        <v>466</v>
      </c>
      <c r="K326">
        <v>51667928</v>
      </c>
      <c r="L326" t="s">
        <v>467</v>
      </c>
      <c r="M326" t="s">
        <v>468</v>
      </c>
      <c r="N326" t="s">
        <v>67</v>
      </c>
      <c r="O326" s="1">
        <v>44845</v>
      </c>
      <c r="P326" s="14" t="s">
        <v>597</v>
      </c>
      <c r="Q326" s="14" t="s">
        <v>598</v>
      </c>
      <c r="R326" s="1">
        <v>44588</v>
      </c>
      <c r="S326" s="1">
        <v>44593</v>
      </c>
      <c r="T326">
        <v>300</v>
      </c>
      <c r="U326" s="1">
        <v>44956</v>
      </c>
      <c r="V326" s="14">
        <v>82120000</v>
      </c>
      <c r="W326" s="14">
        <f>$D$5-Contratos[[#This Row],[Fecha de Inicio]]</f>
        <v>272</v>
      </c>
      <c r="X326">
        <f>ROUND((($D$5-Contratos[[#This Row],[Fecha de Inicio]])/(Contratos[[#This Row],[Fecha Finalizacion Programada]]-Contratos[[#This Row],[Fecha de Inicio]])*100),2)</f>
        <v>74.930000000000007</v>
      </c>
      <c r="Y326" s="44">
        <v>65696000</v>
      </c>
      <c r="Z326" s="29">
        <v>16424000</v>
      </c>
      <c r="AA326" s="14">
        <v>1</v>
      </c>
      <c r="AB326" s="29">
        <v>16424000</v>
      </c>
      <c r="AC326" s="29">
        <v>98544000</v>
      </c>
      <c r="AD326" s="14" t="s">
        <v>1372</v>
      </c>
    </row>
    <row r="327" spans="2:30" x14ac:dyDescent="0.25">
      <c r="B327">
        <v>2022</v>
      </c>
      <c r="C327">
        <v>220304</v>
      </c>
      <c r="D327" s="14" t="s">
        <v>3</v>
      </c>
      <c r="E327" s="14" t="s">
        <v>1516</v>
      </c>
      <c r="F327" s="14" t="s">
        <v>75</v>
      </c>
      <c r="G327" s="14" t="s">
        <v>88</v>
      </c>
      <c r="H327" s="14" t="s">
        <v>1351</v>
      </c>
      <c r="I327" s="14" t="s">
        <v>1350</v>
      </c>
      <c r="J327" s="14" t="s">
        <v>1259</v>
      </c>
      <c r="K327">
        <v>52749250</v>
      </c>
      <c r="L327" t="s">
        <v>1258</v>
      </c>
      <c r="M327" t="s">
        <v>78</v>
      </c>
      <c r="N327" t="s">
        <v>67</v>
      </c>
      <c r="O327" s="1">
        <v>44853</v>
      </c>
      <c r="P327" s="14" t="s">
        <v>1257</v>
      </c>
      <c r="Q327" s="14" t="s">
        <v>1257</v>
      </c>
      <c r="R327" s="1">
        <v>44588</v>
      </c>
      <c r="S327" s="1">
        <v>44606</v>
      </c>
      <c r="T327">
        <v>180</v>
      </c>
      <c r="U327" s="1">
        <v>44832</v>
      </c>
      <c r="V327" s="14">
        <v>18324000</v>
      </c>
      <c r="W327" s="14">
        <f>Contratos[[#This Row],[Fecha Finalizacion Programada]]-Contratos[[#This Row],[Fecha de Inicio]]</f>
        <v>226</v>
      </c>
      <c r="X327">
        <f>ROUND(((Contratos[[#This Row],[Fecha Finalizacion Programada]]-Contratos[[#This Row],[Fecha de Inicio]])/(Contratos[[#This Row],[Fecha Finalizacion Programada]]-Contratos[[#This Row],[Fecha de Inicio]])*100),2)</f>
        <v>100</v>
      </c>
      <c r="Y327" s="44">
        <v>20054600</v>
      </c>
      <c r="Z327" s="29">
        <v>2850400</v>
      </c>
      <c r="AA327" s="14">
        <v>1</v>
      </c>
      <c r="AB327" s="29">
        <v>4581000</v>
      </c>
      <c r="AC327" s="29">
        <v>22905000</v>
      </c>
      <c r="AD327" s="14" t="s">
        <v>1661</v>
      </c>
    </row>
    <row r="328" spans="2:30" x14ac:dyDescent="0.25">
      <c r="B328">
        <v>2022</v>
      </c>
      <c r="C328">
        <v>220305</v>
      </c>
      <c r="D328" s="14" t="s">
        <v>3</v>
      </c>
      <c r="E328" s="14" t="s">
        <v>1517</v>
      </c>
      <c r="F328" s="14" t="s">
        <v>75</v>
      </c>
      <c r="G328" s="14" t="s">
        <v>77</v>
      </c>
      <c r="H328" s="14" t="s">
        <v>1351</v>
      </c>
      <c r="I328" s="14" t="s">
        <v>1350</v>
      </c>
      <c r="J328" s="14" t="s">
        <v>951</v>
      </c>
      <c r="K328">
        <v>80215717</v>
      </c>
      <c r="L328" t="s">
        <v>950</v>
      </c>
      <c r="M328" t="s">
        <v>78</v>
      </c>
      <c r="N328" t="s">
        <v>67</v>
      </c>
      <c r="O328" s="1">
        <v>44853</v>
      </c>
      <c r="P328" s="14" t="s">
        <v>949</v>
      </c>
      <c r="Q328" s="14" t="s">
        <v>949</v>
      </c>
      <c r="R328" s="1">
        <v>44588</v>
      </c>
      <c r="S328" s="1">
        <v>44595</v>
      </c>
      <c r="T328">
        <v>180</v>
      </c>
      <c r="U328" s="1">
        <v>44821</v>
      </c>
      <c r="V328" s="14">
        <v>29610000</v>
      </c>
      <c r="W328" s="14">
        <f>Contratos[[#This Row],[Fecha Finalizacion Programada]]-Contratos[[#This Row],[Fecha de Inicio]]</f>
        <v>226</v>
      </c>
      <c r="X328">
        <f>ROUND(((Contratos[[#This Row],[Fecha Finalizacion Programada]]-Contratos[[#This Row],[Fecha de Inicio]])/(Contratos[[#This Row],[Fecha Finalizacion Programada]]-Contratos[[#This Row],[Fecha de Inicio]])*100),2)</f>
        <v>100</v>
      </c>
      <c r="Y328" s="44">
        <v>37012500</v>
      </c>
      <c r="Z328" s="29">
        <v>0</v>
      </c>
      <c r="AA328" s="14">
        <v>1</v>
      </c>
      <c r="AB328" s="29">
        <v>7402500</v>
      </c>
      <c r="AC328" s="29">
        <v>37012500</v>
      </c>
      <c r="AD328" s="14" t="s">
        <v>1661</v>
      </c>
    </row>
    <row r="329" spans="2:30" x14ac:dyDescent="0.25">
      <c r="B329">
        <v>2022</v>
      </c>
      <c r="C329">
        <v>220306</v>
      </c>
      <c r="D329" s="14" t="s">
        <v>3</v>
      </c>
      <c r="E329" s="14" t="s">
        <v>1472</v>
      </c>
      <c r="F329" s="14" t="s">
        <v>75</v>
      </c>
      <c r="G329" s="14" t="s">
        <v>88</v>
      </c>
      <c r="H329" s="14" t="s">
        <v>1371</v>
      </c>
      <c r="I329" s="14" t="s">
        <v>2</v>
      </c>
      <c r="J329" s="14" t="s">
        <v>31</v>
      </c>
      <c r="K329">
        <v>1020730505</v>
      </c>
      <c r="L329" t="s">
        <v>1102</v>
      </c>
      <c r="M329" t="s">
        <v>83</v>
      </c>
      <c r="N329" t="s">
        <v>67</v>
      </c>
      <c r="O329" s="1">
        <v>44861</v>
      </c>
      <c r="P329" s="14" t="s">
        <v>609</v>
      </c>
      <c r="Q329" s="14" t="s">
        <v>611</v>
      </c>
      <c r="R329" s="1">
        <v>44588</v>
      </c>
      <c r="S329" s="1">
        <v>44593</v>
      </c>
      <c r="T329">
        <v>330</v>
      </c>
      <c r="U329" s="1">
        <v>44926</v>
      </c>
      <c r="V329" s="14">
        <v>27291000</v>
      </c>
      <c r="W329" s="14">
        <f>$D$5-Contratos[[#This Row],[Fecha de Inicio]]</f>
        <v>272</v>
      </c>
      <c r="X329">
        <f>ROUND((($D$5-Contratos[[#This Row],[Fecha de Inicio]])/(Contratos[[#This Row],[Fecha Finalizacion Programada]]-Contratos[[#This Row],[Fecha de Inicio]])*100),2)</f>
        <v>81.680000000000007</v>
      </c>
      <c r="Y329" s="44">
        <v>19848000</v>
      </c>
      <c r="Z329" s="29">
        <v>7443000</v>
      </c>
      <c r="AA329" s="14">
        <v>0</v>
      </c>
      <c r="AB329" s="29">
        <v>0</v>
      </c>
      <c r="AC329" s="29">
        <v>27291000</v>
      </c>
      <c r="AD329" s="14">
        <v>0</v>
      </c>
    </row>
    <row r="330" spans="2:30" x14ac:dyDescent="0.25">
      <c r="B330">
        <v>2022</v>
      </c>
      <c r="C330">
        <v>220307</v>
      </c>
      <c r="D330" s="14" t="s">
        <v>3</v>
      </c>
      <c r="E330" s="14" t="s">
        <v>1518</v>
      </c>
      <c r="F330" s="14" t="s">
        <v>75</v>
      </c>
      <c r="G330" s="14" t="s">
        <v>88</v>
      </c>
      <c r="H330" s="14" t="s">
        <v>1355</v>
      </c>
      <c r="I330" s="14" t="s">
        <v>2</v>
      </c>
      <c r="J330" s="14" t="s">
        <v>423</v>
      </c>
      <c r="K330">
        <v>1010160832</v>
      </c>
      <c r="L330" t="s">
        <v>183</v>
      </c>
      <c r="M330" t="s">
        <v>174</v>
      </c>
      <c r="N330" t="s">
        <v>67</v>
      </c>
      <c r="O330" s="1">
        <v>44837</v>
      </c>
      <c r="P330" s="14" t="s">
        <v>490</v>
      </c>
      <c r="Q330" s="14" t="s">
        <v>490</v>
      </c>
      <c r="R330" s="1">
        <v>44588</v>
      </c>
      <c r="S330" s="1">
        <v>44593</v>
      </c>
      <c r="T330" s="14">
        <v>345</v>
      </c>
      <c r="U330" s="1">
        <v>44942</v>
      </c>
      <c r="V330" s="14">
        <v>96289500</v>
      </c>
      <c r="W330" s="14">
        <f>$D$5-Contratos[[#This Row],[Fecha de Inicio]]</f>
        <v>272</v>
      </c>
      <c r="X330">
        <f>ROUND((($D$5-Contratos[[#This Row],[Fecha de Inicio]])/(Contratos[[#This Row],[Fecha Finalizacion Programada]]-Contratos[[#This Row],[Fecha de Inicio]])*100),2)</f>
        <v>77.94</v>
      </c>
      <c r="Y330" s="44">
        <v>66984000</v>
      </c>
      <c r="Z330" s="29">
        <v>29305500</v>
      </c>
      <c r="AA330" s="14">
        <v>0</v>
      </c>
      <c r="AB330" s="29">
        <v>0</v>
      </c>
      <c r="AC330" s="29">
        <v>96289500</v>
      </c>
      <c r="AD330" s="14">
        <v>0</v>
      </c>
    </row>
    <row r="331" spans="2:30" x14ac:dyDescent="0.25">
      <c r="B331">
        <v>2022</v>
      </c>
      <c r="C331">
        <v>220308</v>
      </c>
      <c r="D331" s="14" t="s">
        <v>3</v>
      </c>
      <c r="E331" s="14" t="s">
        <v>1519</v>
      </c>
      <c r="F331" s="14" t="s">
        <v>75</v>
      </c>
      <c r="G331" s="14" t="s">
        <v>77</v>
      </c>
      <c r="H331" s="14" t="s">
        <v>1366</v>
      </c>
      <c r="I331" s="14" t="s">
        <v>2</v>
      </c>
      <c r="J331" s="14" t="s">
        <v>856</v>
      </c>
      <c r="K331">
        <v>52273020</v>
      </c>
      <c r="L331" t="s">
        <v>858</v>
      </c>
      <c r="M331" t="s">
        <v>854</v>
      </c>
      <c r="N331" t="s">
        <v>67</v>
      </c>
      <c r="O331" s="1">
        <v>44848</v>
      </c>
      <c r="P331" s="14" t="s">
        <v>924</v>
      </c>
      <c r="Q331" s="14" t="s">
        <v>926</v>
      </c>
      <c r="R331" s="1">
        <v>44589</v>
      </c>
      <c r="S331" s="1">
        <v>44593</v>
      </c>
      <c r="T331">
        <v>300</v>
      </c>
      <c r="U331" s="1">
        <v>44956</v>
      </c>
      <c r="V331" s="14">
        <v>83730000</v>
      </c>
      <c r="W331" s="14">
        <f>$D$5-Contratos[[#This Row],[Fecha de Inicio]]</f>
        <v>272</v>
      </c>
      <c r="X331">
        <f>ROUND((($D$5-Contratos[[#This Row],[Fecha de Inicio]])/(Contratos[[#This Row],[Fecha Finalizacion Programada]]-Contratos[[#This Row],[Fecha de Inicio]])*100),2)</f>
        <v>74.930000000000007</v>
      </c>
      <c r="Y331" s="44">
        <v>66425800</v>
      </c>
      <c r="Z331" s="29">
        <v>17304200</v>
      </c>
      <c r="AA331" s="14">
        <v>1</v>
      </c>
      <c r="AB331" s="29">
        <v>16746000</v>
      </c>
      <c r="AC331" s="29">
        <v>100476000</v>
      </c>
      <c r="AD331" s="14" t="s">
        <v>1372</v>
      </c>
    </row>
    <row r="332" spans="2:30" x14ac:dyDescent="0.25">
      <c r="B332">
        <v>2022</v>
      </c>
      <c r="C332">
        <v>220310</v>
      </c>
      <c r="D332" s="14" t="s">
        <v>3</v>
      </c>
      <c r="E332" s="14" t="s">
        <v>1519</v>
      </c>
      <c r="F332" s="14" t="s">
        <v>75</v>
      </c>
      <c r="G332" s="14" t="s">
        <v>77</v>
      </c>
      <c r="H332" s="14" t="s">
        <v>1366</v>
      </c>
      <c r="I332" s="14" t="s">
        <v>2</v>
      </c>
      <c r="J332" s="14" t="s">
        <v>856</v>
      </c>
      <c r="K332">
        <v>79973879</v>
      </c>
      <c r="L332" t="s">
        <v>859</v>
      </c>
      <c r="M332" t="s">
        <v>854</v>
      </c>
      <c r="N332" t="s">
        <v>67</v>
      </c>
      <c r="O332" s="1">
        <v>44848</v>
      </c>
      <c r="P332" s="14" t="s">
        <v>924</v>
      </c>
      <c r="Q332" s="14" t="e">
        <v>#NAME?</v>
      </c>
      <c r="R332" s="1">
        <v>44589</v>
      </c>
      <c r="S332" s="1">
        <v>44594</v>
      </c>
      <c r="T332">
        <v>300</v>
      </c>
      <c r="U332" s="1">
        <v>44958</v>
      </c>
      <c r="V332" s="14">
        <v>83730000</v>
      </c>
      <c r="W332" s="14">
        <f>$D$5-Contratos[[#This Row],[Fecha de Inicio]]</f>
        <v>271</v>
      </c>
      <c r="X332">
        <f>ROUND((($D$5-Contratos[[#This Row],[Fecha de Inicio]])/(Contratos[[#This Row],[Fecha Finalizacion Programada]]-Contratos[[#This Row],[Fecha de Inicio]])*100),2)</f>
        <v>74.45</v>
      </c>
      <c r="Y332" s="44">
        <v>66704900</v>
      </c>
      <c r="Z332" s="29">
        <v>17025100</v>
      </c>
      <c r="AA332" s="14">
        <v>1</v>
      </c>
      <c r="AB332" s="29">
        <v>16746000</v>
      </c>
      <c r="AC332" s="29">
        <v>100476000</v>
      </c>
      <c r="AD332" s="14" t="s">
        <v>1372</v>
      </c>
    </row>
    <row r="333" spans="2:30" x14ac:dyDescent="0.25">
      <c r="B333">
        <v>2022</v>
      </c>
      <c r="C333">
        <v>220311</v>
      </c>
      <c r="D333" s="14" t="s">
        <v>3</v>
      </c>
      <c r="E333" s="14" t="s">
        <v>1519</v>
      </c>
      <c r="F333" s="14" t="s">
        <v>75</v>
      </c>
      <c r="G333" s="14" t="s">
        <v>77</v>
      </c>
      <c r="H333" s="14" t="s">
        <v>1366</v>
      </c>
      <c r="I333" s="14" t="s">
        <v>2</v>
      </c>
      <c r="J333" s="14" t="s">
        <v>856</v>
      </c>
      <c r="K333">
        <v>52487823</v>
      </c>
      <c r="L333" t="s">
        <v>857</v>
      </c>
      <c r="M333" t="s">
        <v>854</v>
      </c>
      <c r="N333" t="s">
        <v>67</v>
      </c>
      <c r="O333" s="1">
        <v>44852</v>
      </c>
      <c r="P333" s="14" t="s">
        <v>924</v>
      </c>
      <c r="Q333" s="14" t="s">
        <v>923</v>
      </c>
      <c r="R333" s="1">
        <v>44589</v>
      </c>
      <c r="S333" s="1">
        <v>44593</v>
      </c>
      <c r="T333">
        <v>300</v>
      </c>
      <c r="U333" s="1">
        <v>44956</v>
      </c>
      <c r="V333" s="14">
        <v>83730000</v>
      </c>
      <c r="W333" s="14">
        <f>$D$5-Contratos[[#This Row],[Fecha de Inicio]]</f>
        <v>272</v>
      </c>
      <c r="X333">
        <f>ROUND((($D$5-Contratos[[#This Row],[Fecha de Inicio]])/(Contratos[[#This Row],[Fecha Finalizacion Programada]]-Contratos[[#This Row],[Fecha de Inicio]])*100),2)</f>
        <v>74.930000000000007</v>
      </c>
      <c r="Y333" s="44">
        <v>66984000</v>
      </c>
      <c r="Z333" s="29">
        <v>16746000</v>
      </c>
      <c r="AA333" s="14">
        <v>1</v>
      </c>
      <c r="AB333" s="29">
        <v>16746000</v>
      </c>
      <c r="AC333" s="29">
        <v>100476000</v>
      </c>
      <c r="AD333" s="14" t="s">
        <v>1372</v>
      </c>
    </row>
    <row r="334" spans="2:30" x14ac:dyDescent="0.25">
      <c r="B334">
        <v>2022</v>
      </c>
      <c r="C334">
        <v>220312</v>
      </c>
      <c r="D334" s="14" t="s">
        <v>3</v>
      </c>
      <c r="E334" s="14" t="s">
        <v>1519</v>
      </c>
      <c r="F334" s="14" t="s">
        <v>75</v>
      </c>
      <c r="G334" s="14" t="s">
        <v>77</v>
      </c>
      <c r="H334" s="14" t="s">
        <v>1366</v>
      </c>
      <c r="I334" s="14" t="s">
        <v>2</v>
      </c>
      <c r="J334" s="14" t="s">
        <v>856</v>
      </c>
      <c r="K334">
        <v>19412186</v>
      </c>
      <c r="L334" t="s">
        <v>855</v>
      </c>
      <c r="M334" t="s">
        <v>854</v>
      </c>
      <c r="N334" t="s">
        <v>67</v>
      </c>
      <c r="O334" s="1">
        <v>44852</v>
      </c>
      <c r="P334" s="14" t="s">
        <v>924</v>
      </c>
      <c r="Q334" s="14" t="s">
        <v>925</v>
      </c>
      <c r="R334" s="1">
        <v>44589</v>
      </c>
      <c r="S334" s="1">
        <v>44593</v>
      </c>
      <c r="T334">
        <v>300</v>
      </c>
      <c r="U334" s="1">
        <v>44896</v>
      </c>
      <c r="V334" s="14">
        <v>83730000</v>
      </c>
      <c r="W334" s="14">
        <f>$D$5-Contratos[[#This Row],[Fecha de Inicio]]</f>
        <v>272</v>
      </c>
      <c r="X334">
        <f>ROUND((($D$5-Contratos[[#This Row],[Fecha de Inicio]])/(Contratos[[#This Row],[Fecha Finalizacion Programada]]-Contratos[[#This Row],[Fecha de Inicio]])*100),2)</f>
        <v>89.77</v>
      </c>
      <c r="Y334" s="44">
        <v>66984000</v>
      </c>
      <c r="Z334" s="29">
        <v>16746000</v>
      </c>
      <c r="AA334" s="14">
        <v>0</v>
      </c>
      <c r="AB334" s="29">
        <v>0</v>
      </c>
      <c r="AC334" s="29">
        <v>83730000</v>
      </c>
      <c r="AD334" s="14">
        <v>0</v>
      </c>
    </row>
    <row r="335" spans="2:30" x14ac:dyDescent="0.25">
      <c r="B335">
        <v>2022</v>
      </c>
      <c r="C335">
        <v>220313</v>
      </c>
      <c r="D335" s="14" t="s">
        <v>3</v>
      </c>
      <c r="E335" s="14" t="s">
        <v>1520</v>
      </c>
      <c r="F335" s="14" t="s">
        <v>75</v>
      </c>
      <c r="G335" s="14" t="s">
        <v>77</v>
      </c>
      <c r="H335" s="14" t="s">
        <v>1423</v>
      </c>
      <c r="I335" s="14" t="s">
        <v>2</v>
      </c>
      <c r="J335" s="14" t="s">
        <v>446</v>
      </c>
      <c r="K335">
        <v>88142842</v>
      </c>
      <c r="L335" t="s">
        <v>447</v>
      </c>
      <c r="M335" t="s">
        <v>332</v>
      </c>
      <c r="N335" t="s">
        <v>67</v>
      </c>
      <c r="O335" s="1">
        <v>44841</v>
      </c>
      <c r="P335" s="14" t="s">
        <v>687</v>
      </c>
      <c r="Q335" s="14" t="s">
        <v>496</v>
      </c>
      <c r="R335" s="1">
        <v>44588</v>
      </c>
      <c r="S335" s="1">
        <v>44594</v>
      </c>
      <c r="T335" s="14">
        <v>225</v>
      </c>
      <c r="U335" s="1">
        <v>44934</v>
      </c>
      <c r="V335" s="14">
        <v>62798625</v>
      </c>
      <c r="W335" s="14">
        <f>$D$5-Contratos[[#This Row],[Fecha de Inicio]]</f>
        <v>271</v>
      </c>
      <c r="X335">
        <f>ROUND((($D$5-Contratos[[#This Row],[Fecha de Inicio]])/(Contratos[[#This Row],[Fecha Finalizacion Programada]]-Contratos[[#This Row],[Fecha de Inicio]])*100),2)</f>
        <v>79.709999999999994</v>
      </c>
      <c r="Y335" s="44">
        <v>66706095</v>
      </c>
      <c r="Z335" s="29">
        <v>27352290</v>
      </c>
      <c r="AA335" s="14">
        <v>1</v>
      </c>
      <c r="AB335" s="29">
        <v>31259760</v>
      </c>
      <c r="AC335" s="29">
        <v>94058385</v>
      </c>
      <c r="AD335" s="14" t="s">
        <v>1758</v>
      </c>
    </row>
    <row r="336" spans="2:30" x14ac:dyDescent="0.25">
      <c r="B336">
        <v>2022</v>
      </c>
      <c r="C336">
        <v>220314</v>
      </c>
      <c r="D336" s="14" t="s">
        <v>3</v>
      </c>
      <c r="E336" s="14" t="s">
        <v>1521</v>
      </c>
      <c r="F336" s="14" t="s">
        <v>75</v>
      </c>
      <c r="G336" s="14" t="s">
        <v>77</v>
      </c>
      <c r="H336" s="14" t="s">
        <v>1351</v>
      </c>
      <c r="I336" s="14" t="s">
        <v>1350</v>
      </c>
      <c r="J336" s="14" t="s">
        <v>1239</v>
      </c>
      <c r="K336">
        <v>1019111424</v>
      </c>
      <c r="L336" t="s">
        <v>1238</v>
      </c>
      <c r="M336" t="s">
        <v>78</v>
      </c>
      <c r="N336" t="s">
        <v>67</v>
      </c>
      <c r="O336" s="1">
        <v>44853</v>
      </c>
      <c r="P336" s="14" t="s">
        <v>1237</v>
      </c>
      <c r="Q336" s="14" t="s">
        <v>1237</v>
      </c>
      <c r="R336" s="1">
        <v>44588</v>
      </c>
      <c r="S336" s="1">
        <v>44594</v>
      </c>
      <c r="T336">
        <v>180</v>
      </c>
      <c r="U336" s="1">
        <v>44820</v>
      </c>
      <c r="V336" s="14">
        <v>19542000</v>
      </c>
      <c r="W336" s="14">
        <f>Contratos[[#This Row],[Fecha Finalizacion Programada]]-Contratos[[#This Row],[Fecha de Inicio]]</f>
        <v>226</v>
      </c>
      <c r="X336">
        <f>ROUND(((Contratos[[#This Row],[Fecha Finalizacion Programada]]-Contratos[[#This Row],[Fecha de Inicio]])/(Contratos[[#This Row],[Fecha Finalizacion Programada]]-Contratos[[#This Row],[Fecha de Inicio]])*100),2)</f>
        <v>100</v>
      </c>
      <c r="Y336" s="44">
        <v>24427500</v>
      </c>
      <c r="Z336" s="29">
        <v>0</v>
      </c>
      <c r="AA336" s="14">
        <v>1</v>
      </c>
      <c r="AB336" s="29">
        <v>4885500</v>
      </c>
      <c r="AC336" s="29">
        <v>24427500</v>
      </c>
      <c r="AD336" s="14" t="s">
        <v>1661</v>
      </c>
    </row>
    <row r="337" spans="2:30" x14ac:dyDescent="0.25">
      <c r="B337">
        <v>2022</v>
      </c>
      <c r="C337">
        <v>220316</v>
      </c>
      <c r="D337" s="14" t="s">
        <v>3</v>
      </c>
      <c r="E337" s="14" t="s">
        <v>1522</v>
      </c>
      <c r="F337" s="14" t="s">
        <v>75</v>
      </c>
      <c r="G337" s="14" t="s">
        <v>77</v>
      </c>
      <c r="H337" s="14" t="s">
        <v>1351</v>
      </c>
      <c r="I337" s="14" t="s">
        <v>1350</v>
      </c>
      <c r="J337" s="14" t="s">
        <v>898</v>
      </c>
      <c r="K337">
        <v>1032360774</v>
      </c>
      <c r="L337" t="s">
        <v>897</v>
      </c>
      <c r="M337" t="s">
        <v>78</v>
      </c>
      <c r="N337" t="s">
        <v>67</v>
      </c>
      <c r="O337" s="1">
        <v>44854</v>
      </c>
      <c r="P337" s="14" t="s">
        <v>896</v>
      </c>
      <c r="Q337" s="14" t="s">
        <v>896</v>
      </c>
      <c r="R337" s="1">
        <v>44588</v>
      </c>
      <c r="S337" s="1">
        <v>44596</v>
      </c>
      <c r="T337">
        <v>180</v>
      </c>
      <c r="U337" s="1">
        <v>44822</v>
      </c>
      <c r="V337" s="14">
        <v>23574000</v>
      </c>
      <c r="W337" s="14">
        <f>Contratos[[#This Row],[Fecha Finalizacion Programada]]-Contratos[[#This Row],[Fecha de Inicio]]</f>
        <v>226</v>
      </c>
      <c r="X337">
        <f>ROUND(((Contratos[[#This Row],[Fecha Finalizacion Programada]]-Contratos[[#This Row],[Fecha de Inicio]])/(Contratos[[#This Row],[Fecha Finalizacion Programada]]-Contratos[[#This Row],[Fecha de Inicio]])*100),2)</f>
        <v>100</v>
      </c>
      <c r="Y337" s="44">
        <v>29467500</v>
      </c>
      <c r="Z337" s="29">
        <v>0</v>
      </c>
      <c r="AA337" s="14">
        <v>1</v>
      </c>
      <c r="AB337" s="29">
        <v>5893500</v>
      </c>
      <c r="AC337" s="29">
        <v>29467500</v>
      </c>
      <c r="AD337" s="14" t="s">
        <v>1661</v>
      </c>
    </row>
    <row r="338" spans="2:30" x14ac:dyDescent="0.25">
      <c r="B338">
        <v>2022</v>
      </c>
      <c r="C338">
        <v>220317</v>
      </c>
      <c r="D338" s="14" t="s">
        <v>3</v>
      </c>
      <c r="E338" s="14" t="s">
        <v>1523</v>
      </c>
      <c r="F338" s="14" t="s">
        <v>75</v>
      </c>
      <c r="G338" s="14" t="s">
        <v>77</v>
      </c>
      <c r="H338" s="14" t="s">
        <v>1351</v>
      </c>
      <c r="I338" s="14" t="s">
        <v>1350</v>
      </c>
      <c r="J338" s="14" t="s">
        <v>955</v>
      </c>
      <c r="K338">
        <v>1019018991</v>
      </c>
      <c r="L338" t="s">
        <v>954</v>
      </c>
      <c r="M338" t="s">
        <v>78</v>
      </c>
      <c r="N338" t="s">
        <v>67</v>
      </c>
      <c r="O338" s="1">
        <v>44848</v>
      </c>
      <c r="P338" s="14" t="s">
        <v>953</v>
      </c>
      <c r="Q338" s="14" t="s">
        <v>953</v>
      </c>
      <c r="R338" s="1">
        <v>44582</v>
      </c>
      <c r="S338" s="1">
        <v>44593</v>
      </c>
      <c r="T338">
        <v>180</v>
      </c>
      <c r="U338" s="1">
        <v>44819</v>
      </c>
      <c r="V338" s="14">
        <v>27912000</v>
      </c>
      <c r="W338" s="14">
        <f>Contratos[[#This Row],[Fecha Finalizacion Programada]]-Contratos[[#This Row],[Fecha de Inicio]]</f>
        <v>226</v>
      </c>
      <c r="X338">
        <f>ROUND(((Contratos[[#This Row],[Fecha Finalizacion Programada]]-Contratos[[#This Row],[Fecha de Inicio]])/(Contratos[[#This Row],[Fecha Finalizacion Programada]]-Contratos[[#This Row],[Fecha de Inicio]])*100),2)</f>
        <v>100</v>
      </c>
      <c r="Y338" s="44">
        <v>34890000</v>
      </c>
      <c r="Z338" s="29">
        <v>0</v>
      </c>
      <c r="AA338" s="14">
        <v>1</v>
      </c>
      <c r="AB338" s="29">
        <v>6978000</v>
      </c>
      <c r="AC338" s="29">
        <v>34890000</v>
      </c>
      <c r="AD338" s="14" t="s">
        <v>1661</v>
      </c>
    </row>
    <row r="339" spans="2:30" x14ac:dyDescent="0.25">
      <c r="B339">
        <v>2022</v>
      </c>
      <c r="C339">
        <v>220319</v>
      </c>
      <c r="D339" s="14" t="s">
        <v>3</v>
      </c>
      <c r="E339" s="14" t="s">
        <v>1524</v>
      </c>
      <c r="F339" s="14" t="s">
        <v>75</v>
      </c>
      <c r="G339" s="14" t="s">
        <v>77</v>
      </c>
      <c r="H339" s="14" t="s">
        <v>1351</v>
      </c>
      <c r="I339" s="14" t="s">
        <v>1350</v>
      </c>
      <c r="J339" s="14" t="s">
        <v>1274</v>
      </c>
      <c r="K339">
        <v>79811846</v>
      </c>
      <c r="L339" t="s">
        <v>1273</v>
      </c>
      <c r="M339" t="s">
        <v>78</v>
      </c>
      <c r="N339" t="s">
        <v>67</v>
      </c>
      <c r="O339" s="1">
        <v>44853</v>
      </c>
      <c r="P339" s="14" t="s">
        <v>1272</v>
      </c>
      <c r="Q339" s="14" t="s">
        <v>1272</v>
      </c>
      <c r="R339" s="1">
        <v>44588</v>
      </c>
      <c r="S339" s="1">
        <v>44595</v>
      </c>
      <c r="T339">
        <v>180</v>
      </c>
      <c r="U339" s="1">
        <v>44821</v>
      </c>
      <c r="V339" s="14">
        <v>37680000</v>
      </c>
      <c r="W339" s="14">
        <f>Contratos[[#This Row],[Fecha Finalizacion Programada]]-Contratos[[#This Row],[Fecha de Inicio]]</f>
        <v>226</v>
      </c>
      <c r="X339">
        <f>ROUND(((Contratos[[#This Row],[Fecha Finalizacion Programada]]-Contratos[[#This Row],[Fecha de Inicio]])/(Contratos[[#This Row],[Fecha Finalizacion Programada]]-Contratos[[#This Row],[Fecha de Inicio]])*100),2)</f>
        <v>100</v>
      </c>
      <c r="Y339" s="44">
        <v>43541333</v>
      </c>
      <c r="Z339" s="29">
        <v>3558667</v>
      </c>
      <c r="AA339" s="14">
        <v>1</v>
      </c>
      <c r="AB339" s="29">
        <v>9420000</v>
      </c>
      <c r="AC339" s="29">
        <v>47100000</v>
      </c>
      <c r="AD339" s="14" t="s">
        <v>1661</v>
      </c>
    </row>
    <row r="340" spans="2:30" x14ac:dyDescent="0.25">
      <c r="B340">
        <v>2022</v>
      </c>
      <c r="C340">
        <v>220320</v>
      </c>
      <c r="D340" s="14" t="s">
        <v>3</v>
      </c>
      <c r="E340" s="14" t="s">
        <v>1525</v>
      </c>
      <c r="F340" s="14" t="s">
        <v>75</v>
      </c>
      <c r="G340" s="14" t="s">
        <v>77</v>
      </c>
      <c r="H340" s="14" t="s">
        <v>1351</v>
      </c>
      <c r="I340" s="14" t="s">
        <v>1350</v>
      </c>
      <c r="J340" s="14" t="s">
        <v>919</v>
      </c>
      <c r="K340">
        <v>1032468475</v>
      </c>
      <c r="L340" t="s">
        <v>918</v>
      </c>
      <c r="M340" t="s">
        <v>78</v>
      </c>
      <c r="N340" t="s">
        <v>67</v>
      </c>
      <c r="O340" s="1">
        <v>44854</v>
      </c>
      <c r="P340" s="14" t="s">
        <v>917</v>
      </c>
      <c r="Q340" s="14" t="s">
        <v>917</v>
      </c>
      <c r="R340" s="1">
        <v>44588</v>
      </c>
      <c r="S340" s="1">
        <v>44595</v>
      </c>
      <c r="T340">
        <v>180</v>
      </c>
      <c r="U340" s="1">
        <v>44821</v>
      </c>
      <c r="V340" s="14">
        <v>29610000</v>
      </c>
      <c r="W340" s="14">
        <f>Contratos[[#This Row],[Fecha Finalizacion Programada]]-Contratos[[#This Row],[Fecha de Inicio]]</f>
        <v>226</v>
      </c>
      <c r="X340">
        <f>ROUND(((Contratos[[#This Row],[Fecha Finalizacion Programada]]-Contratos[[#This Row],[Fecha de Inicio]])/(Contratos[[#This Row],[Fecha Finalizacion Programada]]-Contratos[[#This Row],[Fecha de Inicio]])*100),2)</f>
        <v>100</v>
      </c>
      <c r="Y340" s="44">
        <v>37012500</v>
      </c>
      <c r="Z340" s="29">
        <v>0</v>
      </c>
      <c r="AA340" s="14">
        <v>1</v>
      </c>
      <c r="AB340" s="29">
        <v>7402500</v>
      </c>
      <c r="AC340" s="29">
        <v>37012500</v>
      </c>
      <c r="AD340" s="14" t="s">
        <v>1661</v>
      </c>
    </row>
    <row r="341" spans="2:30" x14ac:dyDescent="0.25">
      <c r="B341">
        <v>2022</v>
      </c>
      <c r="C341">
        <v>220321</v>
      </c>
      <c r="D341" s="14" t="s">
        <v>3</v>
      </c>
      <c r="E341" s="14" t="s">
        <v>1526</v>
      </c>
      <c r="F341" s="14" t="s">
        <v>75</v>
      </c>
      <c r="G341" s="14" t="s">
        <v>77</v>
      </c>
      <c r="H341" s="14" t="s">
        <v>1351</v>
      </c>
      <c r="I341" s="14" t="s">
        <v>1350</v>
      </c>
      <c r="J341" s="14" t="s">
        <v>1145</v>
      </c>
      <c r="K341">
        <v>80723384</v>
      </c>
      <c r="L341" t="s">
        <v>874</v>
      </c>
      <c r="M341" t="s">
        <v>78</v>
      </c>
      <c r="N341" t="s">
        <v>67</v>
      </c>
      <c r="O341" s="1">
        <v>44853</v>
      </c>
      <c r="P341" s="14" t="s">
        <v>1144</v>
      </c>
      <c r="Q341" s="14" t="s">
        <v>1144</v>
      </c>
      <c r="R341" s="1">
        <v>44589</v>
      </c>
      <c r="S341" s="1">
        <v>44594</v>
      </c>
      <c r="T341">
        <v>180</v>
      </c>
      <c r="U341" s="1">
        <v>44820</v>
      </c>
      <c r="V341" s="14">
        <v>54366000</v>
      </c>
      <c r="W341" s="14">
        <f>Contratos[[#This Row],[Fecha Finalizacion Programada]]-Contratos[[#This Row],[Fecha de Inicio]]</f>
        <v>226</v>
      </c>
      <c r="X341">
        <f>ROUND(((Contratos[[#This Row],[Fecha Finalizacion Programada]]-Contratos[[#This Row],[Fecha de Inicio]])/(Contratos[[#This Row],[Fecha Finalizacion Programada]]-Contratos[[#This Row],[Fecha de Inicio]])*100),2)</f>
        <v>100</v>
      </c>
      <c r="Y341" s="44">
        <v>67957500</v>
      </c>
      <c r="Z341" s="29">
        <v>0</v>
      </c>
      <c r="AA341" s="14">
        <v>1</v>
      </c>
      <c r="AB341" s="29">
        <v>13591500</v>
      </c>
      <c r="AC341" s="29">
        <v>67957500</v>
      </c>
      <c r="AD341" s="14" t="s">
        <v>1661</v>
      </c>
    </row>
    <row r="342" spans="2:30" x14ac:dyDescent="0.25">
      <c r="B342">
        <v>2022</v>
      </c>
      <c r="C342">
        <v>220322</v>
      </c>
      <c r="D342" s="14" t="s">
        <v>3</v>
      </c>
      <c r="E342" s="14" t="s">
        <v>1527</v>
      </c>
      <c r="F342" s="14" t="s">
        <v>75</v>
      </c>
      <c r="G342" s="14" t="s">
        <v>77</v>
      </c>
      <c r="H342" s="14" t="s">
        <v>1353</v>
      </c>
      <c r="I342" s="14" t="s">
        <v>2</v>
      </c>
      <c r="J342" s="14" t="s">
        <v>182</v>
      </c>
      <c r="K342">
        <v>25165112</v>
      </c>
      <c r="L342" t="s">
        <v>474</v>
      </c>
      <c r="M342" t="s">
        <v>141</v>
      </c>
      <c r="N342" t="s">
        <v>67</v>
      </c>
      <c r="O342" s="1">
        <v>44845</v>
      </c>
      <c r="P342" s="14" t="s">
        <v>505</v>
      </c>
      <c r="Q342" s="14" t="s">
        <v>505</v>
      </c>
      <c r="R342" s="1">
        <v>44588</v>
      </c>
      <c r="S342" s="1">
        <v>44600</v>
      </c>
      <c r="T342">
        <v>180</v>
      </c>
      <c r="U342" s="1">
        <v>44816</v>
      </c>
      <c r="V342" s="14">
        <v>32766000</v>
      </c>
      <c r="W342" s="14">
        <f>Contratos[[#This Row],[Fecha Finalizacion Programada]]-Contratos[[#This Row],[Fecha de Inicio]]</f>
        <v>216</v>
      </c>
      <c r="X342">
        <f>ROUND(((Contratos[[#This Row],[Fecha Finalizacion Programada]]-Contratos[[#This Row],[Fecha de Inicio]])/(Contratos[[#This Row],[Fecha Finalizacion Programada]]-Contratos[[#This Row],[Fecha de Inicio]])*100),2)</f>
        <v>100</v>
      </c>
      <c r="Y342" s="44">
        <v>38955133</v>
      </c>
      <c r="Z342" s="29">
        <v>13367</v>
      </c>
      <c r="AA342" s="14">
        <v>1</v>
      </c>
      <c r="AB342" s="29">
        <v>6202500</v>
      </c>
      <c r="AC342" s="29">
        <v>38968500</v>
      </c>
      <c r="AD342" s="14" t="s">
        <v>1641</v>
      </c>
    </row>
    <row r="343" spans="2:30" x14ac:dyDescent="0.25">
      <c r="B343">
        <v>2022</v>
      </c>
      <c r="C343">
        <v>220324</v>
      </c>
      <c r="D343" s="14" t="s">
        <v>3</v>
      </c>
      <c r="E343" s="14" t="s">
        <v>1528</v>
      </c>
      <c r="F343" s="14" t="s">
        <v>75</v>
      </c>
      <c r="G343" s="14" t="s">
        <v>77</v>
      </c>
      <c r="H343" s="14" t="s">
        <v>1351</v>
      </c>
      <c r="I343" s="14" t="s">
        <v>1350</v>
      </c>
      <c r="J343" s="14" t="s">
        <v>1027</v>
      </c>
      <c r="K343">
        <v>36454156</v>
      </c>
      <c r="L343" t="s">
        <v>1026</v>
      </c>
      <c r="M343" t="s">
        <v>78</v>
      </c>
      <c r="N343" t="s">
        <v>67</v>
      </c>
      <c r="O343" s="1">
        <v>44854</v>
      </c>
      <c r="P343" s="14" t="s">
        <v>1025</v>
      </c>
      <c r="Q343" s="14" t="s">
        <v>1025</v>
      </c>
      <c r="R343" s="1">
        <v>44589</v>
      </c>
      <c r="S343" s="1">
        <v>44593</v>
      </c>
      <c r="T343">
        <v>180</v>
      </c>
      <c r="U343" s="1">
        <v>44819</v>
      </c>
      <c r="V343" s="14">
        <v>48786000</v>
      </c>
      <c r="W343" s="14">
        <f>Contratos[[#This Row],[Fecha Finalizacion Programada]]-Contratos[[#This Row],[Fecha de Inicio]]</f>
        <v>226</v>
      </c>
      <c r="X343">
        <f>ROUND(((Contratos[[#This Row],[Fecha Finalizacion Programada]]-Contratos[[#This Row],[Fecha de Inicio]])/(Contratos[[#This Row],[Fecha Finalizacion Programada]]-Contratos[[#This Row],[Fecha de Inicio]])*100),2)</f>
        <v>100</v>
      </c>
      <c r="Y343" s="44">
        <v>56917000</v>
      </c>
      <c r="Z343" s="29">
        <v>4065500</v>
      </c>
      <c r="AA343" s="14">
        <v>1</v>
      </c>
      <c r="AB343" s="29">
        <v>12196500</v>
      </c>
      <c r="AC343" s="29">
        <v>60982500</v>
      </c>
      <c r="AD343" s="14" t="s">
        <v>1661</v>
      </c>
    </row>
    <row r="344" spans="2:30" x14ac:dyDescent="0.25">
      <c r="B344">
        <v>2022</v>
      </c>
      <c r="C344">
        <v>220326</v>
      </c>
      <c r="D344" s="14" t="s">
        <v>3</v>
      </c>
      <c r="E344" s="14" t="s">
        <v>1529</v>
      </c>
      <c r="F344" s="14" t="s">
        <v>75</v>
      </c>
      <c r="G344" s="14" t="s">
        <v>88</v>
      </c>
      <c r="H344" s="14" t="s">
        <v>1351</v>
      </c>
      <c r="I344" s="14" t="s">
        <v>1350</v>
      </c>
      <c r="J344" s="14" t="s">
        <v>988</v>
      </c>
      <c r="K344">
        <v>1019136372</v>
      </c>
      <c r="L344" t="s">
        <v>1045</v>
      </c>
      <c r="M344" t="s">
        <v>78</v>
      </c>
      <c r="N344" t="s">
        <v>67</v>
      </c>
      <c r="O344" s="1">
        <v>44854</v>
      </c>
      <c r="P344" s="14" t="s">
        <v>1044</v>
      </c>
      <c r="Q344" s="14" t="s">
        <v>1044</v>
      </c>
      <c r="R344" s="1">
        <v>44589</v>
      </c>
      <c r="S344" s="1">
        <v>44594</v>
      </c>
      <c r="T344">
        <v>180</v>
      </c>
      <c r="U344" s="1">
        <v>44820</v>
      </c>
      <c r="V344" s="14">
        <v>11928000</v>
      </c>
      <c r="W344" s="14">
        <f>Contratos[[#This Row],[Fecha Finalizacion Programada]]-Contratos[[#This Row],[Fecha de Inicio]]</f>
        <v>226</v>
      </c>
      <c r="X344">
        <f>ROUND(((Contratos[[#This Row],[Fecha Finalizacion Programada]]-Contratos[[#This Row],[Fecha de Inicio]])/(Contratos[[#This Row],[Fecha Finalizacion Programada]]-Contratos[[#This Row],[Fecha de Inicio]])*100),2)</f>
        <v>100</v>
      </c>
      <c r="Y344" s="44">
        <v>13783466</v>
      </c>
      <c r="Z344" s="29">
        <v>1126534</v>
      </c>
      <c r="AA344" s="14">
        <v>1</v>
      </c>
      <c r="AB344" s="29">
        <v>2982000</v>
      </c>
      <c r="AC344" s="29">
        <v>14910000</v>
      </c>
      <c r="AD344" s="14" t="s">
        <v>1661</v>
      </c>
    </row>
    <row r="345" spans="2:30" x14ac:dyDescent="0.25">
      <c r="B345">
        <v>2022</v>
      </c>
      <c r="C345">
        <v>220327</v>
      </c>
      <c r="D345" s="14" t="s">
        <v>3</v>
      </c>
      <c r="E345" s="14" t="s">
        <v>1530</v>
      </c>
      <c r="F345" s="14" t="s">
        <v>75</v>
      </c>
      <c r="G345" s="14" t="s">
        <v>77</v>
      </c>
      <c r="H345" s="14" t="s">
        <v>1351</v>
      </c>
      <c r="I345" s="14" t="s">
        <v>1350</v>
      </c>
      <c r="J345" s="14" t="s">
        <v>1267</v>
      </c>
      <c r="K345">
        <v>17327499</v>
      </c>
      <c r="L345" t="s">
        <v>1266</v>
      </c>
      <c r="M345" t="s">
        <v>78</v>
      </c>
      <c r="N345" t="s">
        <v>67</v>
      </c>
      <c r="O345" s="1">
        <v>44853</v>
      </c>
      <c r="P345" s="14" t="s">
        <v>1265</v>
      </c>
      <c r="Q345" s="14" t="s">
        <v>1265</v>
      </c>
      <c r="R345" s="1">
        <v>44589</v>
      </c>
      <c r="S345" s="1">
        <v>44594</v>
      </c>
      <c r="T345">
        <v>180</v>
      </c>
      <c r="U345" s="1">
        <v>44820</v>
      </c>
      <c r="V345" s="14">
        <v>38610000</v>
      </c>
      <c r="W345" s="14">
        <f>Contratos[[#This Row],[Fecha Finalizacion Programada]]-Contratos[[#This Row],[Fecha de Inicio]]</f>
        <v>226</v>
      </c>
      <c r="X345">
        <f>ROUND(((Contratos[[#This Row],[Fecha Finalizacion Programada]]-Contratos[[#This Row],[Fecha de Inicio]])/(Contratos[[#This Row],[Fecha Finalizacion Programada]]-Contratos[[#This Row],[Fecha de Inicio]])*100),2)</f>
        <v>100</v>
      </c>
      <c r="Y345" s="44">
        <v>44830500</v>
      </c>
      <c r="Z345" s="29">
        <v>3432000</v>
      </c>
      <c r="AA345" s="14">
        <v>1</v>
      </c>
      <c r="AB345" s="29">
        <v>9652500</v>
      </c>
      <c r="AC345" s="29">
        <v>48262500</v>
      </c>
      <c r="AD345" s="14" t="s">
        <v>1661</v>
      </c>
    </row>
    <row r="346" spans="2:30" x14ac:dyDescent="0.25">
      <c r="B346">
        <v>2022</v>
      </c>
      <c r="C346">
        <v>220328</v>
      </c>
      <c r="D346" s="14" t="s">
        <v>3</v>
      </c>
      <c r="E346" s="14" t="s">
        <v>1531</v>
      </c>
      <c r="F346" s="14" t="s">
        <v>75</v>
      </c>
      <c r="G346" s="14" t="s">
        <v>88</v>
      </c>
      <c r="H346" s="14" t="s">
        <v>1351</v>
      </c>
      <c r="I346" s="14" t="s">
        <v>1350</v>
      </c>
      <c r="J346" s="14" t="s">
        <v>1312</v>
      </c>
      <c r="K346">
        <v>52094577</v>
      </c>
      <c r="L346" t="s">
        <v>1311</v>
      </c>
      <c r="M346" t="s">
        <v>78</v>
      </c>
      <c r="N346" t="s">
        <v>67</v>
      </c>
      <c r="O346" s="1">
        <v>44848</v>
      </c>
      <c r="P346" s="14" t="s">
        <v>1310</v>
      </c>
      <c r="Q346" s="14" t="s">
        <v>1310</v>
      </c>
      <c r="R346" s="1">
        <v>44589</v>
      </c>
      <c r="S346" s="1">
        <v>44609</v>
      </c>
      <c r="T346">
        <v>180</v>
      </c>
      <c r="U346" s="1">
        <v>44835</v>
      </c>
      <c r="V346" s="14">
        <v>19542000</v>
      </c>
      <c r="W346" s="14">
        <f>Contratos[[#This Row],[Fecha Finalizacion Programada]]-Contratos[[#This Row],[Fecha de Inicio]]</f>
        <v>226</v>
      </c>
      <c r="X346">
        <f>ROUND(((Contratos[[#This Row],[Fecha Finalizacion Programada]]-Contratos[[#This Row],[Fecha de Inicio]])/(Contratos[[#This Row],[Fecha Finalizacion Programada]]-Contratos[[#This Row],[Fecha de Inicio]])*100),2)</f>
        <v>100</v>
      </c>
      <c r="Y346" s="44">
        <v>21061933</v>
      </c>
      <c r="Z346" s="29">
        <v>3365567</v>
      </c>
      <c r="AA346" s="14">
        <v>1</v>
      </c>
      <c r="AB346" s="29">
        <v>4885500</v>
      </c>
      <c r="AC346" s="29">
        <v>24427500</v>
      </c>
      <c r="AD346" s="14" t="s">
        <v>1661</v>
      </c>
    </row>
    <row r="347" spans="2:30" x14ac:dyDescent="0.25">
      <c r="B347">
        <v>2022</v>
      </c>
      <c r="C347">
        <v>220329</v>
      </c>
      <c r="D347" s="14" t="s">
        <v>3</v>
      </c>
      <c r="E347" s="14" t="s">
        <v>1532</v>
      </c>
      <c r="F347" s="14" t="s">
        <v>75</v>
      </c>
      <c r="G347" s="14" t="s">
        <v>77</v>
      </c>
      <c r="H347" s="14" t="s">
        <v>1351</v>
      </c>
      <c r="I347" s="14" t="s">
        <v>1350</v>
      </c>
      <c r="J347" s="14" t="s">
        <v>1271</v>
      </c>
      <c r="K347">
        <v>1032405491</v>
      </c>
      <c r="L347" t="s">
        <v>1270</v>
      </c>
      <c r="M347" t="s">
        <v>78</v>
      </c>
      <c r="N347" t="s">
        <v>67</v>
      </c>
      <c r="O347" s="1">
        <v>44853</v>
      </c>
      <c r="P347" s="14" t="s">
        <v>1269</v>
      </c>
      <c r="Q347" s="14" t="s">
        <v>1269</v>
      </c>
      <c r="R347" s="1">
        <v>44589</v>
      </c>
      <c r="S347" s="1">
        <v>44593</v>
      </c>
      <c r="T347">
        <v>180</v>
      </c>
      <c r="U347" s="1">
        <v>44774</v>
      </c>
      <c r="V347" s="14">
        <v>29610000</v>
      </c>
      <c r="W347" s="14">
        <f>Contratos[[#This Row],[Fecha Finalizacion Programada]]-Contratos[[#This Row],[Fecha de Inicio]]</f>
        <v>181</v>
      </c>
      <c r="X347">
        <f>ROUND(((Contratos[[#This Row],[Fecha Finalizacion Programada]]-Contratos[[#This Row],[Fecha de Inicio]])/(Contratos[[#This Row],[Fecha Finalizacion Programada]]-Contratos[[#This Row],[Fecha de Inicio]])*100),2)</f>
        <v>100</v>
      </c>
      <c r="Y347" s="44">
        <v>14805000</v>
      </c>
      <c r="Z347" s="29">
        <v>14805000</v>
      </c>
      <c r="AA347" s="14">
        <v>0</v>
      </c>
      <c r="AB347" s="29">
        <v>0</v>
      </c>
      <c r="AC347" s="29">
        <v>29610000</v>
      </c>
      <c r="AD347" s="14">
        <v>0</v>
      </c>
    </row>
    <row r="348" spans="2:30" x14ac:dyDescent="0.25">
      <c r="B348">
        <v>2022</v>
      </c>
      <c r="C348">
        <v>220331</v>
      </c>
      <c r="D348" s="14" t="s">
        <v>3</v>
      </c>
      <c r="E348" s="14" t="s">
        <v>1533</v>
      </c>
      <c r="F348" s="14" t="s">
        <v>75</v>
      </c>
      <c r="G348" s="14" t="s">
        <v>77</v>
      </c>
      <c r="H348" s="14" t="s">
        <v>1351</v>
      </c>
      <c r="I348" s="14" t="s">
        <v>1350</v>
      </c>
      <c r="J348" s="14" t="s">
        <v>861</v>
      </c>
      <c r="K348">
        <v>52802454</v>
      </c>
      <c r="L348" t="s">
        <v>860</v>
      </c>
      <c r="M348" t="s">
        <v>78</v>
      </c>
      <c r="N348" t="s">
        <v>67</v>
      </c>
      <c r="O348" s="1">
        <v>44854</v>
      </c>
      <c r="P348" s="14" t="s">
        <v>933</v>
      </c>
      <c r="Q348" s="14" t="s">
        <v>933</v>
      </c>
      <c r="R348" s="1">
        <v>44589</v>
      </c>
      <c r="S348" s="1">
        <v>44595</v>
      </c>
      <c r="T348">
        <v>240</v>
      </c>
      <c r="U348" s="1">
        <v>44960</v>
      </c>
      <c r="V348" s="14">
        <v>49624000</v>
      </c>
      <c r="W348" s="14">
        <f>$D$5-Contratos[[#This Row],[Fecha de Inicio]]</f>
        <v>270</v>
      </c>
      <c r="X348">
        <f>ROUND((($D$5-Contratos[[#This Row],[Fecha de Inicio]])/(Contratos[[#This Row],[Fecha Finalizacion Programada]]-Contratos[[#This Row],[Fecha de Inicio]])*100),2)</f>
        <v>73.97</v>
      </c>
      <c r="Y348" s="44">
        <v>49210467</v>
      </c>
      <c r="Z348" s="29">
        <v>25225533</v>
      </c>
      <c r="AA348" s="14">
        <v>1</v>
      </c>
      <c r="AB348" s="29">
        <v>24812000</v>
      </c>
      <c r="AC348" s="29">
        <v>74436000</v>
      </c>
      <c r="AD348" s="14" t="s">
        <v>1368</v>
      </c>
    </row>
    <row r="349" spans="2:30" x14ac:dyDescent="0.25">
      <c r="B349">
        <v>2022</v>
      </c>
      <c r="C349">
        <v>220332</v>
      </c>
      <c r="D349" s="14" t="s">
        <v>3</v>
      </c>
      <c r="E349" s="14" t="s">
        <v>1534</v>
      </c>
      <c r="F349" s="14" t="s">
        <v>75</v>
      </c>
      <c r="G349" s="14" t="s">
        <v>77</v>
      </c>
      <c r="H349" s="14" t="s">
        <v>1351</v>
      </c>
      <c r="I349" s="14" t="s">
        <v>1350</v>
      </c>
      <c r="J349" s="14" t="s">
        <v>964</v>
      </c>
      <c r="K349">
        <v>79248096</v>
      </c>
      <c r="L349" t="s">
        <v>963</v>
      </c>
      <c r="M349" t="s">
        <v>78</v>
      </c>
      <c r="N349" t="s">
        <v>67</v>
      </c>
      <c r="O349" s="1">
        <v>44854</v>
      </c>
      <c r="P349" s="14" t="s">
        <v>962</v>
      </c>
      <c r="Q349" s="14" t="s">
        <v>962</v>
      </c>
      <c r="R349" s="1">
        <v>44589</v>
      </c>
      <c r="S349" s="1">
        <v>44594</v>
      </c>
      <c r="T349">
        <v>180</v>
      </c>
      <c r="U349" s="1">
        <v>44820</v>
      </c>
      <c r="V349" s="14">
        <v>21402000</v>
      </c>
      <c r="W349" s="14">
        <f>Contratos[[#This Row],[Fecha Finalizacion Programada]]-Contratos[[#This Row],[Fecha de Inicio]]</f>
        <v>226</v>
      </c>
      <c r="X349">
        <f>ROUND(((Contratos[[#This Row],[Fecha Finalizacion Programada]]-Contratos[[#This Row],[Fecha de Inicio]])/(Contratos[[#This Row],[Fecha Finalizacion Programada]]-Contratos[[#This Row],[Fecha de Inicio]])*100),2)</f>
        <v>100</v>
      </c>
      <c r="Y349" s="44">
        <v>26752500</v>
      </c>
      <c r="Z349" s="29">
        <v>0</v>
      </c>
      <c r="AA349" s="14">
        <v>1</v>
      </c>
      <c r="AB349" s="29">
        <v>5350500</v>
      </c>
      <c r="AC349" s="29">
        <v>26752500</v>
      </c>
      <c r="AD349" s="14" t="s">
        <v>1661</v>
      </c>
    </row>
    <row r="350" spans="2:30" x14ac:dyDescent="0.25">
      <c r="B350">
        <v>2022</v>
      </c>
      <c r="C350">
        <v>220333</v>
      </c>
      <c r="D350" s="14" t="s">
        <v>3</v>
      </c>
      <c r="E350" s="14" t="s">
        <v>1535</v>
      </c>
      <c r="F350" s="14" t="s">
        <v>75</v>
      </c>
      <c r="G350" s="14" t="s">
        <v>77</v>
      </c>
      <c r="H350" s="14" t="s">
        <v>1351</v>
      </c>
      <c r="I350" s="14" t="s">
        <v>1350</v>
      </c>
      <c r="J350" s="14" t="s">
        <v>922</v>
      </c>
      <c r="K350">
        <v>1010164719</v>
      </c>
      <c r="L350" t="s">
        <v>921</v>
      </c>
      <c r="M350" t="s">
        <v>78</v>
      </c>
      <c r="N350" t="s">
        <v>67</v>
      </c>
      <c r="O350" s="1">
        <v>44854</v>
      </c>
      <c r="P350" s="14" t="s">
        <v>920</v>
      </c>
      <c r="Q350" s="14" t="s">
        <v>920</v>
      </c>
      <c r="R350" s="1">
        <v>44589</v>
      </c>
      <c r="S350" s="1">
        <v>44594</v>
      </c>
      <c r="T350">
        <v>180</v>
      </c>
      <c r="U350" s="1">
        <v>44820</v>
      </c>
      <c r="V350" s="14">
        <v>25434000</v>
      </c>
      <c r="W350" s="14">
        <f>Contratos[[#This Row],[Fecha Finalizacion Programada]]-Contratos[[#This Row],[Fecha de Inicio]]</f>
        <v>226</v>
      </c>
      <c r="X350">
        <f>ROUND(((Contratos[[#This Row],[Fecha Finalizacion Programada]]-Contratos[[#This Row],[Fecha de Inicio]])/(Contratos[[#This Row],[Fecha Finalizacion Programada]]-Contratos[[#This Row],[Fecha de Inicio]])*100),2)</f>
        <v>100</v>
      </c>
      <c r="Y350" s="44">
        <v>31792500</v>
      </c>
      <c r="Z350" s="29">
        <v>0</v>
      </c>
      <c r="AA350" s="14">
        <v>1</v>
      </c>
      <c r="AB350" s="29">
        <v>6358500</v>
      </c>
      <c r="AC350" s="29">
        <v>31792500</v>
      </c>
      <c r="AD350" s="14" t="s">
        <v>1661</v>
      </c>
    </row>
    <row r="351" spans="2:30" x14ac:dyDescent="0.25">
      <c r="B351">
        <v>2022</v>
      </c>
      <c r="C351">
        <v>220334</v>
      </c>
      <c r="D351" s="14" t="s">
        <v>3</v>
      </c>
      <c r="E351" s="14" t="s">
        <v>1536</v>
      </c>
      <c r="F351" s="14" t="s">
        <v>75</v>
      </c>
      <c r="G351" s="14" t="s">
        <v>77</v>
      </c>
      <c r="H351" s="14" t="s">
        <v>1351</v>
      </c>
      <c r="I351" s="14" t="s">
        <v>1350</v>
      </c>
      <c r="J351" s="14" t="s">
        <v>1122</v>
      </c>
      <c r="K351">
        <v>1151958025</v>
      </c>
      <c r="L351" t="s">
        <v>1121</v>
      </c>
      <c r="M351" t="s">
        <v>78</v>
      </c>
      <c r="N351" t="s">
        <v>67</v>
      </c>
      <c r="O351" s="1">
        <v>44853</v>
      </c>
      <c r="P351" s="14" t="s">
        <v>1120</v>
      </c>
      <c r="Q351" s="14" t="s">
        <v>1120</v>
      </c>
      <c r="R351" s="1">
        <v>44589</v>
      </c>
      <c r="S351" s="1">
        <v>44594</v>
      </c>
      <c r="T351">
        <v>240</v>
      </c>
      <c r="U351" s="1">
        <v>44959</v>
      </c>
      <c r="V351" s="14">
        <v>41424000</v>
      </c>
      <c r="W351" s="14">
        <f>$D$5-Contratos[[#This Row],[Fecha de Inicio]]</f>
        <v>271</v>
      </c>
      <c r="X351">
        <f>ROUND((($D$5-Contratos[[#This Row],[Fecha de Inicio]])/(Contratos[[#This Row],[Fecha Finalizacion Programada]]-Contratos[[#This Row],[Fecha de Inicio]])*100),2)</f>
        <v>74.25</v>
      </c>
      <c r="Y351" s="44">
        <v>41251400</v>
      </c>
      <c r="Z351" s="29">
        <v>20884600</v>
      </c>
      <c r="AA351" s="14">
        <v>1</v>
      </c>
      <c r="AB351" s="29">
        <v>20712000</v>
      </c>
      <c r="AC351" s="29">
        <v>62136000</v>
      </c>
      <c r="AD351" s="14" t="s">
        <v>1368</v>
      </c>
    </row>
    <row r="352" spans="2:30" x14ac:dyDescent="0.25">
      <c r="B352">
        <v>2022</v>
      </c>
      <c r="C352">
        <v>220335</v>
      </c>
      <c r="D352" s="14" t="s">
        <v>3</v>
      </c>
      <c r="E352" s="14" t="s">
        <v>1537</v>
      </c>
      <c r="F352" s="14" t="s">
        <v>75</v>
      </c>
      <c r="G352" s="14" t="s">
        <v>77</v>
      </c>
      <c r="H352" s="14" t="s">
        <v>1351</v>
      </c>
      <c r="I352" s="14" t="s">
        <v>1350</v>
      </c>
      <c r="J352" s="14" t="s">
        <v>1079</v>
      </c>
      <c r="K352">
        <v>52083205</v>
      </c>
      <c r="L352" t="s">
        <v>1078</v>
      </c>
      <c r="M352" t="s">
        <v>78</v>
      </c>
      <c r="N352" t="s">
        <v>67</v>
      </c>
      <c r="O352" s="1">
        <v>44853</v>
      </c>
      <c r="P352" s="14" t="s">
        <v>1077</v>
      </c>
      <c r="Q352" s="14" t="s">
        <v>1077</v>
      </c>
      <c r="R352" s="1">
        <v>44589</v>
      </c>
      <c r="S352" s="1">
        <v>44595</v>
      </c>
      <c r="T352">
        <v>180</v>
      </c>
      <c r="U352" s="1">
        <v>44821</v>
      </c>
      <c r="V352" s="14">
        <v>27912000</v>
      </c>
      <c r="W352" s="14">
        <f>Contratos[[#This Row],[Fecha Finalizacion Programada]]-Contratos[[#This Row],[Fecha de Inicio]]</f>
        <v>226</v>
      </c>
      <c r="X352">
        <f>ROUND(((Contratos[[#This Row],[Fecha Finalizacion Programada]]-Contratos[[#This Row],[Fecha de Inicio]])/(Contratos[[#This Row],[Fecha Finalizacion Programada]]-Contratos[[#This Row],[Fecha de Inicio]])*100),2)</f>
        <v>100</v>
      </c>
      <c r="Y352" s="44">
        <v>34890000</v>
      </c>
      <c r="Z352" s="29">
        <v>0</v>
      </c>
      <c r="AA352" s="14">
        <v>1</v>
      </c>
      <c r="AB352" s="29">
        <v>6978000</v>
      </c>
      <c r="AC352" s="29">
        <v>34890000</v>
      </c>
      <c r="AD352" s="14" t="s">
        <v>1661</v>
      </c>
    </row>
    <row r="353" spans="2:30" x14ac:dyDescent="0.25">
      <c r="B353">
        <v>2022</v>
      </c>
      <c r="C353">
        <v>220337</v>
      </c>
      <c r="D353" s="14" t="s">
        <v>3</v>
      </c>
      <c r="E353" s="14" t="s">
        <v>1538</v>
      </c>
      <c r="F353" s="14" t="s">
        <v>75</v>
      </c>
      <c r="G353" s="14" t="s">
        <v>77</v>
      </c>
      <c r="H353" s="14" t="s">
        <v>1351</v>
      </c>
      <c r="I353" s="14" t="s">
        <v>1350</v>
      </c>
      <c r="J353" s="14" t="s">
        <v>1284</v>
      </c>
      <c r="K353">
        <v>52021301</v>
      </c>
      <c r="L353" t="s">
        <v>1283</v>
      </c>
      <c r="M353" t="s">
        <v>78</v>
      </c>
      <c r="N353" t="s">
        <v>67</v>
      </c>
      <c r="O353" s="1">
        <v>44848</v>
      </c>
      <c r="P353" s="14" t="s">
        <v>1282</v>
      </c>
      <c r="Q353" s="14" t="s">
        <v>1282</v>
      </c>
      <c r="R353" s="1">
        <v>44589</v>
      </c>
      <c r="S353" s="1">
        <v>44599</v>
      </c>
      <c r="T353">
        <v>180</v>
      </c>
      <c r="U353" s="1">
        <v>44825</v>
      </c>
      <c r="V353" s="14">
        <v>26670000</v>
      </c>
      <c r="W353" s="14">
        <f>Contratos[[#This Row],[Fecha Finalizacion Programada]]-Contratos[[#This Row],[Fecha de Inicio]]</f>
        <v>226</v>
      </c>
      <c r="X353">
        <f>ROUND(((Contratos[[#This Row],[Fecha Finalizacion Programada]]-Contratos[[#This Row],[Fecha de Inicio]])/(Contratos[[#This Row],[Fecha Finalizacion Programada]]-Contratos[[#This Row],[Fecha de Inicio]])*100),2)</f>
        <v>100</v>
      </c>
      <c r="Y353" s="44">
        <v>30226000</v>
      </c>
      <c r="Z353" s="29">
        <v>3111500</v>
      </c>
      <c r="AA353" s="14">
        <v>1</v>
      </c>
      <c r="AB353" s="29">
        <v>6667500</v>
      </c>
      <c r="AC353" s="29">
        <v>33337500</v>
      </c>
      <c r="AD353" s="14" t="s">
        <v>1661</v>
      </c>
    </row>
    <row r="354" spans="2:30" x14ac:dyDescent="0.25">
      <c r="B354">
        <v>2022</v>
      </c>
      <c r="C354">
        <v>220339</v>
      </c>
      <c r="D354" s="14" t="s">
        <v>3</v>
      </c>
      <c r="E354" s="14" t="s">
        <v>1539</v>
      </c>
      <c r="F354" s="14" t="s">
        <v>75</v>
      </c>
      <c r="G354" s="14" t="s">
        <v>77</v>
      </c>
      <c r="H354" s="14" t="s">
        <v>1351</v>
      </c>
      <c r="I354" s="14" t="s">
        <v>1350</v>
      </c>
      <c r="J354" s="14" t="s">
        <v>1192</v>
      </c>
      <c r="K354">
        <v>1026287473</v>
      </c>
      <c r="L354" t="s">
        <v>1191</v>
      </c>
      <c r="M354" t="s">
        <v>78</v>
      </c>
      <c r="N354" t="s">
        <v>67</v>
      </c>
      <c r="O354" s="1">
        <v>44853</v>
      </c>
      <c r="P354" s="14" t="s">
        <v>1190</v>
      </c>
      <c r="Q354" s="14" t="s">
        <v>1190</v>
      </c>
      <c r="R354" s="1">
        <v>44589</v>
      </c>
      <c r="S354" s="1">
        <v>44596</v>
      </c>
      <c r="T354">
        <v>180</v>
      </c>
      <c r="U354" s="1">
        <v>44822</v>
      </c>
      <c r="V354" s="14">
        <v>44658000</v>
      </c>
      <c r="W354" s="14">
        <f>Contratos[[#This Row],[Fecha Finalizacion Programada]]-Contratos[[#This Row],[Fecha de Inicio]]</f>
        <v>226</v>
      </c>
      <c r="X354">
        <f>ROUND(((Contratos[[#This Row],[Fecha Finalizacion Programada]]-Contratos[[#This Row],[Fecha de Inicio]])/(Contratos[[#This Row],[Fecha Finalizacion Programada]]-Contratos[[#This Row],[Fecha de Inicio]])*100),2)</f>
        <v>100</v>
      </c>
      <c r="Y354" s="44">
        <v>55822500</v>
      </c>
      <c r="Z354" s="29">
        <v>0</v>
      </c>
      <c r="AA354" s="14">
        <v>1</v>
      </c>
      <c r="AB354" s="29">
        <v>11164500</v>
      </c>
      <c r="AC354" s="29">
        <v>55822500</v>
      </c>
      <c r="AD354" s="14" t="s">
        <v>1661</v>
      </c>
    </row>
    <row r="355" spans="2:30" x14ac:dyDescent="0.25">
      <c r="B355">
        <v>2022</v>
      </c>
      <c r="C355">
        <v>220340</v>
      </c>
      <c r="D355" s="14" t="s">
        <v>3</v>
      </c>
      <c r="E355" s="14" t="s">
        <v>1540</v>
      </c>
      <c r="F355" s="14" t="s">
        <v>75</v>
      </c>
      <c r="G355" s="14" t="s">
        <v>77</v>
      </c>
      <c r="H355" s="14" t="s">
        <v>1351</v>
      </c>
      <c r="I355" s="14" t="s">
        <v>1350</v>
      </c>
      <c r="J355" s="14" t="s">
        <v>1281</v>
      </c>
      <c r="K355">
        <v>1010213468</v>
      </c>
      <c r="L355" t="s">
        <v>1280</v>
      </c>
      <c r="M355" t="s">
        <v>78</v>
      </c>
      <c r="N355" t="s">
        <v>67</v>
      </c>
      <c r="O355" s="1">
        <v>44848</v>
      </c>
      <c r="P355" s="14" t="s">
        <v>1279</v>
      </c>
      <c r="Q355" s="14" t="s">
        <v>1279</v>
      </c>
      <c r="R355" s="1">
        <v>44589</v>
      </c>
      <c r="S355" s="1">
        <v>44593</v>
      </c>
      <c r="T355">
        <v>180</v>
      </c>
      <c r="U355" s="1">
        <v>44819</v>
      </c>
      <c r="V355" s="14">
        <v>30582000</v>
      </c>
      <c r="W355" s="14">
        <f>Contratos[[#This Row],[Fecha Finalizacion Programada]]-Contratos[[#This Row],[Fecha de Inicio]]</f>
        <v>226</v>
      </c>
      <c r="X355">
        <f>ROUND(((Contratos[[#This Row],[Fecha Finalizacion Programada]]-Contratos[[#This Row],[Fecha de Inicio]])/(Contratos[[#This Row],[Fecha Finalizacion Programada]]-Contratos[[#This Row],[Fecha de Inicio]])*100),2)</f>
        <v>100</v>
      </c>
      <c r="Y355" s="44">
        <v>35679000</v>
      </c>
      <c r="Z355" s="29">
        <v>2548500</v>
      </c>
      <c r="AA355" s="14">
        <v>1</v>
      </c>
      <c r="AB355" s="29">
        <v>7645500</v>
      </c>
      <c r="AC355" s="29">
        <v>38227500</v>
      </c>
      <c r="AD355" s="14" t="s">
        <v>1661</v>
      </c>
    </row>
    <row r="356" spans="2:30" x14ac:dyDescent="0.25">
      <c r="B356">
        <v>2022</v>
      </c>
      <c r="C356">
        <v>220341</v>
      </c>
      <c r="D356" s="14" t="s">
        <v>3</v>
      </c>
      <c r="E356" s="14" t="s">
        <v>1541</v>
      </c>
      <c r="F356" s="14" t="s">
        <v>75</v>
      </c>
      <c r="G356" s="14" t="s">
        <v>77</v>
      </c>
      <c r="H356" s="14" t="s">
        <v>1351</v>
      </c>
      <c r="I356" s="14" t="s">
        <v>1350</v>
      </c>
      <c r="J356" s="14" t="s">
        <v>1262</v>
      </c>
      <c r="K356">
        <v>51671220</v>
      </c>
      <c r="L356" t="s">
        <v>1261</v>
      </c>
      <c r="M356" t="s">
        <v>78</v>
      </c>
      <c r="N356" t="s">
        <v>67</v>
      </c>
      <c r="O356" s="1">
        <v>44853</v>
      </c>
      <c r="P356" s="14" t="s">
        <v>1260</v>
      </c>
      <c r="Q356" s="14" t="s">
        <v>1260</v>
      </c>
      <c r="R356" s="1">
        <v>44589</v>
      </c>
      <c r="S356" s="1">
        <v>44595</v>
      </c>
      <c r="T356">
        <v>180</v>
      </c>
      <c r="U356" s="1">
        <v>44821</v>
      </c>
      <c r="V356" s="14">
        <v>26052000</v>
      </c>
      <c r="W356" s="14">
        <f>Contratos[[#This Row],[Fecha Finalizacion Programada]]-Contratos[[#This Row],[Fecha de Inicio]]</f>
        <v>226</v>
      </c>
      <c r="X356">
        <f>ROUND(((Contratos[[#This Row],[Fecha Finalizacion Programada]]-Contratos[[#This Row],[Fecha de Inicio]])/(Contratos[[#This Row],[Fecha Finalizacion Programada]]-Contratos[[#This Row],[Fecha de Inicio]])*100),2)</f>
        <v>100</v>
      </c>
      <c r="Y356" s="44">
        <v>30104533</v>
      </c>
      <c r="Z356" s="29">
        <v>2460467</v>
      </c>
      <c r="AA356" s="14">
        <v>1</v>
      </c>
      <c r="AB356" s="29">
        <v>6513000</v>
      </c>
      <c r="AC356" s="29">
        <v>32565000</v>
      </c>
      <c r="AD356" s="14" t="s">
        <v>1661</v>
      </c>
    </row>
    <row r="357" spans="2:30" x14ac:dyDescent="0.25">
      <c r="B357">
        <v>2022</v>
      </c>
      <c r="C357">
        <v>220342</v>
      </c>
      <c r="D357" s="14" t="s">
        <v>3</v>
      </c>
      <c r="E357" s="14" t="s">
        <v>1542</v>
      </c>
      <c r="F357" s="14" t="s">
        <v>75</v>
      </c>
      <c r="G357" s="14" t="s">
        <v>77</v>
      </c>
      <c r="H357" s="14" t="s">
        <v>1351</v>
      </c>
      <c r="I357" s="14" t="s">
        <v>1350</v>
      </c>
      <c r="J357" s="14" t="s">
        <v>1016</v>
      </c>
      <c r="K357">
        <v>1015400933</v>
      </c>
      <c r="L357" t="s">
        <v>1015</v>
      </c>
      <c r="M357" t="s">
        <v>78</v>
      </c>
      <c r="N357" t="s">
        <v>67</v>
      </c>
      <c r="O357" s="1">
        <v>44845</v>
      </c>
      <c r="P357" s="14" t="s">
        <v>1014</v>
      </c>
      <c r="Q357" s="14" t="s">
        <v>1014</v>
      </c>
      <c r="R357" s="1">
        <v>44589</v>
      </c>
      <c r="S357" s="1">
        <v>44599</v>
      </c>
      <c r="T357">
        <v>360</v>
      </c>
      <c r="U357" s="1">
        <v>44926</v>
      </c>
      <c r="V357" s="14">
        <v>101940000</v>
      </c>
      <c r="W357" s="14">
        <f>$D$5-Contratos[[#This Row],[Fecha de Inicio]]</f>
        <v>266</v>
      </c>
      <c r="X357">
        <f>ROUND((($D$5-Contratos[[#This Row],[Fecha de Inicio]])/(Contratos[[#This Row],[Fecha Finalizacion Programada]]-Contratos[[#This Row],[Fecha de Inicio]])*100),2)</f>
        <v>81.349999999999994</v>
      </c>
      <c r="Y357" s="44">
        <v>57766000</v>
      </c>
      <c r="Z357" s="29">
        <v>44174000</v>
      </c>
      <c r="AA357" s="14">
        <v>0</v>
      </c>
      <c r="AB357" s="29">
        <v>0</v>
      </c>
      <c r="AC357" s="29">
        <v>101940000</v>
      </c>
      <c r="AD357" s="14">
        <v>0</v>
      </c>
    </row>
    <row r="358" spans="2:30" x14ac:dyDescent="0.25">
      <c r="B358">
        <v>2022</v>
      </c>
      <c r="C358">
        <v>220344</v>
      </c>
      <c r="D358" s="14" t="s">
        <v>3</v>
      </c>
      <c r="E358" s="14" t="s">
        <v>1543</v>
      </c>
      <c r="F358" s="14" t="s">
        <v>75</v>
      </c>
      <c r="G358" s="14" t="s">
        <v>77</v>
      </c>
      <c r="H358" s="14" t="s">
        <v>1351</v>
      </c>
      <c r="I358" s="14" t="s">
        <v>1350</v>
      </c>
      <c r="J358" s="14" t="s">
        <v>941</v>
      </c>
      <c r="K358">
        <v>1053780269</v>
      </c>
      <c r="L358" t="s">
        <v>940</v>
      </c>
      <c r="M358" t="s">
        <v>78</v>
      </c>
      <c r="N358" t="s">
        <v>67</v>
      </c>
      <c r="O358" s="1">
        <v>44853</v>
      </c>
      <c r="P358" s="14" t="s">
        <v>1256</v>
      </c>
      <c r="Q358" s="14" t="s">
        <v>1256</v>
      </c>
      <c r="R358" s="1">
        <v>44589</v>
      </c>
      <c r="S358" s="1">
        <v>44599</v>
      </c>
      <c r="T358">
        <v>240</v>
      </c>
      <c r="U358" s="1">
        <v>44964</v>
      </c>
      <c r="V358" s="14">
        <v>33080000</v>
      </c>
      <c r="W358" s="14">
        <f>$D$5-Contratos[[#This Row],[Fecha de Inicio]]</f>
        <v>266</v>
      </c>
      <c r="X358">
        <f>ROUND((($D$5-Contratos[[#This Row],[Fecha de Inicio]])/(Contratos[[#This Row],[Fecha Finalizacion Programada]]-Contratos[[#This Row],[Fecha de Inicio]])*100),2)</f>
        <v>72.88</v>
      </c>
      <c r="Y358" s="44">
        <v>28118000</v>
      </c>
      <c r="Z358" s="29">
        <v>21502000</v>
      </c>
      <c r="AA358" s="14">
        <v>1</v>
      </c>
      <c r="AB358" s="29">
        <v>16540000</v>
      </c>
      <c r="AC358" s="29">
        <v>49620000</v>
      </c>
      <c r="AD358" s="14" t="s">
        <v>1368</v>
      </c>
    </row>
    <row r="359" spans="2:30" x14ac:dyDescent="0.25">
      <c r="B359">
        <v>2022</v>
      </c>
      <c r="C359">
        <v>220345</v>
      </c>
      <c r="D359" s="14" t="s">
        <v>3</v>
      </c>
      <c r="E359" s="14" t="s">
        <v>1544</v>
      </c>
      <c r="F359" s="14" t="s">
        <v>75</v>
      </c>
      <c r="G359" s="14" t="s">
        <v>77</v>
      </c>
      <c r="H359" s="14" t="s">
        <v>1351</v>
      </c>
      <c r="I359" s="14" t="s">
        <v>1350</v>
      </c>
      <c r="J359" s="14" t="s">
        <v>1037</v>
      </c>
      <c r="K359">
        <v>40937641</v>
      </c>
      <c r="L359" t="s">
        <v>1036</v>
      </c>
      <c r="M359" t="s">
        <v>78</v>
      </c>
      <c r="N359" t="s">
        <v>67</v>
      </c>
      <c r="O359" s="1">
        <v>44845</v>
      </c>
      <c r="P359" s="14" t="s">
        <v>1035</v>
      </c>
      <c r="Q359" s="14" t="s">
        <v>1035</v>
      </c>
      <c r="R359" s="1">
        <v>44589</v>
      </c>
      <c r="S359" s="1">
        <v>44606</v>
      </c>
      <c r="T359">
        <v>180</v>
      </c>
      <c r="U359" s="1">
        <v>44832</v>
      </c>
      <c r="V359" s="14">
        <v>26052000</v>
      </c>
      <c r="W359" s="14">
        <f>Contratos[[#This Row],[Fecha Finalizacion Programada]]-Contratos[[#This Row],[Fecha de Inicio]]</f>
        <v>226</v>
      </c>
      <c r="X359">
        <f>ROUND(((Contratos[[#This Row],[Fecha Finalizacion Programada]]-Contratos[[#This Row],[Fecha de Inicio]])/(Contratos[[#This Row],[Fecha Finalizacion Programada]]-Contratos[[#This Row],[Fecha de Inicio]])*100),2)</f>
        <v>100</v>
      </c>
      <c r="Y359" s="44">
        <v>28512467</v>
      </c>
      <c r="Z359" s="29">
        <v>4052533</v>
      </c>
      <c r="AA359" s="14">
        <v>1</v>
      </c>
      <c r="AB359" s="29">
        <v>6513000</v>
      </c>
      <c r="AC359" s="29">
        <v>32565000</v>
      </c>
      <c r="AD359" s="14" t="s">
        <v>1661</v>
      </c>
    </row>
    <row r="360" spans="2:30" x14ac:dyDescent="0.25">
      <c r="B360">
        <v>2022</v>
      </c>
      <c r="C360">
        <v>220346</v>
      </c>
      <c r="D360" s="14" t="s">
        <v>3</v>
      </c>
      <c r="E360" s="14" t="s">
        <v>1545</v>
      </c>
      <c r="F360" s="14" t="s">
        <v>75</v>
      </c>
      <c r="G360" s="14" t="s">
        <v>77</v>
      </c>
      <c r="H360" s="14" t="s">
        <v>1351</v>
      </c>
      <c r="I360" s="14" t="s">
        <v>1350</v>
      </c>
      <c r="J360" s="14" t="s">
        <v>929</v>
      </c>
      <c r="K360">
        <v>49744172</v>
      </c>
      <c r="L360" t="s">
        <v>928</v>
      </c>
      <c r="M360" t="s">
        <v>78</v>
      </c>
      <c r="N360" t="s">
        <v>67</v>
      </c>
      <c r="O360" s="1">
        <v>44854</v>
      </c>
      <c r="P360" s="14" t="s">
        <v>927</v>
      </c>
      <c r="Q360" s="14" t="s">
        <v>927</v>
      </c>
      <c r="R360" s="1">
        <v>44589</v>
      </c>
      <c r="S360" s="1">
        <v>44594</v>
      </c>
      <c r="T360">
        <v>180</v>
      </c>
      <c r="U360" s="1">
        <v>44820</v>
      </c>
      <c r="V360" s="14">
        <v>27912000</v>
      </c>
      <c r="W360" s="14">
        <f>Contratos[[#This Row],[Fecha Finalizacion Programada]]-Contratos[[#This Row],[Fecha de Inicio]]</f>
        <v>226</v>
      </c>
      <c r="X360">
        <f>ROUND(((Contratos[[#This Row],[Fecha Finalizacion Programada]]-Contratos[[#This Row],[Fecha de Inicio]])/(Contratos[[#This Row],[Fecha Finalizacion Programada]]-Contratos[[#This Row],[Fecha de Inicio]])*100),2)</f>
        <v>100</v>
      </c>
      <c r="Y360" s="44">
        <v>27756933</v>
      </c>
      <c r="Z360" s="29">
        <v>7133067</v>
      </c>
      <c r="AA360" s="14">
        <v>1</v>
      </c>
      <c r="AB360" s="29">
        <v>6978000</v>
      </c>
      <c r="AC360" s="29">
        <v>34890000</v>
      </c>
      <c r="AD360" s="14" t="s">
        <v>1661</v>
      </c>
    </row>
    <row r="361" spans="2:30" x14ac:dyDescent="0.25">
      <c r="B361">
        <v>2022</v>
      </c>
      <c r="C361">
        <v>220347</v>
      </c>
      <c r="D361" s="14" t="s">
        <v>3</v>
      </c>
      <c r="E361" s="14" t="s">
        <v>1546</v>
      </c>
      <c r="F361" s="14" t="s">
        <v>75</v>
      </c>
      <c r="G361" s="14" t="s">
        <v>77</v>
      </c>
      <c r="H361" s="14" t="s">
        <v>1351</v>
      </c>
      <c r="I361" s="14" t="s">
        <v>1350</v>
      </c>
      <c r="J361" s="14" t="s">
        <v>958</v>
      </c>
      <c r="K361">
        <v>52448847</v>
      </c>
      <c r="L361" t="s">
        <v>957</v>
      </c>
      <c r="M361" t="s">
        <v>78</v>
      </c>
      <c r="N361" t="s">
        <v>67</v>
      </c>
      <c r="O361" s="1">
        <v>44854</v>
      </c>
      <c r="P361" s="14" t="s">
        <v>956</v>
      </c>
      <c r="Q361" s="14" t="s">
        <v>956</v>
      </c>
      <c r="R361" s="1">
        <v>44589</v>
      </c>
      <c r="S361" s="1">
        <v>44594</v>
      </c>
      <c r="T361">
        <v>240</v>
      </c>
      <c r="U361" s="1">
        <v>44959</v>
      </c>
      <c r="V361" s="14">
        <v>49624000</v>
      </c>
      <c r="W361" s="14">
        <f>$D$5-Contratos[[#This Row],[Fecha de Inicio]]</f>
        <v>271</v>
      </c>
      <c r="X361">
        <f>ROUND((($D$5-Contratos[[#This Row],[Fecha de Inicio]])/(Contratos[[#This Row],[Fecha Finalizacion Programada]]-Contratos[[#This Row],[Fecha de Inicio]])*100),2)</f>
        <v>74.25</v>
      </c>
      <c r="Y361" s="44">
        <v>35977398</v>
      </c>
      <c r="Z361" s="29">
        <v>38458602</v>
      </c>
      <c r="AA361" s="14">
        <v>1</v>
      </c>
      <c r="AB361" s="29">
        <v>24812000</v>
      </c>
      <c r="AC361" s="29">
        <v>74436000</v>
      </c>
      <c r="AD361" s="14" t="s">
        <v>1368</v>
      </c>
    </row>
    <row r="362" spans="2:30" x14ac:dyDescent="0.25">
      <c r="B362">
        <v>2022</v>
      </c>
      <c r="C362">
        <v>220349</v>
      </c>
      <c r="D362" s="14" t="s">
        <v>3</v>
      </c>
      <c r="E362" s="14" t="s">
        <v>1547</v>
      </c>
      <c r="F362" s="14" t="s">
        <v>75</v>
      </c>
      <c r="G362" s="14" t="s">
        <v>77</v>
      </c>
      <c r="H362" s="14" t="s">
        <v>1351</v>
      </c>
      <c r="I362" s="14" t="s">
        <v>1350</v>
      </c>
      <c r="J362" s="14" t="s">
        <v>1021</v>
      </c>
      <c r="K362">
        <v>79481948</v>
      </c>
      <c r="L362" t="s">
        <v>1020</v>
      </c>
      <c r="M362" t="s">
        <v>78</v>
      </c>
      <c r="N362" t="s">
        <v>67</v>
      </c>
      <c r="O362" s="1">
        <v>44846</v>
      </c>
      <c r="P362" s="14" t="s">
        <v>1019</v>
      </c>
      <c r="Q362" s="14" t="s">
        <v>1019</v>
      </c>
      <c r="R362" s="1">
        <v>44589</v>
      </c>
      <c r="S362" s="1">
        <v>44595</v>
      </c>
      <c r="T362">
        <v>180</v>
      </c>
      <c r="U362" s="1">
        <v>44821</v>
      </c>
      <c r="V362" s="14">
        <v>26670000</v>
      </c>
      <c r="W362" s="14">
        <f>Contratos[[#This Row],[Fecha Finalizacion Programada]]-Contratos[[#This Row],[Fecha de Inicio]]</f>
        <v>226</v>
      </c>
      <c r="X362">
        <f>ROUND(((Contratos[[#This Row],[Fecha Finalizacion Programada]]-Contratos[[#This Row],[Fecha de Inicio]])/(Contratos[[#This Row],[Fecha Finalizacion Programada]]-Contratos[[#This Row],[Fecha de Inicio]])*100),2)</f>
        <v>100</v>
      </c>
      <c r="Y362" s="44">
        <v>33337500</v>
      </c>
      <c r="Z362" s="29">
        <v>0</v>
      </c>
      <c r="AA362" s="14">
        <v>1</v>
      </c>
      <c r="AB362" s="29">
        <v>6667500</v>
      </c>
      <c r="AC362" s="29">
        <v>33337500</v>
      </c>
      <c r="AD362" s="14" t="s">
        <v>1661</v>
      </c>
    </row>
    <row r="363" spans="2:30" x14ac:dyDescent="0.25">
      <c r="B363">
        <v>2022</v>
      </c>
      <c r="C363">
        <v>220352</v>
      </c>
      <c r="D363" s="14" t="s">
        <v>3</v>
      </c>
      <c r="E363" s="14" t="s">
        <v>1548</v>
      </c>
      <c r="F363" s="14" t="s">
        <v>75</v>
      </c>
      <c r="G363" s="14" t="s">
        <v>88</v>
      </c>
      <c r="H363" s="14" t="s">
        <v>1351</v>
      </c>
      <c r="I363" s="14" t="s">
        <v>1350</v>
      </c>
      <c r="J363" s="14" t="s">
        <v>916</v>
      </c>
      <c r="K363">
        <v>1032364276</v>
      </c>
      <c r="L363" t="s">
        <v>915</v>
      </c>
      <c r="M363" t="s">
        <v>78</v>
      </c>
      <c r="N363" t="s">
        <v>67</v>
      </c>
      <c r="O363" s="1">
        <v>44854</v>
      </c>
      <c r="P363" s="14" t="s">
        <v>914</v>
      </c>
      <c r="Q363" s="14" t="s">
        <v>914</v>
      </c>
      <c r="R363" s="1">
        <v>44589</v>
      </c>
      <c r="S363" s="1">
        <v>44596</v>
      </c>
      <c r="T363">
        <v>180</v>
      </c>
      <c r="U363" s="1">
        <v>44822</v>
      </c>
      <c r="V363" s="14">
        <v>27912000</v>
      </c>
      <c r="W363" s="14">
        <f>Contratos[[#This Row],[Fecha Finalizacion Programada]]-Contratos[[#This Row],[Fecha de Inicio]]</f>
        <v>226</v>
      </c>
      <c r="X363">
        <f>ROUND(((Contratos[[#This Row],[Fecha Finalizacion Programada]]-Contratos[[#This Row],[Fecha de Inicio]])/(Contratos[[#This Row],[Fecha Finalizacion Programada]]-Contratos[[#This Row],[Fecha de Inicio]])*100),2)</f>
        <v>100</v>
      </c>
      <c r="Y363" s="44">
        <v>34890000</v>
      </c>
      <c r="Z363" s="29">
        <v>0</v>
      </c>
      <c r="AA363" s="14">
        <v>1</v>
      </c>
      <c r="AB363" s="29">
        <v>6978000</v>
      </c>
      <c r="AC363" s="29">
        <v>34890000</v>
      </c>
      <c r="AD363" s="14" t="s">
        <v>1661</v>
      </c>
    </row>
    <row r="364" spans="2:30" x14ac:dyDescent="0.25">
      <c r="B364">
        <v>2022</v>
      </c>
      <c r="C364">
        <v>220353</v>
      </c>
      <c r="D364" s="14" t="s">
        <v>3</v>
      </c>
      <c r="E364" s="14" t="s">
        <v>1549</v>
      </c>
      <c r="F364" s="14" t="s">
        <v>75</v>
      </c>
      <c r="G364" s="14" t="s">
        <v>77</v>
      </c>
      <c r="H364" s="14" t="s">
        <v>1353</v>
      </c>
      <c r="I364" s="14" t="s">
        <v>2</v>
      </c>
      <c r="J364" s="14" t="s">
        <v>444</v>
      </c>
      <c r="K364">
        <v>63477140</v>
      </c>
      <c r="L364" t="s">
        <v>445</v>
      </c>
      <c r="M364" t="s">
        <v>141</v>
      </c>
      <c r="N364" t="s">
        <v>67</v>
      </c>
      <c r="O364" s="1">
        <v>44841</v>
      </c>
      <c r="P364" s="14" t="s">
        <v>505</v>
      </c>
      <c r="Q364" s="14" t="s">
        <v>505</v>
      </c>
      <c r="R364" s="1">
        <v>44589</v>
      </c>
      <c r="S364" s="1">
        <v>44593</v>
      </c>
      <c r="T364">
        <v>330</v>
      </c>
      <c r="U364" s="1">
        <v>44957</v>
      </c>
      <c r="V364" s="14">
        <v>86768000</v>
      </c>
      <c r="W364" s="14">
        <f>$D$5-Contratos[[#This Row],[Fecha de Inicio]]</f>
        <v>272</v>
      </c>
      <c r="X364">
        <f>ROUND((($D$5-Contratos[[#This Row],[Fecha de Inicio]])/(Contratos[[#This Row],[Fecha Finalizacion Programada]]-Contratos[[#This Row],[Fecha de Inicio]])*100),2)</f>
        <v>74.73</v>
      </c>
      <c r="Y364" s="44">
        <v>63104000</v>
      </c>
      <c r="Z364" s="29">
        <v>23664000</v>
      </c>
      <c r="AA364" s="14">
        <v>1</v>
      </c>
      <c r="AB364" s="29">
        <v>7888000</v>
      </c>
      <c r="AC364" s="29">
        <v>94656000</v>
      </c>
      <c r="AD364" s="14" t="s">
        <v>1358</v>
      </c>
    </row>
    <row r="365" spans="2:30" x14ac:dyDescent="0.25">
      <c r="B365">
        <v>2022</v>
      </c>
      <c r="C365">
        <v>220355</v>
      </c>
      <c r="D365" s="14" t="s">
        <v>3</v>
      </c>
      <c r="E365" s="14" t="s">
        <v>1550</v>
      </c>
      <c r="F365" s="14" t="s">
        <v>75</v>
      </c>
      <c r="G365" s="14" t="s">
        <v>77</v>
      </c>
      <c r="H365" s="14" t="s">
        <v>1351</v>
      </c>
      <c r="I365" s="14" t="s">
        <v>1350</v>
      </c>
      <c r="J365" s="14" t="s">
        <v>1097</v>
      </c>
      <c r="K365">
        <v>51967862</v>
      </c>
      <c r="L365" t="s">
        <v>1096</v>
      </c>
      <c r="M365" t="s">
        <v>78</v>
      </c>
      <c r="N365" t="s">
        <v>67</v>
      </c>
      <c r="O365" s="1">
        <v>44854</v>
      </c>
      <c r="P365" s="14" t="s">
        <v>1095</v>
      </c>
      <c r="Q365" s="14" t="s">
        <v>1095</v>
      </c>
      <c r="R365" s="1">
        <v>44589</v>
      </c>
      <c r="S365" s="1">
        <v>44613</v>
      </c>
      <c r="T365">
        <v>150</v>
      </c>
      <c r="U365" s="1">
        <v>44819</v>
      </c>
      <c r="V365" s="14">
        <v>23260000</v>
      </c>
      <c r="W365" s="14">
        <f>Contratos[[#This Row],[Fecha Finalizacion Programada]]-Contratos[[#This Row],[Fecha de Inicio]]</f>
        <v>206</v>
      </c>
      <c r="X365">
        <f>ROUND(((Contratos[[#This Row],[Fecha Finalizacion Programada]]-Contratos[[#This Row],[Fecha de Inicio]])/(Contratos[[#This Row],[Fecha Finalizacion Programada]]-Contratos[[#This Row],[Fecha de Inicio]])*100),2)</f>
        <v>100</v>
      </c>
      <c r="Y365" s="44">
        <v>24810667</v>
      </c>
      <c r="Z365" s="29">
        <v>6978000</v>
      </c>
      <c r="AA365" s="14">
        <v>1</v>
      </c>
      <c r="AB365" s="29">
        <v>8528667</v>
      </c>
      <c r="AC365" s="29">
        <v>31788667</v>
      </c>
      <c r="AD365" s="14" t="s">
        <v>1759</v>
      </c>
    </row>
    <row r="366" spans="2:30" x14ac:dyDescent="0.25">
      <c r="B366">
        <v>2022</v>
      </c>
      <c r="C366">
        <v>220356</v>
      </c>
      <c r="D366" s="14" t="s">
        <v>3</v>
      </c>
      <c r="E366" s="14" t="s">
        <v>1551</v>
      </c>
      <c r="F366" s="14" t="s">
        <v>75</v>
      </c>
      <c r="G366" s="14" t="s">
        <v>77</v>
      </c>
      <c r="H366" s="14" t="s">
        <v>1351</v>
      </c>
      <c r="I366" s="14" t="s">
        <v>1350</v>
      </c>
      <c r="J366" s="14" t="s">
        <v>932</v>
      </c>
      <c r="K366">
        <v>1010166333</v>
      </c>
      <c r="L366" t="s">
        <v>931</v>
      </c>
      <c r="M366" t="s">
        <v>78</v>
      </c>
      <c r="N366" t="s">
        <v>67</v>
      </c>
      <c r="O366" s="1">
        <v>44854</v>
      </c>
      <c r="P366" s="14" t="s">
        <v>930</v>
      </c>
      <c r="Q366" s="14" t="s">
        <v>930</v>
      </c>
      <c r="R366" s="1">
        <v>44589</v>
      </c>
      <c r="S366" s="1">
        <v>44596</v>
      </c>
      <c r="T366">
        <v>240</v>
      </c>
      <c r="U366" s="1">
        <v>44961</v>
      </c>
      <c r="V366" s="14">
        <v>49624000</v>
      </c>
      <c r="W366" s="14">
        <f>$D$5-Contratos[[#This Row],[Fecha de Inicio]]</f>
        <v>269</v>
      </c>
      <c r="X366">
        <f>ROUND((($D$5-Contratos[[#This Row],[Fecha de Inicio]])/(Contratos[[#This Row],[Fecha Finalizacion Programada]]-Contratos[[#This Row],[Fecha de Inicio]])*100),2)</f>
        <v>73.7</v>
      </c>
      <c r="Y366" s="44">
        <v>49003700</v>
      </c>
      <c r="Z366" s="29">
        <v>25432300</v>
      </c>
      <c r="AA366" s="14">
        <v>1</v>
      </c>
      <c r="AB366" s="29">
        <v>24812000</v>
      </c>
      <c r="AC366" s="29">
        <v>74436000</v>
      </c>
      <c r="AD366" s="14" t="s">
        <v>1368</v>
      </c>
    </row>
    <row r="367" spans="2:30" x14ac:dyDescent="0.25">
      <c r="B367">
        <v>2022</v>
      </c>
      <c r="C367">
        <v>220357</v>
      </c>
      <c r="D367" s="14" t="s">
        <v>3</v>
      </c>
      <c r="E367" s="14" t="s">
        <v>1552</v>
      </c>
      <c r="F367" s="14" t="s">
        <v>75</v>
      </c>
      <c r="G367" s="14" t="s">
        <v>77</v>
      </c>
      <c r="H367" s="14" t="s">
        <v>1351</v>
      </c>
      <c r="I367" s="14" t="s">
        <v>1350</v>
      </c>
      <c r="J367" s="14" t="s">
        <v>910</v>
      </c>
      <c r="K367">
        <v>79537053</v>
      </c>
      <c r="L367" t="s">
        <v>909</v>
      </c>
      <c r="M367" t="s">
        <v>78</v>
      </c>
      <c r="N367" t="s">
        <v>67</v>
      </c>
      <c r="O367" s="1">
        <v>44854</v>
      </c>
      <c r="P367" s="14" t="s">
        <v>908</v>
      </c>
      <c r="Q367" s="14" t="s">
        <v>908</v>
      </c>
      <c r="R367" s="1">
        <v>44589</v>
      </c>
      <c r="S367" s="1">
        <v>44594</v>
      </c>
      <c r="T367">
        <v>240</v>
      </c>
      <c r="U367" s="1">
        <v>44959</v>
      </c>
      <c r="V367" s="14">
        <v>33080000</v>
      </c>
      <c r="W367" s="14">
        <f>$D$5-Contratos[[#This Row],[Fecha de Inicio]]</f>
        <v>271</v>
      </c>
      <c r="X367">
        <f>ROUND((($D$5-Contratos[[#This Row],[Fecha de Inicio]])/(Contratos[[#This Row],[Fecha Finalizacion Programada]]-Contratos[[#This Row],[Fecha de Inicio]])*100),2)</f>
        <v>74.25</v>
      </c>
      <c r="Y367" s="44">
        <v>32942167</v>
      </c>
      <c r="Z367" s="29">
        <v>16677833</v>
      </c>
      <c r="AA367" s="14">
        <v>1</v>
      </c>
      <c r="AB367" s="29">
        <v>16540000</v>
      </c>
      <c r="AC367" s="29">
        <v>49620000</v>
      </c>
      <c r="AD367" s="14" t="s">
        <v>1368</v>
      </c>
    </row>
    <row r="368" spans="2:30" x14ac:dyDescent="0.25">
      <c r="B368">
        <v>2022</v>
      </c>
      <c r="C368">
        <v>220359</v>
      </c>
      <c r="D368" s="14" t="s">
        <v>3</v>
      </c>
      <c r="E368" s="14" t="s">
        <v>1553</v>
      </c>
      <c r="F368" s="14" t="s">
        <v>75</v>
      </c>
      <c r="G368" s="14" t="s">
        <v>77</v>
      </c>
      <c r="H368" s="14" t="s">
        <v>1351</v>
      </c>
      <c r="I368" s="14" t="s">
        <v>1350</v>
      </c>
      <c r="J368" s="14" t="s">
        <v>1043</v>
      </c>
      <c r="K368">
        <v>1018443671</v>
      </c>
      <c r="L368" t="s">
        <v>1042</v>
      </c>
      <c r="M368" t="s">
        <v>78</v>
      </c>
      <c r="N368" t="s">
        <v>67</v>
      </c>
      <c r="O368" s="1">
        <v>44848</v>
      </c>
      <c r="P368" s="14" t="s">
        <v>1041</v>
      </c>
      <c r="Q368" s="14" t="s">
        <v>1041</v>
      </c>
      <c r="R368" s="1">
        <v>44589</v>
      </c>
      <c r="S368" s="1">
        <v>44595</v>
      </c>
      <c r="T368">
        <v>180</v>
      </c>
      <c r="U368" s="1">
        <v>44821</v>
      </c>
      <c r="V368" s="14">
        <v>21402000</v>
      </c>
      <c r="W368" s="14">
        <f>Contratos[[#This Row],[Fecha Finalizacion Programada]]-Contratos[[#This Row],[Fecha de Inicio]]</f>
        <v>226</v>
      </c>
      <c r="X368">
        <f>ROUND(((Contratos[[#This Row],[Fecha Finalizacion Programada]]-Contratos[[#This Row],[Fecha de Inicio]])/(Contratos[[#This Row],[Fecha Finalizacion Programada]]-Contratos[[#This Row],[Fecha de Inicio]])*100),2)</f>
        <v>100</v>
      </c>
      <c r="Y368" s="44">
        <v>26752500</v>
      </c>
      <c r="Z368" s="29">
        <v>0</v>
      </c>
      <c r="AA368" s="14">
        <v>1</v>
      </c>
      <c r="AB368" s="29">
        <v>5350500</v>
      </c>
      <c r="AC368" s="29">
        <v>26752500</v>
      </c>
      <c r="AD368" s="14" t="s">
        <v>1661</v>
      </c>
    </row>
    <row r="369" spans="2:30" x14ac:dyDescent="0.25">
      <c r="B369">
        <v>2022</v>
      </c>
      <c r="C369">
        <v>220361</v>
      </c>
      <c r="D369" s="14" t="s">
        <v>3</v>
      </c>
      <c r="E369" s="14" t="s">
        <v>1554</v>
      </c>
      <c r="F369" s="14" t="s">
        <v>75</v>
      </c>
      <c r="G369" s="14" t="s">
        <v>77</v>
      </c>
      <c r="H369" s="14" t="s">
        <v>1351</v>
      </c>
      <c r="I369" s="14" t="s">
        <v>1350</v>
      </c>
      <c r="J369" s="14" t="s">
        <v>1264</v>
      </c>
      <c r="K369">
        <v>41324468</v>
      </c>
      <c r="L369" t="s">
        <v>1263</v>
      </c>
      <c r="M369" t="s">
        <v>78</v>
      </c>
      <c r="N369" t="s">
        <v>67</v>
      </c>
      <c r="O369" s="1">
        <v>44848</v>
      </c>
      <c r="P369" s="14" t="s">
        <v>1268</v>
      </c>
      <c r="Q369" s="14" t="s">
        <v>1268</v>
      </c>
      <c r="R369" s="1">
        <v>44589</v>
      </c>
      <c r="S369" s="1">
        <v>44621</v>
      </c>
      <c r="T369">
        <v>240</v>
      </c>
      <c r="U369" s="1">
        <v>44968</v>
      </c>
      <c r="V369" s="14">
        <v>53960000</v>
      </c>
      <c r="W369" s="14">
        <f>$D$5-Contratos[[#This Row],[Fecha de Inicio]]</f>
        <v>244</v>
      </c>
      <c r="X369">
        <f>ROUND((($D$5-Contratos[[#This Row],[Fecha de Inicio]])/(Contratos[[#This Row],[Fecha Finalizacion Programada]]-Contratos[[#This Row],[Fecha de Inicio]])*100),2)</f>
        <v>70.319999999999993</v>
      </c>
      <c r="Y369" s="44">
        <v>33725000</v>
      </c>
      <c r="Z369" s="29">
        <v>20235000</v>
      </c>
      <c r="AA369" s="14">
        <v>1</v>
      </c>
      <c r="AB369" s="29">
        <v>20235000</v>
      </c>
      <c r="AC369" s="29">
        <v>74195000</v>
      </c>
      <c r="AD369" s="14" t="s">
        <v>1367</v>
      </c>
    </row>
    <row r="370" spans="2:30" x14ac:dyDescent="0.25">
      <c r="B370">
        <v>2022</v>
      </c>
      <c r="C370">
        <v>220362</v>
      </c>
      <c r="D370" s="14" t="s">
        <v>3</v>
      </c>
      <c r="E370" s="14" t="s">
        <v>1555</v>
      </c>
      <c r="F370" s="14" t="s">
        <v>75</v>
      </c>
      <c r="G370" s="14" t="s">
        <v>77</v>
      </c>
      <c r="H370" s="14" t="s">
        <v>1351</v>
      </c>
      <c r="I370" s="14" t="s">
        <v>1350</v>
      </c>
      <c r="J370" s="14" t="s">
        <v>1287</v>
      </c>
      <c r="K370">
        <v>34993113</v>
      </c>
      <c r="L370" t="s">
        <v>1286</v>
      </c>
      <c r="M370" t="s">
        <v>78</v>
      </c>
      <c r="N370" t="s">
        <v>67</v>
      </c>
      <c r="O370" s="1">
        <v>44848</v>
      </c>
      <c r="P370" s="14" t="s">
        <v>1285</v>
      </c>
      <c r="Q370" s="14" t="s">
        <v>1285</v>
      </c>
      <c r="R370" s="1">
        <v>44589</v>
      </c>
      <c r="S370" s="1">
        <v>44596</v>
      </c>
      <c r="T370">
        <v>240</v>
      </c>
      <c r="U370" s="1">
        <v>44961</v>
      </c>
      <c r="V370" s="14">
        <v>41424000</v>
      </c>
      <c r="W370" s="14">
        <f>$D$5-Contratos[[#This Row],[Fecha de Inicio]]</f>
        <v>269</v>
      </c>
      <c r="X370">
        <f>ROUND((($D$5-Contratos[[#This Row],[Fecha de Inicio]])/(Contratos[[#This Row],[Fecha Finalizacion Programada]]-Contratos[[#This Row],[Fecha de Inicio]])*100),2)</f>
        <v>73.7</v>
      </c>
      <c r="Y370" s="44">
        <v>35728200</v>
      </c>
      <c r="Z370" s="29">
        <v>26407800</v>
      </c>
      <c r="AA370" s="14">
        <v>1</v>
      </c>
      <c r="AB370" s="29">
        <v>20712000</v>
      </c>
      <c r="AC370" s="29">
        <v>62136000</v>
      </c>
      <c r="AD370" s="14" t="s">
        <v>1368</v>
      </c>
    </row>
    <row r="371" spans="2:30" x14ac:dyDescent="0.25">
      <c r="B371">
        <v>2022</v>
      </c>
      <c r="C371">
        <v>220363</v>
      </c>
      <c r="D371" s="14" t="s">
        <v>3</v>
      </c>
      <c r="E371" s="14" t="s">
        <v>1556</v>
      </c>
      <c r="F371" s="14" t="s">
        <v>75</v>
      </c>
      <c r="G371" s="14" t="s">
        <v>77</v>
      </c>
      <c r="H371" s="14" t="s">
        <v>1351</v>
      </c>
      <c r="I371" s="14" t="s">
        <v>1350</v>
      </c>
      <c r="J371" s="14" t="s">
        <v>913</v>
      </c>
      <c r="K371">
        <v>52861759</v>
      </c>
      <c r="L371" t="s">
        <v>912</v>
      </c>
      <c r="M371" t="s">
        <v>78</v>
      </c>
      <c r="N371" t="s">
        <v>67</v>
      </c>
      <c r="O371" s="1">
        <v>44854</v>
      </c>
      <c r="P371" s="14" t="s">
        <v>911</v>
      </c>
      <c r="Q371" s="14" t="s">
        <v>911</v>
      </c>
      <c r="R371" s="1">
        <v>44589</v>
      </c>
      <c r="S371" s="1">
        <v>44594</v>
      </c>
      <c r="T371">
        <v>180</v>
      </c>
      <c r="U371" s="1">
        <v>44820</v>
      </c>
      <c r="V371" s="14">
        <v>40470000</v>
      </c>
      <c r="W371" s="14">
        <f>Contratos[[#This Row],[Fecha Finalizacion Programada]]-Contratos[[#This Row],[Fecha de Inicio]]</f>
        <v>226</v>
      </c>
      <c r="X371">
        <f>ROUND(((Contratos[[#This Row],[Fecha Finalizacion Programada]]-Contratos[[#This Row],[Fecha de Inicio]])/(Contratos[[#This Row],[Fecha Finalizacion Programada]]-Contratos[[#This Row],[Fecha de Inicio]])*100),2)</f>
        <v>100</v>
      </c>
      <c r="Y371" s="44">
        <v>46990167</v>
      </c>
      <c r="Z371" s="29">
        <v>3597333</v>
      </c>
      <c r="AA371" s="14">
        <v>1</v>
      </c>
      <c r="AB371" s="29">
        <v>10117500</v>
      </c>
      <c r="AC371" s="29">
        <v>50587500</v>
      </c>
      <c r="AD371" s="14" t="s">
        <v>1661</v>
      </c>
    </row>
    <row r="372" spans="2:30" x14ac:dyDescent="0.25">
      <c r="B372">
        <v>2022</v>
      </c>
      <c r="C372">
        <v>220367</v>
      </c>
      <c r="D372" s="14" t="s">
        <v>851</v>
      </c>
      <c r="E372" s="49" t="s">
        <v>1557</v>
      </c>
      <c r="F372" s="14" t="s">
        <v>0</v>
      </c>
      <c r="G372" s="14" t="s">
        <v>38</v>
      </c>
      <c r="H372" s="14" t="s">
        <v>1357</v>
      </c>
      <c r="I372" s="14" t="s">
        <v>2</v>
      </c>
      <c r="J372" s="14" t="s">
        <v>218</v>
      </c>
      <c r="K372">
        <v>830122566</v>
      </c>
      <c r="L372" t="s">
        <v>492</v>
      </c>
      <c r="M372" t="s">
        <v>71</v>
      </c>
      <c r="N372" t="s">
        <v>67</v>
      </c>
      <c r="O372" s="1">
        <v>44838</v>
      </c>
      <c r="P372" s="14" t="s">
        <v>491</v>
      </c>
      <c r="Q372" s="14" t="s">
        <v>491</v>
      </c>
      <c r="R372" s="1">
        <v>44635</v>
      </c>
      <c r="S372" s="1">
        <v>44681</v>
      </c>
      <c r="T372">
        <v>360</v>
      </c>
      <c r="U372" s="1">
        <v>45046</v>
      </c>
      <c r="V372" s="14">
        <v>188496000</v>
      </c>
      <c r="W372" s="14">
        <f>$D$5-Contratos[[#This Row],[Fecha de Inicio]]</f>
        <v>184</v>
      </c>
      <c r="X372">
        <f>ROUND((($D$5-Contratos[[#This Row],[Fecha de Inicio]])/(Contratos[[#This Row],[Fecha Finalizacion Programada]]-Contratos[[#This Row],[Fecha de Inicio]])*100),2)</f>
        <v>50.41</v>
      </c>
      <c r="Y372" s="44">
        <v>79063600</v>
      </c>
      <c r="Z372" s="29">
        <v>180876230</v>
      </c>
      <c r="AA372" s="14">
        <v>1</v>
      </c>
      <c r="AB372" s="29">
        <v>71443830</v>
      </c>
      <c r="AC372" s="29">
        <v>259939830</v>
      </c>
      <c r="AD372" s="14">
        <v>0</v>
      </c>
    </row>
    <row r="373" spans="2:30" x14ac:dyDescent="0.25">
      <c r="B373">
        <v>2022</v>
      </c>
      <c r="C373">
        <v>220368</v>
      </c>
      <c r="D373" s="14" t="s">
        <v>3</v>
      </c>
      <c r="E373" s="14" t="s">
        <v>1558</v>
      </c>
      <c r="F373" s="14" t="s">
        <v>904</v>
      </c>
      <c r="G373" s="14" t="s">
        <v>38</v>
      </c>
      <c r="H373" s="14" t="s">
        <v>1347</v>
      </c>
      <c r="I373" s="14" t="s">
        <v>1346</v>
      </c>
      <c r="J373" s="14" t="s">
        <v>903</v>
      </c>
      <c r="K373">
        <v>800182091</v>
      </c>
      <c r="L373" t="s">
        <v>902</v>
      </c>
      <c r="M373" t="s">
        <v>899</v>
      </c>
      <c r="N373" t="s">
        <v>67</v>
      </c>
      <c r="O373" s="1">
        <v>44853</v>
      </c>
      <c r="P373" s="14" t="s">
        <v>901</v>
      </c>
      <c r="Q373" s="14" t="s">
        <v>900</v>
      </c>
      <c r="R373" s="1">
        <v>44642</v>
      </c>
      <c r="S373" s="1">
        <v>44643</v>
      </c>
      <c r="T373">
        <v>360</v>
      </c>
      <c r="U373" s="1">
        <v>45008</v>
      </c>
      <c r="V373" s="14">
        <v>818281523</v>
      </c>
      <c r="W373" s="14">
        <f>$D$5-Contratos[[#This Row],[Fecha de Inicio]]</f>
        <v>222</v>
      </c>
      <c r="X373">
        <f>ROUND((($D$5-Contratos[[#This Row],[Fecha de Inicio]])/(Contratos[[#This Row],[Fecha Finalizacion Programada]]-Contratos[[#This Row],[Fecha de Inicio]])*100),2)</f>
        <v>60.82</v>
      </c>
      <c r="Y373" s="44">
        <v>301357582</v>
      </c>
      <c r="Z373" s="29">
        <v>516923941</v>
      </c>
      <c r="AA373" s="14">
        <v>0</v>
      </c>
      <c r="AB373" s="29">
        <v>0</v>
      </c>
      <c r="AC373" s="29">
        <v>818281523</v>
      </c>
      <c r="AD373" s="14">
        <v>0</v>
      </c>
    </row>
    <row r="374" spans="2:30" x14ac:dyDescent="0.25">
      <c r="B374">
        <v>2022</v>
      </c>
      <c r="C374">
        <v>220369</v>
      </c>
      <c r="D374" s="14" t="s">
        <v>3</v>
      </c>
      <c r="E374" s="14" t="s">
        <v>1559</v>
      </c>
      <c r="F374" s="14" t="s">
        <v>49</v>
      </c>
      <c r="G374" s="14" t="s">
        <v>47</v>
      </c>
      <c r="H374" s="14" t="s">
        <v>1355</v>
      </c>
      <c r="I374" s="14" t="s">
        <v>2</v>
      </c>
      <c r="J374" s="14" t="s">
        <v>486</v>
      </c>
      <c r="K374">
        <v>900459737</v>
      </c>
      <c r="L374" t="s">
        <v>66</v>
      </c>
      <c r="M374" t="s">
        <v>68</v>
      </c>
      <c r="N374" t="s">
        <v>67</v>
      </c>
      <c r="O374" s="1">
        <v>44838</v>
      </c>
      <c r="P374" s="14" t="s">
        <v>73</v>
      </c>
      <c r="Q374" s="14" t="s">
        <v>74</v>
      </c>
      <c r="R374" s="1">
        <v>44645</v>
      </c>
      <c r="S374" s="1">
        <v>44652</v>
      </c>
      <c r="T374">
        <v>300</v>
      </c>
      <c r="U374" s="1">
        <v>44957</v>
      </c>
      <c r="V374" s="14">
        <v>49676632</v>
      </c>
      <c r="W374" s="14">
        <f>$D$5-Contratos[[#This Row],[Fecha de Inicio]]</f>
        <v>213</v>
      </c>
      <c r="X374">
        <f>ROUND((($D$5-Contratos[[#This Row],[Fecha de Inicio]])/(Contratos[[#This Row],[Fecha Finalizacion Programada]]-Contratos[[#This Row],[Fecha de Inicio]])*100),2)</f>
        <v>69.84</v>
      </c>
      <c r="Y374" s="44">
        <v>41746887</v>
      </c>
      <c r="Z374" s="29">
        <v>7929745</v>
      </c>
      <c r="AA374" s="14">
        <v>1</v>
      </c>
      <c r="AB374" s="29">
        <v>18325479</v>
      </c>
      <c r="AC374" s="29">
        <v>68002111</v>
      </c>
      <c r="AD374" s="14">
        <v>0</v>
      </c>
    </row>
    <row r="375" spans="2:30" x14ac:dyDescent="0.25">
      <c r="B375">
        <v>2022</v>
      </c>
      <c r="C375">
        <v>220372</v>
      </c>
      <c r="D375" s="14" t="s">
        <v>3</v>
      </c>
      <c r="E375" s="14" t="s">
        <v>1560</v>
      </c>
      <c r="F375" s="14" t="s">
        <v>49</v>
      </c>
      <c r="G375" s="14" t="s">
        <v>38</v>
      </c>
      <c r="H375" s="14" t="s">
        <v>1353</v>
      </c>
      <c r="I375" s="14" t="s">
        <v>2</v>
      </c>
      <c r="J375" s="14" t="s">
        <v>487</v>
      </c>
      <c r="K375">
        <v>900170405</v>
      </c>
      <c r="L375" t="s">
        <v>163</v>
      </c>
      <c r="M375" t="s">
        <v>164</v>
      </c>
      <c r="N375" t="s">
        <v>67</v>
      </c>
      <c r="O375" s="1">
        <v>44846</v>
      </c>
      <c r="P375" s="14" t="s">
        <v>274</v>
      </c>
      <c r="Q375" s="14" t="s">
        <v>488</v>
      </c>
      <c r="R375" s="1">
        <v>44659</v>
      </c>
      <c r="S375" s="1">
        <v>44683</v>
      </c>
      <c r="T375">
        <v>270</v>
      </c>
      <c r="U375" s="1">
        <v>44959</v>
      </c>
      <c r="V375" s="14">
        <v>69823093</v>
      </c>
      <c r="W375" s="14">
        <f>$D$5-Contratos[[#This Row],[Fecha de Inicio]]</f>
        <v>182</v>
      </c>
      <c r="X375">
        <f>ROUND((($D$5-Contratos[[#This Row],[Fecha de Inicio]])/(Contratos[[#This Row],[Fecha Finalizacion Programada]]-Contratos[[#This Row],[Fecha de Inicio]])*100),2)</f>
        <v>65.94</v>
      </c>
      <c r="Y375" s="44">
        <v>21060500</v>
      </c>
      <c r="Z375" s="29">
        <v>48762593</v>
      </c>
      <c r="AA375" s="14">
        <v>0</v>
      </c>
      <c r="AB375" s="29">
        <v>0</v>
      </c>
      <c r="AC375" s="29">
        <v>69823093</v>
      </c>
      <c r="AD375" s="14">
        <v>0</v>
      </c>
    </row>
    <row r="376" spans="2:30" x14ac:dyDescent="0.25">
      <c r="B376">
        <v>2022</v>
      </c>
      <c r="C376">
        <v>220373</v>
      </c>
      <c r="D376" s="14" t="s">
        <v>3</v>
      </c>
      <c r="E376" s="14" t="s">
        <v>1561</v>
      </c>
      <c r="F376" s="14" t="s">
        <v>49</v>
      </c>
      <c r="G376" s="14" t="s">
        <v>38</v>
      </c>
      <c r="H376" s="14" t="s">
        <v>1364</v>
      </c>
      <c r="I376" s="14" t="s">
        <v>2</v>
      </c>
      <c r="J376" s="14" t="s">
        <v>947</v>
      </c>
      <c r="K376">
        <v>802019162</v>
      </c>
      <c r="L376" t="s">
        <v>946</v>
      </c>
      <c r="M376" t="s">
        <v>890</v>
      </c>
      <c r="N376" t="s">
        <v>67</v>
      </c>
      <c r="O376" s="1">
        <v>44852</v>
      </c>
      <c r="P376" s="14" t="s">
        <v>892</v>
      </c>
      <c r="Q376" s="14" t="s">
        <v>945</v>
      </c>
      <c r="R376" s="1">
        <v>44659</v>
      </c>
      <c r="S376" s="1">
        <v>44678</v>
      </c>
      <c r="T376" s="14">
        <v>255</v>
      </c>
      <c r="U376" s="1">
        <v>44937</v>
      </c>
      <c r="V376" s="14">
        <v>55549150</v>
      </c>
      <c r="W376" s="14">
        <f>$D$5-Contratos[[#This Row],[Fecha de Inicio]]</f>
        <v>187</v>
      </c>
      <c r="X376">
        <f>ROUND((($D$5-Contratos[[#This Row],[Fecha de Inicio]])/(Contratos[[#This Row],[Fecha Finalizacion Programada]]-Contratos[[#This Row],[Fecha de Inicio]])*100),2)</f>
        <v>72.2</v>
      </c>
      <c r="Y376" s="44">
        <v>27114167</v>
      </c>
      <c r="Z376" s="29">
        <v>28434983</v>
      </c>
      <c r="AA376" s="14">
        <v>0</v>
      </c>
      <c r="AB376" s="29">
        <v>0</v>
      </c>
      <c r="AC376" s="29">
        <v>55549150</v>
      </c>
      <c r="AD376" s="14">
        <v>0</v>
      </c>
    </row>
    <row r="377" spans="2:30" x14ac:dyDescent="0.25">
      <c r="B377">
        <v>2022</v>
      </c>
      <c r="C377">
        <v>220377</v>
      </c>
      <c r="D377" s="14" t="s">
        <v>851</v>
      </c>
      <c r="E377" s="14" t="s">
        <v>1562</v>
      </c>
      <c r="F377" s="14" t="s">
        <v>497</v>
      </c>
      <c r="G377" s="14" t="s">
        <v>38</v>
      </c>
      <c r="H377" s="14" t="s">
        <v>1563</v>
      </c>
      <c r="I377" s="14" t="s">
        <v>2</v>
      </c>
      <c r="J377" s="14" t="s">
        <v>498</v>
      </c>
      <c r="K377">
        <v>800196299</v>
      </c>
      <c r="L377" t="s">
        <v>499</v>
      </c>
      <c r="M377" t="s">
        <v>195</v>
      </c>
      <c r="N377" t="s">
        <v>67</v>
      </c>
      <c r="O377" s="1">
        <v>44844</v>
      </c>
      <c r="P377" s="14" t="s">
        <v>770</v>
      </c>
      <c r="Q377" s="14" t="s">
        <v>771</v>
      </c>
      <c r="R377" s="1">
        <v>44678</v>
      </c>
      <c r="S377" s="1">
        <v>44695</v>
      </c>
      <c r="T377">
        <v>240</v>
      </c>
      <c r="U377" s="1">
        <v>44940</v>
      </c>
      <c r="V377" s="14">
        <v>530506780</v>
      </c>
      <c r="W377" s="14">
        <f>$D$5-Contratos[[#This Row],[Fecha de Inicio]]</f>
        <v>170</v>
      </c>
      <c r="X377">
        <f>ROUND((($D$5-Contratos[[#This Row],[Fecha de Inicio]])/(Contratos[[#This Row],[Fecha Finalizacion Programada]]-Contratos[[#This Row],[Fecha de Inicio]])*100),2)</f>
        <v>69.39</v>
      </c>
      <c r="Y377" s="44">
        <v>108132947</v>
      </c>
      <c r="Z377" s="29">
        <v>422373833</v>
      </c>
      <c r="AA377" s="14">
        <v>0</v>
      </c>
      <c r="AB377" s="29">
        <v>0</v>
      </c>
      <c r="AC377" s="29">
        <v>530506780</v>
      </c>
      <c r="AD377" s="14">
        <v>0</v>
      </c>
    </row>
    <row r="378" spans="2:30" x14ac:dyDescent="0.25">
      <c r="B378">
        <v>2022</v>
      </c>
      <c r="C378">
        <v>220378</v>
      </c>
      <c r="D378" s="14" t="s">
        <v>3</v>
      </c>
      <c r="E378" s="14" t="s">
        <v>1564</v>
      </c>
      <c r="F378" s="14" t="s">
        <v>49</v>
      </c>
      <c r="G378" s="14" t="s">
        <v>47</v>
      </c>
      <c r="H378" s="14" t="s">
        <v>1353</v>
      </c>
      <c r="I378" s="14" t="s">
        <v>2</v>
      </c>
      <c r="J378" s="14" t="s">
        <v>494</v>
      </c>
      <c r="K378">
        <v>860505205</v>
      </c>
      <c r="L378" t="s">
        <v>495</v>
      </c>
      <c r="M378" t="s">
        <v>164</v>
      </c>
      <c r="N378" t="s">
        <v>67</v>
      </c>
      <c r="O378" s="1">
        <v>44845</v>
      </c>
      <c r="P378" s="14" t="s">
        <v>295</v>
      </c>
      <c r="Q378" s="14" t="s">
        <v>427</v>
      </c>
      <c r="R378" s="1">
        <v>44680</v>
      </c>
      <c r="S378" s="1">
        <v>44685</v>
      </c>
      <c r="T378">
        <v>240</v>
      </c>
      <c r="U378" s="1">
        <v>44926</v>
      </c>
      <c r="V378" s="14">
        <v>44289240</v>
      </c>
      <c r="W378" s="14">
        <f>$D$5-Contratos[[#This Row],[Fecha de Inicio]]</f>
        <v>180</v>
      </c>
      <c r="X378">
        <f>ROUND((($D$5-Contratos[[#This Row],[Fecha de Inicio]])/(Contratos[[#This Row],[Fecha Finalizacion Programada]]-Contratos[[#This Row],[Fecha de Inicio]])*100),2)</f>
        <v>74.69</v>
      </c>
      <c r="Y378" s="44">
        <v>12713960</v>
      </c>
      <c r="Z378" s="29">
        <v>31575280</v>
      </c>
      <c r="AA378" s="14">
        <v>0</v>
      </c>
      <c r="AB378" s="29">
        <v>0</v>
      </c>
      <c r="AC378" s="29">
        <v>44289240</v>
      </c>
      <c r="AD378" s="14">
        <v>0</v>
      </c>
    </row>
    <row r="379" spans="2:30" x14ac:dyDescent="0.25">
      <c r="B379">
        <v>2022</v>
      </c>
      <c r="C379">
        <v>220379</v>
      </c>
      <c r="D379" s="14" t="s">
        <v>3</v>
      </c>
      <c r="E379" s="14" t="s">
        <v>1565</v>
      </c>
      <c r="F379" s="14" t="s">
        <v>49</v>
      </c>
      <c r="G379" s="14" t="s">
        <v>38</v>
      </c>
      <c r="H379" s="14" t="s">
        <v>26</v>
      </c>
      <c r="I379" s="14" t="s">
        <v>2</v>
      </c>
      <c r="J379" s="14" t="s">
        <v>511</v>
      </c>
      <c r="K379">
        <v>900788842</v>
      </c>
      <c r="L379" t="s">
        <v>512</v>
      </c>
      <c r="M379" t="s">
        <v>349</v>
      </c>
      <c r="N379" t="s">
        <v>67</v>
      </c>
      <c r="O379" s="1">
        <v>44844</v>
      </c>
      <c r="P379" s="14" t="s">
        <v>774</v>
      </c>
      <c r="Q379" s="14" t="s">
        <v>774</v>
      </c>
      <c r="R379" s="1">
        <v>44684</v>
      </c>
      <c r="S379" s="1">
        <v>44719</v>
      </c>
      <c r="T379">
        <v>240</v>
      </c>
      <c r="U379" s="1">
        <v>44964</v>
      </c>
      <c r="V379" s="14">
        <v>19992000</v>
      </c>
      <c r="W379" s="14">
        <f>$D$5-Contratos[[#This Row],[Fecha de Inicio]]</f>
        <v>146</v>
      </c>
      <c r="X379">
        <f>ROUND((($D$5-Contratos[[#This Row],[Fecha de Inicio]])/(Contratos[[#This Row],[Fecha Finalizacion Programada]]-Contratos[[#This Row],[Fecha de Inicio]])*100),2)</f>
        <v>59.59</v>
      </c>
      <c r="Y379" s="44">
        <v>9396240</v>
      </c>
      <c r="Z379" s="29">
        <v>10595760</v>
      </c>
      <c r="AA379" s="14">
        <v>0</v>
      </c>
      <c r="AB379" s="29">
        <v>0</v>
      </c>
      <c r="AC379" s="29">
        <v>19992000</v>
      </c>
      <c r="AD379" s="14">
        <v>0</v>
      </c>
    </row>
    <row r="380" spans="2:30" x14ac:dyDescent="0.25">
      <c r="B380">
        <v>2022</v>
      </c>
      <c r="C380">
        <v>220381</v>
      </c>
      <c r="D380" s="14" t="s">
        <v>3</v>
      </c>
      <c r="E380" s="14" t="s">
        <v>1566</v>
      </c>
      <c r="F380" s="14" t="s">
        <v>46</v>
      </c>
      <c r="G380" s="14" t="s">
        <v>38</v>
      </c>
      <c r="H380" s="14" t="s">
        <v>1351</v>
      </c>
      <c r="I380" s="14" t="s">
        <v>1350</v>
      </c>
      <c r="J380" s="14" t="s">
        <v>944</v>
      </c>
      <c r="K380">
        <v>860518504</v>
      </c>
      <c r="L380" t="s">
        <v>943</v>
      </c>
      <c r="M380" t="s">
        <v>78</v>
      </c>
      <c r="N380" t="s">
        <v>67</v>
      </c>
      <c r="O380" s="1">
        <v>44848</v>
      </c>
      <c r="P380" s="14" t="s">
        <v>942</v>
      </c>
      <c r="Q380" s="14" t="s">
        <v>942</v>
      </c>
      <c r="R380" s="1">
        <v>44687</v>
      </c>
      <c r="S380" s="1">
        <v>44697</v>
      </c>
      <c r="T380">
        <v>180</v>
      </c>
      <c r="U380" s="1">
        <v>44985</v>
      </c>
      <c r="V380" s="14">
        <v>1161160680</v>
      </c>
      <c r="W380" s="14">
        <f>$D$5-Contratos[[#This Row],[Fecha de Inicio]]</f>
        <v>168</v>
      </c>
      <c r="X380">
        <f>ROUND((($D$5-Contratos[[#This Row],[Fecha de Inicio]])/(Contratos[[#This Row],[Fecha Finalizacion Programada]]-Contratos[[#This Row],[Fecha de Inicio]])*100),2)</f>
        <v>58.33</v>
      </c>
      <c r="Y380" s="44">
        <v>540204028</v>
      </c>
      <c r="Z380" s="29">
        <v>620956652</v>
      </c>
      <c r="AA380" s="14">
        <v>1</v>
      </c>
      <c r="AB380" s="29">
        <v>464000000</v>
      </c>
      <c r="AC380" s="29">
        <v>1625160680</v>
      </c>
      <c r="AD380" s="14" t="s">
        <v>1760</v>
      </c>
    </row>
    <row r="381" spans="2:30" x14ac:dyDescent="0.25">
      <c r="B381">
        <v>2022</v>
      </c>
      <c r="C381">
        <v>220385</v>
      </c>
      <c r="D381" s="14" t="s">
        <v>3</v>
      </c>
      <c r="E381" s="14" t="s">
        <v>1567</v>
      </c>
      <c r="F381" s="14" t="s">
        <v>49</v>
      </c>
      <c r="G381" s="14" t="s">
        <v>38</v>
      </c>
      <c r="H381" s="14" t="s">
        <v>1357</v>
      </c>
      <c r="I381" s="14" t="s">
        <v>2</v>
      </c>
      <c r="J381" s="14" t="s">
        <v>1051</v>
      </c>
      <c r="K381">
        <v>830124848</v>
      </c>
      <c r="L381" t="s">
        <v>1050</v>
      </c>
      <c r="M381" t="s">
        <v>71</v>
      </c>
      <c r="N381" t="s">
        <v>67</v>
      </c>
      <c r="O381" s="1">
        <v>44858</v>
      </c>
      <c r="P381" s="14" t="s">
        <v>1049</v>
      </c>
      <c r="Q381" s="14" t="s">
        <v>1048</v>
      </c>
      <c r="R381" s="1">
        <v>44706</v>
      </c>
      <c r="S381" s="1">
        <v>44721</v>
      </c>
      <c r="T381">
        <v>270</v>
      </c>
      <c r="U381" s="1">
        <v>44994</v>
      </c>
      <c r="V381" s="14">
        <v>72000000</v>
      </c>
      <c r="W381" s="14">
        <f>$D$5-Contratos[[#This Row],[Fecha de Inicio]]</f>
        <v>144</v>
      </c>
      <c r="X381">
        <f>ROUND((($D$5-Contratos[[#This Row],[Fecha de Inicio]])/(Contratos[[#This Row],[Fecha Finalizacion Programada]]-Contratos[[#This Row],[Fecha de Inicio]])*100),2)</f>
        <v>52.75</v>
      </c>
      <c r="Y381" s="44">
        <v>7538883</v>
      </c>
      <c r="Z381" s="29">
        <v>100461117</v>
      </c>
      <c r="AA381" s="14">
        <v>1</v>
      </c>
      <c r="AB381" s="29">
        <v>36000000</v>
      </c>
      <c r="AC381" s="29">
        <v>108000000</v>
      </c>
      <c r="AD381" s="14">
        <v>0</v>
      </c>
    </row>
    <row r="382" spans="2:30" x14ac:dyDescent="0.25">
      <c r="B382">
        <v>2022</v>
      </c>
      <c r="C382">
        <v>220387</v>
      </c>
      <c r="D382" s="14" t="s">
        <v>3</v>
      </c>
      <c r="E382" s="14" t="s">
        <v>1568</v>
      </c>
      <c r="F382" s="14" t="s">
        <v>37</v>
      </c>
      <c r="G382" s="14" t="s">
        <v>38</v>
      </c>
      <c r="H382" s="14" t="s">
        <v>1351</v>
      </c>
      <c r="I382" s="14" t="s">
        <v>1350</v>
      </c>
      <c r="J382" s="14" t="s">
        <v>867</v>
      </c>
      <c r="K382">
        <v>900677188</v>
      </c>
      <c r="L382" t="s">
        <v>866</v>
      </c>
      <c r="M382" t="s">
        <v>78</v>
      </c>
      <c r="N382" t="s">
        <v>67</v>
      </c>
      <c r="O382" s="1">
        <v>44845</v>
      </c>
      <c r="P382" s="14" t="s">
        <v>1218</v>
      </c>
      <c r="Q382" s="14" t="s">
        <v>1218</v>
      </c>
      <c r="R382" s="1">
        <v>44708</v>
      </c>
      <c r="S382" s="1">
        <v>44714</v>
      </c>
      <c r="T382">
        <v>270</v>
      </c>
      <c r="U382" s="1">
        <v>44987</v>
      </c>
      <c r="V382" s="14">
        <v>500000000</v>
      </c>
      <c r="W382" s="14">
        <f>$D$5-Contratos[[#This Row],[Fecha de Inicio]]</f>
        <v>151</v>
      </c>
      <c r="X382">
        <f>ROUND((($D$5-Contratos[[#This Row],[Fecha de Inicio]])/(Contratos[[#This Row],[Fecha Finalizacion Programada]]-Contratos[[#This Row],[Fecha de Inicio]])*100),2)</f>
        <v>55.31</v>
      </c>
      <c r="Y382" s="44">
        <v>240491385</v>
      </c>
      <c r="Z382" s="29">
        <v>259508615</v>
      </c>
      <c r="AA382" s="14">
        <v>0</v>
      </c>
      <c r="AB382" s="29">
        <v>0</v>
      </c>
      <c r="AC382" s="29">
        <v>500000000</v>
      </c>
      <c r="AD382" s="14">
        <v>0</v>
      </c>
    </row>
    <row r="383" spans="2:30" x14ac:dyDescent="0.25">
      <c r="B383">
        <v>2022</v>
      </c>
      <c r="C383">
        <v>220389</v>
      </c>
      <c r="D383" s="14" t="s">
        <v>3</v>
      </c>
      <c r="E383" s="14" t="s">
        <v>1569</v>
      </c>
      <c r="F383" s="14" t="s">
        <v>49</v>
      </c>
      <c r="G383" s="14" t="s">
        <v>38</v>
      </c>
      <c r="H383" s="14" t="s">
        <v>1351</v>
      </c>
      <c r="I383" s="14" t="s">
        <v>1350</v>
      </c>
      <c r="J383" s="14" t="s">
        <v>865</v>
      </c>
      <c r="K383">
        <v>860066942</v>
      </c>
      <c r="L383" t="s">
        <v>115</v>
      </c>
      <c r="M383" t="s">
        <v>78</v>
      </c>
      <c r="N383" t="s">
        <v>67</v>
      </c>
      <c r="O383" s="1">
        <v>44846</v>
      </c>
      <c r="P383" s="14" t="s">
        <v>1303</v>
      </c>
      <c r="Q383" s="14" t="s">
        <v>1303</v>
      </c>
      <c r="R383" s="1">
        <v>44718</v>
      </c>
      <c r="S383" s="1">
        <v>44719</v>
      </c>
      <c r="T383">
        <v>300</v>
      </c>
      <c r="U383" s="1">
        <v>45023</v>
      </c>
      <c r="V383" s="14">
        <v>80000000</v>
      </c>
      <c r="W383" s="14">
        <f>$D$5-Contratos[[#This Row],[Fecha de Inicio]]</f>
        <v>146</v>
      </c>
      <c r="X383">
        <f>ROUND((($D$5-Contratos[[#This Row],[Fecha de Inicio]])/(Contratos[[#This Row],[Fecha Finalizacion Programada]]-Contratos[[#This Row],[Fecha de Inicio]])*100),2)</f>
        <v>48.03</v>
      </c>
      <c r="Y383" s="44">
        <v>28890355</v>
      </c>
      <c r="Z383" s="29">
        <v>51109645</v>
      </c>
      <c r="AA383" s="14">
        <v>0</v>
      </c>
      <c r="AB383" s="29">
        <v>0</v>
      </c>
      <c r="AC383" s="29">
        <v>80000000</v>
      </c>
      <c r="AD383" s="14">
        <v>0</v>
      </c>
    </row>
    <row r="384" spans="2:30" x14ac:dyDescent="0.25">
      <c r="B384">
        <v>2022</v>
      </c>
      <c r="C384">
        <v>220392</v>
      </c>
      <c r="D384" s="14" t="s">
        <v>3</v>
      </c>
      <c r="E384" s="14" t="s">
        <v>1570</v>
      </c>
      <c r="F384" s="14" t="s">
        <v>49</v>
      </c>
      <c r="G384" s="14" t="s">
        <v>38</v>
      </c>
      <c r="H384" s="14" t="s">
        <v>1355</v>
      </c>
      <c r="I384" s="14" t="s">
        <v>2</v>
      </c>
      <c r="J384" s="14" t="s">
        <v>541</v>
      </c>
      <c r="K384">
        <v>900753920</v>
      </c>
      <c r="L384" t="s">
        <v>169</v>
      </c>
      <c r="M384" t="s">
        <v>454</v>
      </c>
      <c r="N384" t="s">
        <v>67</v>
      </c>
      <c r="O384" s="1">
        <v>44845</v>
      </c>
      <c r="P384" s="14" t="s">
        <v>821</v>
      </c>
      <c r="Q384" s="14" t="s">
        <v>821</v>
      </c>
      <c r="R384" s="1">
        <v>44718</v>
      </c>
      <c r="S384" s="1">
        <v>44733</v>
      </c>
      <c r="T384" s="14">
        <v>315</v>
      </c>
      <c r="U384" s="1">
        <v>45052</v>
      </c>
      <c r="V384" s="14">
        <v>7322000</v>
      </c>
      <c r="W384" s="14">
        <f>$D$5-Contratos[[#This Row],[Fecha de Inicio]]</f>
        <v>132</v>
      </c>
      <c r="X384">
        <f>ROUND((($D$5-Contratos[[#This Row],[Fecha de Inicio]])/(Contratos[[#This Row],[Fecha Finalizacion Programada]]-Contratos[[#This Row],[Fecha de Inicio]])*100),2)</f>
        <v>41.38</v>
      </c>
      <c r="Y384" s="44">
        <v>4081322</v>
      </c>
      <c r="Z384" s="29">
        <v>3240678</v>
      </c>
      <c r="AA384" s="14">
        <v>0</v>
      </c>
      <c r="AB384" s="29">
        <v>0</v>
      </c>
      <c r="AC384" s="29">
        <v>7322000</v>
      </c>
      <c r="AD384" s="14">
        <v>0</v>
      </c>
    </row>
    <row r="385" spans="2:30" x14ac:dyDescent="0.25">
      <c r="B385">
        <v>2022</v>
      </c>
      <c r="C385">
        <v>220396</v>
      </c>
      <c r="D385" s="14" t="s">
        <v>3</v>
      </c>
      <c r="E385" s="14" t="s">
        <v>1571</v>
      </c>
      <c r="F385" s="14" t="s">
        <v>49</v>
      </c>
      <c r="G385" s="14" t="s">
        <v>38</v>
      </c>
      <c r="H385" s="14" t="s">
        <v>1355</v>
      </c>
      <c r="I385" s="14" t="s">
        <v>2</v>
      </c>
      <c r="J385" s="14" t="s">
        <v>507</v>
      </c>
      <c r="K385">
        <v>800250589</v>
      </c>
      <c r="L385" t="s">
        <v>207</v>
      </c>
      <c r="M385" t="s">
        <v>68</v>
      </c>
      <c r="N385" t="s">
        <v>67</v>
      </c>
      <c r="O385" s="1">
        <v>44838</v>
      </c>
      <c r="P385" s="14" t="s">
        <v>73</v>
      </c>
      <c r="Q385" s="14" t="s">
        <v>74</v>
      </c>
      <c r="R385" s="1">
        <v>44720</v>
      </c>
      <c r="S385" s="1">
        <v>44728</v>
      </c>
      <c r="T385">
        <v>330</v>
      </c>
      <c r="U385" s="1">
        <v>45062</v>
      </c>
      <c r="V385" s="14">
        <v>63051000</v>
      </c>
      <c r="W385" s="14">
        <f>$D$5-Contratos[[#This Row],[Fecha de Inicio]]</f>
        <v>137</v>
      </c>
      <c r="X385">
        <f>ROUND((($D$5-Contratos[[#This Row],[Fecha de Inicio]])/(Contratos[[#This Row],[Fecha Finalizacion Programada]]-Contratos[[#This Row],[Fecha de Inicio]])*100),2)</f>
        <v>41.02</v>
      </c>
      <c r="Y385" s="44">
        <v>10712600</v>
      </c>
      <c r="Z385" s="29">
        <v>52338400</v>
      </c>
      <c r="AA385" s="14">
        <v>0</v>
      </c>
      <c r="AB385" s="29">
        <v>0</v>
      </c>
      <c r="AC385" s="29">
        <v>63051000</v>
      </c>
      <c r="AD385" s="14">
        <v>0</v>
      </c>
    </row>
    <row r="386" spans="2:30" x14ac:dyDescent="0.25">
      <c r="B386">
        <v>2022</v>
      </c>
      <c r="C386">
        <v>220399</v>
      </c>
      <c r="D386" s="14" t="s">
        <v>3</v>
      </c>
      <c r="E386" s="14" t="s">
        <v>1572</v>
      </c>
      <c r="F386" s="14" t="s">
        <v>46</v>
      </c>
      <c r="G386" s="14" t="s">
        <v>38</v>
      </c>
      <c r="H386" s="14" t="s">
        <v>1355</v>
      </c>
      <c r="I386" s="14" t="s">
        <v>2</v>
      </c>
      <c r="J386" s="14" t="s">
        <v>516</v>
      </c>
      <c r="K386">
        <v>860066946</v>
      </c>
      <c r="L386" t="s">
        <v>517</v>
      </c>
      <c r="M386" t="s">
        <v>148</v>
      </c>
      <c r="N386" t="s">
        <v>67</v>
      </c>
      <c r="O386" s="1">
        <v>44854</v>
      </c>
      <c r="P386" s="14" t="s">
        <v>503</v>
      </c>
      <c r="Q386" s="14" t="s">
        <v>980</v>
      </c>
      <c r="R386" s="1">
        <v>44722</v>
      </c>
      <c r="S386" s="1">
        <v>44727</v>
      </c>
      <c r="T386" s="14">
        <v>525</v>
      </c>
      <c r="U386" s="1">
        <v>45260</v>
      </c>
      <c r="V386" s="14">
        <v>4537388359</v>
      </c>
      <c r="W386" s="14">
        <f>$D$5-Contratos[[#This Row],[Fecha de Inicio]]</f>
        <v>138</v>
      </c>
      <c r="X386">
        <f>ROUND((($D$5-Contratos[[#This Row],[Fecha de Inicio]])/(Contratos[[#This Row],[Fecha Finalizacion Programada]]-Contratos[[#This Row],[Fecha de Inicio]])*100),2)</f>
        <v>25.89</v>
      </c>
      <c r="Y386" s="44">
        <v>725666745</v>
      </c>
      <c r="Z386" s="29">
        <v>3811721614</v>
      </c>
      <c r="AA386" s="14">
        <v>0</v>
      </c>
      <c r="AB386" s="29">
        <v>0</v>
      </c>
      <c r="AC386" s="29">
        <v>4537388359</v>
      </c>
      <c r="AD386" s="14">
        <v>0</v>
      </c>
    </row>
    <row r="387" spans="2:30" x14ac:dyDescent="0.25">
      <c r="B387">
        <v>2022</v>
      </c>
      <c r="C387">
        <v>220404</v>
      </c>
      <c r="D387" s="14" t="s">
        <v>3</v>
      </c>
      <c r="E387" s="14" t="s">
        <v>1573</v>
      </c>
      <c r="F387" s="14" t="s">
        <v>37</v>
      </c>
      <c r="G387" s="14" t="s">
        <v>38</v>
      </c>
      <c r="H387" s="14" t="s">
        <v>1406</v>
      </c>
      <c r="I387" s="14" t="s">
        <v>2</v>
      </c>
      <c r="J387" s="14" t="s">
        <v>523</v>
      </c>
      <c r="K387">
        <v>860510669</v>
      </c>
      <c r="L387" t="s">
        <v>147</v>
      </c>
      <c r="M387" t="s">
        <v>145</v>
      </c>
      <c r="N387" t="s">
        <v>67</v>
      </c>
      <c r="O387" s="1">
        <v>44840</v>
      </c>
      <c r="P387" s="14" t="s">
        <v>626</v>
      </c>
      <c r="Q387" s="14" t="s">
        <v>627</v>
      </c>
      <c r="R387" s="1">
        <v>44729</v>
      </c>
      <c r="S387" s="1">
        <v>44748</v>
      </c>
      <c r="T387" s="14">
        <v>401</v>
      </c>
      <c r="U387" s="1">
        <v>45155</v>
      </c>
      <c r="V387" s="14">
        <v>506491131</v>
      </c>
      <c r="W387" s="14">
        <f>$D$5-Contratos[[#This Row],[Fecha de Inicio]]</f>
        <v>117</v>
      </c>
      <c r="X387">
        <f>ROUND((($D$5-Contratos[[#This Row],[Fecha de Inicio]])/(Contratos[[#This Row],[Fecha Finalizacion Programada]]-Contratos[[#This Row],[Fecha de Inicio]])*100),2)</f>
        <v>28.75</v>
      </c>
      <c r="Y387" s="44">
        <v>62164694</v>
      </c>
      <c r="Z387" s="29">
        <v>444326437</v>
      </c>
      <c r="AA387" s="14">
        <v>0</v>
      </c>
      <c r="AB387" s="29">
        <v>0</v>
      </c>
      <c r="AC387" s="29">
        <v>506491131</v>
      </c>
      <c r="AD387" s="14">
        <v>0</v>
      </c>
    </row>
    <row r="388" spans="2:30" x14ac:dyDescent="0.25">
      <c r="B388">
        <v>2022</v>
      </c>
      <c r="C388">
        <v>220406</v>
      </c>
      <c r="D388" s="14" t="s">
        <v>3</v>
      </c>
      <c r="E388" s="14" t="s">
        <v>1574</v>
      </c>
      <c r="F388" s="14" t="s">
        <v>37</v>
      </c>
      <c r="G388" s="14" t="s">
        <v>38</v>
      </c>
      <c r="H388" s="14" t="s">
        <v>1563</v>
      </c>
      <c r="I388" s="14" t="s">
        <v>2</v>
      </c>
      <c r="J388" s="14" t="s">
        <v>518</v>
      </c>
      <c r="K388">
        <v>900418656</v>
      </c>
      <c r="L388" t="s">
        <v>226</v>
      </c>
      <c r="M388" t="s">
        <v>195</v>
      </c>
      <c r="N388" t="s">
        <v>67</v>
      </c>
      <c r="O388" s="1">
        <v>44844</v>
      </c>
      <c r="P388" s="14" t="s">
        <v>482</v>
      </c>
      <c r="Q388" s="14" t="s">
        <v>500</v>
      </c>
      <c r="R388" s="1">
        <v>44733</v>
      </c>
      <c r="S388" s="1">
        <v>44755</v>
      </c>
      <c r="T388">
        <v>360</v>
      </c>
      <c r="U388" s="1">
        <v>45120</v>
      </c>
      <c r="V388" s="14">
        <v>130662000</v>
      </c>
      <c r="W388" s="14">
        <f>$D$5-Contratos[[#This Row],[Fecha de Inicio]]</f>
        <v>110</v>
      </c>
      <c r="X388">
        <f>ROUND((($D$5-Contratos[[#This Row],[Fecha de Inicio]])/(Contratos[[#This Row],[Fecha Finalizacion Programada]]-Contratos[[#This Row],[Fecha de Inicio]])*100),2)</f>
        <v>30.14</v>
      </c>
      <c r="Y388" s="44">
        <v>130662000</v>
      </c>
      <c r="Z388" s="29">
        <v>0</v>
      </c>
      <c r="AA388" s="14">
        <v>0</v>
      </c>
      <c r="AB388" s="29">
        <v>0</v>
      </c>
      <c r="AC388" s="29">
        <v>130662000</v>
      </c>
      <c r="AD388" s="14">
        <v>0</v>
      </c>
    </row>
    <row r="389" spans="2:30" x14ac:dyDescent="0.25">
      <c r="B389">
        <v>2022</v>
      </c>
      <c r="C389">
        <v>220407</v>
      </c>
      <c r="D389" s="14" t="s">
        <v>3</v>
      </c>
      <c r="E389" s="14" t="s">
        <v>1575</v>
      </c>
      <c r="F389" s="14" t="s">
        <v>37</v>
      </c>
      <c r="G389" s="14" t="s">
        <v>38</v>
      </c>
      <c r="H389" s="14" t="s">
        <v>1357</v>
      </c>
      <c r="I389" s="14" t="s">
        <v>2</v>
      </c>
      <c r="J389" s="14" t="s">
        <v>116</v>
      </c>
      <c r="K389">
        <v>860045379</v>
      </c>
      <c r="L389" t="s">
        <v>70</v>
      </c>
      <c r="M389" t="s">
        <v>118</v>
      </c>
      <c r="N389" t="s">
        <v>67</v>
      </c>
      <c r="O389" s="1">
        <v>44841</v>
      </c>
      <c r="P389" s="14" t="s">
        <v>526</v>
      </c>
      <c r="Q389" s="14" t="s">
        <v>117</v>
      </c>
      <c r="R389" s="1">
        <v>44733</v>
      </c>
      <c r="S389" s="1">
        <v>44736</v>
      </c>
      <c r="T389" s="14">
        <v>225</v>
      </c>
      <c r="U389" s="1">
        <v>44965</v>
      </c>
      <c r="V389" s="14">
        <v>639054695</v>
      </c>
      <c r="W389" s="14">
        <f>$D$5-Contratos[[#This Row],[Fecha de Inicio]]</f>
        <v>129</v>
      </c>
      <c r="X389">
        <f>ROUND((($D$5-Contratos[[#This Row],[Fecha de Inicio]])/(Contratos[[#This Row],[Fecha Finalizacion Programada]]-Contratos[[#This Row],[Fecha de Inicio]])*100),2)</f>
        <v>56.33</v>
      </c>
      <c r="Y389" s="44">
        <v>272799352</v>
      </c>
      <c r="Z389" s="29">
        <v>366255343</v>
      </c>
      <c r="AA389" s="14">
        <v>0</v>
      </c>
      <c r="AB389" s="29">
        <v>0</v>
      </c>
      <c r="AC389" s="29">
        <v>639054695</v>
      </c>
      <c r="AD389" s="14">
        <v>0</v>
      </c>
    </row>
    <row r="390" spans="2:30" x14ac:dyDescent="0.25">
      <c r="B390">
        <v>2022</v>
      </c>
      <c r="C390">
        <v>220408</v>
      </c>
      <c r="D390" s="14" t="s">
        <v>3</v>
      </c>
      <c r="E390" s="14" t="s">
        <v>1576</v>
      </c>
      <c r="F390" s="14" t="s">
        <v>43</v>
      </c>
      <c r="G390" s="14" t="s">
        <v>217</v>
      </c>
      <c r="H390" s="14" t="s">
        <v>1577</v>
      </c>
      <c r="I390" s="14" t="s">
        <v>2</v>
      </c>
      <c r="J390" s="14" t="s">
        <v>149</v>
      </c>
      <c r="K390">
        <v>900062917</v>
      </c>
      <c r="L390" t="s">
        <v>150</v>
      </c>
      <c r="M390" t="s">
        <v>508</v>
      </c>
      <c r="N390" t="s">
        <v>67</v>
      </c>
      <c r="O390" s="1">
        <v>44840</v>
      </c>
      <c r="P390" s="14" t="s">
        <v>151</v>
      </c>
      <c r="Q390" s="14" t="s">
        <v>638</v>
      </c>
      <c r="R390" s="1">
        <v>44735</v>
      </c>
      <c r="S390" s="1">
        <v>44737</v>
      </c>
      <c r="T390" s="14">
        <v>546</v>
      </c>
      <c r="U390" s="1">
        <v>45291</v>
      </c>
      <c r="V390" s="14">
        <v>2676607144</v>
      </c>
      <c r="W390" s="14">
        <f>$D$5-Contratos[[#This Row],[Fecha de Inicio]]</f>
        <v>128</v>
      </c>
      <c r="X390">
        <f>ROUND((($D$5-Contratos[[#This Row],[Fecha de Inicio]])/(Contratos[[#This Row],[Fecha Finalizacion Programada]]-Contratos[[#This Row],[Fecha de Inicio]])*100),2)</f>
        <v>23.1</v>
      </c>
      <c r="Y390" s="44">
        <v>410847568</v>
      </c>
      <c r="Z390" s="29">
        <v>2265759576</v>
      </c>
      <c r="AA390" s="14">
        <v>0</v>
      </c>
      <c r="AB390" s="29">
        <v>0</v>
      </c>
      <c r="AC390" s="29">
        <v>2676607144</v>
      </c>
      <c r="AD390" s="14">
        <v>0</v>
      </c>
    </row>
    <row r="391" spans="2:30" x14ac:dyDescent="0.25">
      <c r="B391">
        <v>2022</v>
      </c>
      <c r="C391">
        <v>220409</v>
      </c>
      <c r="D391" s="14" t="s">
        <v>3</v>
      </c>
      <c r="E391" s="14" t="s">
        <v>1578</v>
      </c>
      <c r="F391" s="14" t="s">
        <v>49</v>
      </c>
      <c r="G391" s="14" t="s">
        <v>38</v>
      </c>
      <c r="H391" s="14" t="s">
        <v>1351</v>
      </c>
      <c r="I391" s="14" t="s">
        <v>1350</v>
      </c>
      <c r="J391" s="14" t="s">
        <v>1186</v>
      </c>
      <c r="K391">
        <v>1018452414</v>
      </c>
      <c r="L391" t="s">
        <v>1185</v>
      </c>
      <c r="M391" t="s">
        <v>78</v>
      </c>
      <c r="N391" t="s">
        <v>67</v>
      </c>
      <c r="O391" s="1">
        <v>44846</v>
      </c>
      <c r="P391" s="14" t="s">
        <v>1184</v>
      </c>
      <c r="Q391" s="14" t="s">
        <v>1184</v>
      </c>
      <c r="R391" s="1">
        <v>44736</v>
      </c>
      <c r="S391" s="1">
        <v>44753</v>
      </c>
      <c r="T391">
        <v>300</v>
      </c>
      <c r="U391" s="1">
        <v>45057</v>
      </c>
      <c r="V391" s="14">
        <v>9825000</v>
      </c>
      <c r="W391" s="14">
        <f>$D$5-Contratos[[#This Row],[Fecha de Inicio]]</f>
        <v>112</v>
      </c>
      <c r="X391">
        <f>ROUND((($D$5-Contratos[[#This Row],[Fecha de Inicio]])/(Contratos[[#This Row],[Fecha Finalizacion Programada]]-Contratos[[#This Row],[Fecha de Inicio]])*100),2)</f>
        <v>36.840000000000003</v>
      </c>
      <c r="Y391" s="44">
        <v>905000</v>
      </c>
      <c r="Z391" s="29">
        <v>8920000</v>
      </c>
      <c r="AA391" s="14">
        <v>0</v>
      </c>
      <c r="AB391" s="29">
        <v>0</v>
      </c>
      <c r="AC391" s="29">
        <v>9825000</v>
      </c>
      <c r="AD391" s="14">
        <v>0</v>
      </c>
    </row>
    <row r="392" spans="2:30" x14ac:dyDescent="0.25">
      <c r="B392">
        <v>2022</v>
      </c>
      <c r="C392">
        <v>220414</v>
      </c>
      <c r="D392" s="14" t="s">
        <v>3</v>
      </c>
      <c r="E392" s="14" t="s">
        <v>1579</v>
      </c>
      <c r="F392" s="14" t="s">
        <v>39</v>
      </c>
      <c r="G392" s="14" t="s">
        <v>513</v>
      </c>
      <c r="H392" s="14" t="s">
        <v>1355</v>
      </c>
      <c r="I392" s="14">
        <v>0</v>
      </c>
      <c r="J392" s="14" t="s">
        <v>514</v>
      </c>
      <c r="K392">
        <v>800018165</v>
      </c>
      <c r="L392" t="s">
        <v>515</v>
      </c>
      <c r="M392" t="s">
        <v>148</v>
      </c>
      <c r="N392" t="s">
        <v>67</v>
      </c>
      <c r="O392" s="1">
        <v>44841</v>
      </c>
      <c r="P392" s="14" t="s">
        <v>503</v>
      </c>
      <c r="Q392" s="14" t="s">
        <v>504</v>
      </c>
      <c r="R392" s="1">
        <v>44743</v>
      </c>
      <c r="S392" s="1">
        <v>44749</v>
      </c>
      <c r="T392" s="14">
        <v>450</v>
      </c>
      <c r="U392" s="1">
        <v>45176</v>
      </c>
      <c r="V392" s="14">
        <v>0</v>
      </c>
      <c r="W392" s="14">
        <f>$D$5-Contratos[[#This Row],[Fecha de Inicio]]</f>
        <v>116</v>
      </c>
      <c r="X392">
        <f>ROUND((($D$5-Contratos[[#This Row],[Fecha de Inicio]])/(Contratos[[#This Row],[Fecha Finalizacion Programada]]-Contratos[[#This Row],[Fecha de Inicio]])*100),2)</f>
        <v>27.17</v>
      </c>
      <c r="Y392" s="44">
        <v>0</v>
      </c>
      <c r="Z392" s="29">
        <v>0</v>
      </c>
      <c r="AA392" s="14">
        <v>0</v>
      </c>
      <c r="AB392" s="29">
        <v>0</v>
      </c>
      <c r="AC392" s="29">
        <v>0</v>
      </c>
      <c r="AD392" s="14">
        <v>0</v>
      </c>
    </row>
    <row r="393" spans="2:30" x14ac:dyDescent="0.25">
      <c r="B393">
        <v>2022</v>
      </c>
      <c r="C393">
        <v>220417</v>
      </c>
      <c r="D393" s="14" t="s">
        <v>3</v>
      </c>
      <c r="E393" s="14" t="s">
        <v>1580</v>
      </c>
      <c r="F393" s="14" t="s">
        <v>49</v>
      </c>
      <c r="G393" s="14" t="s">
        <v>38</v>
      </c>
      <c r="H393" s="14" t="s">
        <v>1353</v>
      </c>
      <c r="I393" s="14" t="s">
        <v>2</v>
      </c>
      <c r="J393" s="14" t="s">
        <v>114</v>
      </c>
      <c r="K393">
        <v>860066942</v>
      </c>
      <c r="L393" t="s">
        <v>115</v>
      </c>
      <c r="M393" t="s">
        <v>164</v>
      </c>
      <c r="N393" t="s">
        <v>67</v>
      </c>
      <c r="O393" s="1">
        <v>44845</v>
      </c>
      <c r="P393" s="14" t="s">
        <v>295</v>
      </c>
      <c r="Q393" s="14" t="s">
        <v>427</v>
      </c>
      <c r="R393" s="1">
        <v>44748</v>
      </c>
      <c r="S393" s="1">
        <v>44756</v>
      </c>
      <c r="T393">
        <v>300</v>
      </c>
      <c r="U393" s="1">
        <v>45060</v>
      </c>
      <c r="V393" s="14">
        <v>94717000</v>
      </c>
      <c r="W393" s="14">
        <f>$D$5-Contratos[[#This Row],[Fecha de Inicio]]</f>
        <v>109</v>
      </c>
      <c r="X393">
        <f>ROUND((($D$5-Contratos[[#This Row],[Fecha de Inicio]])/(Contratos[[#This Row],[Fecha Finalizacion Programada]]-Contratos[[#This Row],[Fecha de Inicio]])*100),2)</f>
        <v>35.86</v>
      </c>
      <c r="Y393" s="44">
        <v>21332378</v>
      </c>
      <c r="Z393" s="29">
        <v>73384622</v>
      </c>
      <c r="AA393" s="14">
        <v>1</v>
      </c>
      <c r="AB393" s="29">
        <v>20000000</v>
      </c>
      <c r="AC393" s="29">
        <v>114717000</v>
      </c>
      <c r="AD393" s="14">
        <v>0</v>
      </c>
    </row>
    <row r="394" spans="2:30" x14ac:dyDescent="0.25">
      <c r="B394">
        <v>2022</v>
      </c>
      <c r="C394">
        <v>220419</v>
      </c>
      <c r="D394" s="14" t="s">
        <v>3</v>
      </c>
      <c r="E394" s="14" t="s">
        <v>1581</v>
      </c>
      <c r="F394" s="14" t="s">
        <v>49</v>
      </c>
      <c r="G394" s="14" t="s">
        <v>125</v>
      </c>
      <c r="H394" s="14" t="s">
        <v>26</v>
      </c>
      <c r="I394" s="14" t="s">
        <v>2</v>
      </c>
      <c r="J394" s="14" t="s">
        <v>339</v>
      </c>
      <c r="K394">
        <v>900811192</v>
      </c>
      <c r="L394" t="s">
        <v>340</v>
      </c>
      <c r="M394">
        <v>0</v>
      </c>
      <c r="N394" t="s">
        <v>67</v>
      </c>
      <c r="O394" s="1">
        <v>44844</v>
      </c>
      <c r="P394" s="14" t="s">
        <v>796</v>
      </c>
      <c r="Q394" s="14" t="s">
        <v>796</v>
      </c>
      <c r="R394" s="1">
        <v>44749</v>
      </c>
      <c r="S394" s="1">
        <v>44789</v>
      </c>
      <c r="T394">
        <v>360</v>
      </c>
      <c r="U394" s="1">
        <v>45154</v>
      </c>
      <c r="V394" s="14">
        <v>4500000</v>
      </c>
      <c r="W394" s="14">
        <f>$D$5-Contratos[[#This Row],[Fecha de Inicio]]</f>
        <v>76</v>
      </c>
      <c r="X394">
        <f>ROUND((($D$5-Contratos[[#This Row],[Fecha de Inicio]])/(Contratos[[#This Row],[Fecha Finalizacion Programada]]-Contratos[[#This Row],[Fecha de Inicio]])*100),2)</f>
        <v>20.82</v>
      </c>
      <c r="Y394" s="44">
        <v>540000</v>
      </c>
      <c r="Z394" s="29">
        <v>3960000</v>
      </c>
      <c r="AA394" s="14">
        <v>0</v>
      </c>
      <c r="AB394" s="29">
        <v>0</v>
      </c>
      <c r="AC394" s="29">
        <v>4500000</v>
      </c>
      <c r="AD394" s="14">
        <v>0</v>
      </c>
    </row>
    <row r="395" spans="2:30" x14ac:dyDescent="0.25">
      <c r="B395">
        <v>2022</v>
      </c>
      <c r="C395">
        <v>220420</v>
      </c>
      <c r="D395" s="14" t="s">
        <v>3</v>
      </c>
      <c r="E395" s="14" t="s">
        <v>1582</v>
      </c>
      <c r="F395" s="14" t="s">
        <v>56</v>
      </c>
      <c r="G395" s="14" t="s">
        <v>38</v>
      </c>
      <c r="H395" s="14" t="s">
        <v>1360</v>
      </c>
      <c r="I395" s="14" t="s">
        <v>2</v>
      </c>
      <c r="J395" s="14" t="s">
        <v>233</v>
      </c>
      <c r="K395">
        <v>890206351</v>
      </c>
      <c r="L395" t="s">
        <v>234</v>
      </c>
      <c r="M395" t="s">
        <v>235</v>
      </c>
      <c r="N395" t="s">
        <v>67</v>
      </c>
      <c r="O395" s="1">
        <v>44863</v>
      </c>
      <c r="P395" s="14" t="s">
        <v>501</v>
      </c>
      <c r="Q395" s="14" t="s">
        <v>502</v>
      </c>
      <c r="R395" s="1">
        <v>44750</v>
      </c>
      <c r="S395" s="1">
        <v>44767</v>
      </c>
      <c r="T395">
        <v>240</v>
      </c>
      <c r="U395" s="1">
        <v>45010</v>
      </c>
      <c r="V395" s="14">
        <v>598680824</v>
      </c>
      <c r="W395" s="14">
        <f>$D$5-Contratos[[#This Row],[Fecha de Inicio]]</f>
        <v>98</v>
      </c>
      <c r="X395">
        <f>ROUND((($D$5-Contratos[[#This Row],[Fecha de Inicio]])/(Contratos[[#This Row],[Fecha Finalizacion Programada]]-Contratos[[#This Row],[Fecha de Inicio]])*100),2)</f>
        <v>40.33</v>
      </c>
      <c r="Y395" s="44">
        <v>134147504</v>
      </c>
      <c r="Z395" s="29">
        <v>464533320</v>
      </c>
      <c r="AA395" s="14">
        <v>0</v>
      </c>
      <c r="AB395" s="29">
        <v>0</v>
      </c>
      <c r="AC395" s="29">
        <v>598680824</v>
      </c>
      <c r="AD395" s="14">
        <v>0</v>
      </c>
    </row>
    <row r="396" spans="2:30" x14ac:dyDescent="0.25">
      <c r="B396">
        <v>2022</v>
      </c>
      <c r="C396">
        <v>220422</v>
      </c>
      <c r="D396" s="14" t="s">
        <v>3</v>
      </c>
      <c r="E396" s="14" t="s">
        <v>1583</v>
      </c>
      <c r="F396" s="14" t="s">
        <v>37</v>
      </c>
      <c r="G396" s="14" t="s">
        <v>47</v>
      </c>
      <c r="H396" s="14" t="s">
        <v>1371</v>
      </c>
      <c r="I396" s="14" t="s">
        <v>2</v>
      </c>
      <c r="J396" s="14" t="s">
        <v>1018</v>
      </c>
      <c r="K396">
        <v>830081460</v>
      </c>
      <c r="L396" t="s">
        <v>1017</v>
      </c>
      <c r="M396" t="s">
        <v>83</v>
      </c>
      <c r="N396" t="s">
        <v>67</v>
      </c>
      <c r="O396" s="1">
        <v>44841</v>
      </c>
      <c r="P396" s="14" t="s">
        <v>609</v>
      </c>
      <c r="Q396" s="14" t="s">
        <v>611</v>
      </c>
      <c r="R396" s="1">
        <v>44750</v>
      </c>
      <c r="S396" s="1">
        <v>44754</v>
      </c>
      <c r="T396">
        <v>270</v>
      </c>
      <c r="U396" s="1">
        <v>45028</v>
      </c>
      <c r="V396" s="14">
        <v>626000000</v>
      </c>
      <c r="W396" s="14">
        <f>$D$5-Contratos[[#This Row],[Fecha de Inicio]]</f>
        <v>111</v>
      </c>
      <c r="X396">
        <f>ROUND((($D$5-Contratos[[#This Row],[Fecha de Inicio]])/(Contratos[[#This Row],[Fecha Finalizacion Programada]]-Contratos[[#This Row],[Fecha de Inicio]])*100),2)</f>
        <v>40.51</v>
      </c>
      <c r="Y396" s="44">
        <v>405122800</v>
      </c>
      <c r="Z396" s="29">
        <v>520877200</v>
      </c>
      <c r="AA396" s="14">
        <v>1</v>
      </c>
      <c r="AB396" s="29">
        <v>300000000</v>
      </c>
      <c r="AC396" s="29">
        <v>926000000</v>
      </c>
      <c r="AD396" s="14">
        <v>0</v>
      </c>
    </row>
    <row r="397" spans="2:30" x14ac:dyDescent="0.25">
      <c r="B397">
        <v>2022</v>
      </c>
      <c r="C397">
        <v>220423</v>
      </c>
      <c r="D397" s="14" t="s">
        <v>3</v>
      </c>
      <c r="E397" s="14" t="s">
        <v>1584</v>
      </c>
      <c r="F397" s="14" t="s">
        <v>75</v>
      </c>
      <c r="G397" s="14" t="s">
        <v>77</v>
      </c>
      <c r="H397" s="14" t="s">
        <v>1354</v>
      </c>
      <c r="I397" s="14" t="s">
        <v>2</v>
      </c>
      <c r="J397" s="14" t="s">
        <v>202</v>
      </c>
      <c r="K397">
        <v>53002247</v>
      </c>
      <c r="L397" t="s">
        <v>203</v>
      </c>
      <c r="M397" t="s">
        <v>198</v>
      </c>
      <c r="N397" t="s">
        <v>67</v>
      </c>
      <c r="O397" s="1">
        <v>44839</v>
      </c>
      <c r="P397" s="14" t="s">
        <v>612</v>
      </c>
      <c r="Q397" s="14" t="s">
        <v>613</v>
      </c>
      <c r="R397" s="1">
        <v>44753</v>
      </c>
      <c r="S397" s="1">
        <v>44754</v>
      </c>
      <c r="T397" s="14">
        <v>176</v>
      </c>
      <c r="U397" s="1">
        <v>44926</v>
      </c>
      <c r="V397" s="14">
        <v>54583467</v>
      </c>
      <c r="W397" s="14">
        <f>$D$5-Contratos[[#This Row],[Fecha de Inicio]]</f>
        <v>111</v>
      </c>
      <c r="X397">
        <f>ROUND((($D$5-Contratos[[#This Row],[Fecha de Inicio]])/(Contratos[[#This Row],[Fecha Finalizacion Programada]]-Contratos[[#This Row],[Fecha de Inicio]])*100),2)</f>
        <v>64.53</v>
      </c>
      <c r="Y397" s="44">
        <v>15196533</v>
      </c>
      <c r="Z397" s="29">
        <v>39386934</v>
      </c>
      <c r="AA397" s="14">
        <v>0</v>
      </c>
      <c r="AB397" s="29">
        <v>0</v>
      </c>
      <c r="AC397" s="29">
        <v>54583467</v>
      </c>
      <c r="AD397" s="14">
        <v>0</v>
      </c>
    </row>
    <row r="398" spans="2:30" x14ac:dyDescent="0.25">
      <c r="B398">
        <v>2022</v>
      </c>
      <c r="C398">
        <v>220424</v>
      </c>
      <c r="D398" s="14" t="s">
        <v>3</v>
      </c>
      <c r="E398" s="14" t="s">
        <v>1585</v>
      </c>
      <c r="F398" s="14" t="s">
        <v>49</v>
      </c>
      <c r="G398" s="14" t="s">
        <v>125</v>
      </c>
      <c r="H398" s="14" t="s">
        <v>1354</v>
      </c>
      <c r="I398" s="14" t="s">
        <v>2</v>
      </c>
      <c r="J398" s="14" t="s">
        <v>775</v>
      </c>
      <c r="K398">
        <v>900446648</v>
      </c>
      <c r="L398" t="s">
        <v>776</v>
      </c>
      <c r="M398">
        <v>0</v>
      </c>
      <c r="N398" t="s">
        <v>67</v>
      </c>
      <c r="O398" s="1">
        <v>44844</v>
      </c>
      <c r="P398" s="14" t="s">
        <v>777</v>
      </c>
      <c r="Q398" s="14" t="s">
        <v>778</v>
      </c>
      <c r="R398" s="1">
        <v>44754</v>
      </c>
      <c r="S398" s="1">
        <v>44819</v>
      </c>
      <c r="T398">
        <v>360</v>
      </c>
      <c r="U398" s="1">
        <v>45184</v>
      </c>
      <c r="V398" s="14">
        <v>35263008</v>
      </c>
      <c r="W398" s="14">
        <f>$D$5-Contratos[[#This Row],[Fecha de Inicio]]</f>
        <v>46</v>
      </c>
      <c r="X398">
        <f>ROUND((($D$5-Contratos[[#This Row],[Fecha de Inicio]])/(Contratos[[#This Row],[Fecha Finalizacion Programada]]-Contratos[[#This Row],[Fecha de Inicio]])*100),2)</f>
        <v>12.6</v>
      </c>
      <c r="Y398" s="44">
        <v>1469292</v>
      </c>
      <c r="Z398" s="29">
        <v>33793716</v>
      </c>
      <c r="AA398" s="14">
        <v>0</v>
      </c>
      <c r="AB398" s="29">
        <v>0</v>
      </c>
      <c r="AC398" s="29">
        <v>35263008</v>
      </c>
      <c r="AD398" s="14">
        <v>0</v>
      </c>
    </row>
    <row r="399" spans="2:30" x14ac:dyDescent="0.25">
      <c r="B399">
        <v>2022</v>
      </c>
      <c r="C399">
        <v>220425</v>
      </c>
      <c r="D399" s="14" t="s">
        <v>3</v>
      </c>
      <c r="E399" s="14" t="s">
        <v>1586</v>
      </c>
      <c r="F399" s="14" t="s">
        <v>43</v>
      </c>
      <c r="G399" s="14" t="s">
        <v>38</v>
      </c>
      <c r="H399" s="14" t="s">
        <v>1513</v>
      </c>
      <c r="I399" s="14" t="s">
        <v>2</v>
      </c>
      <c r="J399" s="14" t="s">
        <v>542</v>
      </c>
      <c r="K399">
        <v>830020062</v>
      </c>
      <c r="L399" t="s">
        <v>79</v>
      </c>
      <c r="M399" t="s">
        <v>80</v>
      </c>
      <c r="N399" t="s">
        <v>67</v>
      </c>
      <c r="O399" s="1">
        <v>44846</v>
      </c>
      <c r="P399" s="14" t="s">
        <v>543</v>
      </c>
      <c r="Q399" s="14" t="s">
        <v>544</v>
      </c>
      <c r="R399" s="1">
        <v>44754</v>
      </c>
      <c r="S399" s="1">
        <v>44764</v>
      </c>
      <c r="T399">
        <v>240</v>
      </c>
      <c r="U399" s="1">
        <v>45007</v>
      </c>
      <c r="V399" s="14">
        <v>25940000</v>
      </c>
      <c r="W399" s="14">
        <f>$D$5-Contratos[[#This Row],[Fecha de Inicio]]</f>
        <v>101</v>
      </c>
      <c r="X399">
        <f>ROUND((($D$5-Contratos[[#This Row],[Fecha de Inicio]])/(Contratos[[#This Row],[Fecha Finalizacion Programada]]-Contratos[[#This Row],[Fecha de Inicio]])*100),2)</f>
        <v>41.56</v>
      </c>
      <c r="Y399" s="44">
        <v>7548115</v>
      </c>
      <c r="Z399" s="29">
        <v>18391885</v>
      </c>
      <c r="AA399" s="14">
        <v>0</v>
      </c>
      <c r="AB399" s="29">
        <v>0</v>
      </c>
      <c r="AC399" s="29">
        <v>25940000</v>
      </c>
      <c r="AD399" s="14">
        <v>0</v>
      </c>
    </row>
    <row r="400" spans="2:30" x14ac:dyDescent="0.25">
      <c r="B400">
        <v>2022</v>
      </c>
      <c r="C400">
        <v>220428</v>
      </c>
      <c r="D400" s="14" t="s">
        <v>3</v>
      </c>
      <c r="E400" s="14" t="s">
        <v>1587</v>
      </c>
      <c r="F400" s="14" t="s">
        <v>49</v>
      </c>
      <c r="G400" s="14" t="s">
        <v>47</v>
      </c>
      <c r="H400" s="14" t="s">
        <v>1406</v>
      </c>
      <c r="I400" s="14" t="s">
        <v>2</v>
      </c>
      <c r="J400" s="14" t="s">
        <v>524</v>
      </c>
      <c r="K400">
        <v>901447906</v>
      </c>
      <c r="L400" t="s">
        <v>525</v>
      </c>
      <c r="M400" t="s">
        <v>145</v>
      </c>
      <c r="N400" t="s">
        <v>67</v>
      </c>
      <c r="O400" s="1">
        <v>44838</v>
      </c>
      <c r="P400" s="14" t="s">
        <v>624</v>
      </c>
      <c r="Q400" s="14" t="s">
        <v>625</v>
      </c>
      <c r="R400" s="1">
        <v>44763</v>
      </c>
      <c r="S400" s="1">
        <v>44774</v>
      </c>
      <c r="T400">
        <v>180</v>
      </c>
      <c r="U400" s="1">
        <v>44958</v>
      </c>
      <c r="V400" s="14">
        <v>49881570</v>
      </c>
      <c r="W400" s="14">
        <f>$D$5-Contratos[[#This Row],[Fecha de Inicio]]</f>
        <v>91</v>
      </c>
      <c r="X400">
        <f>ROUND((($D$5-Contratos[[#This Row],[Fecha de Inicio]])/(Contratos[[#This Row],[Fecha Finalizacion Programada]]-Contratos[[#This Row],[Fecha de Inicio]])*100),2)</f>
        <v>49.46</v>
      </c>
      <c r="Y400" s="44">
        <v>0</v>
      </c>
      <c r="Z400" s="29">
        <v>49881570</v>
      </c>
      <c r="AA400" s="14">
        <v>0</v>
      </c>
      <c r="AB400" s="29">
        <v>0</v>
      </c>
      <c r="AC400" s="29">
        <v>49881570</v>
      </c>
      <c r="AD400" s="14">
        <v>0</v>
      </c>
    </row>
    <row r="401" spans="2:30" x14ac:dyDescent="0.25">
      <c r="B401">
        <v>2022</v>
      </c>
      <c r="C401">
        <v>220430</v>
      </c>
      <c r="D401" s="14" t="s">
        <v>3</v>
      </c>
      <c r="E401" s="14" t="s">
        <v>1588</v>
      </c>
      <c r="F401" s="14" t="s">
        <v>37</v>
      </c>
      <c r="G401" s="14" t="s">
        <v>38</v>
      </c>
      <c r="H401" s="14" t="s">
        <v>1355</v>
      </c>
      <c r="I401" s="14" t="s">
        <v>2</v>
      </c>
      <c r="J401" s="14" t="s">
        <v>884</v>
      </c>
      <c r="K401">
        <v>900427788</v>
      </c>
      <c r="L401" t="s">
        <v>883</v>
      </c>
      <c r="M401" t="s">
        <v>68</v>
      </c>
      <c r="N401" t="s">
        <v>67</v>
      </c>
      <c r="O401" s="1">
        <v>44838</v>
      </c>
      <c r="P401" s="14" t="s">
        <v>73</v>
      </c>
      <c r="Q401" s="14" t="s">
        <v>1330</v>
      </c>
      <c r="R401" s="1">
        <v>44757</v>
      </c>
      <c r="S401" s="1">
        <v>44767</v>
      </c>
      <c r="T401" s="14">
        <v>465</v>
      </c>
      <c r="U401" s="1">
        <v>45239</v>
      </c>
      <c r="V401" s="14">
        <v>2969744562</v>
      </c>
      <c r="W401" s="14">
        <f>$D$5-Contratos[[#This Row],[Fecha de Inicio]]</f>
        <v>98</v>
      </c>
      <c r="X401">
        <f>ROUND((($D$5-Contratos[[#This Row],[Fecha de Inicio]])/(Contratos[[#This Row],[Fecha Finalizacion Programada]]-Contratos[[#This Row],[Fecha de Inicio]])*100),2)</f>
        <v>20.76</v>
      </c>
      <c r="Y401" s="44">
        <v>344470874</v>
      </c>
      <c r="Z401" s="29">
        <v>2625273688</v>
      </c>
      <c r="AA401" s="14">
        <v>0</v>
      </c>
      <c r="AB401" s="29">
        <v>0</v>
      </c>
      <c r="AC401" s="29">
        <v>2969744562</v>
      </c>
      <c r="AD401" s="14">
        <v>0</v>
      </c>
    </row>
    <row r="402" spans="2:30" x14ac:dyDescent="0.25">
      <c r="B402">
        <v>2022</v>
      </c>
      <c r="C402">
        <v>220432</v>
      </c>
      <c r="D402" s="14" t="s">
        <v>3</v>
      </c>
      <c r="E402" s="14" t="s">
        <v>1589</v>
      </c>
      <c r="F402" s="14" t="s">
        <v>49</v>
      </c>
      <c r="G402" s="14" t="s">
        <v>47</v>
      </c>
      <c r="H402" s="14" t="s">
        <v>1351</v>
      </c>
      <c r="I402" s="14" t="s">
        <v>1350</v>
      </c>
      <c r="J402" s="14" t="s">
        <v>907</v>
      </c>
      <c r="K402">
        <v>830084544</v>
      </c>
      <c r="L402" t="s">
        <v>906</v>
      </c>
      <c r="M402" t="s">
        <v>78</v>
      </c>
      <c r="N402" t="s">
        <v>67</v>
      </c>
      <c r="O402" s="1">
        <v>44854</v>
      </c>
      <c r="P402" s="14" t="s">
        <v>905</v>
      </c>
      <c r="Q402" s="14" t="s">
        <v>905</v>
      </c>
      <c r="R402" s="1">
        <v>44761</v>
      </c>
      <c r="S402" s="1">
        <v>44774</v>
      </c>
      <c r="T402">
        <v>60</v>
      </c>
      <c r="U402" s="1">
        <v>44835</v>
      </c>
      <c r="V402" s="14">
        <v>10891382</v>
      </c>
      <c r="W402" s="14">
        <f>Contratos[[#This Row],[Fecha Finalizacion Programada]]-Contratos[[#This Row],[Fecha de Inicio]]</f>
        <v>61</v>
      </c>
      <c r="X402">
        <f>ROUND(((Contratos[[#This Row],[Fecha Finalizacion Programada]]-Contratos[[#This Row],[Fecha de Inicio]])/(Contratos[[#This Row],[Fecha Finalizacion Programada]]-Contratos[[#This Row],[Fecha de Inicio]])*100),2)</f>
        <v>100</v>
      </c>
      <c r="Y402" s="44">
        <v>10891381</v>
      </c>
      <c r="Z402" s="29">
        <v>1</v>
      </c>
      <c r="AA402" s="14">
        <v>0</v>
      </c>
      <c r="AB402" s="29">
        <v>0</v>
      </c>
      <c r="AC402" s="29">
        <v>10891382</v>
      </c>
      <c r="AD402" s="14">
        <v>0</v>
      </c>
    </row>
    <row r="403" spans="2:30" x14ac:dyDescent="0.25">
      <c r="B403">
        <v>2022</v>
      </c>
      <c r="C403">
        <v>220434</v>
      </c>
      <c r="D403" s="14" t="s">
        <v>3</v>
      </c>
      <c r="E403" s="14" t="s">
        <v>1590</v>
      </c>
      <c r="F403" s="14" t="s">
        <v>75</v>
      </c>
      <c r="G403" s="14" t="s">
        <v>77</v>
      </c>
      <c r="H403" s="14" t="s">
        <v>1352</v>
      </c>
      <c r="I403" s="14" t="s">
        <v>2</v>
      </c>
      <c r="J403" s="14" t="s">
        <v>519</v>
      </c>
      <c r="K403">
        <v>53166511</v>
      </c>
      <c r="L403" t="s">
        <v>391</v>
      </c>
      <c r="M403" t="s">
        <v>390</v>
      </c>
      <c r="N403" t="s">
        <v>67</v>
      </c>
      <c r="O403" s="1">
        <v>44851</v>
      </c>
      <c r="P403" s="14" t="s">
        <v>406</v>
      </c>
      <c r="Q403" s="14" t="s">
        <v>407</v>
      </c>
      <c r="R403" s="1">
        <v>44767</v>
      </c>
      <c r="S403" s="1">
        <v>44768</v>
      </c>
      <c r="T403">
        <v>180</v>
      </c>
      <c r="U403" s="1">
        <v>44951</v>
      </c>
      <c r="V403" s="14">
        <v>47328000</v>
      </c>
      <c r="W403" s="14">
        <f>$D$5-Contratos[[#This Row],[Fecha de Inicio]]</f>
        <v>97</v>
      </c>
      <c r="X403">
        <f>ROUND((($D$5-Contratos[[#This Row],[Fecha de Inicio]])/(Contratos[[#This Row],[Fecha Finalizacion Programada]]-Contratos[[#This Row],[Fecha de Inicio]])*100),2)</f>
        <v>53.01</v>
      </c>
      <c r="Y403" s="44">
        <v>17090667</v>
      </c>
      <c r="Z403" s="29">
        <v>30237333</v>
      </c>
      <c r="AA403" s="14">
        <v>0</v>
      </c>
      <c r="AB403" s="29">
        <v>0</v>
      </c>
      <c r="AC403" s="29">
        <v>47328000</v>
      </c>
      <c r="AD403" s="14">
        <v>0</v>
      </c>
    </row>
    <row r="404" spans="2:30" x14ac:dyDescent="0.25">
      <c r="B404">
        <v>2022</v>
      </c>
      <c r="C404">
        <v>220435</v>
      </c>
      <c r="D404" s="14" t="s">
        <v>3</v>
      </c>
      <c r="E404" s="14" t="s">
        <v>1591</v>
      </c>
      <c r="F404" s="14" t="s">
        <v>75</v>
      </c>
      <c r="G404" s="14" t="s">
        <v>77</v>
      </c>
      <c r="H404" s="14" t="s">
        <v>1357</v>
      </c>
      <c r="I404" s="14" t="s">
        <v>2</v>
      </c>
      <c r="J404" s="14" t="s">
        <v>864</v>
      </c>
      <c r="K404">
        <v>10298004</v>
      </c>
      <c r="L404" t="s">
        <v>863</v>
      </c>
      <c r="M404" t="s">
        <v>71</v>
      </c>
      <c r="N404" t="s">
        <v>67</v>
      </c>
      <c r="O404" s="1">
        <v>44846</v>
      </c>
      <c r="P404" s="14" t="s">
        <v>862</v>
      </c>
      <c r="Q404" s="14" t="s">
        <v>968</v>
      </c>
      <c r="R404" s="1">
        <v>44767</v>
      </c>
      <c r="S404" s="1">
        <v>44775</v>
      </c>
      <c r="T404" s="14">
        <v>165</v>
      </c>
      <c r="U404" s="1">
        <v>44890</v>
      </c>
      <c r="V404" s="14">
        <v>48499000</v>
      </c>
      <c r="W404" s="14">
        <f>$D$5-Contratos[[#This Row],[Fecha de Inicio]]</f>
        <v>90</v>
      </c>
      <c r="X404">
        <f>ROUND((($D$5-Contratos[[#This Row],[Fecha de Inicio]])/(Contratos[[#This Row],[Fecha Finalizacion Programada]]-Contratos[[#This Row],[Fecha de Inicio]])*100),2)</f>
        <v>78.260000000000005</v>
      </c>
      <c r="Y404" s="44">
        <v>8818000</v>
      </c>
      <c r="Z404" s="29">
        <v>39681000</v>
      </c>
      <c r="AA404" s="14">
        <v>0</v>
      </c>
      <c r="AB404" s="29">
        <v>0</v>
      </c>
      <c r="AC404" s="29">
        <v>48499000</v>
      </c>
      <c r="AD404" s="14">
        <v>0</v>
      </c>
    </row>
    <row r="405" spans="2:30" x14ac:dyDescent="0.25">
      <c r="B405">
        <v>2022</v>
      </c>
      <c r="C405">
        <v>220438</v>
      </c>
      <c r="D405" s="14" t="s">
        <v>3</v>
      </c>
      <c r="E405" s="14" t="s">
        <v>1592</v>
      </c>
      <c r="F405" s="14" t="s">
        <v>43</v>
      </c>
      <c r="G405" s="14" t="s">
        <v>38</v>
      </c>
      <c r="H405" s="14" t="s">
        <v>1513</v>
      </c>
      <c r="I405" s="14" t="s">
        <v>2</v>
      </c>
      <c r="J405" s="14" t="s">
        <v>1314</v>
      </c>
      <c r="K405">
        <v>830067907</v>
      </c>
      <c r="L405" t="s">
        <v>1313</v>
      </c>
      <c r="M405" t="s">
        <v>80</v>
      </c>
      <c r="N405" t="s">
        <v>67</v>
      </c>
      <c r="O405" s="1">
        <v>44839</v>
      </c>
      <c r="P405" s="14" t="s">
        <v>1342</v>
      </c>
      <c r="Q405" s="14" t="s">
        <v>1342</v>
      </c>
      <c r="R405" s="1">
        <v>44768</v>
      </c>
      <c r="S405" s="1">
        <v>44776</v>
      </c>
      <c r="T405">
        <v>270</v>
      </c>
      <c r="U405" s="1">
        <v>45049</v>
      </c>
      <c r="V405" s="14">
        <v>9415000</v>
      </c>
      <c r="W405" s="14">
        <f>$D$5-Contratos[[#This Row],[Fecha de Inicio]]</f>
        <v>89</v>
      </c>
      <c r="X405">
        <f>ROUND((($D$5-Contratos[[#This Row],[Fecha de Inicio]])/(Contratos[[#This Row],[Fecha Finalizacion Programada]]-Contratos[[#This Row],[Fecha de Inicio]])*100),2)</f>
        <v>32.6</v>
      </c>
      <c r="Y405" s="44">
        <v>1046112</v>
      </c>
      <c r="Z405" s="29">
        <v>8368888</v>
      </c>
      <c r="AA405" s="14">
        <v>0</v>
      </c>
      <c r="AB405" s="29">
        <v>0</v>
      </c>
      <c r="AC405" s="29">
        <v>9415000</v>
      </c>
      <c r="AD405" s="14">
        <v>0</v>
      </c>
    </row>
    <row r="406" spans="2:30" x14ac:dyDescent="0.25">
      <c r="B406">
        <v>2022</v>
      </c>
      <c r="C406">
        <v>220440</v>
      </c>
      <c r="D406" s="14" t="s">
        <v>3</v>
      </c>
      <c r="E406" s="14" t="s">
        <v>1593</v>
      </c>
      <c r="F406" s="14" t="s">
        <v>49</v>
      </c>
      <c r="G406" s="14" t="s">
        <v>38</v>
      </c>
      <c r="H406" s="14" t="s">
        <v>1355</v>
      </c>
      <c r="I406" s="14" t="s">
        <v>2</v>
      </c>
      <c r="J406" s="14" t="s">
        <v>602</v>
      </c>
      <c r="K406">
        <v>901035950</v>
      </c>
      <c r="L406" t="s">
        <v>603</v>
      </c>
      <c r="M406" t="s">
        <v>68</v>
      </c>
      <c r="N406" t="s">
        <v>67</v>
      </c>
      <c r="O406" s="1">
        <v>44838</v>
      </c>
      <c r="P406" s="14" t="s">
        <v>73</v>
      </c>
      <c r="Q406" s="14" t="s">
        <v>633</v>
      </c>
      <c r="R406" s="1">
        <v>44770</v>
      </c>
      <c r="S406" s="1">
        <v>44778</v>
      </c>
      <c r="T406">
        <v>360</v>
      </c>
      <c r="U406" s="1">
        <v>45143</v>
      </c>
      <c r="V406" s="14">
        <v>4166400</v>
      </c>
      <c r="W406" s="14">
        <f>$D$5-Contratos[[#This Row],[Fecha de Inicio]]</f>
        <v>87</v>
      </c>
      <c r="X406">
        <f>ROUND((($D$5-Contratos[[#This Row],[Fecha de Inicio]])/(Contratos[[#This Row],[Fecha Finalizacion Programada]]-Contratos[[#This Row],[Fecha de Inicio]])*100),2)</f>
        <v>23.84</v>
      </c>
      <c r="Y406" s="44">
        <v>4166400</v>
      </c>
      <c r="Z406" s="29">
        <v>0</v>
      </c>
      <c r="AA406" s="14">
        <v>0</v>
      </c>
      <c r="AB406" s="29">
        <v>0</v>
      </c>
      <c r="AC406" s="29">
        <v>4166400</v>
      </c>
      <c r="AD406" s="14">
        <v>0</v>
      </c>
    </row>
    <row r="407" spans="2:30" x14ac:dyDescent="0.25">
      <c r="B407">
        <v>2022</v>
      </c>
      <c r="C407">
        <v>220441</v>
      </c>
      <c r="D407" s="14" t="s">
        <v>3</v>
      </c>
      <c r="E407" s="14" t="s">
        <v>1594</v>
      </c>
      <c r="F407" s="14" t="s">
        <v>75</v>
      </c>
      <c r="G407" s="14" t="s">
        <v>77</v>
      </c>
      <c r="H407" s="14" t="s">
        <v>1351</v>
      </c>
      <c r="I407" s="14" t="s">
        <v>1350</v>
      </c>
      <c r="J407" s="14" t="s">
        <v>1030</v>
      </c>
      <c r="K407">
        <v>80751229</v>
      </c>
      <c r="L407" t="s">
        <v>1029</v>
      </c>
      <c r="M407" t="s">
        <v>78</v>
      </c>
      <c r="N407" t="s">
        <v>67</v>
      </c>
      <c r="O407" s="1">
        <v>44848</v>
      </c>
      <c r="P407" s="14" t="s">
        <v>1028</v>
      </c>
      <c r="Q407" s="14" t="s">
        <v>1028</v>
      </c>
      <c r="R407" s="1">
        <v>44770</v>
      </c>
      <c r="S407" s="1">
        <v>44778</v>
      </c>
      <c r="T407">
        <v>150</v>
      </c>
      <c r="U407" s="1">
        <v>44931</v>
      </c>
      <c r="V407" s="14">
        <v>27105000</v>
      </c>
      <c r="W407" s="14">
        <f>$D$5-Contratos[[#This Row],[Fecha de Inicio]]</f>
        <v>87</v>
      </c>
      <c r="X407">
        <f>ROUND((($D$5-Contratos[[#This Row],[Fecha de Inicio]])/(Contratos[[#This Row],[Fecha Finalizacion Programada]]-Contratos[[#This Row],[Fecha de Inicio]])*100),2)</f>
        <v>56.86</v>
      </c>
      <c r="Y407" s="44">
        <v>10119200</v>
      </c>
      <c r="Z407" s="29">
        <v>16985800</v>
      </c>
      <c r="AA407" s="14">
        <v>0</v>
      </c>
      <c r="AB407" s="29">
        <v>0</v>
      </c>
      <c r="AC407" s="29">
        <v>27105000</v>
      </c>
      <c r="AD407" s="14">
        <v>0</v>
      </c>
    </row>
    <row r="408" spans="2:30" x14ac:dyDescent="0.25">
      <c r="B408">
        <v>2022</v>
      </c>
      <c r="C408">
        <v>220443</v>
      </c>
      <c r="D408" s="14" t="s">
        <v>3</v>
      </c>
      <c r="E408" s="14" t="s">
        <v>1595</v>
      </c>
      <c r="F408" s="14" t="s">
        <v>49</v>
      </c>
      <c r="G408" s="14" t="s">
        <v>38</v>
      </c>
      <c r="H408" s="14" t="s">
        <v>1360</v>
      </c>
      <c r="I408" s="14" t="s">
        <v>2</v>
      </c>
      <c r="J408" s="14" t="s">
        <v>520</v>
      </c>
      <c r="K408">
        <v>830075961</v>
      </c>
      <c r="L408" t="s">
        <v>257</v>
      </c>
      <c r="M408" t="s">
        <v>235</v>
      </c>
      <c r="N408" t="s">
        <v>67</v>
      </c>
      <c r="O408" s="1">
        <v>44838</v>
      </c>
      <c r="P408" s="14" t="s">
        <v>606</v>
      </c>
      <c r="Q408" s="14" t="s">
        <v>607</v>
      </c>
      <c r="R408" s="1">
        <v>44770</v>
      </c>
      <c r="S408" s="1">
        <v>44781</v>
      </c>
      <c r="T408">
        <v>180</v>
      </c>
      <c r="U408" s="1">
        <v>44965</v>
      </c>
      <c r="V408" s="14">
        <v>78060000</v>
      </c>
      <c r="W408" s="14">
        <f>$D$5-Contratos[[#This Row],[Fecha de Inicio]]</f>
        <v>84</v>
      </c>
      <c r="X408">
        <f>ROUND((($D$5-Contratos[[#This Row],[Fecha de Inicio]])/(Contratos[[#This Row],[Fecha Finalizacion Programada]]-Contratos[[#This Row],[Fecha de Inicio]])*100),2)</f>
        <v>45.65</v>
      </c>
      <c r="Y408" s="44">
        <v>13344000</v>
      </c>
      <c r="Z408" s="29">
        <v>64716000</v>
      </c>
      <c r="AA408" s="14">
        <v>0</v>
      </c>
      <c r="AB408" s="29">
        <v>0</v>
      </c>
      <c r="AC408" s="29">
        <v>78060000</v>
      </c>
      <c r="AD408" s="14">
        <v>0</v>
      </c>
    </row>
    <row r="409" spans="2:30" x14ac:dyDescent="0.25">
      <c r="B409">
        <v>2022</v>
      </c>
      <c r="C409">
        <v>220447</v>
      </c>
      <c r="D409" s="14" t="s">
        <v>851</v>
      </c>
      <c r="E409" s="14" t="s">
        <v>1596</v>
      </c>
      <c r="F409" s="14" t="s">
        <v>0</v>
      </c>
      <c r="G409" s="14" t="s">
        <v>766</v>
      </c>
      <c r="H409" s="14" t="s">
        <v>1563</v>
      </c>
      <c r="I409" s="14" t="s">
        <v>2</v>
      </c>
      <c r="J409" s="14" t="s">
        <v>767</v>
      </c>
      <c r="K409">
        <v>830001338</v>
      </c>
      <c r="L409" t="s">
        <v>768</v>
      </c>
      <c r="M409" t="s">
        <v>195</v>
      </c>
      <c r="N409" t="s">
        <v>67</v>
      </c>
      <c r="O409" s="1">
        <v>44844</v>
      </c>
      <c r="P409" s="14" t="s">
        <v>769</v>
      </c>
      <c r="Q409" s="14" t="s">
        <v>769</v>
      </c>
      <c r="R409" s="1">
        <v>44771</v>
      </c>
      <c r="S409" s="1">
        <v>44807</v>
      </c>
      <c r="T409">
        <v>240</v>
      </c>
      <c r="U409" s="1">
        <v>45049</v>
      </c>
      <c r="V409" s="14">
        <v>191732088</v>
      </c>
      <c r="W409" s="14">
        <f>$D$5-Contratos[[#This Row],[Fecha de Inicio]]</f>
        <v>58</v>
      </c>
      <c r="X409">
        <f>ROUND((($D$5-Contratos[[#This Row],[Fecha de Inicio]])/(Contratos[[#This Row],[Fecha Finalizacion Programada]]-Contratos[[#This Row],[Fecha de Inicio]])*100),2)</f>
        <v>23.97</v>
      </c>
      <c r="Y409" s="44">
        <v>1</v>
      </c>
      <c r="Z409" s="29">
        <v>191732087</v>
      </c>
      <c r="AA409" s="14">
        <v>0</v>
      </c>
      <c r="AB409" s="29">
        <v>0</v>
      </c>
      <c r="AC409" s="29">
        <v>191732088</v>
      </c>
      <c r="AD409" s="14">
        <v>0</v>
      </c>
    </row>
    <row r="410" spans="2:30" x14ac:dyDescent="0.25">
      <c r="B410">
        <v>2022</v>
      </c>
      <c r="C410">
        <v>220449</v>
      </c>
      <c r="D410" s="14" t="s">
        <v>3</v>
      </c>
      <c r="E410" s="14" t="s">
        <v>1597</v>
      </c>
      <c r="F410" s="14" t="s">
        <v>43</v>
      </c>
      <c r="G410" s="14" t="s">
        <v>38</v>
      </c>
      <c r="H410" s="14" t="s">
        <v>1369</v>
      </c>
      <c r="I410" s="14" t="s">
        <v>2</v>
      </c>
      <c r="J410" s="14" t="s">
        <v>528</v>
      </c>
      <c r="K410">
        <v>830085426</v>
      </c>
      <c r="L410" t="s">
        <v>154</v>
      </c>
      <c r="M410" t="s">
        <v>155</v>
      </c>
      <c r="N410" t="s">
        <v>67</v>
      </c>
      <c r="O410" s="1">
        <v>44845</v>
      </c>
      <c r="P410" s="14" t="s">
        <v>478</v>
      </c>
      <c r="Q410" s="14" t="s">
        <v>530</v>
      </c>
      <c r="R410" s="1">
        <v>44776</v>
      </c>
      <c r="S410" s="1">
        <v>44778</v>
      </c>
      <c r="T410">
        <v>210</v>
      </c>
      <c r="U410" s="1">
        <v>44990</v>
      </c>
      <c r="V410" s="14">
        <v>48892935</v>
      </c>
      <c r="W410" s="14">
        <f>$D$5-Contratos[[#This Row],[Fecha de Inicio]]</f>
        <v>87</v>
      </c>
      <c r="X410">
        <f>ROUND((($D$5-Contratos[[#This Row],[Fecha de Inicio]])/(Contratos[[#This Row],[Fecha Finalizacion Programada]]-Contratos[[#This Row],[Fecha de Inicio]])*100),2)</f>
        <v>41.04</v>
      </c>
      <c r="Y410" s="44">
        <v>6652100</v>
      </c>
      <c r="Z410" s="29">
        <v>42240835</v>
      </c>
      <c r="AA410" s="14">
        <v>0</v>
      </c>
      <c r="AB410" s="29">
        <v>0</v>
      </c>
      <c r="AC410" s="29">
        <v>48892935</v>
      </c>
      <c r="AD410" s="14">
        <v>0</v>
      </c>
    </row>
    <row r="411" spans="2:30" x14ac:dyDescent="0.25">
      <c r="B411">
        <v>2022</v>
      </c>
      <c r="C411">
        <v>220450</v>
      </c>
      <c r="D411" s="14" t="s">
        <v>3</v>
      </c>
      <c r="E411" s="14" t="s">
        <v>1598</v>
      </c>
      <c r="F411" s="14" t="s">
        <v>43</v>
      </c>
      <c r="G411" s="14" t="s">
        <v>38</v>
      </c>
      <c r="H411" s="14" t="s">
        <v>1369</v>
      </c>
      <c r="I411" s="14" t="s">
        <v>2</v>
      </c>
      <c r="J411" s="14" t="s">
        <v>531</v>
      </c>
      <c r="K411">
        <v>830085426</v>
      </c>
      <c r="L411" t="s">
        <v>154</v>
      </c>
      <c r="M411" t="s">
        <v>155</v>
      </c>
      <c r="N411" t="s">
        <v>67</v>
      </c>
      <c r="O411" s="1">
        <v>44845</v>
      </c>
      <c r="P411" s="14" t="s">
        <v>529</v>
      </c>
      <c r="Q411" s="14" t="s">
        <v>532</v>
      </c>
      <c r="R411" s="1">
        <v>44776</v>
      </c>
      <c r="S411" s="1">
        <v>44778</v>
      </c>
      <c r="T411">
        <v>210</v>
      </c>
      <c r="U411" s="1">
        <v>44990</v>
      </c>
      <c r="V411" s="14">
        <v>33969740</v>
      </c>
      <c r="W411" s="14">
        <f>$D$5-Contratos[[#This Row],[Fecha de Inicio]]</f>
        <v>87</v>
      </c>
      <c r="X411">
        <f>ROUND((($D$5-Contratos[[#This Row],[Fecha de Inicio]])/(Contratos[[#This Row],[Fecha Finalizacion Programada]]-Contratos[[#This Row],[Fecha de Inicio]])*100),2)</f>
        <v>41.04</v>
      </c>
      <c r="Y411" s="44">
        <v>2426410</v>
      </c>
      <c r="Z411" s="29">
        <v>31543330</v>
      </c>
      <c r="AA411" s="14">
        <v>0</v>
      </c>
      <c r="AB411" s="29">
        <v>0</v>
      </c>
      <c r="AC411" s="29">
        <v>33969740</v>
      </c>
      <c r="AD411" s="14">
        <v>0</v>
      </c>
    </row>
    <row r="412" spans="2:30" x14ac:dyDescent="0.25">
      <c r="B412">
        <v>2022</v>
      </c>
      <c r="C412">
        <v>220451</v>
      </c>
      <c r="D412" s="14" t="s">
        <v>3</v>
      </c>
      <c r="E412" s="14" t="s">
        <v>1599</v>
      </c>
      <c r="F412" s="14" t="s">
        <v>75</v>
      </c>
      <c r="G412" s="14" t="s">
        <v>77</v>
      </c>
      <c r="H412" s="14" t="s">
        <v>1351</v>
      </c>
      <c r="I412" s="14" t="s">
        <v>1350</v>
      </c>
      <c r="J412" s="14" t="s">
        <v>1010</v>
      </c>
      <c r="K412">
        <v>79915268</v>
      </c>
      <c r="L412" t="s">
        <v>1009</v>
      </c>
      <c r="M412" t="s">
        <v>78</v>
      </c>
      <c r="N412" t="s">
        <v>67</v>
      </c>
      <c r="O412" s="1">
        <v>44848</v>
      </c>
      <c r="P412" s="14" t="s">
        <v>1008</v>
      </c>
      <c r="Q412" s="14" t="s">
        <v>1008</v>
      </c>
      <c r="R412" s="1">
        <v>44776</v>
      </c>
      <c r="S412" s="1">
        <v>44778</v>
      </c>
      <c r="T412">
        <v>150</v>
      </c>
      <c r="U412" s="1">
        <v>44926</v>
      </c>
      <c r="V412" s="14">
        <v>20160000</v>
      </c>
      <c r="W412" s="14">
        <f>$D$5-Contratos[[#This Row],[Fecha de Inicio]]</f>
        <v>87</v>
      </c>
      <c r="X412">
        <f>ROUND((($D$5-Contratos[[#This Row],[Fecha de Inicio]])/(Contratos[[#This Row],[Fecha Finalizacion Programada]]-Contratos[[#This Row],[Fecha de Inicio]])*100),2)</f>
        <v>58.78</v>
      </c>
      <c r="Y412" s="44">
        <v>7526400</v>
      </c>
      <c r="Z412" s="29">
        <v>12633600</v>
      </c>
      <c r="AA412" s="14">
        <v>0</v>
      </c>
      <c r="AB412" s="29">
        <v>0</v>
      </c>
      <c r="AC412" s="29">
        <v>20160000</v>
      </c>
      <c r="AD412" s="14">
        <v>0</v>
      </c>
    </row>
    <row r="413" spans="2:30" x14ac:dyDescent="0.25">
      <c r="B413">
        <v>2022</v>
      </c>
      <c r="C413">
        <v>220453</v>
      </c>
      <c r="D413" s="14" t="s">
        <v>3</v>
      </c>
      <c r="E413" s="14" t="s">
        <v>1600</v>
      </c>
      <c r="F413" s="14" t="s">
        <v>49</v>
      </c>
      <c r="G413" s="14" t="s">
        <v>38</v>
      </c>
      <c r="H413" s="14" t="s">
        <v>1355</v>
      </c>
      <c r="I413" s="14" t="s">
        <v>2</v>
      </c>
      <c r="J413" s="14" t="s">
        <v>631</v>
      </c>
      <c r="K413">
        <v>800199498</v>
      </c>
      <c r="L413" t="s">
        <v>119</v>
      </c>
      <c r="M413" t="s">
        <v>68</v>
      </c>
      <c r="N413" t="s">
        <v>67</v>
      </c>
      <c r="O413" s="1">
        <v>44837</v>
      </c>
      <c r="P413" s="14" t="s">
        <v>632</v>
      </c>
      <c r="Q413" s="14" t="s">
        <v>632</v>
      </c>
      <c r="R413" s="1">
        <v>44777</v>
      </c>
      <c r="S413" s="1">
        <v>44805</v>
      </c>
      <c r="T413">
        <v>240</v>
      </c>
      <c r="U413" s="1">
        <v>45047</v>
      </c>
      <c r="V413" s="14">
        <v>6304500</v>
      </c>
      <c r="W413" s="14">
        <f>$D$5-Contratos[[#This Row],[Fecha de Inicio]]</f>
        <v>60</v>
      </c>
      <c r="X413">
        <f>ROUND((($D$5-Contratos[[#This Row],[Fecha de Inicio]])/(Contratos[[#This Row],[Fecha Finalizacion Programada]]-Contratos[[#This Row],[Fecha de Inicio]])*100),2)</f>
        <v>24.79</v>
      </c>
      <c r="Y413" s="44">
        <v>4489000</v>
      </c>
      <c r="Z413" s="29">
        <v>1815500</v>
      </c>
      <c r="AA413" s="14">
        <v>0</v>
      </c>
      <c r="AB413" s="29">
        <v>0</v>
      </c>
      <c r="AC413" s="29">
        <v>6304500</v>
      </c>
      <c r="AD413" s="14">
        <v>0</v>
      </c>
    </row>
    <row r="414" spans="2:30" x14ac:dyDescent="0.25">
      <c r="B414">
        <v>2022</v>
      </c>
      <c r="C414">
        <v>220455</v>
      </c>
      <c r="D414" s="14" t="s">
        <v>3</v>
      </c>
      <c r="E414" s="14" t="s">
        <v>1601</v>
      </c>
      <c r="F414" s="14" t="s">
        <v>49</v>
      </c>
      <c r="G414" s="14" t="s">
        <v>38</v>
      </c>
      <c r="H414" s="14" t="s">
        <v>1355</v>
      </c>
      <c r="I414" s="14" t="s">
        <v>2</v>
      </c>
      <c r="J414" s="14" t="s">
        <v>539</v>
      </c>
      <c r="K414">
        <v>900764422</v>
      </c>
      <c r="L414" t="s">
        <v>540</v>
      </c>
      <c r="M414" t="s">
        <v>454</v>
      </c>
      <c r="N414" t="s">
        <v>67</v>
      </c>
      <c r="O414" s="1">
        <v>44841</v>
      </c>
      <c r="P414" s="14" t="s">
        <v>706</v>
      </c>
      <c r="Q414" s="14" t="s">
        <v>706</v>
      </c>
      <c r="R414" s="1">
        <v>44781</v>
      </c>
      <c r="S414" s="1">
        <v>44795</v>
      </c>
      <c r="T414" s="14">
        <v>165</v>
      </c>
      <c r="U414" s="1">
        <v>44963</v>
      </c>
      <c r="V414" s="14">
        <v>3213000</v>
      </c>
      <c r="W414" s="14">
        <f>$D$5-Contratos[[#This Row],[Fecha de Inicio]]</f>
        <v>70</v>
      </c>
      <c r="X414">
        <f>ROUND((($D$5-Contratos[[#This Row],[Fecha de Inicio]])/(Contratos[[#This Row],[Fecha Finalizacion Programada]]-Contratos[[#This Row],[Fecha de Inicio]])*100),2)</f>
        <v>41.67</v>
      </c>
      <c r="Y414" s="44">
        <v>2777401</v>
      </c>
      <c r="Z414" s="29">
        <v>435599</v>
      </c>
      <c r="AA414" s="14">
        <v>0</v>
      </c>
      <c r="AB414" s="29">
        <v>0</v>
      </c>
      <c r="AC414" s="29">
        <v>3213000</v>
      </c>
      <c r="AD414" s="14">
        <v>0</v>
      </c>
    </row>
    <row r="415" spans="2:30" x14ac:dyDescent="0.25">
      <c r="B415">
        <v>2022</v>
      </c>
      <c r="C415">
        <v>220456</v>
      </c>
      <c r="D415" s="14" t="s">
        <v>3</v>
      </c>
      <c r="E415" s="14" t="s">
        <v>1602</v>
      </c>
      <c r="F415" s="14" t="s">
        <v>75</v>
      </c>
      <c r="G415" s="14" t="s">
        <v>77</v>
      </c>
      <c r="H415" s="14" t="s">
        <v>1603</v>
      </c>
      <c r="I415" s="14" t="s">
        <v>2</v>
      </c>
      <c r="J415" s="14" t="s">
        <v>615</v>
      </c>
      <c r="K415">
        <v>79117072</v>
      </c>
      <c r="L415" t="s">
        <v>616</v>
      </c>
      <c r="M415" t="s">
        <v>78</v>
      </c>
      <c r="N415" t="s">
        <v>67</v>
      </c>
      <c r="O415" s="1">
        <v>44847</v>
      </c>
      <c r="P415" s="14" t="s">
        <v>973</v>
      </c>
      <c r="Q415" s="14" t="s">
        <v>972</v>
      </c>
      <c r="R415" s="1">
        <v>44778</v>
      </c>
      <c r="S415" s="1">
        <v>44781</v>
      </c>
      <c r="T415">
        <v>180</v>
      </c>
      <c r="U415" s="1">
        <v>44926</v>
      </c>
      <c r="V415" s="14">
        <v>90000000</v>
      </c>
      <c r="W415" s="14">
        <f>$D$5-Contratos[[#This Row],[Fecha de Inicio]]</f>
        <v>84</v>
      </c>
      <c r="X415">
        <f>ROUND((($D$5-Contratos[[#This Row],[Fecha de Inicio]])/(Contratos[[#This Row],[Fecha Finalizacion Programada]]-Contratos[[#This Row],[Fecha de Inicio]])*100),2)</f>
        <v>57.93</v>
      </c>
      <c r="Y415" s="44">
        <v>26500000</v>
      </c>
      <c r="Z415" s="29">
        <v>63500000</v>
      </c>
      <c r="AA415" s="14">
        <v>0</v>
      </c>
      <c r="AB415" s="29">
        <v>0</v>
      </c>
      <c r="AC415" s="29">
        <v>90000000</v>
      </c>
      <c r="AD415" s="14">
        <v>0</v>
      </c>
    </row>
    <row r="416" spans="2:30" x14ac:dyDescent="0.25">
      <c r="B416">
        <v>2022</v>
      </c>
      <c r="C416">
        <v>220459</v>
      </c>
      <c r="D416" s="14" t="s">
        <v>3</v>
      </c>
      <c r="E416" s="14" t="s">
        <v>1604</v>
      </c>
      <c r="F416" s="14" t="s">
        <v>75</v>
      </c>
      <c r="G416" s="14" t="s">
        <v>77</v>
      </c>
      <c r="H416" s="14" t="s">
        <v>1386</v>
      </c>
      <c r="I416" s="14" t="s">
        <v>2</v>
      </c>
      <c r="J416" s="14" t="s">
        <v>599</v>
      </c>
      <c r="K416">
        <v>39781099</v>
      </c>
      <c r="L416" t="s">
        <v>600</v>
      </c>
      <c r="M416" t="s">
        <v>177</v>
      </c>
      <c r="N416" t="s">
        <v>67</v>
      </c>
      <c r="O416" s="1">
        <v>44845</v>
      </c>
      <c r="P416" s="14" t="s">
        <v>597</v>
      </c>
      <c r="Q416" s="14" t="s">
        <v>598</v>
      </c>
      <c r="R416" s="1">
        <v>44784</v>
      </c>
      <c r="S416" s="1">
        <v>44789</v>
      </c>
      <c r="T416">
        <v>135</v>
      </c>
      <c r="U416" s="1">
        <v>44926</v>
      </c>
      <c r="V416" s="14">
        <v>41664137</v>
      </c>
      <c r="W416" s="14">
        <f>$D$5-Contratos[[#This Row],[Fecha de Inicio]]</f>
        <v>76</v>
      </c>
      <c r="X416">
        <f>ROUND((($D$5-Contratos[[#This Row],[Fecha de Inicio]])/(Contratos[[#This Row],[Fecha Finalizacion Programada]]-Contratos[[#This Row],[Fecha de Inicio]])*100),2)</f>
        <v>55.47</v>
      </c>
      <c r="Y416" s="44">
        <v>13888046</v>
      </c>
      <c r="Z416" s="29">
        <v>27776091</v>
      </c>
      <c r="AA416" s="14">
        <v>0</v>
      </c>
      <c r="AB416" s="29">
        <v>0</v>
      </c>
      <c r="AC416" s="29">
        <v>41664137</v>
      </c>
      <c r="AD416" s="14">
        <v>0</v>
      </c>
    </row>
    <row r="417" spans="2:30" x14ac:dyDescent="0.25">
      <c r="B417">
        <v>2022</v>
      </c>
      <c r="C417">
        <v>220460</v>
      </c>
      <c r="D417" s="14" t="s">
        <v>3</v>
      </c>
      <c r="E417" s="14" t="s">
        <v>1605</v>
      </c>
      <c r="F417" s="14" t="s">
        <v>75</v>
      </c>
      <c r="G417" s="14" t="s">
        <v>77</v>
      </c>
      <c r="H417" s="14" t="s">
        <v>1375</v>
      </c>
      <c r="I417" s="14" t="s">
        <v>2</v>
      </c>
      <c r="J417" s="14" t="s">
        <v>535</v>
      </c>
      <c r="K417">
        <v>1016014950</v>
      </c>
      <c r="L417" t="s">
        <v>536</v>
      </c>
      <c r="M417" t="s">
        <v>1065</v>
      </c>
      <c r="N417" t="s">
        <v>67</v>
      </c>
      <c r="O417" s="1">
        <v>44846</v>
      </c>
      <c r="P417" s="14" t="s">
        <v>463</v>
      </c>
      <c r="Q417" s="14" t="s">
        <v>643</v>
      </c>
      <c r="R417" s="1">
        <v>44785</v>
      </c>
      <c r="S417" s="1">
        <v>44791</v>
      </c>
      <c r="T417" s="14">
        <v>195</v>
      </c>
      <c r="U417" s="1">
        <v>44990</v>
      </c>
      <c r="V417" s="14">
        <v>43842500</v>
      </c>
      <c r="W417" s="14">
        <f>$D$5-Contratos[[#This Row],[Fecha de Inicio]]</f>
        <v>74</v>
      </c>
      <c r="X417">
        <f>ROUND((($D$5-Contratos[[#This Row],[Fecha de Inicio]])/(Contratos[[#This Row],[Fecha Finalizacion Programada]]-Contratos[[#This Row],[Fecha de Inicio]])*100),2)</f>
        <v>37.19</v>
      </c>
      <c r="Y417" s="44">
        <v>9667833</v>
      </c>
      <c r="Z417" s="29">
        <v>34174667</v>
      </c>
      <c r="AA417" s="14">
        <v>0</v>
      </c>
      <c r="AB417" s="29">
        <v>0</v>
      </c>
      <c r="AC417" s="29">
        <v>43842500</v>
      </c>
      <c r="AD417" s="14">
        <v>0</v>
      </c>
    </row>
    <row r="418" spans="2:30" x14ac:dyDescent="0.25">
      <c r="B418">
        <v>2022</v>
      </c>
      <c r="C418">
        <v>220461</v>
      </c>
      <c r="D418" s="14" t="s">
        <v>3</v>
      </c>
      <c r="E418" s="14" t="s">
        <v>1605</v>
      </c>
      <c r="F418" s="14" t="s">
        <v>75</v>
      </c>
      <c r="G418" s="14" t="s">
        <v>77</v>
      </c>
      <c r="H418" s="14" t="s">
        <v>1375</v>
      </c>
      <c r="I418" s="14" t="s">
        <v>2</v>
      </c>
      <c r="J418" s="14" t="s">
        <v>535</v>
      </c>
      <c r="K418">
        <v>52933907</v>
      </c>
      <c r="L418" t="s">
        <v>537</v>
      </c>
      <c r="M418" t="s">
        <v>1065</v>
      </c>
      <c r="N418" t="s">
        <v>67</v>
      </c>
      <c r="O418" s="1">
        <v>44846</v>
      </c>
      <c r="P418" s="14" t="s">
        <v>464</v>
      </c>
      <c r="Q418" s="14" t="s">
        <v>668</v>
      </c>
      <c r="R418" s="1">
        <v>44785</v>
      </c>
      <c r="S418" s="1">
        <v>44791</v>
      </c>
      <c r="T418" s="14">
        <v>195</v>
      </c>
      <c r="U418" s="1">
        <v>44990</v>
      </c>
      <c r="V418" s="14">
        <v>43842500</v>
      </c>
      <c r="W418" s="14">
        <f>$D$5-Contratos[[#This Row],[Fecha de Inicio]]</f>
        <v>74</v>
      </c>
      <c r="X418">
        <f>ROUND((($D$5-Contratos[[#This Row],[Fecha de Inicio]])/(Contratos[[#This Row],[Fecha Finalizacion Programada]]-Contratos[[#This Row],[Fecha de Inicio]])*100),2)</f>
        <v>37.19</v>
      </c>
      <c r="Y418" s="44">
        <v>9667833</v>
      </c>
      <c r="Z418" s="29">
        <v>34174667</v>
      </c>
      <c r="AA418" s="14">
        <v>0</v>
      </c>
      <c r="AB418" s="29">
        <v>0</v>
      </c>
      <c r="AC418" s="29">
        <v>43842500</v>
      </c>
      <c r="AD418" s="14">
        <v>0</v>
      </c>
    </row>
    <row r="419" spans="2:30" x14ac:dyDescent="0.25">
      <c r="B419">
        <v>2022</v>
      </c>
      <c r="C419">
        <v>220463</v>
      </c>
      <c r="D419" s="14" t="s">
        <v>3</v>
      </c>
      <c r="E419" s="14" t="s">
        <v>1606</v>
      </c>
      <c r="F419" s="14" t="s">
        <v>75</v>
      </c>
      <c r="G419" s="14" t="s">
        <v>88</v>
      </c>
      <c r="H419" s="14" t="s">
        <v>1386</v>
      </c>
      <c r="I419" s="14" t="s">
        <v>2</v>
      </c>
      <c r="J419" s="14" t="s">
        <v>32</v>
      </c>
      <c r="K419">
        <v>1015468331</v>
      </c>
      <c r="L419" t="s">
        <v>1099</v>
      </c>
      <c r="M419" t="s">
        <v>78</v>
      </c>
      <c r="N419" t="s">
        <v>67</v>
      </c>
      <c r="O419" s="1">
        <v>44838</v>
      </c>
      <c r="P419" s="14" t="s">
        <v>574</v>
      </c>
      <c r="Q419" s="14" t="s">
        <v>1098</v>
      </c>
      <c r="R419" s="1">
        <v>44789</v>
      </c>
      <c r="S419" s="1">
        <v>44795</v>
      </c>
      <c r="T419">
        <v>150</v>
      </c>
      <c r="U419" s="1">
        <v>44841</v>
      </c>
      <c r="V419" s="14">
        <v>6980000</v>
      </c>
      <c r="W419" s="14">
        <f>Contratos[[#This Row],[Fecha Finalizacion Programada]]-Contratos[[#This Row],[Fecha de Inicio]]</f>
        <v>46</v>
      </c>
      <c r="X419">
        <f>ROUND(((Contratos[[#This Row],[Fecha Finalizacion Programada]]-Contratos[[#This Row],[Fecha de Inicio]])/(Contratos[[#This Row],[Fecha Finalizacion Programada]]-Contratos[[#This Row],[Fecha de Inicio]])*100),2)</f>
        <v>100</v>
      </c>
      <c r="Y419" s="44">
        <v>1396000</v>
      </c>
      <c r="Z419" s="29">
        <v>5584000</v>
      </c>
      <c r="AA419" s="14">
        <v>0</v>
      </c>
      <c r="AB419" s="29">
        <v>0</v>
      </c>
      <c r="AC419" s="29">
        <v>6980000</v>
      </c>
      <c r="AD419" s="14">
        <v>0</v>
      </c>
    </row>
    <row r="420" spans="2:30" x14ac:dyDescent="0.25">
      <c r="B420">
        <v>2022</v>
      </c>
      <c r="C420">
        <v>220464</v>
      </c>
      <c r="D420" s="14" t="s">
        <v>3</v>
      </c>
      <c r="E420" s="14" t="s">
        <v>1606</v>
      </c>
      <c r="F420" s="14" t="s">
        <v>75</v>
      </c>
      <c r="G420" s="14" t="s">
        <v>88</v>
      </c>
      <c r="H420" s="14" t="s">
        <v>1386</v>
      </c>
      <c r="I420" s="14" t="s">
        <v>2</v>
      </c>
      <c r="J420" s="14" t="s">
        <v>32</v>
      </c>
      <c r="K420">
        <v>1192724861</v>
      </c>
      <c r="L420" t="s">
        <v>550</v>
      </c>
      <c r="M420" t="s">
        <v>78</v>
      </c>
      <c r="N420" t="s">
        <v>67</v>
      </c>
      <c r="O420" s="1">
        <v>44840</v>
      </c>
      <c r="P420" s="14" t="s">
        <v>574</v>
      </c>
      <c r="Q420" s="14" t="s">
        <v>654</v>
      </c>
      <c r="R420" s="1">
        <v>44785</v>
      </c>
      <c r="S420" s="1">
        <v>44792</v>
      </c>
      <c r="T420">
        <v>150</v>
      </c>
      <c r="U420" s="1">
        <v>44926</v>
      </c>
      <c r="V420" s="14">
        <v>6980000</v>
      </c>
      <c r="W420" s="14">
        <f>$D$5-Contratos[[#This Row],[Fecha de Inicio]]</f>
        <v>73</v>
      </c>
      <c r="X420">
        <f>ROUND((($D$5-Contratos[[#This Row],[Fecha de Inicio]])/(Contratos[[#This Row],[Fecha Finalizacion Programada]]-Contratos[[#This Row],[Fecha de Inicio]])*100),2)</f>
        <v>54.48</v>
      </c>
      <c r="Y420" s="44">
        <v>1396000</v>
      </c>
      <c r="Z420" s="29">
        <v>5584000</v>
      </c>
      <c r="AA420" s="14">
        <v>0</v>
      </c>
      <c r="AB420" s="29">
        <v>0</v>
      </c>
      <c r="AC420" s="29">
        <v>6980000</v>
      </c>
      <c r="AD420" s="14">
        <v>0</v>
      </c>
    </row>
    <row r="421" spans="2:30" x14ac:dyDescent="0.25">
      <c r="B421">
        <v>2022</v>
      </c>
      <c r="C421">
        <v>220465</v>
      </c>
      <c r="D421" s="14" t="s">
        <v>3</v>
      </c>
      <c r="E421" s="14" t="s">
        <v>1606</v>
      </c>
      <c r="F421" s="14" t="s">
        <v>75</v>
      </c>
      <c r="G421" s="14" t="s">
        <v>88</v>
      </c>
      <c r="H421" s="14" t="s">
        <v>1386</v>
      </c>
      <c r="I421" s="14" t="s">
        <v>2</v>
      </c>
      <c r="J421" s="14" t="s">
        <v>32</v>
      </c>
      <c r="K421">
        <v>1000154383</v>
      </c>
      <c r="L421" t="s">
        <v>547</v>
      </c>
      <c r="M421" t="s">
        <v>78</v>
      </c>
      <c r="N421" t="s">
        <v>67</v>
      </c>
      <c r="O421" s="1">
        <v>44839</v>
      </c>
      <c r="P421" s="14" t="s">
        <v>576</v>
      </c>
      <c r="Q421" s="14" t="s">
        <v>640</v>
      </c>
      <c r="R421" s="1">
        <v>44785</v>
      </c>
      <c r="S421" s="1">
        <v>44791</v>
      </c>
      <c r="T421">
        <v>150</v>
      </c>
      <c r="U421" s="1">
        <v>44926</v>
      </c>
      <c r="V421" s="14">
        <v>6980000</v>
      </c>
      <c r="W421" s="14">
        <f>$D$5-Contratos[[#This Row],[Fecha de Inicio]]</f>
        <v>74</v>
      </c>
      <c r="X421">
        <f>ROUND((($D$5-Contratos[[#This Row],[Fecha de Inicio]])/(Contratos[[#This Row],[Fecha Finalizacion Programada]]-Contratos[[#This Row],[Fecha de Inicio]])*100),2)</f>
        <v>54.81</v>
      </c>
      <c r="Y421" s="44">
        <v>2000933</v>
      </c>
      <c r="Z421" s="29">
        <v>4979067</v>
      </c>
      <c r="AA421" s="14">
        <v>0</v>
      </c>
      <c r="AB421" s="29">
        <v>0</v>
      </c>
      <c r="AC421" s="29">
        <v>6980000</v>
      </c>
      <c r="AD421" s="14">
        <v>0</v>
      </c>
    </row>
    <row r="422" spans="2:30" x14ac:dyDescent="0.25">
      <c r="B422">
        <v>2022</v>
      </c>
      <c r="C422">
        <v>220466</v>
      </c>
      <c r="D422" s="14" t="s">
        <v>3</v>
      </c>
      <c r="E422" s="14" t="s">
        <v>1606</v>
      </c>
      <c r="F422" s="14" t="s">
        <v>75</v>
      </c>
      <c r="G422" s="14" t="s">
        <v>88</v>
      </c>
      <c r="H422" s="14" t="s">
        <v>1386</v>
      </c>
      <c r="I422" s="14" t="s">
        <v>2</v>
      </c>
      <c r="J422" s="14" t="s">
        <v>32</v>
      </c>
      <c r="K422">
        <v>1003711366</v>
      </c>
      <c r="L422" t="s">
        <v>553</v>
      </c>
      <c r="M422" t="s">
        <v>78</v>
      </c>
      <c r="N422" t="s">
        <v>67</v>
      </c>
      <c r="O422" s="1">
        <v>44840</v>
      </c>
      <c r="P422" s="14" t="s">
        <v>574</v>
      </c>
      <c r="Q422" s="14" t="s">
        <v>659</v>
      </c>
      <c r="R422" s="1">
        <v>44785</v>
      </c>
      <c r="S422" s="1">
        <v>44792</v>
      </c>
      <c r="T422">
        <v>150</v>
      </c>
      <c r="U422" s="1">
        <v>44926</v>
      </c>
      <c r="V422" s="14">
        <v>6980000</v>
      </c>
      <c r="W422" s="14">
        <f>$D$5-Contratos[[#This Row],[Fecha de Inicio]]</f>
        <v>73</v>
      </c>
      <c r="X422">
        <f>ROUND((($D$5-Contratos[[#This Row],[Fecha de Inicio]])/(Contratos[[#This Row],[Fecha Finalizacion Programada]]-Contratos[[#This Row],[Fecha de Inicio]])*100),2)</f>
        <v>54.48</v>
      </c>
      <c r="Y422" s="44">
        <v>1396000</v>
      </c>
      <c r="Z422" s="29">
        <v>5584000</v>
      </c>
      <c r="AA422" s="14">
        <v>0</v>
      </c>
      <c r="AB422" s="29">
        <v>0</v>
      </c>
      <c r="AC422" s="29">
        <v>6980000</v>
      </c>
      <c r="AD422" s="14">
        <v>0</v>
      </c>
    </row>
    <row r="423" spans="2:30" x14ac:dyDescent="0.25">
      <c r="B423">
        <v>2022</v>
      </c>
      <c r="C423">
        <v>220467</v>
      </c>
      <c r="D423" s="14" t="s">
        <v>3</v>
      </c>
      <c r="E423" s="14" t="s">
        <v>1606</v>
      </c>
      <c r="F423" s="14" t="s">
        <v>75</v>
      </c>
      <c r="G423" s="14" t="s">
        <v>88</v>
      </c>
      <c r="H423" s="14" t="s">
        <v>1386</v>
      </c>
      <c r="I423" s="14" t="s">
        <v>2</v>
      </c>
      <c r="J423" s="14" t="s">
        <v>32</v>
      </c>
      <c r="K423">
        <v>53006728</v>
      </c>
      <c r="L423" t="s">
        <v>552</v>
      </c>
      <c r="M423" t="s">
        <v>78</v>
      </c>
      <c r="N423" t="s">
        <v>67</v>
      </c>
      <c r="O423" s="1">
        <v>44840</v>
      </c>
      <c r="P423" s="14" t="s">
        <v>574</v>
      </c>
      <c r="Q423" s="14" t="s">
        <v>657</v>
      </c>
      <c r="R423" s="1">
        <v>44785</v>
      </c>
      <c r="S423" s="1">
        <v>44792</v>
      </c>
      <c r="T423">
        <v>150</v>
      </c>
      <c r="U423" s="1">
        <v>44926</v>
      </c>
      <c r="V423" s="14">
        <v>6980000</v>
      </c>
      <c r="W423" s="14">
        <f>$D$5-Contratos[[#This Row],[Fecha de Inicio]]</f>
        <v>73</v>
      </c>
      <c r="X423">
        <f>ROUND((($D$5-Contratos[[#This Row],[Fecha de Inicio]])/(Contratos[[#This Row],[Fecha Finalizacion Programada]]-Contratos[[#This Row],[Fecha de Inicio]])*100),2)</f>
        <v>54.48</v>
      </c>
      <c r="Y423" s="44">
        <v>1396000</v>
      </c>
      <c r="Z423" s="29">
        <v>5584000</v>
      </c>
      <c r="AA423" s="14">
        <v>0</v>
      </c>
      <c r="AB423" s="29">
        <v>0</v>
      </c>
      <c r="AC423" s="29">
        <v>6980000</v>
      </c>
      <c r="AD423" s="14">
        <v>0</v>
      </c>
    </row>
    <row r="424" spans="2:30" x14ac:dyDescent="0.25">
      <c r="B424">
        <v>2022</v>
      </c>
      <c r="C424">
        <v>220468</v>
      </c>
      <c r="D424" s="14" t="s">
        <v>3</v>
      </c>
      <c r="E424" s="14" t="s">
        <v>1606</v>
      </c>
      <c r="F424" s="14" t="s">
        <v>75</v>
      </c>
      <c r="G424" s="14" t="s">
        <v>88</v>
      </c>
      <c r="H424" s="14" t="s">
        <v>1386</v>
      </c>
      <c r="I424" s="14" t="s">
        <v>2</v>
      </c>
      <c r="J424" s="14" t="s">
        <v>32</v>
      </c>
      <c r="K424">
        <v>1015441978</v>
      </c>
      <c r="L424" t="s">
        <v>546</v>
      </c>
      <c r="M424" t="s">
        <v>78</v>
      </c>
      <c r="N424" t="s">
        <v>67</v>
      </c>
      <c r="O424" s="1">
        <v>44839</v>
      </c>
      <c r="P424" s="14" t="s">
        <v>574</v>
      </c>
      <c r="Q424" s="14" t="s">
        <v>639</v>
      </c>
      <c r="R424" s="1">
        <v>44785</v>
      </c>
      <c r="S424" s="1">
        <v>44791</v>
      </c>
      <c r="T424">
        <v>150</v>
      </c>
      <c r="U424" s="1">
        <v>44926</v>
      </c>
      <c r="V424" s="14">
        <v>6980000</v>
      </c>
      <c r="W424" s="14">
        <f>$D$5-Contratos[[#This Row],[Fecha de Inicio]]</f>
        <v>74</v>
      </c>
      <c r="X424">
        <f>ROUND((($D$5-Contratos[[#This Row],[Fecha de Inicio]])/(Contratos[[#This Row],[Fecha Finalizacion Programada]]-Contratos[[#This Row],[Fecha de Inicio]])*100),2)</f>
        <v>54.81</v>
      </c>
      <c r="Y424" s="44">
        <v>1396000</v>
      </c>
      <c r="Z424" s="29">
        <v>5584000</v>
      </c>
      <c r="AA424" s="14">
        <v>0</v>
      </c>
      <c r="AB424" s="29">
        <v>0</v>
      </c>
      <c r="AC424" s="29">
        <v>6980000</v>
      </c>
      <c r="AD424" s="14">
        <v>0</v>
      </c>
    </row>
    <row r="425" spans="2:30" x14ac:dyDescent="0.25">
      <c r="B425">
        <v>2022</v>
      </c>
      <c r="C425">
        <v>220469</v>
      </c>
      <c r="D425" s="14" t="s">
        <v>3</v>
      </c>
      <c r="E425" s="14" t="s">
        <v>1606</v>
      </c>
      <c r="F425" s="14" t="s">
        <v>75</v>
      </c>
      <c r="G425" s="14" t="s">
        <v>88</v>
      </c>
      <c r="H425" s="14" t="s">
        <v>1386</v>
      </c>
      <c r="I425" s="14" t="s">
        <v>2</v>
      </c>
      <c r="J425" s="14" t="s">
        <v>32</v>
      </c>
      <c r="K425">
        <v>1010224290</v>
      </c>
      <c r="L425" t="s">
        <v>556</v>
      </c>
      <c r="M425" t="s">
        <v>78</v>
      </c>
      <c r="N425" t="s">
        <v>67</v>
      </c>
      <c r="O425" s="1">
        <v>44840</v>
      </c>
      <c r="P425" s="14" t="s">
        <v>574</v>
      </c>
      <c r="Q425" s="14" t="s">
        <v>663</v>
      </c>
      <c r="R425" s="1">
        <v>44785</v>
      </c>
      <c r="S425" s="1">
        <v>44792</v>
      </c>
      <c r="T425">
        <v>150</v>
      </c>
      <c r="U425" s="1">
        <v>44926</v>
      </c>
      <c r="V425" s="14">
        <v>6980000</v>
      </c>
      <c r="W425" s="14">
        <f>$D$5-Contratos[[#This Row],[Fecha de Inicio]]</f>
        <v>73</v>
      </c>
      <c r="X425">
        <f>ROUND((($D$5-Contratos[[#This Row],[Fecha de Inicio]])/(Contratos[[#This Row],[Fecha Finalizacion Programada]]-Contratos[[#This Row],[Fecha de Inicio]])*100),2)</f>
        <v>54.48</v>
      </c>
      <c r="Y425" s="44">
        <v>1396000</v>
      </c>
      <c r="Z425" s="29">
        <v>5584000</v>
      </c>
      <c r="AA425" s="14">
        <v>0</v>
      </c>
      <c r="AB425" s="29">
        <v>0</v>
      </c>
      <c r="AC425" s="29">
        <v>6980000</v>
      </c>
      <c r="AD425" s="14">
        <v>0</v>
      </c>
    </row>
    <row r="426" spans="2:30" x14ac:dyDescent="0.25">
      <c r="B426">
        <v>2022</v>
      </c>
      <c r="C426">
        <v>220470</v>
      </c>
      <c r="D426" s="14" t="s">
        <v>3</v>
      </c>
      <c r="E426" s="14" t="s">
        <v>1606</v>
      </c>
      <c r="F426" s="14" t="s">
        <v>75</v>
      </c>
      <c r="G426" s="14" t="s">
        <v>88</v>
      </c>
      <c r="H426" s="14" t="s">
        <v>1386</v>
      </c>
      <c r="I426" s="14" t="s">
        <v>2</v>
      </c>
      <c r="J426" s="14" t="s">
        <v>32</v>
      </c>
      <c r="K426">
        <v>1013593069</v>
      </c>
      <c r="L426" t="s">
        <v>551</v>
      </c>
      <c r="M426" t="s">
        <v>78</v>
      </c>
      <c r="N426" t="s">
        <v>67</v>
      </c>
      <c r="O426" s="1">
        <v>44840</v>
      </c>
      <c r="P426" s="14" t="s">
        <v>574</v>
      </c>
      <c r="Q426" s="14" t="s">
        <v>655</v>
      </c>
      <c r="R426" s="1">
        <v>44785</v>
      </c>
      <c r="S426" s="1">
        <v>44792</v>
      </c>
      <c r="T426">
        <v>150</v>
      </c>
      <c r="U426" s="1">
        <v>44926</v>
      </c>
      <c r="V426" s="14">
        <v>6980000</v>
      </c>
      <c r="W426" s="14">
        <f>$D$5-Contratos[[#This Row],[Fecha de Inicio]]</f>
        <v>73</v>
      </c>
      <c r="X426">
        <f>ROUND((($D$5-Contratos[[#This Row],[Fecha de Inicio]])/(Contratos[[#This Row],[Fecha Finalizacion Programada]]-Contratos[[#This Row],[Fecha de Inicio]])*100),2)</f>
        <v>54.48</v>
      </c>
      <c r="Y426" s="44">
        <v>1396000</v>
      </c>
      <c r="Z426" s="29">
        <v>5584000</v>
      </c>
      <c r="AA426" s="14">
        <v>0</v>
      </c>
      <c r="AB426" s="29">
        <v>0</v>
      </c>
      <c r="AC426" s="29">
        <v>6980000</v>
      </c>
      <c r="AD426" s="14">
        <v>0</v>
      </c>
    </row>
    <row r="427" spans="2:30" x14ac:dyDescent="0.25">
      <c r="B427">
        <v>2022</v>
      </c>
      <c r="C427">
        <v>220471</v>
      </c>
      <c r="D427" s="14" t="s">
        <v>3</v>
      </c>
      <c r="E427" s="14" t="s">
        <v>1607</v>
      </c>
      <c r="F427" s="14" t="s">
        <v>75</v>
      </c>
      <c r="G427" s="14" t="s">
        <v>77</v>
      </c>
      <c r="H427" s="14" t="s">
        <v>26</v>
      </c>
      <c r="I427" s="14" t="s">
        <v>2</v>
      </c>
      <c r="J427" s="14" t="s">
        <v>534</v>
      </c>
      <c r="K427">
        <v>1214463101</v>
      </c>
      <c r="L427" t="s">
        <v>305</v>
      </c>
      <c r="M427">
        <v>0</v>
      </c>
      <c r="N427" t="s">
        <v>67</v>
      </c>
      <c r="O427" s="1">
        <v>44844</v>
      </c>
      <c r="P427" s="14" t="s">
        <v>784</v>
      </c>
      <c r="Q427" s="14" t="s">
        <v>784</v>
      </c>
      <c r="R427" s="1">
        <v>44791</v>
      </c>
      <c r="S427" s="1">
        <v>44799</v>
      </c>
      <c r="T427" s="14">
        <v>125</v>
      </c>
      <c r="U427" s="1">
        <v>44926</v>
      </c>
      <c r="V427" s="14">
        <v>13570834</v>
      </c>
      <c r="W427" s="14">
        <f>$D$5-Contratos[[#This Row],[Fecha de Inicio]]</f>
        <v>66</v>
      </c>
      <c r="X427">
        <f>ROUND((($D$5-Contratos[[#This Row],[Fecha de Inicio]])/(Contratos[[#This Row],[Fecha Finalizacion Programada]]-Contratos[[#This Row],[Fecha de Inicio]])*100),2)</f>
        <v>51.97</v>
      </c>
      <c r="Y427" s="44">
        <v>3799833</v>
      </c>
      <c r="Z427" s="29">
        <v>9771001</v>
      </c>
      <c r="AA427" s="14">
        <v>0</v>
      </c>
      <c r="AB427" s="29">
        <v>0</v>
      </c>
      <c r="AC427" s="29">
        <v>13570834</v>
      </c>
      <c r="AD427" s="14">
        <v>0</v>
      </c>
    </row>
    <row r="428" spans="2:30" x14ac:dyDescent="0.25">
      <c r="B428">
        <v>2022</v>
      </c>
      <c r="C428">
        <v>220472</v>
      </c>
      <c r="D428" s="14" t="s">
        <v>3</v>
      </c>
      <c r="E428" s="14" t="s">
        <v>1606</v>
      </c>
      <c r="F428" s="14" t="s">
        <v>75</v>
      </c>
      <c r="G428" s="14" t="s">
        <v>88</v>
      </c>
      <c r="H428" s="14" t="s">
        <v>1386</v>
      </c>
      <c r="I428" s="14" t="s">
        <v>2</v>
      </c>
      <c r="J428" s="14" t="s">
        <v>32</v>
      </c>
      <c r="K428">
        <v>1032458437</v>
      </c>
      <c r="L428" t="s">
        <v>548</v>
      </c>
      <c r="M428" t="s">
        <v>78</v>
      </c>
      <c r="N428" t="s">
        <v>67</v>
      </c>
      <c r="O428" s="1">
        <v>44840</v>
      </c>
      <c r="P428" s="14" t="s">
        <v>574</v>
      </c>
      <c r="Q428" s="14" t="s">
        <v>652</v>
      </c>
      <c r="R428" s="1">
        <v>44785</v>
      </c>
      <c r="S428" s="1">
        <v>44791</v>
      </c>
      <c r="T428">
        <v>150</v>
      </c>
      <c r="U428" s="1">
        <v>44926</v>
      </c>
      <c r="V428" s="14">
        <v>6980000</v>
      </c>
      <c r="W428" s="14">
        <f>$D$5-Contratos[[#This Row],[Fecha de Inicio]]</f>
        <v>74</v>
      </c>
      <c r="X428">
        <f>ROUND((($D$5-Contratos[[#This Row],[Fecha de Inicio]])/(Contratos[[#This Row],[Fecha Finalizacion Programada]]-Contratos[[#This Row],[Fecha de Inicio]])*100),2)</f>
        <v>54.81</v>
      </c>
      <c r="Y428" s="44">
        <v>1396000</v>
      </c>
      <c r="Z428" s="29">
        <v>5584000</v>
      </c>
      <c r="AA428" s="14">
        <v>0</v>
      </c>
      <c r="AB428" s="29">
        <v>0</v>
      </c>
      <c r="AC428" s="29">
        <v>6980000</v>
      </c>
      <c r="AD428" s="14">
        <v>0</v>
      </c>
    </row>
    <row r="429" spans="2:30" x14ac:dyDescent="0.25">
      <c r="B429">
        <v>2022</v>
      </c>
      <c r="C429">
        <v>220473</v>
      </c>
      <c r="D429" s="14" t="s">
        <v>3</v>
      </c>
      <c r="E429" s="14" t="s">
        <v>1606</v>
      </c>
      <c r="F429" s="14" t="s">
        <v>75</v>
      </c>
      <c r="G429" s="14" t="s">
        <v>88</v>
      </c>
      <c r="H429" s="14" t="s">
        <v>1386</v>
      </c>
      <c r="I429" s="14" t="s">
        <v>2</v>
      </c>
      <c r="J429" s="14" t="s">
        <v>32</v>
      </c>
      <c r="K429">
        <v>79730994</v>
      </c>
      <c r="L429" t="s">
        <v>557</v>
      </c>
      <c r="M429" t="s">
        <v>78</v>
      </c>
      <c r="N429" t="s">
        <v>67</v>
      </c>
      <c r="O429" s="1">
        <v>44841</v>
      </c>
      <c r="P429" s="14" t="s">
        <v>574</v>
      </c>
      <c r="Q429" s="14" t="s">
        <v>705</v>
      </c>
      <c r="R429" s="1">
        <v>44789</v>
      </c>
      <c r="S429" s="1">
        <v>44792</v>
      </c>
      <c r="T429">
        <v>150</v>
      </c>
      <c r="U429" s="1">
        <v>44926</v>
      </c>
      <c r="V429" s="14">
        <v>6980000</v>
      </c>
      <c r="W429" s="14">
        <f>$D$5-Contratos[[#This Row],[Fecha de Inicio]]</f>
        <v>73</v>
      </c>
      <c r="X429">
        <f>ROUND((($D$5-Contratos[[#This Row],[Fecha de Inicio]])/(Contratos[[#This Row],[Fecha Finalizacion Programada]]-Contratos[[#This Row],[Fecha de Inicio]])*100),2)</f>
        <v>54.48</v>
      </c>
      <c r="Y429" s="44">
        <v>1396000</v>
      </c>
      <c r="Z429" s="29">
        <v>5584000</v>
      </c>
      <c r="AA429" s="14">
        <v>0</v>
      </c>
      <c r="AB429" s="29">
        <v>0</v>
      </c>
      <c r="AC429" s="29">
        <v>6980000</v>
      </c>
      <c r="AD429" s="14">
        <v>0</v>
      </c>
    </row>
    <row r="430" spans="2:30" x14ac:dyDescent="0.25">
      <c r="B430">
        <v>2022</v>
      </c>
      <c r="C430">
        <v>220474</v>
      </c>
      <c r="D430" s="14" t="s">
        <v>3</v>
      </c>
      <c r="E430" s="14" t="s">
        <v>1606</v>
      </c>
      <c r="F430" s="14" t="s">
        <v>75</v>
      </c>
      <c r="G430" s="14" t="s">
        <v>88</v>
      </c>
      <c r="H430" s="14" t="s">
        <v>1386</v>
      </c>
      <c r="I430" s="14" t="s">
        <v>2</v>
      </c>
      <c r="J430" s="14" t="s">
        <v>32</v>
      </c>
      <c r="K430">
        <v>1001057926</v>
      </c>
      <c r="L430" t="s">
        <v>555</v>
      </c>
      <c r="M430" t="s">
        <v>78</v>
      </c>
      <c r="N430" t="s">
        <v>67</v>
      </c>
      <c r="O430" s="1">
        <v>44840</v>
      </c>
      <c r="P430" s="14" t="s">
        <v>574</v>
      </c>
      <c r="Q430" s="14" t="s">
        <v>662</v>
      </c>
      <c r="R430" s="1">
        <v>44789</v>
      </c>
      <c r="S430" s="1">
        <v>44792</v>
      </c>
      <c r="T430">
        <v>150</v>
      </c>
      <c r="U430" s="1">
        <v>44926</v>
      </c>
      <c r="V430" s="14">
        <v>6980000</v>
      </c>
      <c r="W430" s="14">
        <f>$D$5-Contratos[[#This Row],[Fecha de Inicio]]</f>
        <v>73</v>
      </c>
      <c r="X430">
        <f>ROUND((($D$5-Contratos[[#This Row],[Fecha de Inicio]])/(Contratos[[#This Row],[Fecha Finalizacion Programada]]-Contratos[[#This Row],[Fecha de Inicio]])*100),2)</f>
        <v>54.48</v>
      </c>
      <c r="Y430" s="44">
        <v>1396000</v>
      </c>
      <c r="Z430" s="29">
        <v>5584000</v>
      </c>
      <c r="AA430" s="14">
        <v>0</v>
      </c>
      <c r="AB430" s="29">
        <v>0</v>
      </c>
      <c r="AC430" s="29">
        <v>6980000</v>
      </c>
      <c r="AD430" s="14">
        <v>0</v>
      </c>
    </row>
    <row r="431" spans="2:30" x14ac:dyDescent="0.25">
      <c r="B431">
        <v>2022</v>
      </c>
      <c r="C431">
        <v>220475</v>
      </c>
      <c r="D431" s="14" t="s">
        <v>3</v>
      </c>
      <c r="E431" s="14" t="s">
        <v>1606</v>
      </c>
      <c r="F431" s="14" t="s">
        <v>75</v>
      </c>
      <c r="G431" s="14" t="s">
        <v>88</v>
      </c>
      <c r="H431" s="14" t="s">
        <v>1386</v>
      </c>
      <c r="I431" s="14" t="s">
        <v>2</v>
      </c>
      <c r="J431" s="14" t="s">
        <v>32</v>
      </c>
      <c r="K431">
        <v>1023921467</v>
      </c>
      <c r="L431" t="s">
        <v>554</v>
      </c>
      <c r="M431" t="s">
        <v>78</v>
      </c>
      <c r="N431" t="s">
        <v>67</v>
      </c>
      <c r="O431" s="1">
        <v>44840</v>
      </c>
      <c r="P431" s="14" t="s">
        <v>574</v>
      </c>
      <c r="Q431" s="14" t="s">
        <v>660</v>
      </c>
      <c r="R431" s="1">
        <v>44789</v>
      </c>
      <c r="S431" s="1">
        <v>44792</v>
      </c>
      <c r="T431">
        <v>150</v>
      </c>
      <c r="U431" s="1">
        <v>44848</v>
      </c>
      <c r="V431" s="14">
        <v>6980000</v>
      </c>
      <c r="W431" s="14">
        <f>Contratos[[#This Row],[Fecha Finalizacion Programada]]-Contratos[[#This Row],[Fecha de Inicio]]</f>
        <v>56</v>
      </c>
      <c r="X431">
        <f>ROUND(((Contratos[[#This Row],[Fecha Finalizacion Programada]]-Contratos[[#This Row],[Fecha de Inicio]])/(Contratos[[#This Row],[Fecha Finalizacion Programada]]-Contratos[[#This Row],[Fecha de Inicio]])*100),2)</f>
        <v>100</v>
      </c>
      <c r="Y431" s="44">
        <v>1954400</v>
      </c>
      <c r="Z431" s="29">
        <v>5025600</v>
      </c>
      <c r="AA431" s="14">
        <v>0</v>
      </c>
      <c r="AB431" s="29">
        <v>0</v>
      </c>
      <c r="AC431" s="29">
        <v>6980000</v>
      </c>
      <c r="AD431" s="14">
        <v>0</v>
      </c>
    </row>
    <row r="432" spans="2:30" x14ac:dyDescent="0.25">
      <c r="B432">
        <v>2022</v>
      </c>
      <c r="C432">
        <v>220476</v>
      </c>
      <c r="D432" s="14" t="s">
        <v>3</v>
      </c>
      <c r="E432" s="14" t="s">
        <v>1606</v>
      </c>
      <c r="F432" s="14" t="s">
        <v>75</v>
      </c>
      <c r="G432" s="14" t="s">
        <v>88</v>
      </c>
      <c r="H432" s="14" t="s">
        <v>1386</v>
      </c>
      <c r="I432" s="14" t="s">
        <v>2</v>
      </c>
      <c r="J432" s="14" t="s">
        <v>32</v>
      </c>
      <c r="K432">
        <v>1000860620</v>
      </c>
      <c r="L432" t="s">
        <v>585</v>
      </c>
      <c r="M432" t="s">
        <v>78</v>
      </c>
      <c r="N432" t="s">
        <v>67</v>
      </c>
      <c r="O432" s="1">
        <v>44842</v>
      </c>
      <c r="P432" s="14" t="s">
        <v>574</v>
      </c>
      <c r="Q432" s="14" t="s">
        <v>743</v>
      </c>
      <c r="R432" s="1">
        <v>44789</v>
      </c>
      <c r="S432" s="1">
        <v>44799</v>
      </c>
      <c r="T432">
        <v>150</v>
      </c>
      <c r="U432" s="1">
        <v>44926</v>
      </c>
      <c r="V432" s="14">
        <v>6980000</v>
      </c>
      <c r="W432" s="14">
        <f>$D$5-Contratos[[#This Row],[Fecha de Inicio]]</f>
        <v>66</v>
      </c>
      <c r="X432">
        <f>ROUND((($D$5-Contratos[[#This Row],[Fecha de Inicio]])/(Contratos[[#This Row],[Fecha Finalizacion Programada]]-Contratos[[#This Row],[Fecha de Inicio]])*100),2)</f>
        <v>51.97</v>
      </c>
      <c r="Y432" s="44">
        <v>1396000</v>
      </c>
      <c r="Z432" s="29">
        <v>5584000</v>
      </c>
      <c r="AA432" s="14">
        <v>0</v>
      </c>
      <c r="AB432" s="29">
        <v>0</v>
      </c>
      <c r="AC432" s="29">
        <v>6980000</v>
      </c>
      <c r="AD432" s="14">
        <v>0</v>
      </c>
    </row>
    <row r="433" spans="2:30" x14ac:dyDescent="0.25">
      <c r="B433">
        <v>2022</v>
      </c>
      <c r="C433">
        <v>220477</v>
      </c>
      <c r="D433" s="14" t="s">
        <v>3</v>
      </c>
      <c r="E433" s="14" t="s">
        <v>1606</v>
      </c>
      <c r="F433" s="14" t="s">
        <v>75</v>
      </c>
      <c r="G433" s="14" t="s">
        <v>88</v>
      </c>
      <c r="H433" s="14" t="s">
        <v>1386</v>
      </c>
      <c r="I433" s="14" t="s">
        <v>2</v>
      </c>
      <c r="J433" s="14" t="s">
        <v>32</v>
      </c>
      <c r="K433">
        <v>1000709154</v>
      </c>
      <c r="L433" t="s">
        <v>560</v>
      </c>
      <c r="M433" t="s">
        <v>78</v>
      </c>
      <c r="N433" t="s">
        <v>67</v>
      </c>
      <c r="O433" s="1">
        <v>44841</v>
      </c>
      <c r="P433" s="14" t="s">
        <v>574</v>
      </c>
      <c r="Q433" s="14" t="s">
        <v>709</v>
      </c>
      <c r="R433" s="1">
        <v>44789</v>
      </c>
      <c r="S433" s="1">
        <v>44795</v>
      </c>
      <c r="T433">
        <v>150</v>
      </c>
      <c r="U433" s="1">
        <v>44926</v>
      </c>
      <c r="V433" s="14">
        <v>6980000</v>
      </c>
      <c r="W433" s="14">
        <f>$D$5-Contratos[[#This Row],[Fecha de Inicio]]</f>
        <v>70</v>
      </c>
      <c r="X433">
        <f>ROUND((($D$5-Contratos[[#This Row],[Fecha de Inicio]])/(Contratos[[#This Row],[Fecha Finalizacion Programada]]-Contratos[[#This Row],[Fecha de Inicio]])*100),2)</f>
        <v>53.44</v>
      </c>
      <c r="Y433" s="44">
        <v>1396000</v>
      </c>
      <c r="Z433" s="29">
        <v>5584000</v>
      </c>
      <c r="AA433" s="14">
        <v>0</v>
      </c>
      <c r="AB433" s="29">
        <v>0</v>
      </c>
      <c r="AC433" s="29">
        <v>6980000</v>
      </c>
      <c r="AD433" s="14">
        <v>0</v>
      </c>
    </row>
    <row r="434" spans="2:30" x14ac:dyDescent="0.25">
      <c r="B434">
        <v>2022</v>
      </c>
      <c r="C434">
        <v>220478</v>
      </c>
      <c r="D434" s="14" t="s">
        <v>3</v>
      </c>
      <c r="E434" s="14" t="s">
        <v>1606</v>
      </c>
      <c r="F434" s="14" t="s">
        <v>75</v>
      </c>
      <c r="G434" s="14" t="s">
        <v>88</v>
      </c>
      <c r="H434" s="14" t="s">
        <v>1386</v>
      </c>
      <c r="I434" s="14" t="s">
        <v>2</v>
      </c>
      <c r="J434" s="14" t="s">
        <v>32</v>
      </c>
      <c r="K434">
        <v>79900503</v>
      </c>
      <c r="L434" t="s">
        <v>559</v>
      </c>
      <c r="M434" t="s">
        <v>78</v>
      </c>
      <c r="N434" t="s">
        <v>67</v>
      </c>
      <c r="O434" s="1">
        <v>44841</v>
      </c>
      <c r="P434" s="14" t="s">
        <v>574</v>
      </c>
      <c r="Q434" s="14" t="s">
        <v>707</v>
      </c>
      <c r="R434" s="1">
        <v>44789</v>
      </c>
      <c r="S434" s="1">
        <v>44795</v>
      </c>
      <c r="T434">
        <v>150</v>
      </c>
      <c r="U434" s="1">
        <v>44926</v>
      </c>
      <c r="V434" s="14">
        <v>6980000</v>
      </c>
      <c r="W434" s="14">
        <f>$D$5-Contratos[[#This Row],[Fecha de Inicio]]</f>
        <v>70</v>
      </c>
      <c r="X434">
        <f>ROUND((($D$5-Contratos[[#This Row],[Fecha de Inicio]])/(Contratos[[#This Row],[Fecha Finalizacion Programada]]-Contratos[[#This Row],[Fecha de Inicio]])*100),2)</f>
        <v>53.44</v>
      </c>
      <c r="Y434" s="44">
        <v>1396000</v>
      </c>
      <c r="Z434" s="29">
        <v>5584000</v>
      </c>
      <c r="AA434" s="14">
        <v>0</v>
      </c>
      <c r="AB434" s="29">
        <v>0</v>
      </c>
      <c r="AC434" s="29">
        <v>6980000</v>
      </c>
      <c r="AD434" s="14">
        <v>0</v>
      </c>
    </row>
    <row r="435" spans="2:30" x14ac:dyDescent="0.25">
      <c r="B435">
        <v>2022</v>
      </c>
      <c r="C435">
        <v>220479</v>
      </c>
      <c r="D435" s="14" t="s">
        <v>3</v>
      </c>
      <c r="E435" s="14" t="s">
        <v>1606</v>
      </c>
      <c r="F435" s="14" t="s">
        <v>75</v>
      </c>
      <c r="G435" s="14" t="s">
        <v>88</v>
      </c>
      <c r="H435" s="14" t="s">
        <v>1386</v>
      </c>
      <c r="I435" s="14" t="s">
        <v>2</v>
      </c>
      <c r="J435" s="14" t="s">
        <v>32</v>
      </c>
      <c r="K435">
        <v>1014284612</v>
      </c>
      <c r="L435" t="s">
        <v>566</v>
      </c>
      <c r="M435" t="s">
        <v>78</v>
      </c>
      <c r="N435" t="s">
        <v>67</v>
      </c>
      <c r="O435" s="1">
        <v>44841</v>
      </c>
      <c r="P435" s="14" t="s">
        <v>574</v>
      </c>
      <c r="Q435" s="14" t="s">
        <v>711</v>
      </c>
      <c r="R435" s="1">
        <v>44791</v>
      </c>
      <c r="S435" s="1">
        <v>44795</v>
      </c>
      <c r="T435">
        <v>150</v>
      </c>
      <c r="U435" s="1">
        <v>44926</v>
      </c>
      <c r="V435" s="14">
        <v>6980000</v>
      </c>
      <c r="W435" s="14">
        <f>$D$5-Contratos[[#This Row],[Fecha de Inicio]]</f>
        <v>70</v>
      </c>
      <c r="X435">
        <f>ROUND((($D$5-Contratos[[#This Row],[Fecha de Inicio]])/(Contratos[[#This Row],[Fecha Finalizacion Programada]]-Contratos[[#This Row],[Fecha de Inicio]])*100),2)</f>
        <v>53.44</v>
      </c>
      <c r="Y435" s="44">
        <v>1396000</v>
      </c>
      <c r="Z435" s="29">
        <v>5584000</v>
      </c>
      <c r="AA435" s="14">
        <v>0</v>
      </c>
      <c r="AB435" s="29">
        <v>0</v>
      </c>
      <c r="AC435" s="29">
        <v>6980000</v>
      </c>
      <c r="AD435" s="14">
        <v>0</v>
      </c>
    </row>
    <row r="436" spans="2:30" x14ac:dyDescent="0.25">
      <c r="B436">
        <v>2022</v>
      </c>
      <c r="C436">
        <v>220480</v>
      </c>
      <c r="D436" s="14" t="s">
        <v>3</v>
      </c>
      <c r="E436" s="14" t="s">
        <v>1606</v>
      </c>
      <c r="F436" s="14" t="s">
        <v>75</v>
      </c>
      <c r="G436" s="14" t="s">
        <v>88</v>
      </c>
      <c r="H436" s="14" t="s">
        <v>1386</v>
      </c>
      <c r="I436" s="14" t="s">
        <v>2</v>
      </c>
      <c r="J436" s="14" t="s">
        <v>32</v>
      </c>
      <c r="K436">
        <v>1000004062</v>
      </c>
      <c r="L436" t="s">
        <v>558</v>
      </c>
      <c r="M436" t="s">
        <v>78</v>
      </c>
      <c r="N436" t="s">
        <v>67</v>
      </c>
      <c r="O436" s="1">
        <v>44841</v>
      </c>
      <c r="P436" s="14" t="s">
        <v>576</v>
      </c>
      <c r="Q436" s="14" t="s">
        <v>719</v>
      </c>
      <c r="R436" s="1">
        <v>44790</v>
      </c>
      <c r="S436" s="1">
        <v>44795</v>
      </c>
      <c r="T436">
        <v>150</v>
      </c>
      <c r="U436" s="1">
        <v>44926</v>
      </c>
      <c r="V436" s="14">
        <v>6980000</v>
      </c>
      <c r="W436" s="14">
        <f>$D$5-Contratos[[#This Row],[Fecha de Inicio]]</f>
        <v>70</v>
      </c>
      <c r="X436">
        <f>ROUND((($D$5-Contratos[[#This Row],[Fecha de Inicio]])/(Contratos[[#This Row],[Fecha Finalizacion Programada]]-Contratos[[#This Row],[Fecha de Inicio]])*100),2)</f>
        <v>53.44</v>
      </c>
      <c r="Y436" s="44">
        <v>1396000</v>
      </c>
      <c r="Z436" s="29">
        <v>5584000</v>
      </c>
      <c r="AA436" s="14">
        <v>0</v>
      </c>
      <c r="AB436" s="29">
        <v>0</v>
      </c>
      <c r="AC436" s="29">
        <v>6980000</v>
      </c>
      <c r="AD436" s="14">
        <v>0</v>
      </c>
    </row>
    <row r="437" spans="2:30" x14ac:dyDescent="0.25">
      <c r="B437">
        <v>2022</v>
      </c>
      <c r="C437">
        <v>220481</v>
      </c>
      <c r="D437" s="14" t="s">
        <v>3</v>
      </c>
      <c r="E437" s="14" t="s">
        <v>1606</v>
      </c>
      <c r="F437" s="14" t="s">
        <v>75</v>
      </c>
      <c r="G437" s="14" t="s">
        <v>88</v>
      </c>
      <c r="H437" s="14" t="s">
        <v>1386</v>
      </c>
      <c r="I437" s="14" t="s">
        <v>2</v>
      </c>
      <c r="J437" s="14" t="s">
        <v>32</v>
      </c>
      <c r="K437">
        <v>52864739</v>
      </c>
      <c r="L437" t="s">
        <v>561</v>
      </c>
      <c r="M437" t="s">
        <v>78</v>
      </c>
      <c r="N437" t="s">
        <v>67</v>
      </c>
      <c r="O437" s="1">
        <v>44841</v>
      </c>
      <c r="P437" s="14" t="s">
        <v>574</v>
      </c>
      <c r="Q437" s="14" t="s">
        <v>710</v>
      </c>
      <c r="R437" s="1">
        <v>44789</v>
      </c>
      <c r="S437" s="1">
        <v>44795</v>
      </c>
      <c r="T437">
        <v>150</v>
      </c>
      <c r="U437" s="1">
        <v>44926</v>
      </c>
      <c r="V437" s="14">
        <v>6980000</v>
      </c>
      <c r="W437" s="14">
        <f>$D$5-Contratos[[#This Row],[Fecha de Inicio]]</f>
        <v>70</v>
      </c>
      <c r="X437">
        <f>ROUND((($D$5-Contratos[[#This Row],[Fecha de Inicio]])/(Contratos[[#This Row],[Fecha Finalizacion Programada]]-Contratos[[#This Row],[Fecha de Inicio]])*100),2)</f>
        <v>53.44</v>
      </c>
      <c r="Y437" s="44">
        <v>1396000</v>
      </c>
      <c r="Z437" s="29">
        <v>5584000</v>
      </c>
      <c r="AA437" s="14">
        <v>0</v>
      </c>
      <c r="AB437" s="29">
        <v>0</v>
      </c>
      <c r="AC437" s="29">
        <v>6980000</v>
      </c>
      <c r="AD437" s="14">
        <v>0</v>
      </c>
    </row>
    <row r="438" spans="2:30" x14ac:dyDescent="0.25">
      <c r="B438">
        <v>2022</v>
      </c>
      <c r="C438">
        <v>220482</v>
      </c>
      <c r="D438" s="14" t="s">
        <v>3</v>
      </c>
      <c r="E438" s="14" t="s">
        <v>1606</v>
      </c>
      <c r="F438" s="14" t="s">
        <v>75</v>
      </c>
      <c r="G438" s="14" t="s">
        <v>88</v>
      </c>
      <c r="H438" s="14" t="s">
        <v>1386</v>
      </c>
      <c r="I438" s="14" t="s">
        <v>2</v>
      </c>
      <c r="J438" s="14" t="s">
        <v>32</v>
      </c>
      <c r="K438">
        <v>1000460747</v>
      </c>
      <c r="L438" t="s">
        <v>562</v>
      </c>
      <c r="M438" t="s">
        <v>78</v>
      </c>
      <c r="N438" t="s">
        <v>67</v>
      </c>
      <c r="O438" s="1">
        <v>44841</v>
      </c>
      <c r="P438" s="14" t="s">
        <v>574</v>
      </c>
      <c r="Q438" s="14" t="s">
        <v>712</v>
      </c>
      <c r="R438" s="1">
        <v>44789</v>
      </c>
      <c r="S438" s="1">
        <v>44795</v>
      </c>
      <c r="T438">
        <v>150</v>
      </c>
      <c r="U438" s="1">
        <v>44926</v>
      </c>
      <c r="V438" s="14">
        <v>6980000</v>
      </c>
      <c r="W438" s="14">
        <f>$D$5-Contratos[[#This Row],[Fecha de Inicio]]</f>
        <v>70</v>
      </c>
      <c r="X438">
        <f>ROUND((($D$5-Contratos[[#This Row],[Fecha de Inicio]])/(Contratos[[#This Row],[Fecha Finalizacion Programada]]-Contratos[[#This Row],[Fecha de Inicio]])*100),2)</f>
        <v>53.44</v>
      </c>
      <c r="Y438" s="44">
        <v>1396000</v>
      </c>
      <c r="Z438" s="29">
        <v>5584000</v>
      </c>
      <c r="AA438" s="14">
        <v>0</v>
      </c>
      <c r="AB438" s="29">
        <v>0</v>
      </c>
      <c r="AC438" s="29">
        <v>6980000</v>
      </c>
      <c r="AD438" s="14">
        <v>0</v>
      </c>
    </row>
    <row r="439" spans="2:30" x14ac:dyDescent="0.25">
      <c r="B439">
        <v>2022</v>
      </c>
      <c r="C439">
        <v>220483</v>
      </c>
      <c r="D439" s="14" t="s">
        <v>3</v>
      </c>
      <c r="E439" s="14" t="s">
        <v>1606</v>
      </c>
      <c r="F439" s="14" t="s">
        <v>75</v>
      </c>
      <c r="G439" s="14" t="s">
        <v>88</v>
      </c>
      <c r="H439" s="14" t="s">
        <v>1386</v>
      </c>
      <c r="I439" s="14" t="s">
        <v>2</v>
      </c>
      <c r="J439" s="14" t="s">
        <v>32</v>
      </c>
      <c r="K439">
        <v>80154271</v>
      </c>
      <c r="L439" t="s">
        <v>563</v>
      </c>
      <c r="M439" t="s">
        <v>78</v>
      </c>
      <c r="N439" t="s">
        <v>67</v>
      </c>
      <c r="O439" s="1">
        <v>44841</v>
      </c>
      <c r="P439" s="14" t="s">
        <v>574</v>
      </c>
      <c r="Q439" s="14" t="s">
        <v>713</v>
      </c>
      <c r="R439" s="1">
        <v>44789</v>
      </c>
      <c r="S439" s="1">
        <v>44795</v>
      </c>
      <c r="T439">
        <v>150</v>
      </c>
      <c r="U439" s="1">
        <v>44926</v>
      </c>
      <c r="V439" s="14">
        <v>6980000</v>
      </c>
      <c r="W439" s="14">
        <f>$D$5-Contratos[[#This Row],[Fecha de Inicio]]</f>
        <v>70</v>
      </c>
      <c r="X439">
        <f>ROUND((($D$5-Contratos[[#This Row],[Fecha de Inicio]])/(Contratos[[#This Row],[Fecha Finalizacion Programada]]-Contratos[[#This Row],[Fecha de Inicio]])*100),2)</f>
        <v>53.44</v>
      </c>
      <c r="Y439" s="44">
        <v>1396000</v>
      </c>
      <c r="Z439" s="29">
        <v>5584000</v>
      </c>
      <c r="AA439" s="14">
        <v>0</v>
      </c>
      <c r="AB439" s="29">
        <v>0</v>
      </c>
      <c r="AC439" s="29">
        <v>6980000</v>
      </c>
      <c r="AD439" s="14">
        <v>0</v>
      </c>
    </row>
    <row r="440" spans="2:30" x14ac:dyDescent="0.25">
      <c r="B440">
        <v>2022</v>
      </c>
      <c r="C440">
        <v>220484</v>
      </c>
      <c r="D440" s="14" t="s">
        <v>3</v>
      </c>
      <c r="E440" s="14" t="s">
        <v>1606</v>
      </c>
      <c r="F440" s="14" t="s">
        <v>75</v>
      </c>
      <c r="G440" s="14" t="s">
        <v>88</v>
      </c>
      <c r="H440" s="14" t="s">
        <v>1386</v>
      </c>
      <c r="I440" s="14" t="s">
        <v>2</v>
      </c>
      <c r="J440" s="14" t="s">
        <v>32</v>
      </c>
      <c r="K440">
        <v>79599001</v>
      </c>
      <c r="L440" t="s">
        <v>568</v>
      </c>
      <c r="M440" t="s">
        <v>78</v>
      </c>
      <c r="N440" t="s">
        <v>67</v>
      </c>
      <c r="O440" s="1">
        <v>44841</v>
      </c>
      <c r="P440" s="14" t="s">
        <v>574</v>
      </c>
      <c r="Q440" s="14" t="s">
        <v>716</v>
      </c>
      <c r="R440" s="1">
        <v>44791</v>
      </c>
      <c r="S440" s="1">
        <v>44797</v>
      </c>
      <c r="T440">
        <v>150</v>
      </c>
      <c r="U440" s="1">
        <v>44926</v>
      </c>
      <c r="V440" s="14">
        <v>6980000</v>
      </c>
      <c r="W440" s="14">
        <f>$D$5-Contratos[[#This Row],[Fecha de Inicio]]</f>
        <v>68</v>
      </c>
      <c r="X440">
        <f>ROUND((($D$5-Contratos[[#This Row],[Fecha de Inicio]])/(Contratos[[#This Row],[Fecha Finalizacion Programada]]-Contratos[[#This Row],[Fecha de Inicio]])*100),2)</f>
        <v>52.71</v>
      </c>
      <c r="Y440" s="44">
        <v>1396000</v>
      </c>
      <c r="Z440" s="29">
        <v>5584000</v>
      </c>
      <c r="AA440" s="14">
        <v>0</v>
      </c>
      <c r="AB440" s="29">
        <v>0</v>
      </c>
      <c r="AC440" s="29">
        <v>6980000</v>
      </c>
      <c r="AD440" s="14">
        <v>0</v>
      </c>
    </row>
    <row r="441" spans="2:30" x14ac:dyDescent="0.25">
      <c r="B441">
        <v>2022</v>
      </c>
      <c r="C441">
        <v>220485</v>
      </c>
      <c r="D441" s="14" t="s">
        <v>3</v>
      </c>
      <c r="E441" s="14" t="s">
        <v>1606</v>
      </c>
      <c r="F441" s="14" t="s">
        <v>75</v>
      </c>
      <c r="G441" s="14" t="s">
        <v>88</v>
      </c>
      <c r="H441" s="14" t="s">
        <v>1386</v>
      </c>
      <c r="I441" s="14" t="s">
        <v>2</v>
      </c>
      <c r="J441" s="14" t="s">
        <v>32</v>
      </c>
      <c r="K441">
        <v>51685122</v>
      </c>
      <c r="L441" t="s">
        <v>565</v>
      </c>
      <c r="M441" t="s">
        <v>78</v>
      </c>
      <c r="N441" t="s">
        <v>67</v>
      </c>
      <c r="O441" s="1">
        <v>44841</v>
      </c>
      <c r="P441" s="14" t="s">
        <v>576</v>
      </c>
      <c r="Q441" s="14" t="s">
        <v>714</v>
      </c>
      <c r="R441" s="1">
        <v>44790</v>
      </c>
      <c r="S441" s="1">
        <v>44795</v>
      </c>
      <c r="T441">
        <v>150</v>
      </c>
      <c r="U441" s="1">
        <v>44926</v>
      </c>
      <c r="V441" s="14">
        <v>6980000</v>
      </c>
      <c r="W441" s="14">
        <f>$D$5-Contratos[[#This Row],[Fecha de Inicio]]</f>
        <v>70</v>
      </c>
      <c r="X441">
        <f>ROUND((($D$5-Contratos[[#This Row],[Fecha de Inicio]])/(Contratos[[#This Row],[Fecha Finalizacion Programada]]-Contratos[[#This Row],[Fecha de Inicio]])*100),2)</f>
        <v>53.44</v>
      </c>
      <c r="Y441" s="44">
        <v>1396000</v>
      </c>
      <c r="Z441" s="29">
        <v>5584000</v>
      </c>
      <c r="AA441" s="14">
        <v>0</v>
      </c>
      <c r="AB441" s="29">
        <v>0</v>
      </c>
      <c r="AC441" s="29">
        <v>6980000</v>
      </c>
      <c r="AD441" s="14">
        <v>0</v>
      </c>
    </row>
    <row r="442" spans="2:30" x14ac:dyDescent="0.25">
      <c r="B442">
        <v>2022</v>
      </c>
      <c r="C442">
        <v>220486</v>
      </c>
      <c r="D442" s="14" t="s">
        <v>3</v>
      </c>
      <c r="E442" s="14" t="s">
        <v>1606</v>
      </c>
      <c r="F442" s="14" t="s">
        <v>75</v>
      </c>
      <c r="G442" s="14" t="s">
        <v>88</v>
      </c>
      <c r="H442" s="14" t="s">
        <v>1386</v>
      </c>
      <c r="I442" s="14" t="s">
        <v>2</v>
      </c>
      <c r="J442" s="14" t="s">
        <v>32</v>
      </c>
      <c r="K442">
        <v>52366083</v>
      </c>
      <c r="L442" t="s">
        <v>564</v>
      </c>
      <c r="M442" t="s">
        <v>78</v>
      </c>
      <c r="N442" t="s">
        <v>67</v>
      </c>
      <c r="O442" s="1">
        <v>44841</v>
      </c>
      <c r="P442" s="14" t="s">
        <v>574</v>
      </c>
      <c r="Q442" s="14" t="s">
        <v>708</v>
      </c>
      <c r="R442" s="1">
        <v>44789</v>
      </c>
      <c r="S442" s="1">
        <v>44795</v>
      </c>
      <c r="T442">
        <v>150</v>
      </c>
      <c r="U442" s="1">
        <v>44926</v>
      </c>
      <c r="V442" s="14">
        <v>6980000</v>
      </c>
      <c r="W442" s="14">
        <f>$D$5-Contratos[[#This Row],[Fecha de Inicio]]</f>
        <v>70</v>
      </c>
      <c r="X442">
        <f>ROUND((($D$5-Contratos[[#This Row],[Fecha de Inicio]])/(Contratos[[#This Row],[Fecha Finalizacion Programada]]-Contratos[[#This Row],[Fecha de Inicio]])*100),2)</f>
        <v>53.44</v>
      </c>
      <c r="Y442" s="44">
        <v>1396000</v>
      </c>
      <c r="Z442" s="29">
        <v>5584000</v>
      </c>
      <c r="AA442" s="14">
        <v>0</v>
      </c>
      <c r="AB442" s="29">
        <v>0</v>
      </c>
      <c r="AC442" s="29">
        <v>6980000</v>
      </c>
      <c r="AD442" s="14">
        <v>0</v>
      </c>
    </row>
    <row r="443" spans="2:30" x14ac:dyDescent="0.25">
      <c r="B443">
        <v>2022</v>
      </c>
      <c r="C443">
        <v>220487</v>
      </c>
      <c r="D443" s="14" t="s">
        <v>3</v>
      </c>
      <c r="E443" s="14" t="s">
        <v>1606</v>
      </c>
      <c r="F443" s="14" t="s">
        <v>75</v>
      </c>
      <c r="G443" s="14" t="s">
        <v>88</v>
      </c>
      <c r="H443" s="14" t="s">
        <v>1386</v>
      </c>
      <c r="I443" s="14" t="s">
        <v>2</v>
      </c>
      <c r="J443" s="14" t="s">
        <v>32</v>
      </c>
      <c r="K443">
        <v>1015444811</v>
      </c>
      <c r="L443" t="s">
        <v>572</v>
      </c>
      <c r="M443" t="s">
        <v>78</v>
      </c>
      <c r="N443" t="s">
        <v>67</v>
      </c>
      <c r="O443" s="1">
        <v>44841</v>
      </c>
      <c r="P443" s="14" t="s">
        <v>574</v>
      </c>
      <c r="Q443" s="14" t="s">
        <v>720</v>
      </c>
      <c r="R443" s="1">
        <v>44790</v>
      </c>
      <c r="S443" s="1">
        <v>44797</v>
      </c>
      <c r="T443">
        <v>150</v>
      </c>
      <c r="U443" s="1">
        <v>44926</v>
      </c>
      <c r="V443" s="14">
        <v>6980000</v>
      </c>
      <c r="W443" s="14">
        <f>$D$5-Contratos[[#This Row],[Fecha de Inicio]]</f>
        <v>68</v>
      </c>
      <c r="X443">
        <f>ROUND((($D$5-Contratos[[#This Row],[Fecha de Inicio]])/(Contratos[[#This Row],[Fecha Finalizacion Programada]]-Contratos[[#This Row],[Fecha de Inicio]])*100),2)</f>
        <v>52.71</v>
      </c>
      <c r="Y443" s="44">
        <v>1396000</v>
      </c>
      <c r="Z443" s="29">
        <v>5584000</v>
      </c>
      <c r="AA443" s="14">
        <v>0</v>
      </c>
      <c r="AB443" s="29">
        <v>0</v>
      </c>
      <c r="AC443" s="29">
        <v>6980000</v>
      </c>
      <c r="AD443" s="14">
        <v>0</v>
      </c>
    </row>
    <row r="444" spans="2:30" x14ac:dyDescent="0.25">
      <c r="B444">
        <v>2022</v>
      </c>
      <c r="C444">
        <v>220488</v>
      </c>
      <c r="D444" s="14" t="s">
        <v>3</v>
      </c>
      <c r="E444" s="14" t="s">
        <v>1606</v>
      </c>
      <c r="F444" s="14" t="s">
        <v>75</v>
      </c>
      <c r="G444" s="14" t="s">
        <v>88</v>
      </c>
      <c r="H444" s="14" t="s">
        <v>1386</v>
      </c>
      <c r="I444" s="14" t="s">
        <v>2</v>
      </c>
      <c r="J444" s="14" t="s">
        <v>32</v>
      </c>
      <c r="K444">
        <v>1020834081</v>
      </c>
      <c r="L444" t="s">
        <v>578</v>
      </c>
      <c r="M444" t="s">
        <v>78</v>
      </c>
      <c r="N444" t="s">
        <v>67</v>
      </c>
      <c r="O444" s="1">
        <v>44841</v>
      </c>
      <c r="P444" s="14" t="s">
        <v>576</v>
      </c>
      <c r="Q444" s="14" t="s">
        <v>728</v>
      </c>
      <c r="R444" s="1">
        <v>44790</v>
      </c>
      <c r="S444" s="1">
        <v>44798</v>
      </c>
      <c r="T444">
        <v>150</v>
      </c>
      <c r="U444" s="1">
        <v>44926</v>
      </c>
      <c r="V444" s="14">
        <v>6980000</v>
      </c>
      <c r="W444" s="14">
        <f>$D$5-Contratos[[#This Row],[Fecha de Inicio]]</f>
        <v>67</v>
      </c>
      <c r="X444">
        <f>ROUND((($D$5-Contratos[[#This Row],[Fecha de Inicio]])/(Contratos[[#This Row],[Fecha Finalizacion Programada]]-Contratos[[#This Row],[Fecha de Inicio]])*100),2)</f>
        <v>52.34</v>
      </c>
      <c r="Y444" s="44">
        <v>1396000</v>
      </c>
      <c r="Z444" s="29">
        <v>5584000</v>
      </c>
      <c r="AA444" s="14">
        <v>0</v>
      </c>
      <c r="AB444" s="29">
        <v>0</v>
      </c>
      <c r="AC444" s="29">
        <v>6980000</v>
      </c>
      <c r="AD444" s="14">
        <v>0</v>
      </c>
    </row>
    <row r="445" spans="2:30" x14ac:dyDescent="0.25">
      <c r="B445">
        <v>2022</v>
      </c>
      <c r="C445">
        <v>220490</v>
      </c>
      <c r="D445" s="14" t="s">
        <v>3</v>
      </c>
      <c r="E445" s="14" t="s">
        <v>1606</v>
      </c>
      <c r="F445" s="14" t="s">
        <v>75</v>
      </c>
      <c r="G445" s="14" t="s">
        <v>88</v>
      </c>
      <c r="H445" s="14" t="s">
        <v>1386</v>
      </c>
      <c r="I445" s="14" t="s">
        <v>2</v>
      </c>
      <c r="J445" s="14" t="s">
        <v>32</v>
      </c>
      <c r="K445">
        <v>1069853347</v>
      </c>
      <c r="L445" t="s">
        <v>882</v>
      </c>
      <c r="M445" t="s">
        <v>78</v>
      </c>
      <c r="N445" t="s">
        <v>67</v>
      </c>
      <c r="O445" s="1">
        <v>44854</v>
      </c>
      <c r="P445" s="14" t="s">
        <v>574</v>
      </c>
      <c r="Q445" s="14" t="s">
        <v>881</v>
      </c>
      <c r="R445" s="1">
        <v>44792</v>
      </c>
      <c r="S445" s="1">
        <v>44798</v>
      </c>
      <c r="T445">
        <v>150</v>
      </c>
      <c r="U445" s="1">
        <v>44841</v>
      </c>
      <c r="V445" s="14">
        <v>6980000</v>
      </c>
      <c r="W445" s="14">
        <f>Contratos[[#This Row],[Fecha Finalizacion Programada]]-Contratos[[#This Row],[Fecha de Inicio]]</f>
        <v>43</v>
      </c>
      <c r="X445">
        <f>ROUND(((Contratos[[#This Row],[Fecha Finalizacion Programada]]-Contratos[[#This Row],[Fecha de Inicio]])/(Contratos[[#This Row],[Fecha Finalizacion Programada]]-Contratos[[#This Row],[Fecha de Inicio]])*100),2)</f>
        <v>100</v>
      </c>
      <c r="Y445" s="44">
        <v>1396000</v>
      </c>
      <c r="Z445" s="29">
        <v>5584000</v>
      </c>
      <c r="AA445" s="14">
        <v>0</v>
      </c>
      <c r="AB445" s="29">
        <v>0</v>
      </c>
      <c r="AC445" s="29">
        <v>6980000</v>
      </c>
      <c r="AD445" s="14">
        <v>0</v>
      </c>
    </row>
    <row r="446" spans="2:30" x14ac:dyDescent="0.25">
      <c r="B446">
        <v>2022</v>
      </c>
      <c r="C446">
        <v>220492</v>
      </c>
      <c r="D446" s="14" t="s">
        <v>3</v>
      </c>
      <c r="E446" s="14" t="s">
        <v>1606</v>
      </c>
      <c r="F446" s="14" t="s">
        <v>75</v>
      </c>
      <c r="G446" s="14" t="s">
        <v>88</v>
      </c>
      <c r="H446" s="14" t="s">
        <v>1386</v>
      </c>
      <c r="I446" s="14" t="s">
        <v>2</v>
      </c>
      <c r="J446" s="14" t="s">
        <v>32</v>
      </c>
      <c r="K446">
        <v>1013614949</v>
      </c>
      <c r="L446" t="s">
        <v>575</v>
      </c>
      <c r="M446" t="s">
        <v>78</v>
      </c>
      <c r="N446" t="s">
        <v>67</v>
      </c>
      <c r="O446" s="1">
        <v>44841</v>
      </c>
      <c r="P446" s="14" t="s">
        <v>574</v>
      </c>
      <c r="Q446" s="14" t="s">
        <v>723</v>
      </c>
      <c r="R446" s="1">
        <v>44789</v>
      </c>
      <c r="S446" s="1">
        <v>44797</v>
      </c>
      <c r="T446">
        <v>150</v>
      </c>
      <c r="U446" s="1">
        <v>44926</v>
      </c>
      <c r="V446" s="14">
        <v>6980000</v>
      </c>
      <c r="W446" s="14">
        <f>$D$5-Contratos[[#This Row],[Fecha de Inicio]]</f>
        <v>68</v>
      </c>
      <c r="X446">
        <f>ROUND((($D$5-Contratos[[#This Row],[Fecha de Inicio]])/(Contratos[[#This Row],[Fecha Finalizacion Programada]]-Contratos[[#This Row],[Fecha de Inicio]])*100),2)</f>
        <v>52.71</v>
      </c>
      <c r="Y446" s="44">
        <v>1396000</v>
      </c>
      <c r="Z446" s="29">
        <v>5584000</v>
      </c>
      <c r="AA446" s="14">
        <v>0</v>
      </c>
      <c r="AB446" s="29">
        <v>0</v>
      </c>
      <c r="AC446" s="29">
        <v>6980000</v>
      </c>
      <c r="AD446" s="14">
        <v>0</v>
      </c>
    </row>
    <row r="447" spans="2:30" x14ac:dyDescent="0.25">
      <c r="B447">
        <v>2022</v>
      </c>
      <c r="C447">
        <v>220493</v>
      </c>
      <c r="D447" s="14" t="s">
        <v>3</v>
      </c>
      <c r="E447" s="14" t="s">
        <v>1606</v>
      </c>
      <c r="F447" s="14" t="s">
        <v>75</v>
      </c>
      <c r="G447" s="14" t="s">
        <v>88</v>
      </c>
      <c r="H447" s="14" t="s">
        <v>1386</v>
      </c>
      <c r="I447" s="14" t="s">
        <v>2</v>
      </c>
      <c r="J447" s="14" t="s">
        <v>32</v>
      </c>
      <c r="K447">
        <v>1012331968</v>
      </c>
      <c r="L447" t="s">
        <v>573</v>
      </c>
      <c r="M447" t="s">
        <v>78</v>
      </c>
      <c r="N447" t="s">
        <v>67</v>
      </c>
      <c r="O447" s="1">
        <v>44841</v>
      </c>
      <c r="P447" s="14" t="s">
        <v>574</v>
      </c>
      <c r="Q447" s="14" t="s">
        <v>721</v>
      </c>
      <c r="R447" s="1">
        <v>44789</v>
      </c>
      <c r="S447" s="1">
        <v>44797</v>
      </c>
      <c r="T447">
        <v>150</v>
      </c>
      <c r="U447" s="1">
        <v>44926</v>
      </c>
      <c r="V447" s="14">
        <v>6980000</v>
      </c>
      <c r="W447" s="14">
        <f>$D$5-Contratos[[#This Row],[Fecha de Inicio]]</f>
        <v>68</v>
      </c>
      <c r="X447">
        <f>ROUND((($D$5-Contratos[[#This Row],[Fecha de Inicio]])/(Contratos[[#This Row],[Fecha Finalizacion Programada]]-Contratos[[#This Row],[Fecha de Inicio]])*100),2)</f>
        <v>52.71</v>
      </c>
      <c r="Y447" s="44">
        <v>1396000</v>
      </c>
      <c r="Z447" s="29">
        <v>5584000</v>
      </c>
      <c r="AA447" s="14">
        <v>0</v>
      </c>
      <c r="AB447" s="29">
        <v>0</v>
      </c>
      <c r="AC447" s="29">
        <v>6980000</v>
      </c>
      <c r="AD447" s="14">
        <v>0</v>
      </c>
    </row>
    <row r="448" spans="2:30" x14ac:dyDescent="0.25">
      <c r="B448">
        <v>2022</v>
      </c>
      <c r="C448">
        <v>220494</v>
      </c>
      <c r="D448" s="14" t="s">
        <v>3</v>
      </c>
      <c r="E448" s="14" t="s">
        <v>1606</v>
      </c>
      <c r="F448" s="14" t="s">
        <v>75</v>
      </c>
      <c r="G448" s="14" t="s">
        <v>88</v>
      </c>
      <c r="H448" s="14" t="s">
        <v>1386</v>
      </c>
      <c r="I448" s="14" t="s">
        <v>2</v>
      </c>
      <c r="J448" s="14" t="s">
        <v>32</v>
      </c>
      <c r="K448">
        <v>1023010954</v>
      </c>
      <c r="L448" t="s">
        <v>579</v>
      </c>
      <c r="M448" t="s">
        <v>78</v>
      </c>
      <c r="N448" t="s">
        <v>67</v>
      </c>
      <c r="O448" s="1">
        <v>44842</v>
      </c>
      <c r="P448" s="14" t="s">
        <v>574</v>
      </c>
      <c r="Q448" s="14" t="s">
        <v>757</v>
      </c>
      <c r="R448" s="1">
        <v>44790</v>
      </c>
      <c r="S448" s="1">
        <v>44798</v>
      </c>
      <c r="T448">
        <v>150</v>
      </c>
      <c r="U448" s="1">
        <v>44926</v>
      </c>
      <c r="V448" s="14">
        <v>6980000</v>
      </c>
      <c r="W448" s="14">
        <f>$D$5-Contratos[[#This Row],[Fecha de Inicio]]</f>
        <v>67</v>
      </c>
      <c r="X448">
        <f>ROUND((($D$5-Contratos[[#This Row],[Fecha de Inicio]])/(Contratos[[#This Row],[Fecha Finalizacion Programada]]-Contratos[[#This Row],[Fecha de Inicio]])*100),2)</f>
        <v>52.34</v>
      </c>
      <c r="Y448" s="44">
        <v>1396000</v>
      </c>
      <c r="Z448" s="29">
        <v>5584000</v>
      </c>
      <c r="AA448" s="14">
        <v>0</v>
      </c>
      <c r="AB448" s="29">
        <v>0</v>
      </c>
      <c r="AC448" s="29">
        <v>6980000</v>
      </c>
      <c r="AD448" s="14">
        <v>0</v>
      </c>
    </row>
    <row r="449" spans="2:30" x14ac:dyDescent="0.25">
      <c r="B449">
        <v>2022</v>
      </c>
      <c r="C449">
        <v>220495</v>
      </c>
      <c r="D449" s="14" t="s">
        <v>3</v>
      </c>
      <c r="E449" s="14" t="s">
        <v>1608</v>
      </c>
      <c r="F449" s="14" t="s">
        <v>75</v>
      </c>
      <c r="G449" s="14" t="s">
        <v>77</v>
      </c>
      <c r="H449" s="14" t="s">
        <v>1609</v>
      </c>
      <c r="I449" s="14" t="s">
        <v>2</v>
      </c>
      <c r="J449" s="14" t="s">
        <v>809</v>
      </c>
      <c r="K449">
        <v>80235658</v>
      </c>
      <c r="L449" t="s">
        <v>810</v>
      </c>
      <c r="M449" t="s">
        <v>811</v>
      </c>
      <c r="N449" t="s">
        <v>67</v>
      </c>
      <c r="O449" s="1">
        <v>44845</v>
      </c>
      <c r="P449" s="14" t="s">
        <v>597</v>
      </c>
      <c r="Q449" s="14" t="s">
        <v>598</v>
      </c>
      <c r="R449" s="1">
        <v>44790</v>
      </c>
      <c r="S449" s="1">
        <v>44797</v>
      </c>
      <c r="T449">
        <v>150</v>
      </c>
      <c r="U449" s="1">
        <v>44926</v>
      </c>
      <c r="V449" s="14">
        <v>32565000</v>
      </c>
      <c r="W449" s="14">
        <f>$D$5-Contratos[[#This Row],[Fecha de Inicio]]</f>
        <v>68</v>
      </c>
      <c r="X449">
        <f>ROUND((($D$5-Contratos[[#This Row],[Fecha de Inicio]])/(Contratos[[#This Row],[Fecha Finalizacion Programada]]-Contratos[[#This Row],[Fecha de Inicio]])*100),2)</f>
        <v>52.71</v>
      </c>
      <c r="Y449" s="44">
        <v>8032700</v>
      </c>
      <c r="Z449" s="29">
        <v>24532300</v>
      </c>
      <c r="AA449" s="14">
        <v>0</v>
      </c>
      <c r="AB449" s="29">
        <v>0</v>
      </c>
      <c r="AC449" s="29">
        <v>32565000</v>
      </c>
      <c r="AD449" s="14">
        <v>0</v>
      </c>
    </row>
    <row r="450" spans="2:30" x14ac:dyDescent="0.25">
      <c r="B450">
        <v>2022</v>
      </c>
      <c r="C450">
        <v>220496</v>
      </c>
      <c r="D450" s="14" t="s">
        <v>3</v>
      </c>
      <c r="E450" s="14" t="s">
        <v>1610</v>
      </c>
      <c r="F450" s="14" t="s">
        <v>75</v>
      </c>
      <c r="G450" s="14" t="s">
        <v>77</v>
      </c>
      <c r="H450" s="14" t="s">
        <v>1353</v>
      </c>
      <c r="I450" s="14" t="s">
        <v>2</v>
      </c>
      <c r="J450" s="14" t="s">
        <v>34</v>
      </c>
      <c r="K450">
        <v>1030521120</v>
      </c>
      <c r="L450" t="s">
        <v>59</v>
      </c>
      <c r="M450" t="s">
        <v>141</v>
      </c>
      <c r="N450" t="s">
        <v>67</v>
      </c>
      <c r="O450" s="1">
        <v>44841</v>
      </c>
      <c r="P450" s="14" t="s">
        <v>505</v>
      </c>
      <c r="Q450" s="14" t="s">
        <v>505</v>
      </c>
      <c r="R450" s="1">
        <v>44789</v>
      </c>
      <c r="S450" s="1">
        <v>44791</v>
      </c>
      <c r="T450" s="14">
        <v>136</v>
      </c>
      <c r="U450" s="1">
        <v>44929</v>
      </c>
      <c r="V450" s="14">
        <v>24756533</v>
      </c>
      <c r="W450" s="14">
        <f>$D$5-Contratos[[#This Row],[Fecha de Inicio]]</f>
        <v>74</v>
      </c>
      <c r="X450">
        <f>ROUND((($D$5-Contratos[[#This Row],[Fecha de Inicio]])/(Contratos[[#This Row],[Fecha Finalizacion Programada]]-Contratos[[#This Row],[Fecha de Inicio]])*100),2)</f>
        <v>53.62</v>
      </c>
      <c r="Y450" s="44">
        <v>7827433</v>
      </c>
      <c r="Z450" s="29">
        <v>16929100</v>
      </c>
      <c r="AA450" s="14">
        <v>0</v>
      </c>
      <c r="AB450" s="29">
        <v>0</v>
      </c>
      <c r="AC450" s="29">
        <v>24756533</v>
      </c>
      <c r="AD450" s="14">
        <v>0</v>
      </c>
    </row>
    <row r="451" spans="2:30" x14ac:dyDescent="0.25">
      <c r="B451">
        <v>2022</v>
      </c>
      <c r="C451">
        <v>220497</v>
      </c>
      <c r="D451" s="14" t="s">
        <v>3</v>
      </c>
      <c r="E451" s="14" t="s">
        <v>1606</v>
      </c>
      <c r="F451" s="14" t="s">
        <v>75</v>
      </c>
      <c r="G451" s="14" t="s">
        <v>88</v>
      </c>
      <c r="H451" s="14" t="s">
        <v>1386</v>
      </c>
      <c r="I451" s="14" t="s">
        <v>2</v>
      </c>
      <c r="J451" s="14" t="s">
        <v>32</v>
      </c>
      <c r="K451">
        <v>39531811</v>
      </c>
      <c r="L451" t="s">
        <v>571</v>
      </c>
      <c r="M451" t="s">
        <v>78</v>
      </c>
      <c r="N451" t="s">
        <v>67</v>
      </c>
      <c r="O451" s="1">
        <v>44841</v>
      </c>
      <c r="P451" s="14" t="s">
        <v>574</v>
      </c>
      <c r="Q451" s="14" t="s">
        <v>718</v>
      </c>
      <c r="R451" s="1">
        <v>44792</v>
      </c>
      <c r="S451" s="1">
        <v>44797</v>
      </c>
      <c r="T451">
        <v>150</v>
      </c>
      <c r="U451" s="1">
        <v>44926</v>
      </c>
      <c r="V451" s="14">
        <v>6980000</v>
      </c>
      <c r="W451" s="14">
        <f>$D$5-Contratos[[#This Row],[Fecha de Inicio]]</f>
        <v>68</v>
      </c>
      <c r="X451">
        <f>ROUND((($D$5-Contratos[[#This Row],[Fecha de Inicio]])/(Contratos[[#This Row],[Fecha Finalizacion Programada]]-Contratos[[#This Row],[Fecha de Inicio]])*100),2)</f>
        <v>52.71</v>
      </c>
      <c r="Y451" s="44">
        <v>1396000</v>
      </c>
      <c r="Z451" s="29">
        <v>5584000</v>
      </c>
      <c r="AA451" s="14">
        <v>0</v>
      </c>
      <c r="AB451" s="29">
        <v>0</v>
      </c>
      <c r="AC451" s="29">
        <v>6980000</v>
      </c>
      <c r="AD451" s="14">
        <v>0</v>
      </c>
    </row>
    <row r="452" spans="2:30" x14ac:dyDescent="0.25">
      <c r="B452">
        <v>2022</v>
      </c>
      <c r="C452">
        <v>220498</v>
      </c>
      <c r="D452" s="14" t="s">
        <v>3</v>
      </c>
      <c r="E452" s="14" t="s">
        <v>1606</v>
      </c>
      <c r="F452" s="14" t="s">
        <v>75</v>
      </c>
      <c r="G452" s="14" t="s">
        <v>88</v>
      </c>
      <c r="H452" s="14" t="s">
        <v>1386</v>
      </c>
      <c r="I452" s="14" t="s">
        <v>2</v>
      </c>
      <c r="J452" s="14" t="s">
        <v>32</v>
      </c>
      <c r="K452">
        <v>1014976097</v>
      </c>
      <c r="L452" t="s">
        <v>577</v>
      </c>
      <c r="M452" t="s">
        <v>78</v>
      </c>
      <c r="N452" t="s">
        <v>67</v>
      </c>
      <c r="O452" s="1">
        <v>44841</v>
      </c>
      <c r="P452" s="14" t="s">
        <v>574</v>
      </c>
      <c r="Q452" s="14" t="s">
        <v>727</v>
      </c>
      <c r="R452" s="1">
        <v>44795</v>
      </c>
      <c r="S452" s="1">
        <v>44798</v>
      </c>
      <c r="T452">
        <v>150</v>
      </c>
      <c r="U452" s="1">
        <v>44926</v>
      </c>
      <c r="V452" s="14">
        <v>6980000</v>
      </c>
      <c r="W452" s="14">
        <f>$D$5-Contratos[[#This Row],[Fecha de Inicio]]</f>
        <v>67</v>
      </c>
      <c r="X452">
        <f>ROUND((($D$5-Contratos[[#This Row],[Fecha de Inicio]])/(Contratos[[#This Row],[Fecha Finalizacion Programada]]-Contratos[[#This Row],[Fecha de Inicio]])*100),2)</f>
        <v>52.34</v>
      </c>
      <c r="Y452" s="44">
        <v>1396000</v>
      </c>
      <c r="Z452" s="29">
        <v>5584000</v>
      </c>
      <c r="AA452" s="14">
        <v>0</v>
      </c>
      <c r="AB452" s="29">
        <v>0</v>
      </c>
      <c r="AC452" s="29">
        <v>6980000</v>
      </c>
      <c r="AD452" s="14">
        <v>0</v>
      </c>
    </row>
    <row r="453" spans="2:30" x14ac:dyDescent="0.25">
      <c r="B453">
        <v>2022</v>
      </c>
      <c r="C453">
        <v>220499</v>
      </c>
      <c r="D453" s="14" t="s">
        <v>3</v>
      </c>
      <c r="E453" s="14" t="s">
        <v>1606</v>
      </c>
      <c r="F453" s="14" t="s">
        <v>75</v>
      </c>
      <c r="G453" s="14" t="s">
        <v>88</v>
      </c>
      <c r="H453" s="14" t="s">
        <v>1386</v>
      </c>
      <c r="I453" s="14" t="s">
        <v>2</v>
      </c>
      <c r="J453" s="14" t="s">
        <v>32</v>
      </c>
      <c r="K453">
        <v>1193091633</v>
      </c>
      <c r="L453" t="s">
        <v>1089</v>
      </c>
      <c r="M453" t="s">
        <v>78</v>
      </c>
      <c r="N453" t="s">
        <v>67</v>
      </c>
      <c r="O453" s="1">
        <v>44839</v>
      </c>
      <c r="P453" s="14" t="s">
        <v>1069</v>
      </c>
      <c r="Q453" s="14" t="s">
        <v>1088</v>
      </c>
      <c r="R453" s="1">
        <v>44792</v>
      </c>
      <c r="S453" s="1">
        <v>44799</v>
      </c>
      <c r="T453">
        <v>150</v>
      </c>
      <c r="U453" s="1">
        <v>44848</v>
      </c>
      <c r="V453" s="14">
        <v>6980000</v>
      </c>
      <c r="W453" s="14">
        <f>Contratos[[#This Row],[Fecha Finalizacion Programada]]-Contratos[[#This Row],[Fecha de Inicio]]</f>
        <v>49</v>
      </c>
      <c r="X453">
        <f>ROUND(((Contratos[[#This Row],[Fecha Finalizacion Programada]]-Contratos[[#This Row],[Fecha de Inicio]])/(Contratos[[#This Row],[Fecha Finalizacion Programada]]-Contratos[[#This Row],[Fecha de Inicio]])*100),2)</f>
        <v>100</v>
      </c>
      <c r="Y453" s="44">
        <v>1396000</v>
      </c>
      <c r="Z453" s="29">
        <v>5584000</v>
      </c>
      <c r="AA453" s="14">
        <v>0</v>
      </c>
      <c r="AB453" s="29">
        <v>0</v>
      </c>
      <c r="AC453" s="29">
        <v>6980000</v>
      </c>
      <c r="AD453" s="14">
        <v>0</v>
      </c>
    </row>
    <row r="454" spans="2:30" x14ac:dyDescent="0.25">
      <c r="B454">
        <v>2022</v>
      </c>
      <c r="C454">
        <v>220500</v>
      </c>
      <c r="D454" s="14" t="s">
        <v>3</v>
      </c>
      <c r="E454" s="14" t="s">
        <v>1606</v>
      </c>
      <c r="F454" s="14" t="s">
        <v>75</v>
      </c>
      <c r="G454" s="14" t="s">
        <v>88</v>
      </c>
      <c r="H454" s="14" t="s">
        <v>1386</v>
      </c>
      <c r="I454" s="14" t="s">
        <v>2</v>
      </c>
      <c r="J454" s="14" t="s">
        <v>32</v>
      </c>
      <c r="K454">
        <v>53132127</v>
      </c>
      <c r="L454" t="s">
        <v>567</v>
      </c>
      <c r="M454" t="s">
        <v>78</v>
      </c>
      <c r="N454" t="s">
        <v>67</v>
      </c>
      <c r="O454" s="1">
        <v>44841</v>
      </c>
      <c r="P454" s="14" t="s">
        <v>574</v>
      </c>
      <c r="Q454" s="14" t="s">
        <v>715</v>
      </c>
      <c r="R454" s="1">
        <v>44792</v>
      </c>
      <c r="S454" s="1">
        <v>44795</v>
      </c>
      <c r="T454">
        <v>150</v>
      </c>
      <c r="U454" s="1">
        <v>44926</v>
      </c>
      <c r="V454" s="14">
        <v>6980000</v>
      </c>
      <c r="W454" s="14">
        <f>$D$5-Contratos[[#This Row],[Fecha de Inicio]]</f>
        <v>70</v>
      </c>
      <c r="X454">
        <f>ROUND((($D$5-Contratos[[#This Row],[Fecha de Inicio]])/(Contratos[[#This Row],[Fecha Finalizacion Programada]]-Contratos[[#This Row],[Fecha de Inicio]])*100),2)</f>
        <v>53.44</v>
      </c>
      <c r="Y454" s="44">
        <v>1396000</v>
      </c>
      <c r="Z454" s="29">
        <v>5584000</v>
      </c>
      <c r="AA454" s="14">
        <v>0</v>
      </c>
      <c r="AB454" s="29">
        <v>0</v>
      </c>
      <c r="AC454" s="29">
        <v>6980000</v>
      </c>
      <c r="AD454" s="14">
        <v>0</v>
      </c>
    </row>
    <row r="455" spans="2:30" x14ac:dyDescent="0.25">
      <c r="B455">
        <v>2022</v>
      </c>
      <c r="C455">
        <v>220501</v>
      </c>
      <c r="D455" s="14" t="s">
        <v>3</v>
      </c>
      <c r="E455" s="14" t="s">
        <v>1606</v>
      </c>
      <c r="F455" s="14" t="s">
        <v>75</v>
      </c>
      <c r="G455" s="14" t="s">
        <v>88</v>
      </c>
      <c r="H455" s="14" t="s">
        <v>1386</v>
      </c>
      <c r="I455" s="14" t="s">
        <v>2</v>
      </c>
      <c r="J455" s="14" t="s">
        <v>32</v>
      </c>
      <c r="K455">
        <v>1032485522</v>
      </c>
      <c r="L455" t="s">
        <v>569</v>
      </c>
      <c r="M455" t="s">
        <v>78</v>
      </c>
      <c r="N455" t="s">
        <v>67</v>
      </c>
      <c r="O455" s="1">
        <v>44841</v>
      </c>
      <c r="P455" s="14" t="s">
        <v>574</v>
      </c>
      <c r="Q455" s="14" t="s">
        <v>717</v>
      </c>
      <c r="R455" s="1">
        <v>44792</v>
      </c>
      <c r="S455" s="1">
        <v>44797</v>
      </c>
      <c r="T455">
        <v>150</v>
      </c>
      <c r="U455" s="1">
        <v>44926</v>
      </c>
      <c r="V455" s="14">
        <v>6980000</v>
      </c>
      <c r="W455" s="14">
        <f>$D$5-Contratos[[#This Row],[Fecha de Inicio]]</f>
        <v>68</v>
      </c>
      <c r="X455">
        <f>ROUND((($D$5-Contratos[[#This Row],[Fecha de Inicio]])/(Contratos[[#This Row],[Fecha Finalizacion Programada]]-Contratos[[#This Row],[Fecha de Inicio]])*100),2)</f>
        <v>52.71</v>
      </c>
      <c r="Y455" s="44">
        <v>1396000</v>
      </c>
      <c r="Z455" s="29">
        <v>5584000</v>
      </c>
      <c r="AA455" s="14">
        <v>0</v>
      </c>
      <c r="AB455" s="29">
        <v>0</v>
      </c>
      <c r="AC455" s="29">
        <v>6980000</v>
      </c>
      <c r="AD455" s="14">
        <v>0</v>
      </c>
    </row>
    <row r="456" spans="2:30" x14ac:dyDescent="0.25">
      <c r="B456">
        <v>2022</v>
      </c>
      <c r="C456">
        <v>220502</v>
      </c>
      <c r="D456" s="14" t="s">
        <v>3</v>
      </c>
      <c r="E456" s="14" t="s">
        <v>1606</v>
      </c>
      <c r="F456" s="14" t="s">
        <v>75</v>
      </c>
      <c r="G456" s="14" t="s">
        <v>88</v>
      </c>
      <c r="H456" s="14" t="s">
        <v>1386</v>
      </c>
      <c r="I456" s="14" t="s">
        <v>2</v>
      </c>
      <c r="J456" s="14" t="s">
        <v>32</v>
      </c>
      <c r="K456">
        <v>57417273</v>
      </c>
      <c r="L456" t="s">
        <v>1087</v>
      </c>
      <c r="M456" t="s">
        <v>78</v>
      </c>
      <c r="N456" t="s">
        <v>67</v>
      </c>
      <c r="O456" s="1">
        <v>44839</v>
      </c>
      <c r="P456" s="14" t="s">
        <v>576</v>
      </c>
      <c r="Q456" s="14" t="s">
        <v>1086</v>
      </c>
      <c r="R456" s="1">
        <v>44795</v>
      </c>
      <c r="S456" s="1">
        <v>44799</v>
      </c>
      <c r="T456">
        <v>150</v>
      </c>
      <c r="U456" s="1">
        <v>44848</v>
      </c>
      <c r="V456" s="14">
        <v>6980000</v>
      </c>
      <c r="W456" s="14">
        <f>Contratos[[#This Row],[Fecha Finalizacion Programada]]-Contratos[[#This Row],[Fecha de Inicio]]</f>
        <v>49</v>
      </c>
      <c r="X456">
        <f>ROUND(((Contratos[[#This Row],[Fecha Finalizacion Programada]]-Contratos[[#This Row],[Fecha de Inicio]])/(Contratos[[#This Row],[Fecha Finalizacion Programada]]-Contratos[[#This Row],[Fecha de Inicio]])*100),2)</f>
        <v>100</v>
      </c>
      <c r="Y456" s="44">
        <v>1396000</v>
      </c>
      <c r="Z456" s="29">
        <v>5584000</v>
      </c>
      <c r="AA456" s="14">
        <v>0</v>
      </c>
      <c r="AB456" s="29">
        <v>0</v>
      </c>
      <c r="AC456" s="29">
        <v>6980000</v>
      </c>
      <c r="AD456" s="14">
        <v>0</v>
      </c>
    </row>
    <row r="457" spans="2:30" x14ac:dyDescent="0.25">
      <c r="B457">
        <v>2022</v>
      </c>
      <c r="C457">
        <v>220503</v>
      </c>
      <c r="D457" s="14" t="s">
        <v>3</v>
      </c>
      <c r="E457" s="14" t="s">
        <v>1606</v>
      </c>
      <c r="F457" s="14" t="s">
        <v>75</v>
      </c>
      <c r="G457" s="14" t="s">
        <v>88</v>
      </c>
      <c r="H457" s="14" t="s">
        <v>1386</v>
      </c>
      <c r="I457" s="14" t="s">
        <v>2</v>
      </c>
      <c r="J457" s="14" t="s">
        <v>32</v>
      </c>
      <c r="K457">
        <v>1032496851</v>
      </c>
      <c r="L457" t="s">
        <v>592</v>
      </c>
      <c r="M457" t="s">
        <v>78</v>
      </c>
      <c r="N457" t="s">
        <v>67</v>
      </c>
      <c r="O457" s="1">
        <v>44842</v>
      </c>
      <c r="P457" s="14" t="s">
        <v>574</v>
      </c>
      <c r="Q457" s="14" t="s">
        <v>749</v>
      </c>
      <c r="R457" s="1">
        <v>44795</v>
      </c>
      <c r="S457" s="1">
        <v>44802</v>
      </c>
      <c r="T457">
        <v>150</v>
      </c>
      <c r="U457" s="1">
        <v>44926</v>
      </c>
      <c r="V457" s="14">
        <v>6980000</v>
      </c>
      <c r="W457" s="14">
        <f>$D$5-Contratos[[#This Row],[Fecha de Inicio]]</f>
        <v>63</v>
      </c>
      <c r="X457">
        <f>ROUND((($D$5-Contratos[[#This Row],[Fecha de Inicio]])/(Contratos[[#This Row],[Fecha Finalizacion Programada]]-Contratos[[#This Row],[Fecha de Inicio]])*100),2)</f>
        <v>50.81</v>
      </c>
      <c r="Y457" s="44">
        <v>1396000</v>
      </c>
      <c r="Z457" s="29">
        <v>5584000</v>
      </c>
      <c r="AA457" s="14">
        <v>0</v>
      </c>
      <c r="AB457" s="29">
        <v>0</v>
      </c>
      <c r="AC457" s="29">
        <v>6980000</v>
      </c>
      <c r="AD457" s="14">
        <v>0</v>
      </c>
    </row>
    <row r="458" spans="2:30" x14ac:dyDescent="0.25">
      <c r="B458">
        <v>2022</v>
      </c>
      <c r="C458">
        <v>220504</v>
      </c>
      <c r="D458" s="14" t="s">
        <v>3</v>
      </c>
      <c r="E458" s="14" t="s">
        <v>1606</v>
      </c>
      <c r="F458" s="14" t="s">
        <v>75</v>
      </c>
      <c r="G458" s="14" t="s">
        <v>88</v>
      </c>
      <c r="H458" s="14" t="s">
        <v>1386</v>
      </c>
      <c r="I458" s="14" t="s">
        <v>2</v>
      </c>
      <c r="J458" s="14" t="s">
        <v>32</v>
      </c>
      <c r="K458">
        <v>1022440774</v>
      </c>
      <c r="L458" t="s">
        <v>581</v>
      </c>
      <c r="M458" t="s">
        <v>78</v>
      </c>
      <c r="N458" t="s">
        <v>67</v>
      </c>
      <c r="O458" s="1">
        <v>44842</v>
      </c>
      <c r="P458" s="14" t="s">
        <v>574</v>
      </c>
      <c r="Q458" s="14" t="s">
        <v>755</v>
      </c>
      <c r="R458" s="1">
        <v>44795</v>
      </c>
      <c r="S458" s="1">
        <v>44798</v>
      </c>
      <c r="T458">
        <v>150</v>
      </c>
      <c r="U458" s="1">
        <v>44926</v>
      </c>
      <c r="V458" s="14">
        <v>6980000</v>
      </c>
      <c r="W458" s="14">
        <f>$D$5-Contratos[[#This Row],[Fecha de Inicio]]</f>
        <v>67</v>
      </c>
      <c r="X458">
        <f>ROUND((($D$5-Contratos[[#This Row],[Fecha de Inicio]])/(Contratos[[#This Row],[Fecha Finalizacion Programada]]-Contratos[[#This Row],[Fecha de Inicio]])*100),2)</f>
        <v>52.34</v>
      </c>
      <c r="Y458" s="44">
        <v>1396000</v>
      </c>
      <c r="Z458" s="29">
        <v>5584000</v>
      </c>
      <c r="AA458" s="14">
        <v>0</v>
      </c>
      <c r="AB458" s="29">
        <v>0</v>
      </c>
      <c r="AC458" s="29">
        <v>6980000</v>
      </c>
      <c r="AD458" s="14">
        <v>0</v>
      </c>
    </row>
    <row r="459" spans="2:30" x14ac:dyDescent="0.25">
      <c r="B459">
        <v>2022</v>
      </c>
      <c r="C459">
        <v>220505</v>
      </c>
      <c r="D459" s="14" t="s">
        <v>3</v>
      </c>
      <c r="E459" s="14" t="s">
        <v>1606</v>
      </c>
      <c r="F459" s="14" t="s">
        <v>75</v>
      </c>
      <c r="G459" s="14" t="s">
        <v>88</v>
      </c>
      <c r="H459" s="14" t="s">
        <v>1386</v>
      </c>
      <c r="I459" s="14" t="s">
        <v>2</v>
      </c>
      <c r="J459" s="14" t="s">
        <v>32</v>
      </c>
      <c r="K459">
        <v>1065825606</v>
      </c>
      <c r="L459" t="s">
        <v>586</v>
      </c>
      <c r="M459" t="s">
        <v>78</v>
      </c>
      <c r="N459" t="s">
        <v>67</v>
      </c>
      <c r="O459" s="1">
        <v>44842</v>
      </c>
      <c r="P459" s="14" t="s">
        <v>576</v>
      </c>
      <c r="Q459" s="14" t="s">
        <v>744</v>
      </c>
      <c r="R459" s="1">
        <v>44792</v>
      </c>
      <c r="S459" s="1">
        <v>44799</v>
      </c>
      <c r="T459">
        <v>150</v>
      </c>
      <c r="U459" s="1">
        <v>44895</v>
      </c>
      <c r="V459" s="14">
        <v>6980000</v>
      </c>
      <c r="W459" s="14">
        <f>$D$5-Contratos[[#This Row],[Fecha de Inicio]]</f>
        <v>66</v>
      </c>
      <c r="X459">
        <f>ROUND((($D$5-Contratos[[#This Row],[Fecha de Inicio]])/(Contratos[[#This Row],[Fecha Finalizacion Programada]]-Contratos[[#This Row],[Fecha de Inicio]])*100),2)</f>
        <v>68.75</v>
      </c>
      <c r="Y459" s="44">
        <v>1396000</v>
      </c>
      <c r="Z459" s="29">
        <v>5584000</v>
      </c>
      <c r="AA459" s="14">
        <v>0</v>
      </c>
      <c r="AB459" s="29">
        <v>0</v>
      </c>
      <c r="AC459" s="29">
        <v>6980000</v>
      </c>
      <c r="AD459" s="14">
        <v>0</v>
      </c>
    </row>
    <row r="460" spans="2:30" x14ac:dyDescent="0.25">
      <c r="B460">
        <v>2022</v>
      </c>
      <c r="C460">
        <v>220506</v>
      </c>
      <c r="D460" s="14" t="s">
        <v>3</v>
      </c>
      <c r="E460" s="14" t="s">
        <v>1606</v>
      </c>
      <c r="F460" s="14" t="s">
        <v>75</v>
      </c>
      <c r="G460" s="14" t="s">
        <v>88</v>
      </c>
      <c r="H460" s="14" t="s">
        <v>1386</v>
      </c>
      <c r="I460" s="14" t="s">
        <v>2</v>
      </c>
      <c r="J460" s="14" t="s">
        <v>32</v>
      </c>
      <c r="K460">
        <v>1233499194</v>
      </c>
      <c r="L460" t="s">
        <v>58</v>
      </c>
      <c r="M460" t="s">
        <v>78</v>
      </c>
      <c r="N460" t="s">
        <v>67</v>
      </c>
      <c r="O460" s="1">
        <v>44841</v>
      </c>
      <c r="P460" s="14" t="s">
        <v>574</v>
      </c>
      <c r="Q460" s="14" t="s">
        <v>733</v>
      </c>
      <c r="R460" s="1">
        <v>44792</v>
      </c>
      <c r="S460" s="1">
        <v>44798</v>
      </c>
      <c r="T460">
        <v>150</v>
      </c>
      <c r="U460" s="1">
        <v>44926</v>
      </c>
      <c r="V460" s="14">
        <v>6980000</v>
      </c>
      <c r="W460" s="14">
        <f>$D$5-Contratos[[#This Row],[Fecha de Inicio]]</f>
        <v>67</v>
      </c>
      <c r="X460">
        <f>ROUND((($D$5-Contratos[[#This Row],[Fecha de Inicio]])/(Contratos[[#This Row],[Fecha Finalizacion Programada]]-Contratos[[#This Row],[Fecha de Inicio]])*100),2)</f>
        <v>52.34</v>
      </c>
      <c r="Y460" s="44">
        <v>1396000</v>
      </c>
      <c r="Z460" s="29">
        <v>5584000</v>
      </c>
      <c r="AA460" s="14">
        <v>0</v>
      </c>
      <c r="AB460" s="29">
        <v>0</v>
      </c>
      <c r="AC460" s="29">
        <v>6980000</v>
      </c>
      <c r="AD460" s="14">
        <v>0</v>
      </c>
    </row>
    <row r="461" spans="2:30" x14ac:dyDescent="0.25">
      <c r="B461">
        <v>2022</v>
      </c>
      <c r="C461">
        <v>220507</v>
      </c>
      <c r="D461" s="14" t="s">
        <v>3</v>
      </c>
      <c r="E461" s="14" t="s">
        <v>1606</v>
      </c>
      <c r="F461" s="14" t="s">
        <v>75</v>
      </c>
      <c r="G461" s="14" t="s">
        <v>88</v>
      </c>
      <c r="H461" s="14" t="s">
        <v>1386</v>
      </c>
      <c r="I461" s="14" t="s">
        <v>2</v>
      </c>
      <c r="J461" s="14" t="s">
        <v>32</v>
      </c>
      <c r="K461">
        <v>40327739</v>
      </c>
      <c r="L461" t="s">
        <v>590</v>
      </c>
      <c r="M461" t="s">
        <v>78</v>
      </c>
      <c r="N461" t="s">
        <v>67</v>
      </c>
      <c r="O461" s="1">
        <v>44842</v>
      </c>
      <c r="P461" s="14" t="s">
        <v>574</v>
      </c>
      <c r="Q461" s="14" t="s">
        <v>751</v>
      </c>
      <c r="R461" s="1">
        <v>44796</v>
      </c>
      <c r="S461" s="1">
        <v>44799</v>
      </c>
      <c r="T461">
        <v>150</v>
      </c>
      <c r="U461" s="1">
        <v>44926</v>
      </c>
      <c r="V461" s="14">
        <v>6980000</v>
      </c>
      <c r="W461" s="14">
        <f>$D$5-Contratos[[#This Row],[Fecha de Inicio]]</f>
        <v>66</v>
      </c>
      <c r="X461">
        <f>ROUND((($D$5-Contratos[[#This Row],[Fecha de Inicio]])/(Contratos[[#This Row],[Fecha Finalizacion Programada]]-Contratos[[#This Row],[Fecha de Inicio]])*100),2)</f>
        <v>51.97</v>
      </c>
      <c r="Y461" s="44">
        <v>1396000</v>
      </c>
      <c r="Z461" s="29">
        <v>5584000</v>
      </c>
      <c r="AA461" s="14">
        <v>0</v>
      </c>
      <c r="AB461" s="29">
        <v>0</v>
      </c>
      <c r="AC461" s="29">
        <v>6980000</v>
      </c>
      <c r="AD461" s="14">
        <v>0</v>
      </c>
    </row>
    <row r="462" spans="2:30" x14ac:dyDescent="0.25">
      <c r="B462">
        <v>2022</v>
      </c>
      <c r="C462">
        <v>220508</v>
      </c>
      <c r="D462" s="14" t="s">
        <v>3</v>
      </c>
      <c r="E462" s="14" t="s">
        <v>1606</v>
      </c>
      <c r="F462" s="14" t="s">
        <v>75</v>
      </c>
      <c r="G462" s="14" t="s">
        <v>88</v>
      </c>
      <c r="H462" s="14" t="s">
        <v>1386</v>
      </c>
      <c r="I462" s="14" t="s">
        <v>2</v>
      </c>
      <c r="J462" s="14" t="s">
        <v>32</v>
      </c>
      <c r="K462">
        <v>1000860621</v>
      </c>
      <c r="L462" t="s">
        <v>595</v>
      </c>
      <c r="M462" t="s">
        <v>78</v>
      </c>
      <c r="N462" t="s">
        <v>67</v>
      </c>
      <c r="O462" s="1">
        <v>44842</v>
      </c>
      <c r="P462" s="14" t="s">
        <v>574</v>
      </c>
      <c r="Q462" s="14" t="s">
        <v>748</v>
      </c>
      <c r="R462" s="1">
        <v>44795</v>
      </c>
      <c r="S462" s="1">
        <v>44802</v>
      </c>
      <c r="T462">
        <v>150</v>
      </c>
      <c r="U462" s="1">
        <v>44926</v>
      </c>
      <c r="V462" s="14">
        <v>6980000</v>
      </c>
      <c r="W462" s="14">
        <f>$D$5-Contratos[[#This Row],[Fecha de Inicio]]</f>
        <v>63</v>
      </c>
      <c r="X462">
        <f>ROUND((($D$5-Contratos[[#This Row],[Fecha de Inicio]])/(Contratos[[#This Row],[Fecha Finalizacion Programada]]-Contratos[[#This Row],[Fecha de Inicio]])*100),2)</f>
        <v>50.81</v>
      </c>
      <c r="Y462" s="44">
        <v>1396000</v>
      </c>
      <c r="Z462" s="29">
        <v>5584000</v>
      </c>
      <c r="AA462" s="14">
        <v>0</v>
      </c>
      <c r="AB462" s="29">
        <v>0</v>
      </c>
      <c r="AC462" s="29">
        <v>6980000</v>
      </c>
      <c r="AD462" s="14">
        <v>0</v>
      </c>
    </row>
    <row r="463" spans="2:30" x14ac:dyDescent="0.25">
      <c r="B463">
        <v>2022</v>
      </c>
      <c r="C463">
        <v>220509</v>
      </c>
      <c r="D463" s="14" t="s">
        <v>3</v>
      </c>
      <c r="E463" s="14" t="s">
        <v>1606</v>
      </c>
      <c r="F463" s="14" t="s">
        <v>75</v>
      </c>
      <c r="G463" s="14" t="s">
        <v>88</v>
      </c>
      <c r="H463" s="14" t="s">
        <v>1386</v>
      </c>
      <c r="I463" s="14" t="s">
        <v>2</v>
      </c>
      <c r="J463" s="14" t="s">
        <v>32</v>
      </c>
      <c r="K463">
        <v>1014265287</v>
      </c>
      <c r="L463" t="s">
        <v>589</v>
      </c>
      <c r="M463" t="s">
        <v>78</v>
      </c>
      <c r="N463" t="s">
        <v>67</v>
      </c>
      <c r="O463" s="1">
        <v>44842</v>
      </c>
      <c r="P463" s="14" t="s">
        <v>574</v>
      </c>
      <c r="Q463" s="14" t="s">
        <v>752</v>
      </c>
      <c r="R463" s="1">
        <v>44795</v>
      </c>
      <c r="S463" s="1">
        <v>44799</v>
      </c>
      <c r="T463">
        <v>150</v>
      </c>
      <c r="U463" s="1">
        <v>44926</v>
      </c>
      <c r="V463" s="14">
        <v>6980000</v>
      </c>
      <c r="W463" s="14">
        <f>$D$5-Contratos[[#This Row],[Fecha de Inicio]]</f>
        <v>66</v>
      </c>
      <c r="X463">
        <f>ROUND((($D$5-Contratos[[#This Row],[Fecha de Inicio]])/(Contratos[[#This Row],[Fecha Finalizacion Programada]]-Contratos[[#This Row],[Fecha de Inicio]])*100),2)</f>
        <v>51.97</v>
      </c>
      <c r="Y463" s="44">
        <v>1396000</v>
      </c>
      <c r="Z463" s="29">
        <v>5584000</v>
      </c>
      <c r="AA463" s="14">
        <v>0</v>
      </c>
      <c r="AB463" s="29">
        <v>0</v>
      </c>
      <c r="AC463" s="29">
        <v>6980000</v>
      </c>
      <c r="AD463" s="14">
        <v>0</v>
      </c>
    </row>
    <row r="464" spans="2:30" x14ac:dyDescent="0.25">
      <c r="B464">
        <v>2022</v>
      </c>
      <c r="C464">
        <v>220510</v>
      </c>
      <c r="D464" s="14" t="s">
        <v>3</v>
      </c>
      <c r="E464" s="14" t="s">
        <v>1611</v>
      </c>
      <c r="F464" s="14" t="s">
        <v>75</v>
      </c>
      <c r="G464" s="14" t="s">
        <v>77</v>
      </c>
      <c r="H464" s="14" t="s">
        <v>1386</v>
      </c>
      <c r="I464" s="14" t="s">
        <v>2</v>
      </c>
      <c r="J464" s="14" t="s">
        <v>605</v>
      </c>
      <c r="K464">
        <v>1019088527</v>
      </c>
      <c r="L464" t="s">
        <v>102</v>
      </c>
      <c r="M464" t="s">
        <v>78</v>
      </c>
      <c r="N464" t="s">
        <v>67</v>
      </c>
      <c r="O464" s="1">
        <v>44840</v>
      </c>
      <c r="P464" s="14" t="s">
        <v>574</v>
      </c>
      <c r="Q464" s="14" t="s">
        <v>658</v>
      </c>
      <c r="R464" s="1">
        <v>44795</v>
      </c>
      <c r="S464" s="1">
        <v>44796</v>
      </c>
      <c r="T464">
        <v>150</v>
      </c>
      <c r="U464" s="1">
        <v>44926</v>
      </c>
      <c r="V464" s="14">
        <v>16285000</v>
      </c>
      <c r="W464" s="14">
        <f>$D$5-Contratos[[#This Row],[Fecha de Inicio]]</f>
        <v>69</v>
      </c>
      <c r="X464">
        <f>ROUND((($D$5-Contratos[[#This Row],[Fecha de Inicio]])/(Contratos[[#This Row],[Fecha Finalizacion Programada]]-Contratos[[#This Row],[Fecha de Inicio]])*100),2)</f>
        <v>53.08</v>
      </c>
      <c r="Y464" s="44">
        <v>3257000</v>
      </c>
      <c r="Z464" s="29">
        <v>13028000</v>
      </c>
      <c r="AA464" s="14">
        <v>0</v>
      </c>
      <c r="AB464" s="29">
        <v>0</v>
      </c>
      <c r="AC464" s="29">
        <v>16285000</v>
      </c>
      <c r="AD464" s="14">
        <v>0</v>
      </c>
    </row>
    <row r="465" spans="2:30" x14ac:dyDescent="0.25">
      <c r="B465">
        <v>2022</v>
      </c>
      <c r="C465">
        <v>220512</v>
      </c>
      <c r="D465" s="14" t="s">
        <v>3</v>
      </c>
      <c r="E465" s="14" t="s">
        <v>1606</v>
      </c>
      <c r="F465" s="14" t="s">
        <v>75</v>
      </c>
      <c r="G465" s="14" t="s">
        <v>88</v>
      </c>
      <c r="H465" s="14" t="s">
        <v>1386</v>
      </c>
      <c r="I465" s="14" t="s">
        <v>2</v>
      </c>
      <c r="J465" s="14" t="s">
        <v>32</v>
      </c>
      <c r="K465">
        <v>1012396268</v>
      </c>
      <c r="L465" t="s">
        <v>61</v>
      </c>
      <c r="M465" t="s">
        <v>78</v>
      </c>
      <c r="N465" t="s">
        <v>67</v>
      </c>
      <c r="O465" s="1">
        <v>44842</v>
      </c>
      <c r="P465" s="14" t="s">
        <v>574</v>
      </c>
      <c r="Q465" s="14" t="s">
        <v>753</v>
      </c>
      <c r="R465" s="1">
        <v>44796</v>
      </c>
      <c r="S465" s="1">
        <v>44799</v>
      </c>
      <c r="T465">
        <v>150</v>
      </c>
      <c r="U465" s="1">
        <v>44889</v>
      </c>
      <c r="V465" s="14">
        <v>6980000</v>
      </c>
      <c r="W465" s="14">
        <f>$D$5-Contratos[[#This Row],[Fecha de Inicio]]</f>
        <v>66</v>
      </c>
      <c r="X465">
        <f>ROUND((($D$5-Contratos[[#This Row],[Fecha de Inicio]])/(Contratos[[#This Row],[Fecha Finalizacion Programada]]-Contratos[[#This Row],[Fecha de Inicio]])*100),2)</f>
        <v>73.33</v>
      </c>
      <c r="Y465" s="44">
        <v>1396000</v>
      </c>
      <c r="Z465" s="29">
        <v>5584000</v>
      </c>
      <c r="AA465" s="14">
        <v>0</v>
      </c>
      <c r="AB465" s="29">
        <v>0</v>
      </c>
      <c r="AC465" s="29">
        <v>6980000</v>
      </c>
      <c r="AD465" s="14">
        <v>0</v>
      </c>
    </row>
    <row r="466" spans="2:30" x14ac:dyDescent="0.25">
      <c r="B466">
        <v>2022</v>
      </c>
      <c r="C466">
        <v>220513</v>
      </c>
      <c r="D466" s="14" t="s">
        <v>3</v>
      </c>
      <c r="E466" s="14" t="s">
        <v>1606</v>
      </c>
      <c r="F466" s="14" t="s">
        <v>75</v>
      </c>
      <c r="G466" s="14" t="s">
        <v>88</v>
      </c>
      <c r="H466" s="14" t="s">
        <v>1386</v>
      </c>
      <c r="I466" s="14" t="s">
        <v>2</v>
      </c>
      <c r="J466" s="14" t="s">
        <v>32</v>
      </c>
      <c r="K466">
        <v>1023973407</v>
      </c>
      <c r="L466" t="s">
        <v>741</v>
      </c>
      <c r="M466" t="s">
        <v>78</v>
      </c>
      <c r="N466" t="s">
        <v>67</v>
      </c>
      <c r="O466" s="1">
        <v>44842</v>
      </c>
      <c r="P466" s="14" t="s">
        <v>574</v>
      </c>
      <c r="Q466" s="14" t="s">
        <v>742</v>
      </c>
      <c r="R466" s="1">
        <v>44802</v>
      </c>
      <c r="S466" s="1">
        <v>44805</v>
      </c>
      <c r="T466">
        <v>150</v>
      </c>
      <c r="U466" s="1">
        <v>44926</v>
      </c>
      <c r="V466" s="14">
        <v>6980000</v>
      </c>
      <c r="W466" s="14">
        <f>$D$5-Contratos[[#This Row],[Fecha de Inicio]]</f>
        <v>60</v>
      </c>
      <c r="X466">
        <f>ROUND((($D$5-Contratos[[#This Row],[Fecha de Inicio]])/(Contratos[[#This Row],[Fecha Finalizacion Programada]]-Contratos[[#This Row],[Fecha de Inicio]])*100),2)</f>
        <v>49.59</v>
      </c>
      <c r="Y466" s="44">
        <v>1396000</v>
      </c>
      <c r="Z466" s="29">
        <v>5584000</v>
      </c>
      <c r="AA466" s="14">
        <v>0</v>
      </c>
      <c r="AB466" s="29">
        <v>0</v>
      </c>
      <c r="AC466" s="29">
        <v>6980000</v>
      </c>
      <c r="AD466" s="14">
        <v>0</v>
      </c>
    </row>
    <row r="467" spans="2:30" x14ac:dyDescent="0.25">
      <c r="B467">
        <v>2022</v>
      </c>
      <c r="C467">
        <v>220514</v>
      </c>
      <c r="D467" s="14" t="s">
        <v>3</v>
      </c>
      <c r="E467" s="14" t="s">
        <v>1606</v>
      </c>
      <c r="F467" s="14" t="s">
        <v>75</v>
      </c>
      <c r="G467" s="14" t="s">
        <v>88</v>
      </c>
      <c r="H467" s="14" t="s">
        <v>1386</v>
      </c>
      <c r="I467" s="14" t="s">
        <v>2</v>
      </c>
      <c r="J467" s="14" t="s">
        <v>32</v>
      </c>
      <c r="K467">
        <v>1115914489</v>
      </c>
      <c r="L467" t="s">
        <v>596</v>
      </c>
      <c r="M467" t="s">
        <v>78</v>
      </c>
      <c r="N467" t="s">
        <v>67</v>
      </c>
      <c r="O467" s="1">
        <v>44842</v>
      </c>
      <c r="P467" s="14" t="s">
        <v>574</v>
      </c>
      <c r="Q467" s="14" t="s">
        <v>747</v>
      </c>
      <c r="R467" s="1">
        <v>44796</v>
      </c>
      <c r="S467" s="1">
        <v>44802</v>
      </c>
      <c r="T467">
        <v>150</v>
      </c>
      <c r="U467" s="1">
        <v>44848</v>
      </c>
      <c r="V467" s="14">
        <v>6980000</v>
      </c>
      <c r="W467" s="14">
        <f>Contratos[[#This Row],[Fecha Finalizacion Programada]]-Contratos[[#This Row],[Fecha de Inicio]]</f>
        <v>46</v>
      </c>
      <c r="X467">
        <f>ROUND(((Contratos[[#This Row],[Fecha Finalizacion Programada]]-Contratos[[#This Row],[Fecha de Inicio]])/(Contratos[[#This Row],[Fecha Finalizacion Programada]]-Contratos[[#This Row],[Fecha de Inicio]])*100),2)</f>
        <v>100</v>
      </c>
      <c r="Y467" s="44">
        <v>1396000</v>
      </c>
      <c r="Z467" s="29">
        <v>5584000</v>
      </c>
      <c r="AA467" s="14">
        <v>0</v>
      </c>
      <c r="AB467" s="29">
        <v>0</v>
      </c>
      <c r="AC467" s="29">
        <v>6980000</v>
      </c>
      <c r="AD467" s="14">
        <v>0</v>
      </c>
    </row>
    <row r="468" spans="2:30" x14ac:dyDescent="0.25">
      <c r="B468">
        <v>2022</v>
      </c>
      <c r="C468">
        <v>220516</v>
      </c>
      <c r="D468" s="14" t="s">
        <v>3</v>
      </c>
      <c r="E468" s="14" t="s">
        <v>1606</v>
      </c>
      <c r="F468" s="14" t="s">
        <v>75</v>
      </c>
      <c r="G468" s="14" t="s">
        <v>88</v>
      </c>
      <c r="H468" s="14" t="s">
        <v>1386</v>
      </c>
      <c r="I468" s="14" t="s">
        <v>2</v>
      </c>
      <c r="J468" s="14" t="s">
        <v>32</v>
      </c>
      <c r="K468">
        <v>1033777730</v>
      </c>
      <c r="L468" t="s">
        <v>580</v>
      </c>
      <c r="M468" t="s">
        <v>78</v>
      </c>
      <c r="N468" t="s">
        <v>67</v>
      </c>
      <c r="O468" s="1">
        <v>44842</v>
      </c>
      <c r="P468" s="14" t="s">
        <v>574</v>
      </c>
      <c r="Q468" s="14" t="s">
        <v>756</v>
      </c>
      <c r="R468" s="1">
        <v>44796</v>
      </c>
      <c r="S468" s="1">
        <v>44798</v>
      </c>
      <c r="T468">
        <v>150</v>
      </c>
      <c r="U468" s="1">
        <v>44926</v>
      </c>
      <c r="V468" s="14">
        <v>6980000</v>
      </c>
      <c r="W468" s="14">
        <f>$D$5-Contratos[[#This Row],[Fecha de Inicio]]</f>
        <v>67</v>
      </c>
      <c r="X468">
        <f>ROUND((($D$5-Contratos[[#This Row],[Fecha de Inicio]])/(Contratos[[#This Row],[Fecha Finalizacion Programada]]-Contratos[[#This Row],[Fecha de Inicio]])*100),2)</f>
        <v>52.34</v>
      </c>
      <c r="Y468" s="44">
        <v>1396000</v>
      </c>
      <c r="Z468" s="29">
        <v>5584000</v>
      </c>
      <c r="AA468" s="14">
        <v>0</v>
      </c>
      <c r="AB468" s="29">
        <v>0</v>
      </c>
      <c r="AC468" s="29">
        <v>6980000</v>
      </c>
      <c r="AD468" s="14">
        <v>0</v>
      </c>
    </row>
    <row r="469" spans="2:30" x14ac:dyDescent="0.25">
      <c r="B469">
        <v>2022</v>
      </c>
      <c r="C469">
        <v>220517</v>
      </c>
      <c r="D469" s="14" t="s">
        <v>3</v>
      </c>
      <c r="E469" s="14" t="s">
        <v>1606</v>
      </c>
      <c r="F469" s="14" t="s">
        <v>75</v>
      </c>
      <c r="G469" s="14" t="s">
        <v>88</v>
      </c>
      <c r="H469" s="14" t="s">
        <v>1386</v>
      </c>
      <c r="I469" s="14" t="s">
        <v>2</v>
      </c>
      <c r="J469" s="14" t="s">
        <v>32</v>
      </c>
      <c r="K469">
        <v>1000776188</v>
      </c>
      <c r="L469" t="s">
        <v>588</v>
      </c>
      <c r="M469" t="s">
        <v>78</v>
      </c>
      <c r="N469" t="s">
        <v>67</v>
      </c>
      <c r="O469" s="1">
        <v>44842</v>
      </c>
      <c r="P469" s="14" t="s">
        <v>574</v>
      </c>
      <c r="Q469" s="14" t="s">
        <v>746</v>
      </c>
      <c r="R469" s="1">
        <v>44797</v>
      </c>
      <c r="S469" s="1">
        <v>44799</v>
      </c>
      <c r="T469">
        <v>150</v>
      </c>
      <c r="U469" s="1">
        <v>44926</v>
      </c>
      <c r="V469" s="14">
        <v>6980000</v>
      </c>
      <c r="W469" s="14">
        <f>$D$5-Contratos[[#This Row],[Fecha de Inicio]]</f>
        <v>66</v>
      </c>
      <c r="X469">
        <f>ROUND((($D$5-Contratos[[#This Row],[Fecha de Inicio]])/(Contratos[[#This Row],[Fecha Finalizacion Programada]]-Contratos[[#This Row],[Fecha de Inicio]])*100),2)</f>
        <v>51.97</v>
      </c>
      <c r="Y469" s="44">
        <v>1396000</v>
      </c>
      <c r="Z469" s="29">
        <v>5584000</v>
      </c>
      <c r="AA469" s="14">
        <v>0</v>
      </c>
      <c r="AB469" s="29">
        <v>0</v>
      </c>
      <c r="AC469" s="29">
        <v>6980000</v>
      </c>
      <c r="AD469" s="14">
        <v>0</v>
      </c>
    </row>
    <row r="470" spans="2:30" x14ac:dyDescent="0.25">
      <c r="B470">
        <v>2022</v>
      </c>
      <c r="C470">
        <v>220518</v>
      </c>
      <c r="D470" s="14" t="s">
        <v>3</v>
      </c>
      <c r="E470" s="14" t="s">
        <v>1606</v>
      </c>
      <c r="F470" s="14" t="s">
        <v>75</v>
      </c>
      <c r="G470" s="14" t="s">
        <v>88</v>
      </c>
      <c r="H470" s="14" t="s">
        <v>1386</v>
      </c>
      <c r="I470" s="14" t="s">
        <v>2</v>
      </c>
      <c r="J470" s="14" t="s">
        <v>32</v>
      </c>
      <c r="K470">
        <v>1000384481</v>
      </c>
      <c r="L470" t="s">
        <v>587</v>
      </c>
      <c r="M470" t="s">
        <v>78</v>
      </c>
      <c r="N470" t="s">
        <v>67</v>
      </c>
      <c r="O470" s="1">
        <v>44842</v>
      </c>
      <c r="P470" s="14" t="s">
        <v>574</v>
      </c>
      <c r="Q470" s="14" t="s">
        <v>745</v>
      </c>
      <c r="R470" s="1">
        <v>44796</v>
      </c>
      <c r="S470" s="1">
        <v>44799</v>
      </c>
      <c r="T470">
        <v>150</v>
      </c>
      <c r="U470" s="1">
        <v>44926</v>
      </c>
      <c r="V470" s="14">
        <v>6980000</v>
      </c>
      <c r="W470" s="14">
        <f>$D$5-Contratos[[#This Row],[Fecha de Inicio]]</f>
        <v>66</v>
      </c>
      <c r="X470">
        <f>ROUND((($D$5-Contratos[[#This Row],[Fecha de Inicio]])/(Contratos[[#This Row],[Fecha Finalizacion Programada]]-Contratos[[#This Row],[Fecha de Inicio]])*100),2)</f>
        <v>51.97</v>
      </c>
      <c r="Y470" s="44">
        <v>1396000</v>
      </c>
      <c r="Z470" s="29">
        <v>5584000</v>
      </c>
      <c r="AA470" s="14">
        <v>0</v>
      </c>
      <c r="AB470" s="29">
        <v>0</v>
      </c>
      <c r="AC470" s="29">
        <v>6980000</v>
      </c>
      <c r="AD470" s="14">
        <v>0</v>
      </c>
    </row>
    <row r="471" spans="2:30" x14ac:dyDescent="0.25">
      <c r="B471">
        <v>2022</v>
      </c>
      <c r="C471">
        <v>220519</v>
      </c>
      <c r="D471" s="14" t="s">
        <v>3</v>
      </c>
      <c r="E471" s="14" t="s">
        <v>1606</v>
      </c>
      <c r="F471" s="14" t="s">
        <v>75</v>
      </c>
      <c r="G471" s="14" t="s">
        <v>88</v>
      </c>
      <c r="H471" s="14" t="s">
        <v>1386</v>
      </c>
      <c r="I471" s="14" t="s">
        <v>2</v>
      </c>
      <c r="J471" s="14" t="s">
        <v>32</v>
      </c>
      <c r="K471">
        <v>79555494</v>
      </c>
      <c r="L471" t="s">
        <v>582</v>
      </c>
      <c r="M471" t="s">
        <v>78</v>
      </c>
      <c r="N471" t="s">
        <v>67</v>
      </c>
      <c r="O471" s="1">
        <v>44842</v>
      </c>
      <c r="P471" s="14" t="s">
        <v>574</v>
      </c>
      <c r="Q471" s="14" t="s">
        <v>754</v>
      </c>
      <c r="R471" s="1">
        <v>44796</v>
      </c>
      <c r="S471" s="1">
        <v>44798</v>
      </c>
      <c r="T471">
        <v>150</v>
      </c>
      <c r="U471" s="1">
        <v>44855</v>
      </c>
      <c r="V471" s="14">
        <v>6980000</v>
      </c>
      <c r="W471" s="14">
        <f>Contratos[[#This Row],[Fecha Finalizacion Programada]]-Contratos[[#This Row],[Fecha de Inicio]]</f>
        <v>57</v>
      </c>
      <c r="X471">
        <f>ROUND(((Contratos[[#This Row],[Fecha Finalizacion Programada]]-Contratos[[#This Row],[Fecha de Inicio]])/(Contratos[[#This Row],[Fecha Finalizacion Programada]]-Contratos[[#This Row],[Fecha de Inicio]])*100),2)</f>
        <v>100</v>
      </c>
      <c r="Y471" s="44">
        <v>1396000</v>
      </c>
      <c r="Z471" s="29">
        <v>5584000</v>
      </c>
      <c r="AA471" s="14">
        <v>0</v>
      </c>
      <c r="AB471" s="29">
        <v>0</v>
      </c>
      <c r="AC471" s="29">
        <v>6980000</v>
      </c>
      <c r="AD471" s="14">
        <v>0</v>
      </c>
    </row>
    <row r="472" spans="2:30" x14ac:dyDescent="0.25">
      <c r="B472">
        <v>2022</v>
      </c>
      <c r="C472">
        <v>220520</v>
      </c>
      <c r="D472" s="14" t="s">
        <v>3</v>
      </c>
      <c r="E472" s="14" t="s">
        <v>1606</v>
      </c>
      <c r="F472" s="14" t="s">
        <v>75</v>
      </c>
      <c r="G472" s="14" t="s">
        <v>88</v>
      </c>
      <c r="H472" s="14" t="s">
        <v>1386</v>
      </c>
      <c r="I472" s="14" t="s">
        <v>2</v>
      </c>
      <c r="J472" s="14" t="s">
        <v>32</v>
      </c>
      <c r="K472">
        <v>1001289430</v>
      </c>
      <c r="L472" t="s">
        <v>591</v>
      </c>
      <c r="M472" t="s">
        <v>78</v>
      </c>
      <c r="N472" t="s">
        <v>67</v>
      </c>
      <c r="O472" s="1">
        <v>44842</v>
      </c>
      <c r="P472" s="14" t="s">
        <v>576</v>
      </c>
      <c r="Q472" s="14" t="s">
        <v>750</v>
      </c>
      <c r="R472" s="1">
        <v>44797</v>
      </c>
      <c r="S472" s="1">
        <v>44799</v>
      </c>
      <c r="T472">
        <v>150</v>
      </c>
      <c r="U472" s="1">
        <v>44895</v>
      </c>
      <c r="V472" s="14">
        <v>6980000</v>
      </c>
      <c r="W472" s="14">
        <f>$D$5-Contratos[[#This Row],[Fecha de Inicio]]</f>
        <v>66</v>
      </c>
      <c r="X472">
        <f>ROUND((($D$5-Contratos[[#This Row],[Fecha de Inicio]])/(Contratos[[#This Row],[Fecha Finalizacion Programada]]-Contratos[[#This Row],[Fecha de Inicio]])*100),2)</f>
        <v>68.75</v>
      </c>
      <c r="Y472" s="44">
        <v>1396000</v>
      </c>
      <c r="Z472" s="29">
        <v>5584000</v>
      </c>
      <c r="AA472" s="14">
        <v>0</v>
      </c>
      <c r="AB472" s="29">
        <v>0</v>
      </c>
      <c r="AC472" s="29">
        <v>6980000</v>
      </c>
      <c r="AD472" s="14">
        <v>0</v>
      </c>
    </row>
    <row r="473" spans="2:30" x14ac:dyDescent="0.25">
      <c r="B473">
        <v>2022</v>
      </c>
      <c r="C473">
        <v>220521</v>
      </c>
      <c r="D473" s="14" t="s">
        <v>3</v>
      </c>
      <c r="E473" s="14" t="s">
        <v>1606</v>
      </c>
      <c r="F473" s="14" t="s">
        <v>75</v>
      </c>
      <c r="G473" s="14" t="s">
        <v>88</v>
      </c>
      <c r="H473" s="14" t="s">
        <v>1386</v>
      </c>
      <c r="I473" s="14" t="s">
        <v>2</v>
      </c>
      <c r="J473" s="14" t="s">
        <v>32</v>
      </c>
      <c r="K473">
        <v>1000724787</v>
      </c>
      <c r="L473" t="s">
        <v>583</v>
      </c>
      <c r="M473" t="s">
        <v>78</v>
      </c>
      <c r="N473" t="s">
        <v>67</v>
      </c>
      <c r="O473" s="1">
        <v>44841</v>
      </c>
      <c r="P473" s="14" t="s">
        <v>574</v>
      </c>
      <c r="Q473" s="14" t="s">
        <v>722</v>
      </c>
      <c r="R473" s="1">
        <v>44796</v>
      </c>
      <c r="S473" s="1">
        <v>44798</v>
      </c>
      <c r="T473">
        <v>150</v>
      </c>
      <c r="U473" s="1">
        <v>44926</v>
      </c>
      <c r="V473" s="14">
        <v>6980000</v>
      </c>
      <c r="W473" s="14">
        <f>$D$5-Contratos[[#This Row],[Fecha de Inicio]]</f>
        <v>67</v>
      </c>
      <c r="X473">
        <f>ROUND((($D$5-Contratos[[#This Row],[Fecha de Inicio]])/(Contratos[[#This Row],[Fecha Finalizacion Programada]]-Contratos[[#This Row],[Fecha de Inicio]])*100),2)</f>
        <v>52.34</v>
      </c>
      <c r="Y473" s="44">
        <v>1396000</v>
      </c>
      <c r="Z473" s="29">
        <v>5584000</v>
      </c>
      <c r="AA473" s="14">
        <v>0</v>
      </c>
      <c r="AB473" s="29">
        <v>0</v>
      </c>
      <c r="AC473" s="29">
        <v>6980000</v>
      </c>
      <c r="AD473" s="14">
        <v>0</v>
      </c>
    </row>
    <row r="474" spans="2:30" x14ac:dyDescent="0.25">
      <c r="B474">
        <v>2022</v>
      </c>
      <c r="C474">
        <v>220522</v>
      </c>
      <c r="D474" s="14" t="s">
        <v>3</v>
      </c>
      <c r="E474" s="14" t="s">
        <v>1606</v>
      </c>
      <c r="F474" s="14" t="s">
        <v>75</v>
      </c>
      <c r="G474" s="14" t="s">
        <v>88</v>
      </c>
      <c r="H474" s="14" t="s">
        <v>1386</v>
      </c>
      <c r="I474" s="14" t="s">
        <v>2</v>
      </c>
      <c r="J474" s="14" t="s">
        <v>32</v>
      </c>
      <c r="K474">
        <v>1233503576</v>
      </c>
      <c r="L474" t="s">
        <v>584</v>
      </c>
      <c r="M474" t="s">
        <v>78</v>
      </c>
      <c r="N474" t="s">
        <v>67</v>
      </c>
      <c r="O474" s="1">
        <v>44841</v>
      </c>
      <c r="P474" s="14" t="s">
        <v>574</v>
      </c>
      <c r="Q474" s="14" t="s">
        <v>724</v>
      </c>
      <c r="R474" s="1">
        <v>44796</v>
      </c>
      <c r="S474" s="1">
        <v>44798</v>
      </c>
      <c r="T474">
        <v>150</v>
      </c>
      <c r="U474" s="1">
        <v>44889</v>
      </c>
      <c r="V474" s="14">
        <v>6980000</v>
      </c>
      <c r="W474" s="14">
        <f>$D$5-Contratos[[#This Row],[Fecha de Inicio]]</f>
        <v>67</v>
      </c>
      <c r="X474">
        <f>ROUND((($D$5-Contratos[[#This Row],[Fecha de Inicio]])/(Contratos[[#This Row],[Fecha Finalizacion Programada]]-Contratos[[#This Row],[Fecha de Inicio]])*100),2)</f>
        <v>73.63</v>
      </c>
      <c r="Y474" s="44">
        <v>1396000</v>
      </c>
      <c r="Z474" s="29">
        <v>5584000</v>
      </c>
      <c r="AA474" s="14">
        <v>0</v>
      </c>
      <c r="AB474" s="29">
        <v>0</v>
      </c>
      <c r="AC474" s="29">
        <v>6980000</v>
      </c>
      <c r="AD474" s="14">
        <v>0</v>
      </c>
    </row>
    <row r="475" spans="2:30" x14ac:dyDescent="0.25">
      <c r="B475">
        <v>2022</v>
      </c>
      <c r="C475">
        <v>220523</v>
      </c>
      <c r="D475" s="14" t="s">
        <v>3</v>
      </c>
      <c r="E475" s="14" t="s">
        <v>1612</v>
      </c>
      <c r="F475" s="14" t="s">
        <v>75</v>
      </c>
      <c r="G475" s="14" t="s">
        <v>77</v>
      </c>
      <c r="H475" s="14" t="s">
        <v>1386</v>
      </c>
      <c r="I475" s="14" t="s">
        <v>2</v>
      </c>
      <c r="J475" s="14" t="s">
        <v>666</v>
      </c>
      <c r="K475">
        <v>1010206491</v>
      </c>
      <c r="L475" t="s">
        <v>111</v>
      </c>
      <c r="M475" t="s">
        <v>78</v>
      </c>
      <c r="N475" t="s">
        <v>67</v>
      </c>
      <c r="O475" s="1">
        <v>44840</v>
      </c>
      <c r="P475" s="14" t="s">
        <v>574</v>
      </c>
      <c r="Q475" s="14" t="s">
        <v>667</v>
      </c>
      <c r="R475" s="1">
        <v>44799</v>
      </c>
      <c r="S475" s="1">
        <v>44802</v>
      </c>
      <c r="T475">
        <v>150</v>
      </c>
      <c r="U475" s="1">
        <v>44926</v>
      </c>
      <c r="V475" s="14">
        <v>16285000</v>
      </c>
      <c r="W475" s="14">
        <f>$D$5-Contratos[[#This Row],[Fecha de Inicio]]</f>
        <v>63</v>
      </c>
      <c r="X475">
        <f>ROUND((($D$5-Contratos[[#This Row],[Fecha de Inicio]])/(Contratos[[#This Row],[Fecha Finalizacion Programada]]-Contratos[[#This Row],[Fecha de Inicio]])*100),2)</f>
        <v>50.81</v>
      </c>
      <c r="Y475" s="44">
        <v>3257000</v>
      </c>
      <c r="Z475" s="29">
        <v>13028000</v>
      </c>
      <c r="AA475" s="14">
        <v>0</v>
      </c>
      <c r="AB475" s="29">
        <v>0</v>
      </c>
      <c r="AC475" s="29">
        <v>16285000</v>
      </c>
      <c r="AD475" s="14">
        <v>0</v>
      </c>
    </row>
    <row r="476" spans="2:30" x14ac:dyDescent="0.25">
      <c r="B476">
        <v>2022</v>
      </c>
      <c r="C476">
        <v>220524</v>
      </c>
      <c r="D476" s="14" t="s">
        <v>3</v>
      </c>
      <c r="E476" s="14" t="s">
        <v>1613</v>
      </c>
      <c r="F476" s="14" t="s">
        <v>49</v>
      </c>
      <c r="G476" s="14" t="s">
        <v>69</v>
      </c>
      <c r="H476" s="14" t="s">
        <v>1353</v>
      </c>
      <c r="I476" s="14" t="s">
        <v>2</v>
      </c>
      <c r="J476" s="14" t="s">
        <v>824</v>
      </c>
      <c r="K476">
        <v>21189000</v>
      </c>
      <c r="L476" t="s">
        <v>825</v>
      </c>
      <c r="M476" t="s">
        <v>113</v>
      </c>
      <c r="N476" t="s">
        <v>67</v>
      </c>
      <c r="O476" s="1">
        <v>44846</v>
      </c>
      <c r="P476" s="14" t="s">
        <v>274</v>
      </c>
      <c r="Q476" s="14" t="s">
        <v>488</v>
      </c>
      <c r="R476" s="1">
        <v>44799</v>
      </c>
      <c r="S476" s="1">
        <v>44812</v>
      </c>
      <c r="T476">
        <v>60</v>
      </c>
      <c r="U476" s="1">
        <v>44873</v>
      </c>
      <c r="V476" s="14">
        <v>5250800</v>
      </c>
      <c r="W476" s="14">
        <f>$D$5-Contratos[[#This Row],[Fecha de Inicio]]</f>
        <v>53</v>
      </c>
      <c r="X476">
        <f>ROUND((($D$5-Contratos[[#This Row],[Fecha de Inicio]])/(Contratos[[#This Row],[Fecha Finalizacion Programada]]-Contratos[[#This Row],[Fecha de Inicio]])*100),2)</f>
        <v>86.89</v>
      </c>
      <c r="Y476" s="44">
        <v>0</v>
      </c>
      <c r="Z476" s="29">
        <v>5250800</v>
      </c>
      <c r="AA476" s="14">
        <v>0</v>
      </c>
      <c r="AB476" s="29">
        <v>0</v>
      </c>
      <c r="AC476" s="29">
        <v>5250800</v>
      </c>
      <c r="AD476" s="14">
        <v>0</v>
      </c>
    </row>
    <row r="477" spans="2:30" x14ac:dyDescent="0.25">
      <c r="B477">
        <v>2022</v>
      </c>
      <c r="C477">
        <v>220527</v>
      </c>
      <c r="D477" s="14" t="s">
        <v>3</v>
      </c>
      <c r="E477" s="14" t="s">
        <v>1614</v>
      </c>
      <c r="F477" s="14" t="s">
        <v>75</v>
      </c>
      <c r="G477" s="14" t="s">
        <v>77</v>
      </c>
      <c r="H477" s="14" t="s">
        <v>1439</v>
      </c>
      <c r="I477" s="14" t="s">
        <v>2</v>
      </c>
      <c r="J477" s="14" t="s">
        <v>1150</v>
      </c>
      <c r="K477">
        <v>1030541396</v>
      </c>
      <c r="L477" t="s">
        <v>1149</v>
      </c>
      <c r="M477" t="s">
        <v>1056</v>
      </c>
      <c r="N477" t="s">
        <v>67</v>
      </c>
      <c r="O477" s="1">
        <v>44838</v>
      </c>
      <c r="P477" s="14" t="s">
        <v>1148</v>
      </c>
      <c r="Q477" s="14" t="s">
        <v>1147</v>
      </c>
      <c r="R477" s="1">
        <v>44809</v>
      </c>
      <c r="S477" s="1">
        <v>44812</v>
      </c>
      <c r="T477">
        <v>150</v>
      </c>
      <c r="U477" s="1">
        <v>44926</v>
      </c>
      <c r="V477" s="14">
        <v>9305000</v>
      </c>
      <c r="W477" s="14">
        <f>$D$5-Contratos[[#This Row],[Fecha de Inicio]]</f>
        <v>53</v>
      </c>
      <c r="X477">
        <f>ROUND((($D$5-Contratos[[#This Row],[Fecha de Inicio]])/(Contratos[[#This Row],[Fecha Finalizacion Programada]]-Contratos[[#This Row],[Fecha de Inicio]])*100),2)</f>
        <v>46.49</v>
      </c>
      <c r="Y477" s="44">
        <v>1426767</v>
      </c>
      <c r="Z477" s="29">
        <v>7878233</v>
      </c>
      <c r="AA477" s="14">
        <v>0</v>
      </c>
      <c r="AB477" s="29">
        <v>0</v>
      </c>
      <c r="AC477" s="29">
        <v>9305000</v>
      </c>
      <c r="AD477" s="14">
        <v>0</v>
      </c>
    </row>
    <row r="478" spans="2:30" x14ac:dyDescent="0.25">
      <c r="B478">
        <v>2022</v>
      </c>
      <c r="C478">
        <v>220528</v>
      </c>
      <c r="D478" s="14" t="s">
        <v>3</v>
      </c>
      <c r="E478" s="14" t="s">
        <v>1615</v>
      </c>
      <c r="F478" s="14" t="s">
        <v>75</v>
      </c>
      <c r="G478" s="14" t="s">
        <v>77</v>
      </c>
      <c r="H478" s="14" t="s">
        <v>1365</v>
      </c>
      <c r="I478" s="14" t="s">
        <v>2</v>
      </c>
      <c r="J478" s="14" t="s">
        <v>1024</v>
      </c>
      <c r="K478">
        <v>39523513</v>
      </c>
      <c r="L478" t="s">
        <v>1023</v>
      </c>
      <c r="M478" t="s">
        <v>78</v>
      </c>
      <c r="N478" t="s">
        <v>67</v>
      </c>
      <c r="O478" s="1">
        <v>44854</v>
      </c>
      <c r="P478" s="14" t="s">
        <v>1022</v>
      </c>
      <c r="Q478" s="14" t="s">
        <v>1022</v>
      </c>
      <c r="R478" s="1">
        <v>44803</v>
      </c>
      <c r="S478" s="1">
        <v>44805</v>
      </c>
      <c r="T478">
        <v>150</v>
      </c>
      <c r="U478" s="1">
        <v>44957</v>
      </c>
      <c r="V478" s="14">
        <v>27910000</v>
      </c>
      <c r="W478" s="14">
        <f>$D$5-Contratos[[#This Row],[Fecha de Inicio]]</f>
        <v>60</v>
      </c>
      <c r="X478">
        <f>ROUND((($D$5-Contratos[[#This Row],[Fecha de Inicio]])/(Contratos[[#This Row],[Fecha Finalizacion Programada]]-Contratos[[#This Row],[Fecha de Inicio]])*100),2)</f>
        <v>39.47</v>
      </c>
      <c r="Y478" s="44">
        <v>5582000</v>
      </c>
      <c r="Z478" s="29">
        <v>22328000</v>
      </c>
      <c r="AA478" s="14">
        <v>0</v>
      </c>
      <c r="AB478" s="29">
        <v>0</v>
      </c>
      <c r="AC478" s="29">
        <v>27910000</v>
      </c>
      <c r="AD478" s="14">
        <v>0</v>
      </c>
    </row>
    <row r="479" spans="2:30" x14ac:dyDescent="0.25">
      <c r="B479">
        <v>2022</v>
      </c>
      <c r="C479">
        <v>220531</v>
      </c>
      <c r="D479" s="14" t="s">
        <v>3</v>
      </c>
      <c r="E479" s="14" t="s">
        <v>1606</v>
      </c>
      <c r="F479" s="14" t="s">
        <v>75</v>
      </c>
      <c r="G479" s="14" t="s">
        <v>88</v>
      </c>
      <c r="H479" s="14" t="s">
        <v>1386</v>
      </c>
      <c r="I479" s="14" t="s">
        <v>2</v>
      </c>
      <c r="J479" s="14" t="s">
        <v>32</v>
      </c>
      <c r="K479">
        <v>1019111767</v>
      </c>
      <c r="L479" t="s">
        <v>729</v>
      </c>
      <c r="M479" t="s">
        <v>78</v>
      </c>
      <c r="N479" t="s">
        <v>67</v>
      </c>
      <c r="O479" s="1">
        <v>44841</v>
      </c>
      <c r="P479" s="14" t="s">
        <v>574</v>
      </c>
      <c r="Q479" s="14" t="s">
        <v>730</v>
      </c>
      <c r="R479" s="1">
        <v>44804</v>
      </c>
      <c r="S479" s="1">
        <v>44816</v>
      </c>
      <c r="T479">
        <v>150</v>
      </c>
      <c r="U479" s="1">
        <v>44880</v>
      </c>
      <c r="V479" s="14">
        <v>6980000</v>
      </c>
      <c r="W479" s="14">
        <f>$D$5-Contratos[[#This Row],[Fecha de Inicio]]</f>
        <v>49</v>
      </c>
      <c r="X479">
        <f>ROUND((($D$5-Contratos[[#This Row],[Fecha de Inicio]])/(Contratos[[#This Row],[Fecha Finalizacion Programada]]-Contratos[[#This Row],[Fecha de Inicio]])*100),2)</f>
        <v>76.56</v>
      </c>
      <c r="Y479" s="44">
        <v>884133</v>
      </c>
      <c r="Z479" s="29">
        <v>6095867</v>
      </c>
      <c r="AA479" s="14">
        <v>0</v>
      </c>
      <c r="AB479" s="29">
        <v>0</v>
      </c>
      <c r="AC479" s="29">
        <v>6980000</v>
      </c>
      <c r="AD479" s="14">
        <v>0</v>
      </c>
    </row>
    <row r="480" spans="2:30" x14ac:dyDescent="0.25">
      <c r="B480">
        <v>2022</v>
      </c>
      <c r="C480">
        <v>220532</v>
      </c>
      <c r="D480" s="14" t="s">
        <v>3</v>
      </c>
      <c r="E480" s="14" t="s">
        <v>1606</v>
      </c>
      <c r="F480" s="14" t="s">
        <v>75</v>
      </c>
      <c r="G480" s="14" t="s">
        <v>88</v>
      </c>
      <c r="H480" s="14" t="s">
        <v>1386</v>
      </c>
      <c r="I480" s="14" t="s">
        <v>2</v>
      </c>
      <c r="J480" s="14" t="s">
        <v>32</v>
      </c>
      <c r="K480">
        <v>1001051116</v>
      </c>
      <c r="L480" t="s">
        <v>739</v>
      </c>
      <c r="M480" t="s">
        <v>78</v>
      </c>
      <c r="N480" t="s">
        <v>67</v>
      </c>
      <c r="O480" s="1">
        <v>44839</v>
      </c>
      <c r="P480" s="14" t="s">
        <v>574</v>
      </c>
      <c r="Q480" s="14" t="s">
        <v>740</v>
      </c>
      <c r="R480" s="1">
        <v>44805</v>
      </c>
      <c r="S480" s="1">
        <v>44811</v>
      </c>
      <c r="T480">
        <v>150</v>
      </c>
      <c r="U480" s="1">
        <v>44926</v>
      </c>
      <c r="V480" s="14">
        <v>6980000</v>
      </c>
      <c r="W480" s="14">
        <f>$D$5-Contratos[[#This Row],[Fecha de Inicio]]</f>
        <v>54</v>
      </c>
      <c r="X480">
        <f>ROUND((($D$5-Contratos[[#This Row],[Fecha de Inicio]])/(Contratos[[#This Row],[Fecha Finalizacion Programada]]-Contratos[[#This Row],[Fecha de Inicio]])*100),2)</f>
        <v>46.96</v>
      </c>
      <c r="Y480" s="44">
        <v>1166800</v>
      </c>
      <c r="Z480" s="29">
        <v>5813200</v>
      </c>
      <c r="AA480" s="14">
        <v>0</v>
      </c>
      <c r="AB480" s="29">
        <v>0</v>
      </c>
      <c r="AC480" s="29">
        <v>6980000</v>
      </c>
      <c r="AD480" s="14">
        <v>0</v>
      </c>
    </row>
    <row r="481" spans="2:30" x14ac:dyDescent="0.25">
      <c r="B481">
        <v>2022</v>
      </c>
      <c r="C481">
        <v>220533</v>
      </c>
      <c r="D481" s="14" t="s">
        <v>3</v>
      </c>
      <c r="E481" s="14" t="s">
        <v>1606</v>
      </c>
      <c r="F481" s="14" t="s">
        <v>75</v>
      </c>
      <c r="G481" s="14" t="s">
        <v>88</v>
      </c>
      <c r="H481" s="14" t="s">
        <v>1386</v>
      </c>
      <c r="I481" s="14" t="s">
        <v>2</v>
      </c>
      <c r="J481" s="14" t="s">
        <v>32</v>
      </c>
      <c r="K481">
        <v>1070708421</v>
      </c>
      <c r="L481" t="s">
        <v>735</v>
      </c>
      <c r="M481" t="s">
        <v>78</v>
      </c>
      <c r="N481" t="s">
        <v>67</v>
      </c>
      <c r="O481" s="1">
        <v>44842</v>
      </c>
      <c r="P481" s="14" t="s">
        <v>574</v>
      </c>
      <c r="Q481" s="14" t="s">
        <v>736</v>
      </c>
      <c r="R481" s="1">
        <v>44805</v>
      </c>
      <c r="S481" s="1">
        <v>44811</v>
      </c>
      <c r="T481">
        <v>150</v>
      </c>
      <c r="U481" s="1">
        <v>44926</v>
      </c>
      <c r="V481" s="14">
        <v>6980000</v>
      </c>
      <c r="W481" s="14">
        <f>$D$5-Contratos[[#This Row],[Fecha de Inicio]]</f>
        <v>54</v>
      </c>
      <c r="X481">
        <f>ROUND((($D$5-Contratos[[#This Row],[Fecha de Inicio]])/(Contratos[[#This Row],[Fecha Finalizacion Programada]]-Contratos[[#This Row],[Fecha de Inicio]])*100),2)</f>
        <v>46.96</v>
      </c>
      <c r="Y481" s="44">
        <v>1116800</v>
      </c>
      <c r="Z481" s="29">
        <v>5863200</v>
      </c>
      <c r="AA481" s="14">
        <v>0</v>
      </c>
      <c r="AB481" s="29">
        <v>0</v>
      </c>
      <c r="AC481" s="29">
        <v>6980000</v>
      </c>
      <c r="AD481" s="14">
        <v>0</v>
      </c>
    </row>
    <row r="482" spans="2:30" x14ac:dyDescent="0.25">
      <c r="B482">
        <v>2022</v>
      </c>
      <c r="C482">
        <v>220534</v>
      </c>
      <c r="D482" s="14" t="s">
        <v>851</v>
      </c>
      <c r="E482" s="14" t="s">
        <v>1616</v>
      </c>
      <c r="F482" s="14" t="s">
        <v>0</v>
      </c>
      <c r="G482" s="14" t="s">
        <v>38</v>
      </c>
      <c r="H482" s="14" t="s">
        <v>1357</v>
      </c>
      <c r="I482" s="14" t="s">
        <v>2</v>
      </c>
      <c r="J482" s="14" t="s">
        <v>644</v>
      </c>
      <c r="K482">
        <v>800103052</v>
      </c>
      <c r="L482" t="s">
        <v>139</v>
      </c>
      <c r="M482" t="s">
        <v>140</v>
      </c>
      <c r="N482" t="s">
        <v>67</v>
      </c>
      <c r="O482" s="1">
        <v>44844</v>
      </c>
      <c r="P482" s="14" t="s">
        <v>645</v>
      </c>
      <c r="Q482" s="14" t="s">
        <v>646</v>
      </c>
      <c r="R482" s="1">
        <v>44803</v>
      </c>
      <c r="S482" s="1">
        <v>44805</v>
      </c>
      <c r="T482">
        <v>120</v>
      </c>
      <c r="U482" s="1">
        <v>44926</v>
      </c>
      <c r="V482" s="14">
        <v>1360383674</v>
      </c>
      <c r="W482" s="14">
        <f>$D$5-Contratos[[#This Row],[Fecha de Inicio]]</f>
        <v>60</v>
      </c>
      <c r="X482">
        <f>ROUND((($D$5-Contratos[[#This Row],[Fecha de Inicio]])/(Contratos[[#This Row],[Fecha Finalizacion Programada]]-Contratos[[#This Row],[Fecha de Inicio]])*100),2)</f>
        <v>49.59</v>
      </c>
      <c r="Y482" s="44">
        <v>0</v>
      </c>
      <c r="Z482" s="29">
        <v>1360383674</v>
      </c>
      <c r="AA482" s="14">
        <v>0</v>
      </c>
      <c r="AB482" s="29">
        <v>0</v>
      </c>
      <c r="AC482" s="29">
        <v>1360383674</v>
      </c>
      <c r="AD482" s="14">
        <v>0</v>
      </c>
    </row>
    <row r="483" spans="2:30" x14ac:dyDescent="0.25">
      <c r="B483">
        <v>2022</v>
      </c>
      <c r="C483">
        <v>220535</v>
      </c>
      <c r="D483" s="14" t="s">
        <v>3</v>
      </c>
      <c r="E483" s="14" t="s">
        <v>1617</v>
      </c>
      <c r="F483" s="14" t="s">
        <v>75</v>
      </c>
      <c r="G483" s="14" t="s">
        <v>77</v>
      </c>
      <c r="H483" s="14" t="s">
        <v>1351</v>
      </c>
      <c r="I483" s="14" t="s">
        <v>1350</v>
      </c>
      <c r="J483" s="14" t="s">
        <v>1047</v>
      </c>
      <c r="K483">
        <v>52222670</v>
      </c>
      <c r="L483" t="s">
        <v>1039</v>
      </c>
      <c r="M483" t="s">
        <v>78</v>
      </c>
      <c r="N483" t="s">
        <v>67</v>
      </c>
      <c r="O483" s="1">
        <v>44845</v>
      </c>
      <c r="P483" s="14" t="s">
        <v>1046</v>
      </c>
      <c r="Q483" s="14" t="s">
        <v>1046</v>
      </c>
      <c r="R483" s="1">
        <v>44804</v>
      </c>
      <c r="S483" s="1">
        <v>44809</v>
      </c>
      <c r="T483" s="14">
        <v>165</v>
      </c>
      <c r="U483" s="1">
        <v>44977</v>
      </c>
      <c r="V483" s="14">
        <v>51172000</v>
      </c>
      <c r="W483" s="14">
        <f>$D$5-Contratos[[#This Row],[Fecha de Inicio]]</f>
        <v>56</v>
      </c>
      <c r="X483">
        <f>ROUND((($D$5-Contratos[[#This Row],[Fecha de Inicio]])/(Contratos[[#This Row],[Fecha Finalizacion Programada]]-Contratos[[#This Row],[Fecha de Inicio]])*100),2)</f>
        <v>33.33</v>
      </c>
      <c r="Y483" s="44">
        <v>8063466</v>
      </c>
      <c r="Z483" s="29">
        <v>43108534</v>
      </c>
      <c r="AA483" s="14">
        <v>0</v>
      </c>
      <c r="AB483" s="29">
        <v>0</v>
      </c>
      <c r="AC483" s="29">
        <v>51172000</v>
      </c>
      <c r="AD483" s="14">
        <v>0</v>
      </c>
    </row>
    <row r="484" spans="2:30" x14ac:dyDescent="0.25">
      <c r="B484">
        <v>2022</v>
      </c>
      <c r="C484">
        <v>220536</v>
      </c>
      <c r="D484" s="14" t="s">
        <v>3</v>
      </c>
      <c r="E484" s="14" t="s">
        <v>1606</v>
      </c>
      <c r="F484" s="14" t="s">
        <v>75</v>
      </c>
      <c r="G484" s="14" t="s">
        <v>88</v>
      </c>
      <c r="H484" s="14" t="s">
        <v>1386</v>
      </c>
      <c r="I484" s="14" t="s">
        <v>2</v>
      </c>
      <c r="J484" s="14" t="s">
        <v>32</v>
      </c>
      <c r="K484">
        <v>1023033292</v>
      </c>
      <c r="L484" t="s">
        <v>725</v>
      </c>
      <c r="M484" t="s">
        <v>78</v>
      </c>
      <c r="N484" t="s">
        <v>67</v>
      </c>
      <c r="O484" s="1">
        <v>44841</v>
      </c>
      <c r="P484" s="14" t="s">
        <v>574</v>
      </c>
      <c r="Q484" s="14" t="s">
        <v>726</v>
      </c>
      <c r="R484" s="1">
        <v>44805</v>
      </c>
      <c r="S484" s="1">
        <v>44818</v>
      </c>
      <c r="T484">
        <v>150</v>
      </c>
      <c r="U484" s="1">
        <v>44926</v>
      </c>
      <c r="V484" s="14">
        <v>6980000</v>
      </c>
      <c r="W484" s="14">
        <f>$D$5-Contratos[[#This Row],[Fecha de Inicio]]</f>
        <v>47</v>
      </c>
      <c r="X484">
        <f>ROUND((($D$5-Contratos[[#This Row],[Fecha de Inicio]])/(Contratos[[#This Row],[Fecha Finalizacion Programada]]-Contratos[[#This Row],[Fecha de Inicio]])*100),2)</f>
        <v>43.52</v>
      </c>
      <c r="Y484" s="44">
        <v>791066</v>
      </c>
      <c r="Z484" s="29">
        <v>6188934</v>
      </c>
      <c r="AA484" s="14">
        <v>0</v>
      </c>
      <c r="AB484" s="29">
        <v>0</v>
      </c>
      <c r="AC484" s="29">
        <v>6980000</v>
      </c>
      <c r="AD484" s="14">
        <v>0</v>
      </c>
    </row>
    <row r="485" spans="2:30" x14ac:dyDescent="0.25">
      <c r="B485">
        <v>2022</v>
      </c>
      <c r="C485">
        <v>220537</v>
      </c>
      <c r="D485" s="14" t="s">
        <v>3</v>
      </c>
      <c r="E485" s="14" t="s">
        <v>1606</v>
      </c>
      <c r="F485" s="14" t="s">
        <v>75</v>
      </c>
      <c r="G485" s="14" t="s">
        <v>88</v>
      </c>
      <c r="H485" s="14" t="s">
        <v>1386</v>
      </c>
      <c r="I485" s="14" t="s">
        <v>2</v>
      </c>
      <c r="J485" s="14" t="s">
        <v>32</v>
      </c>
      <c r="K485">
        <v>52168553</v>
      </c>
      <c r="L485" t="s">
        <v>737</v>
      </c>
      <c r="M485" t="s">
        <v>78</v>
      </c>
      <c r="N485" t="s">
        <v>67</v>
      </c>
      <c r="O485" s="1">
        <v>44842</v>
      </c>
      <c r="P485" s="14" t="s">
        <v>574</v>
      </c>
      <c r="Q485" s="14" t="s">
        <v>738</v>
      </c>
      <c r="R485" s="1">
        <v>44805</v>
      </c>
      <c r="S485" s="1">
        <v>44811</v>
      </c>
      <c r="T485">
        <v>150</v>
      </c>
      <c r="U485" s="1">
        <v>44926</v>
      </c>
      <c r="V485" s="14">
        <v>6980000</v>
      </c>
      <c r="W485" s="14">
        <f>$D$5-Contratos[[#This Row],[Fecha de Inicio]]</f>
        <v>54</v>
      </c>
      <c r="X485">
        <f>ROUND((($D$5-Contratos[[#This Row],[Fecha de Inicio]])/(Contratos[[#This Row],[Fecha Finalizacion Programada]]-Contratos[[#This Row],[Fecha de Inicio]])*100),2)</f>
        <v>46.96</v>
      </c>
      <c r="Y485" s="44">
        <v>1116800</v>
      </c>
      <c r="Z485" s="29">
        <v>5863200</v>
      </c>
      <c r="AA485" s="14">
        <v>0</v>
      </c>
      <c r="AB485" s="29">
        <v>0</v>
      </c>
      <c r="AC485" s="29">
        <v>6980000</v>
      </c>
      <c r="AD485" s="14">
        <v>0</v>
      </c>
    </row>
    <row r="486" spans="2:30" x14ac:dyDescent="0.25">
      <c r="B486">
        <v>2022</v>
      </c>
      <c r="C486">
        <v>220538</v>
      </c>
      <c r="D486" s="14" t="s">
        <v>3</v>
      </c>
      <c r="E486" s="14" t="s">
        <v>1618</v>
      </c>
      <c r="F486" s="14" t="s">
        <v>75</v>
      </c>
      <c r="G486" s="14" t="s">
        <v>77</v>
      </c>
      <c r="H486" s="14" t="s">
        <v>1371</v>
      </c>
      <c r="I486" s="14" t="s">
        <v>2</v>
      </c>
      <c r="J486" s="14" t="s">
        <v>1208</v>
      </c>
      <c r="K486">
        <v>52966455</v>
      </c>
      <c r="L486" t="s">
        <v>1253</v>
      </c>
      <c r="M486" t="s">
        <v>83</v>
      </c>
      <c r="N486" t="s">
        <v>67</v>
      </c>
      <c r="O486" s="1">
        <v>44861</v>
      </c>
      <c r="P486" s="14" t="s">
        <v>609</v>
      </c>
      <c r="Q486" s="14" t="s">
        <v>611</v>
      </c>
      <c r="R486" s="1">
        <v>44805</v>
      </c>
      <c r="S486" s="1">
        <v>44809</v>
      </c>
      <c r="T486">
        <v>150</v>
      </c>
      <c r="U486" s="1">
        <v>44962</v>
      </c>
      <c r="V486" s="14">
        <v>18610000</v>
      </c>
      <c r="W486" s="14">
        <f>$D$5-Contratos[[#This Row],[Fecha de Inicio]]</f>
        <v>56</v>
      </c>
      <c r="X486">
        <f>ROUND((($D$5-Contratos[[#This Row],[Fecha de Inicio]])/(Contratos[[#This Row],[Fecha Finalizacion Programada]]-Contratos[[#This Row],[Fecha de Inicio]])*100),2)</f>
        <v>36.6</v>
      </c>
      <c r="Y486" s="44">
        <v>3225733</v>
      </c>
      <c r="Z486" s="29">
        <v>15384267</v>
      </c>
      <c r="AA486" s="14">
        <v>0</v>
      </c>
      <c r="AB486" s="29">
        <v>0</v>
      </c>
      <c r="AC486" s="29">
        <v>18610000</v>
      </c>
      <c r="AD486" s="14">
        <v>0</v>
      </c>
    </row>
    <row r="487" spans="2:30" x14ac:dyDescent="0.25">
      <c r="B487">
        <v>2022</v>
      </c>
      <c r="C487">
        <v>220539</v>
      </c>
      <c r="D487" s="14" t="s">
        <v>3</v>
      </c>
      <c r="E487" s="14" t="s">
        <v>1618</v>
      </c>
      <c r="F487" s="14" t="s">
        <v>75</v>
      </c>
      <c r="G487" s="14" t="s">
        <v>77</v>
      </c>
      <c r="H487" s="14" t="s">
        <v>1371</v>
      </c>
      <c r="I487" s="14" t="s">
        <v>2</v>
      </c>
      <c r="J487" s="14" t="s">
        <v>1208</v>
      </c>
      <c r="K487">
        <v>79537128</v>
      </c>
      <c r="L487" t="s">
        <v>1252</v>
      </c>
      <c r="M487" t="s">
        <v>83</v>
      </c>
      <c r="N487" t="s">
        <v>67</v>
      </c>
      <c r="O487" s="1">
        <v>44861</v>
      </c>
      <c r="P487" s="14" t="s">
        <v>609</v>
      </c>
      <c r="Q487" s="14" t="s">
        <v>611</v>
      </c>
      <c r="R487" s="1">
        <v>44805</v>
      </c>
      <c r="S487" s="1">
        <v>44809</v>
      </c>
      <c r="T487">
        <v>150</v>
      </c>
      <c r="U487" s="1">
        <v>44962</v>
      </c>
      <c r="V487" s="14">
        <v>18610000</v>
      </c>
      <c r="W487" s="14">
        <f>$D$5-Contratos[[#This Row],[Fecha de Inicio]]</f>
        <v>56</v>
      </c>
      <c r="X487">
        <f>ROUND((($D$5-Contratos[[#This Row],[Fecha de Inicio]])/(Contratos[[#This Row],[Fecha Finalizacion Programada]]-Contratos[[#This Row],[Fecha de Inicio]])*100),2)</f>
        <v>36.6</v>
      </c>
      <c r="Y487" s="44">
        <v>3225733</v>
      </c>
      <c r="Z487" s="29">
        <v>15384267</v>
      </c>
      <c r="AA487" s="14">
        <v>0</v>
      </c>
      <c r="AB487" s="29">
        <v>0</v>
      </c>
      <c r="AC487" s="29">
        <v>18610000</v>
      </c>
      <c r="AD487" s="14">
        <v>0</v>
      </c>
    </row>
    <row r="488" spans="2:30" x14ac:dyDescent="0.25">
      <c r="B488">
        <v>2022</v>
      </c>
      <c r="C488">
        <v>220540</v>
      </c>
      <c r="D488" s="14" t="s">
        <v>3</v>
      </c>
      <c r="E488" s="14" t="s">
        <v>1618</v>
      </c>
      <c r="F488" s="14" t="s">
        <v>75</v>
      </c>
      <c r="G488" s="14" t="s">
        <v>77</v>
      </c>
      <c r="H488" s="14" t="s">
        <v>1371</v>
      </c>
      <c r="I488" s="14" t="s">
        <v>2</v>
      </c>
      <c r="J488" s="14" t="s">
        <v>1208</v>
      </c>
      <c r="K488">
        <v>52851102</v>
      </c>
      <c r="L488" t="s">
        <v>1251</v>
      </c>
      <c r="M488" t="s">
        <v>83</v>
      </c>
      <c r="N488" t="s">
        <v>67</v>
      </c>
      <c r="O488" s="1">
        <v>44861</v>
      </c>
      <c r="P488" s="14" t="s">
        <v>609</v>
      </c>
      <c r="Q488" s="14" t="s">
        <v>611</v>
      </c>
      <c r="R488" s="1">
        <v>44805</v>
      </c>
      <c r="S488" s="1">
        <v>44809</v>
      </c>
      <c r="T488">
        <v>150</v>
      </c>
      <c r="U488" s="1">
        <v>44962</v>
      </c>
      <c r="V488" s="14">
        <v>18610000</v>
      </c>
      <c r="W488" s="14">
        <f>$D$5-Contratos[[#This Row],[Fecha de Inicio]]</f>
        <v>56</v>
      </c>
      <c r="X488">
        <f>ROUND((($D$5-Contratos[[#This Row],[Fecha de Inicio]])/(Contratos[[#This Row],[Fecha Finalizacion Programada]]-Contratos[[#This Row],[Fecha de Inicio]])*100),2)</f>
        <v>36.6</v>
      </c>
      <c r="Y488" s="44">
        <v>3225733</v>
      </c>
      <c r="Z488" s="29">
        <v>15384267</v>
      </c>
      <c r="AA488" s="14">
        <v>0</v>
      </c>
      <c r="AB488" s="29">
        <v>0</v>
      </c>
      <c r="AC488" s="29">
        <v>18610000</v>
      </c>
      <c r="AD488" s="14">
        <v>0</v>
      </c>
    </row>
    <row r="489" spans="2:30" x14ac:dyDescent="0.25">
      <c r="B489">
        <v>2022</v>
      </c>
      <c r="C489">
        <v>220541</v>
      </c>
      <c r="D489" s="14" t="s">
        <v>3</v>
      </c>
      <c r="E489" s="14" t="s">
        <v>1618</v>
      </c>
      <c r="F489" s="14" t="s">
        <v>75</v>
      </c>
      <c r="G489" s="14" t="s">
        <v>77</v>
      </c>
      <c r="H489" s="14" t="s">
        <v>1371</v>
      </c>
      <c r="I489" s="14" t="s">
        <v>2</v>
      </c>
      <c r="J489" s="14" t="s">
        <v>1208</v>
      </c>
      <c r="K489">
        <v>79718583</v>
      </c>
      <c r="L489" t="s">
        <v>1250</v>
      </c>
      <c r="M489" t="s">
        <v>83</v>
      </c>
      <c r="N489" t="s">
        <v>67</v>
      </c>
      <c r="O489" s="1">
        <v>44861</v>
      </c>
      <c r="P489" s="14" t="s">
        <v>609</v>
      </c>
      <c r="Q489" s="14" t="s">
        <v>611</v>
      </c>
      <c r="R489" s="1">
        <v>44805</v>
      </c>
      <c r="S489" s="1">
        <v>44809</v>
      </c>
      <c r="T489">
        <v>150</v>
      </c>
      <c r="U489" s="1">
        <v>44962</v>
      </c>
      <c r="V489" s="14">
        <v>18610000</v>
      </c>
      <c r="W489" s="14">
        <f>$D$5-Contratos[[#This Row],[Fecha de Inicio]]</f>
        <v>56</v>
      </c>
      <c r="X489">
        <f>ROUND((($D$5-Contratos[[#This Row],[Fecha de Inicio]])/(Contratos[[#This Row],[Fecha Finalizacion Programada]]-Contratos[[#This Row],[Fecha de Inicio]])*100),2)</f>
        <v>36.6</v>
      </c>
      <c r="Y489" s="44">
        <v>3225733</v>
      </c>
      <c r="Z489" s="29">
        <v>15384267</v>
      </c>
      <c r="AA489" s="14">
        <v>0</v>
      </c>
      <c r="AB489" s="29">
        <v>0</v>
      </c>
      <c r="AC489" s="29">
        <v>18610000</v>
      </c>
      <c r="AD489" s="14">
        <v>0</v>
      </c>
    </row>
    <row r="490" spans="2:30" x14ac:dyDescent="0.25">
      <c r="B490">
        <v>2022</v>
      </c>
      <c r="C490">
        <v>220542</v>
      </c>
      <c r="D490" s="14" t="s">
        <v>3</v>
      </c>
      <c r="E490" s="14" t="s">
        <v>1618</v>
      </c>
      <c r="F490" s="14" t="s">
        <v>75</v>
      </c>
      <c r="G490" s="14" t="s">
        <v>77</v>
      </c>
      <c r="H490" s="14" t="s">
        <v>1371</v>
      </c>
      <c r="I490" s="14" t="s">
        <v>2</v>
      </c>
      <c r="J490" s="14" t="s">
        <v>1208</v>
      </c>
      <c r="K490">
        <v>1024554210</v>
      </c>
      <c r="L490" t="s">
        <v>1249</v>
      </c>
      <c r="M490" t="s">
        <v>83</v>
      </c>
      <c r="N490" t="s">
        <v>67</v>
      </c>
      <c r="O490" s="1">
        <v>44861</v>
      </c>
      <c r="P490" s="14" t="s">
        <v>609</v>
      </c>
      <c r="Q490" s="14" t="s">
        <v>611</v>
      </c>
      <c r="R490" s="1">
        <v>44805</v>
      </c>
      <c r="S490" s="1">
        <v>44809</v>
      </c>
      <c r="T490">
        <v>150</v>
      </c>
      <c r="U490" s="1">
        <v>44962</v>
      </c>
      <c r="V490" s="14">
        <v>18610000</v>
      </c>
      <c r="W490" s="14">
        <f>$D$5-Contratos[[#This Row],[Fecha de Inicio]]</f>
        <v>56</v>
      </c>
      <c r="X490">
        <f>ROUND((($D$5-Contratos[[#This Row],[Fecha de Inicio]])/(Contratos[[#This Row],[Fecha Finalizacion Programada]]-Contratos[[#This Row],[Fecha de Inicio]])*100),2)</f>
        <v>36.6</v>
      </c>
      <c r="Y490" s="44">
        <v>3225733</v>
      </c>
      <c r="Z490" s="29">
        <v>15384267</v>
      </c>
      <c r="AA490" s="14">
        <v>0</v>
      </c>
      <c r="AB490" s="29">
        <v>0</v>
      </c>
      <c r="AC490" s="29">
        <v>18610000</v>
      </c>
      <c r="AD490" s="14">
        <v>0</v>
      </c>
    </row>
    <row r="491" spans="2:30" x14ac:dyDescent="0.25">
      <c r="B491">
        <v>2022</v>
      </c>
      <c r="C491">
        <v>220543</v>
      </c>
      <c r="D491" s="14" t="s">
        <v>3</v>
      </c>
      <c r="E491" s="14" t="s">
        <v>1618</v>
      </c>
      <c r="F491" s="14" t="s">
        <v>75</v>
      </c>
      <c r="G491" s="14" t="s">
        <v>77</v>
      </c>
      <c r="H491" s="14" t="s">
        <v>1371</v>
      </c>
      <c r="I491" s="14" t="s">
        <v>2</v>
      </c>
      <c r="J491" s="14" t="s">
        <v>1208</v>
      </c>
      <c r="K491">
        <v>51835982</v>
      </c>
      <c r="L491" t="s">
        <v>1248</v>
      </c>
      <c r="M491" t="s">
        <v>83</v>
      </c>
      <c r="N491" t="s">
        <v>67</v>
      </c>
      <c r="O491" s="1">
        <v>44861</v>
      </c>
      <c r="P491" s="14" t="s">
        <v>609</v>
      </c>
      <c r="Q491" s="14" t="s">
        <v>611</v>
      </c>
      <c r="R491" s="1">
        <v>44805</v>
      </c>
      <c r="S491" s="1">
        <v>44810</v>
      </c>
      <c r="T491">
        <v>150</v>
      </c>
      <c r="U491" s="1">
        <v>44963</v>
      </c>
      <c r="V491" s="14">
        <v>18610000</v>
      </c>
      <c r="W491" s="14">
        <f>$D$5-Contratos[[#This Row],[Fecha de Inicio]]</f>
        <v>55</v>
      </c>
      <c r="X491">
        <f>ROUND((($D$5-Contratos[[#This Row],[Fecha de Inicio]])/(Contratos[[#This Row],[Fecha Finalizacion Programada]]-Contratos[[#This Row],[Fecha de Inicio]])*100),2)</f>
        <v>35.950000000000003</v>
      </c>
      <c r="Y491" s="44">
        <v>3101667</v>
      </c>
      <c r="Z491" s="29">
        <v>15508333</v>
      </c>
      <c r="AA491" s="14">
        <v>0</v>
      </c>
      <c r="AB491" s="29">
        <v>0</v>
      </c>
      <c r="AC491" s="29">
        <v>18610000</v>
      </c>
      <c r="AD491" s="14">
        <v>0</v>
      </c>
    </row>
    <row r="492" spans="2:30" x14ac:dyDescent="0.25">
      <c r="B492">
        <v>2022</v>
      </c>
      <c r="C492">
        <v>220544</v>
      </c>
      <c r="D492" s="14" t="s">
        <v>3</v>
      </c>
      <c r="E492" s="14" t="s">
        <v>1618</v>
      </c>
      <c r="F492" s="14" t="s">
        <v>75</v>
      </c>
      <c r="G492" s="14" t="s">
        <v>77</v>
      </c>
      <c r="H492" s="14" t="s">
        <v>1371</v>
      </c>
      <c r="I492" s="14" t="s">
        <v>2</v>
      </c>
      <c r="J492" s="14" t="s">
        <v>1208</v>
      </c>
      <c r="K492">
        <v>37514181</v>
      </c>
      <c r="L492" t="s">
        <v>1247</v>
      </c>
      <c r="M492" t="s">
        <v>83</v>
      </c>
      <c r="N492" t="s">
        <v>67</v>
      </c>
      <c r="O492" s="1">
        <v>44861</v>
      </c>
      <c r="P492" s="14" t="s">
        <v>609</v>
      </c>
      <c r="Q492" s="14" t="s">
        <v>611</v>
      </c>
      <c r="R492" s="1">
        <v>44805</v>
      </c>
      <c r="S492" s="1">
        <v>44810</v>
      </c>
      <c r="T492">
        <v>150</v>
      </c>
      <c r="U492" s="1">
        <v>44963</v>
      </c>
      <c r="V492" s="14">
        <v>18610000</v>
      </c>
      <c r="W492" s="14">
        <f>$D$5-Contratos[[#This Row],[Fecha de Inicio]]</f>
        <v>55</v>
      </c>
      <c r="X492">
        <f>ROUND((($D$5-Contratos[[#This Row],[Fecha de Inicio]])/(Contratos[[#This Row],[Fecha Finalizacion Programada]]-Contratos[[#This Row],[Fecha de Inicio]])*100),2)</f>
        <v>35.950000000000003</v>
      </c>
      <c r="Y492" s="44">
        <v>3101667</v>
      </c>
      <c r="Z492" s="29">
        <v>15508333</v>
      </c>
      <c r="AA492" s="14">
        <v>0</v>
      </c>
      <c r="AB492" s="29">
        <v>0</v>
      </c>
      <c r="AC492" s="29">
        <v>18610000</v>
      </c>
      <c r="AD492" s="14">
        <v>0</v>
      </c>
    </row>
    <row r="493" spans="2:30" x14ac:dyDescent="0.25">
      <c r="B493">
        <v>2022</v>
      </c>
      <c r="C493">
        <v>220545</v>
      </c>
      <c r="D493" s="14" t="s">
        <v>3</v>
      </c>
      <c r="E493" s="14" t="s">
        <v>1618</v>
      </c>
      <c r="F493" s="14" t="s">
        <v>75</v>
      </c>
      <c r="G493" s="14" t="s">
        <v>77</v>
      </c>
      <c r="H493" s="14" t="s">
        <v>1371</v>
      </c>
      <c r="I493" s="14" t="s">
        <v>2</v>
      </c>
      <c r="J493" s="14" t="s">
        <v>1208</v>
      </c>
      <c r="K493">
        <v>22810533</v>
      </c>
      <c r="L493" t="s">
        <v>1246</v>
      </c>
      <c r="M493" t="s">
        <v>83</v>
      </c>
      <c r="N493" t="s">
        <v>67</v>
      </c>
      <c r="O493" s="1">
        <v>44861</v>
      </c>
      <c r="P493" s="14" t="s">
        <v>609</v>
      </c>
      <c r="Q493" s="14" t="s">
        <v>611</v>
      </c>
      <c r="R493" s="1">
        <v>44805</v>
      </c>
      <c r="S493" s="1">
        <v>44810</v>
      </c>
      <c r="T493">
        <v>150</v>
      </c>
      <c r="U493" s="1">
        <v>44963</v>
      </c>
      <c r="V493" s="14">
        <v>18610000</v>
      </c>
      <c r="W493" s="14">
        <f>$D$5-Contratos[[#This Row],[Fecha de Inicio]]</f>
        <v>55</v>
      </c>
      <c r="X493">
        <f>ROUND((($D$5-Contratos[[#This Row],[Fecha de Inicio]])/(Contratos[[#This Row],[Fecha Finalizacion Programada]]-Contratos[[#This Row],[Fecha de Inicio]])*100),2)</f>
        <v>35.950000000000003</v>
      </c>
      <c r="Y493" s="44">
        <v>3101667</v>
      </c>
      <c r="Z493" s="29">
        <v>15508333</v>
      </c>
      <c r="AA493" s="14">
        <v>0</v>
      </c>
      <c r="AB493" s="29">
        <v>0</v>
      </c>
      <c r="AC493" s="29">
        <v>18610000</v>
      </c>
      <c r="AD493" s="14">
        <v>0</v>
      </c>
    </row>
    <row r="494" spans="2:30" x14ac:dyDescent="0.25">
      <c r="B494">
        <v>2022</v>
      </c>
      <c r="C494">
        <v>220546</v>
      </c>
      <c r="D494" s="14" t="s">
        <v>3</v>
      </c>
      <c r="E494" s="14" t="s">
        <v>1618</v>
      </c>
      <c r="F494" s="14" t="s">
        <v>75</v>
      </c>
      <c r="G494" s="14" t="s">
        <v>77</v>
      </c>
      <c r="H494" s="14" t="s">
        <v>1371</v>
      </c>
      <c r="I494" s="14" t="s">
        <v>2</v>
      </c>
      <c r="J494" s="14" t="s">
        <v>1208</v>
      </c>
      <c r="K494">
        <v>52410221</v>
      </c>
      <c r="L494" t="s">
        <v>1245</v>
      </c>
      <c r="M494" t="s">
        <v>83</v>
      </c>
      <c r="N494" t="s">
        <v>67</v>
      </c>
      <c r="O494" s="1">
        <v>44861</v>
      </c>
      <c r="P494" s="14" t="s">
        <v>609</v>
      </c>
      <c r="Q494" s="14" t="s">
        <v>611</v>
      </c>
      <c r="R494" s="1">
        <v>44805</v>
      </c>
      <c r="S494" s="1">
        <v>44810</v>
      </c>
      <c r="T494">
        <v>150</v>
      </c>
      <c r="U494" s="1">
        <v>44963</v>
      </c>
      <c r="V494" s="14">
        <v>18610000</v>
      </c>
      <c r="W494" s="14">
        <f>$D$5-Contratos[[#This Row],[Fecha de Inicio]]</f>
        <v>55</v>
      </c>
      <c r="X494">
        <f>ROUND((($D$5-Contratos[[#This Row],[Fecha de Inicio]])/(Contratos[[#This Row],[Fecha Finalizacion Programada]]-Contratos[[#This Row],[Fecha de Inicio]])*100),2)</f>
        <v>35.950000000000003</v>
      </c>
      <c r="Y494" s="44">
        <v>3101667</v>
      </c>
      <c r="Z494" s="29">
        <v>15508333</v>
      </c>
      <c r="AA494" s="14">
        <v>0</v>
      </c>
      <c r="AB494" s="29">
        <v>0</v>
      </c>
      <c r="AC494" s="29">
        <v>18610000</v>
      </c>
      <c r="AD494" s="14">
        <v>0</v>
      </c>
    </row>
    <row r="495" spans="2:30" x14ac:dyDescent="0.25">
      <c r="B495">
        <v>2022</v>
      </c>
      <c r="C495">
        <v>220547</v>
      </c>
      <c r="D495" s="14" t="s">
        <v>3</v>
      </c>
      <c r="E495" s="14" t="s">
        <v>1618</v>
      </c>
      <c r="F495" s="14" t="s">
        <v>75</v>
      </c>
      <c r="G495" s="14" t="s">
        <v>77</v>
      </c>
      <c r="H495" s="14" t="s">
        <v>1371</v>
      </c>
      <c r="I495" s="14" t="s">
        <v>2</v>
      </c>
      <c r="J495" s="14" t="s">
        <v>1208</v>
      </c>
      <c r="K495">
        <v>52766384</v>
      </c>
      <c r="L495" t="s">
        <v>1244</v>
      </c>
      <c r="M495" t="s">
        <v>83</v>
      </c>
      <c r="N495" t="s">
        <v>67</v>
      </c>
      <c r="O495" s="1">
        <v>44861</v>
      </c>
      <c r="P495" s="14" t="s">
        <v>609</v>
      </c>
      <c r="Q495" s="14" t="s">
        <v>611</v>
      </c>
      <c r="R495" s="1">
        <v>44805</v>
      </c>
      <c r="S495" s="1">
        <v>44810</v>
      </c>
      <c r="T495">
        <v>150</v>
      </c>
      <c r="U495" s="1">
        <v>44963</v>
      </c>
      <c r="V495" s="14">
        <v>18610000</v>
      </c>
      <c r="W495" s="14">
        <f>$D$5-Contratos[[#This Row],[Fecha de Inicio]]</f>
        <v>55</v>
      </c>
      <c r="X495">
        <f>ROUND((($D$5-Contratos[[#This Row],[Fecha de Inicio]])/(Contratos[[#This Row],[Fecha Finalizacion Programada]]-Contratos[[#This Row],[Fecha de Inicio]])*100),2)</f>
        <v>35.950000000000003</v>
      </c>
      <c r="Y495" s="44">
        <v>3101667</v>
      </c>
      <c r="Z495" s="29">
        <v>15508333</v>
      </c>
      <c r="AA495" s="14">
        <v>0</v>
      </c>
      <c r="AB495" s="29">
        <v>0</v>
      </c>
      <c r="AC495" s="29">
        <v>18610000</v>
      </c>
      <c r="AD495" s="14">
        <v>0</v>
      </c>
    </row>
    <row r="496" spans="2:30" x14ac:dyDescent="0.25">
      <c r="B496">
        <v>2022</v>
      </c>
      <c r="C496">
        <v>220548</v>
      </c>
      <c r="D496" s="14" t="s">
        <v>3</v>
      </c>
      <c r="E496" s="14" t="s">
        <v>1618</v>
      </c>
      <c r="F496" s="14" t="s">
        <v>75</v>
      </c>
      <c r="G496" s="14" t="s">
        <v>77</v>
      </c>
      <c r="H496" s="14" t="s">
        <v>1371</v>
      </c>
      <c r="I496" s="14" t="s">
        <v>2</v>
      </c>
      <c r="J496" s="14" t="s">
        <v>1208</v>
      </c>
      <c r="K496">
        <v>1032453647</v>
      </c>
      <c r="L496" t="s">
        <v>1234</v>
      </c>
      <c r="M496" t="s">
        <v>83</v>
      </c>
      <c r="N496" t="s">
        <v>67</v>
      </c>
      <c r="O496" s="1">
        <v>44861</v>
      </c>
      <c r="P496" s="14" t="s">
        <v>609</v>
      </c>
      <c r="Q496" s="14" t="s">
        <v>611</v>
      </c>
      <c r="R496" s="1">
        <v>44805</v>
      </c>
      <c r="S496" s="1">
        <v>44810</v>
      </c>
      <c r="T496">
        <v>150</v>
      </c>
      <c r="U496" s="1">
        <v>44963</v>
      </c>
      <c r="V496" s="14">
        <v>18610000</v>
      </c>
      <c r="W496" s="14">
        <f>$D$5-Contratos[[#This Row],[Fecha de Inicio]]</f>
        <v>55</v>
      </c>
      <c r="X496">
        <f>ROUND((($D$5-Contratos[[#This Row],[Fecha de Inicio]])/(Contratos[[#This Row],[Fecha Finalizacion Programada]]-Contratos[[#This Row],[Fecha de Inicio]])*100),2)</f>
        <v>35.950000000000003</v>
      </c>
      <c r="Y496" s="44">
        <v>3101667</v>
      </c>
      <c r="Z496" s="29">
        <v>15508333</v>
      </c>
      <c r="AA496" s="14">
        <v>0</v>
      </c>
      <c r="AB496" s="29">
        <v>0</v>
      </c>
      <c r="AC496" s="29">
        <v>18610000</v>
      </c>
      <c r="AD496" s="14">
        <v>0</v>
      </c>
    </row>
    <row r="497" spans="2:30" x14ac:dyDescent="0.25">
      <c r="B497">
        <v>2022</v>
      </c>
      <c r="C497">
        <v>220549</v>
      </c>
      <c r="D497" s="14" t="s">
        <v>3</v>
      </c>
      <c r="E497" s="14" t="s">
        <v>1618</v>
      </c>
      <c r="F497" s="14" t="s">
        <v>75</v>
      </c>
      <c r="G497" s="14" t="s">
        <v>77</v>
      </c>
      <c r="H497" s="14" t="s">
        <v>1371</v>
      </c>
      <c r="I497" s="14" t="s">
        <v>2</v>
      </c>
      <c r="J497" s="14" t="s">
        <v>1208</v>
      </c>
      <c r="K497">
        <v>1019146452</v>
      </c>
      <c r="L497" t="s">
        <v>1230</v>
      </c>
      <c r="M497" t="s">
        <v>83</v>
      </c>
      <c r="N497" t="s">
        <v>67</v>
      </c>
      <c r="O497" s="1">
        <v>44861</v>
      </c>
      <c r="P497" s="14" t="s">
        <v>609</v>
      </c>
      <c r="Q497" s="14" t="s">
        <v>611</v>
      </c>
      <c r="R497" s="1">
        <v>44805</v>
      </c>
      <c r="S497" s="1">
        <v>44810</v>
      </c>
      <c r="T497">
        <v>150</v>
      </c>
      <c r="U497" s="1">
        <v>44963</v>
      </c>
      <c r="V497" s="14">
        <v>18610000</v>
      </c>
      <c r="W497" s="14">
        <f>$D$5-Contratos[[#This Row],[Fecha de Inicio]]</f>
        <v>55</v>
      </c>
      <c r="X497">
        <f>ROUND((($D$5-Contratos[[#This Row],[Fecha de Inicio]])/(Contratos[[#This Row],[Fecha Finalizacion Programada]]-Contratos[[#This Row],[Fecha de Inicio]])*100),2)</f>
        <v>35.950000000000003</v>
      </c>
      <c r="Y497" s="44">
        <v>3101667</v>
      </c>
      <c r="Z497" s="29">
        <v>15508333</v>
      </c>
      <c r="AA497" s="14">
        <v>0</v>
      </c>
      <c r="AB497" s="29">
        <v>0</v>
      </c>
      <c r="AC497" s="29">
        <v>18610000</v>
      </c>
      <c r="AD497" s="14">
        <v>0</v>
      </c>
    </row>
    <row r="498" spans="2:30" x14ac:dyDescent="0.25">
      <c r="B498">
        <v>2022</v>
      </c>
      <c r="C498">
        <v>220550</v>
      </c>
      <c r="D498" s="14" t="s">
        <v>3</v>
      </c>
      <c r="E498" s="14" t="s">
        <v>1618</v>
      </c>
      <c r="F498" s="14" t="s">
        <v>75</v>
      </c>
      <c r="G498" s="14" t="s">
        <v>77</v>
      </c>
      <c r="H498" s="14" t="s">
        <v>1371</v>
      </c>
      <c r="I498" s="14" t="s">
        <v>2</v>
      </c>
      <c r="J498" s="14" t="s">
        <v>1208</v>
      </c>
      <c r="K498">
        <v>1022398876</v>
      </c>
      <c r="L498" t="s">
        <v>1228</v>
      </c>
      <c r="M498" t="s">
        <v>83</v>
      </c>
      <c r="N498" t="s">
        <v>67</v>
      </c>
      <c r="O498" s="1">
        <v>44861</v>
      </c>
      <c r="P498" s="14" t="s">
        <v>609</v>
      </c>
      <c r="Q498" s="14" t="s">
        <v>611</v>
      </c>
      <c r="R498" s="1">
        <v>44805</v>
      </c>
      <c r="S498" s="1">
        <v>44812</v>
      </c>
      <c r="T498">
        <v>150</v>
      </c>
      <c r="U498" s="1">
        <v>44965</v>
      </c>
      <c r="V498" s="14">
        <v>18610000</v>
      </c>
      <c r="W498" s="14">
        <f>$D$5-Contratos[[#This Row],[Fecha de Inicio]]</f>
        <v>53</v>
      </c>
      <c r="X498">
        <f>ROUND((($D$5-Contratos[[#This Row],[Fecha de Inicio]])/(Contratos[[#This Row],[Fecha Finalizacion Programada]]-Contratos[[#This Row],[Fecha de Inicio]])*100),2)</f>
        <v>34.64</v>
      </c>
      <c r="Y498" s="44">
        <v>2853533</v>
      </c>
      <c r="Z498" s="29">
        <v>15756467</v>
      </c>
      <c r="AA498" s="14">
        <v>0</v>
      </c>
      <c r="AB498" s="29">
        <v>0</v>
      </c>
      <c r="AC498" s="29">
        <v>18610000</v>
      </c>
      <c r="AD498" s="14">
        <v>0</v>
      </c>
    </row>
    <row r="499" spans="2:30" x14ac:dyDescent="0.25">
      <c r="B499">
        <v>2022</v>
      </c>
      <c r="C499">
        <v>220551</v>
      </c>
      <c r="D499" s="14" t="s">
        <v>3</v>
      </c>
      <c r="E499" s="14" t="s">
        <v>1618</v>
      </c>
      <c r="F499" s="14" t="s">
        <v>75</v>
      </c>
      <c r="G499" s="14" t="s">
        <v>77</v>
      </c>
      <c r="H499" s="14" t="s">
        <v>1371</v>
      </c>
      <c r="I499" s="14" t="s">
        <v>2</v>
      </c>
      <c r="J499" s="14" t="s">
        <v>1208</v>
      </c>
      <c r="K499">
        <v>1022366061</v>
      </c>
      <c r="L499" t="s">
        <v>1226</v>
      </c>
      <c r="M499" t="s">
        <v>83</v>
      </c>
      <c r="N499" t="s">
        <v>67</v>
      </c>
      <c r="O499" s="1">
        <v>44861</v>
      </c>
      <c r="P499" s="14" t="s">
        <v>609</v>
      </c>
      <c r="Q499" s="14" t="s">
        <v>611</v>
      </c>
      <c r="R499" s="1">
        <v>44805</v>
      </c>
      <c r="S499" s="1">
        <v>44810</v>
      </c>
      <c r="T499">
        <v>150</v>
      </c>
      <c r="U499" s="1">
        <v>44963</v>
      </c>
      <c r="V499" s="14">
        <v>18610000</v>
      </c>
      <c r="W499" s="14">
        <f>$D$5-Contratos[[#This Row],[Fecha de Inicio]]</f>
        <v>55</v>
      </c>
      <c r="X499">
        <f>ROUND((($D$5-Contratos[[#This Row],[Fecha de Inicio]])/(Contratos[[#This Row],[Fecha Finalizacion Programada]]-Contratos[[#This Row],[Fecha de Inicio]])*100),2)</f>
        <v>35.950000000000003</v>
      </c>
      <c r="Y499" s="44">
        <v>3101667</v>
      </c>
      <c r="Z499" s="29">
        <v>15508333</v>
      </c>
      <c r="AA499" s="14">
        <v>0</v>
      </c>
      <c r="AB499" s="29">
        <v>0</v>
      </c>
      <c r="AC499" s="29">
        <v>18610000</v>
      </c>
      <c r="AD499" s="14">
        <v>0</v>
      </c>
    </row>
    <row r="500" spans="2:30" x14ac:dyDescent="0.25">
      <c r="B500">
        <v>2022</v>
      </c>
      <c r="C500">
        <v>220552</v>
      </c>
      <c r="D500" s="14" t="s">
        <v>3</v>
      </c>
      <c r="E500" s="14" t="s">
        <v>1618</v>
      </c>
      <c r="F500" s="14" t="s">
        <v>75</v>
      </c>
      <c r="G500" s="14" t="s">
        <v>77</v>
      </c>
      <c r="H500" s="14" t="s">
        <v>1371</v>
      </c>
      <c r="I500" s="14" t="s">
        <v>2</v>
      </c>
      <c r="J500" s="14" t="s">
        <v>1208</v>
      </c>
      <c r="K500">
        <v>51571616</v>
      </c>
      <c r="L500" t="s">
        <v>1224</v>
      </c>
      <c r="M500" t="s">
        <v>83</v>
      </c>
      <c r="N500" t="s">
        <v>67</v>
      </c>
      <c r="O500" s="1">
        <v>44861</v>
      </c>
      <c r="P500" s="14" t="s">
        <v>609</v>
      </c>
      <c r="Q500" s="14" t="s">
        <v>611</v>
      </c>
      <c r="R500" s="1">
        <v>44805</v>
      </c>
      <c r="S500" s="1">
        <v>44810</v>
      </c>
      <c r="T500">
        <v>150</v>
      </c>
      <c r="U500" s="1">
        <v>44963</v>
      </c>
      <c r="V500" s="14">
        <v>18610000</v>
      </c>
      <c r="W500" s="14">
        <f>$D$5-Contratos[[#This Row],[Fecha de Inicio]]</f>
        <v>55</v>
      </c>
      <c r="X500">
        <f>ROUND((($D$5-Contratos[[#This Row],[Fecha de Inicio]])/(Contratos[[#This Row],[Fecha Finalizacion Programada]]-Contratos[[#This Row],[Fecha de Inicio]])*100),2)</f>
        <v>35.950000000000003</v>
      </c>
      <c r="Y500" s="44">
        <v>3101667</v>
      </c>
      <c r="Z500" s="29">
        <v>15508333</v>
      </c>
      <c r="AA500" s="14">
        <v>0</v>
      </c>
      <c r="AB500" s="29">
        <v>0</v>
      </c>
      <c r="AC500" s="29">
        <v>18610000</v>
      </c>
      <c r="AD500" s="14">
        <v>0</v>
      </c>
    </row>
    <row r="501" spans="2:30" x14ac:dyDescent="0.25">
      <c r="B501">
        <v>2022</v>
      </c>
      <c r="C501">
        <v>220553</v>
      </c>
      <c r="D501" s="14" t="s">
        <v>3</v>
      </c>
      <c r="E501" s="14" t="s">
        <v>1618</v>
      </c>
      <c r="F501" s="14" t="s">
        <v>75</v>
      </c>
      <c r="G501" s="14" t="s">
        <v>77</v>
      </c>
      <c r="H501" s="14" t="s">
        <v>1371</v>
      </c>
      <c r="I501" s="14" t="s">
        <v>2</v>
      </c>
      <c r="J501" s="14" t="s">
        <v>1208</v>
      </c>
      <c r="K501">
        <v>52008891</v>
      </c>
      <c r="L501" t="s">
        <v>1222</v>
      </c>
      <c r="M501" t="s">
        <v>83</v>
      </c>
      <c r="N501" t="s">
        <v>67</v>
      </c>
      <c r="O501" s="1">
        <v>44861</v>
      </c>
      <c r="P501" s="14" t="s">
        <v>609</v>
      </c>
      <c r="Q501" s="14" t="s">
        <v>611</v>
      </c>
      <c r="R501" s="1">
        <v>44805</v>
      </c>
      <c r="S501" s="1">
        <v>44810</v>
      </c>
      <c r="T501">
        <v>150</v>
      </c>
      <c r="U501" s="1">
        <v>44963</v>
      </c>
      <c r="V501" s="14">
        <v>18610000</v>
      </c>
      <c r="W501" s="14">
        <f>$D$5-Contratos[[#This Row],[Fecha de Inicio]]</f>
        <v>55</v>
      </c>
      <c r="X501">
        <f>ROUND((($D$5-Contratos[[#This Row],[Fecha de Inicio]])/(Contratos[[#This Row],[Fecha Finalizacion Programada]]-Contratos[[#This Row],[Fecha de Inicio]])*100),2)</f>
        <v>35.950000000000003</v>
      </c>
      <c r="Y501" s="44">
        <v>3101667</v>
      </c>
      <c r="Z501" s="29">
        <v>15508333</v>
      </c>
      <c r="AA501" s="14">
        <v>0</v>
      </c>
      <c r="AB501" s="29">
        <v>0</v>
      </c>
      <c r="AC501" s="29">
        <v>18610000</v>
      </c>
      <c r="AD501" s="14">
        <v>0</v>
      </c>
    </row>
    <row r="502" spans="2:30" x14ac:dyDescent="0.25">
      <c r="B502">
        <v>2022</v>
      </c>
      <c r="C502">
        <v>220554</v>
      </c>
      <c r="D502" s="14" t="s">
        <v>3</v>
      </c>
      <c r="E502" s="14" t="s">
        <v>1618</v>
      </c>
      <c r="F502" s="14" t="s">
        <v>75</v>
      </c>
      <c r="G502" s="14" t="s">
        <v>77</v>
      </c>
      <c r="H502" s="14" t="s">
        <v>1371</v>
      </c>
      <c r="I502" s="14" t="s">
        <v>2</v>
      </c>
      <c r="J502" s="14" t="s">
        <v>1208</v>
      </c>
      <c r="K502">
        <v>1019029437</v>
      </c>
      <c r="L502" t="s">
        <v>1214</v>
      </c>
      <c r="M502" t="s">
        <v>83</v>
      </c>
      <c r="N502" t="s">
        <v>67</v>
      </c>
      <c r="O502" s="1">
        <v>44861</v>
      </c>
      <c r="P502" s="14" t="s">
        <v>609</v>
      </c>
      <c r="Q502" s="14" t="s">
        <v>611</v>
      </c>
      <c r="R502" s="1">
        <v>44805</v>
      </c>
      <c r="S502" s="1">
        <v>44810</v>
      </c>
      <c r="T502">
        <v>150</v>
      </c>
      <c r="U502" s="1">
        <v>44963</v>
      </c>
      <c r="V502" s="14">
        <v>18610000</v>
      </c>
      <c r="W502" s="14">
        <f>$D$5-Contratos[[#This Row],[Fecha de Inicio]]</f>
        <v>55</v>
      </c>
      <c r="X502">
        <f>ROUND((($D$5-Contratos[[#This Row],[Fecha de Inicio]])/(Contratos[[#This Row],[Fecha Finalizacion Programada]]-Contratos[[#This Row],[Fecha de Inicio]])*100),2)</f>
        <v>35.950000000000003</v>
      </c>
      <c r="Y502" s="44">
        <v>3101667</v>
      </c>
      <c r="Z502" s="29">
        <v>15508333</v>
      </c>
      <c r="AA502" s="14">
        <v>0</v>
      </c>
      <c r="AB502" s="29">
        <v>0</v>
      </c>
      <c r="AC502" s="29">
        <v>18610000</v>
      </c>
      <c r="AD502" s="14">
        <v>0</v>
      </c>
    </row>
    <row r="503" spans="2:30" x14ac:dyDescent="0.25">
      <c r="B503">
        <v>2022</v>
      </c>
      <c r="C503">
        <v>220555</v>
      </c>
      <c r="D503" s="14" t="s">
        <v>3</v>
      </c>
      <c r="E503" s="14" t="s">
        <v>1618</v>
      </c>
      <c r="F503" s="14" t="s">
        <v>75</v>
      </c>
      <c r="G503" s="14" t="s">
        <v>77</v>
      </c>
      <c r="H503" s="14" t="s">
        <v>1371</v>
      </c>
      <c r="I503" s="14" t="s">
        <v>2</v>
      </c>
      <c r="J503" s="14" t="s">
        <v>1208</v>
      </c>
      <c r="K503">
        <v>1012437956</v>
      </c>
      <c r="L503" t="s">
        <v>1213</v>
      </c>
      <c r="M503" t="s">
        <v>83</v>
      </c>
      <c r="N503" t="s">
        <v>67</v>
      </c>
      <c r="O503" s="1">
        <v>44861</v>
      </c>
      <c r="P503" s="14" t="s">
        <v>609</v>
      </c>
      <c r="Q503" s="14" t="s">
        <v>611</v>
      </c>
      <c r="R503" s="1">
        <v>44805</v>
      </c>
      <c r="S503" s="1">
        <v>44810</v>
      </c>
      <c r="T503">
        <v>150</v>
      </c>
      <c r="U503" s="1">
        <v>44963</v>
      </c>
      <c r="V503" s="14">
        <v>18610000</v>
      </c>
      <c r="W503" s="14">
        <f>$D$5-Contratos[[#This Row],[Fecha de Inicio]]</f>
        <v>55</v>
      </c>
      <c r="X503">
        <f>ROUND((($D$5-Contratos[[#This Row],[Fecha de Inicio]])/(Contratos[[#This Row],[Fecha Finalizacion Programada]]-Contratos[[#This Row],[Fecha de Inicio]])*100),2)</f>
        <v>35.950000000000003</v>
      </c>
      <c r="Y503" s="44">
        <v>3101667</v>
      </c>
      <c r="Z503" s="29">
        <v>15508333</v>
      </c>
      <c r="AA503" s="14">
        <v>0</v>
      </c>
      <c r="AB503" s="29">
        <v>0</v>
      </c>
      <c r="AC503" s="29">
        <v>18610000</v>
      </c>
      <c r="AD503" s="14">
        <v>0</v>
      </c>
    </row>
    <row r="504" spans="2:30" x14ac:dyDescent="0.25">
      <c r="B504">
        <v>2022</v>
      </c>
      <c r="C504">
        <v>220556</v>
      </c>
      <c r="D504" s="14" t="s">
        <v>3</v>
      </c>
      <c r="E504" s="14" t="s">
        <v>1618</v>
      </c>
      <c r="F504" s="14" t="s">
        <v>75</v>
      </c>
      <c r="G504" s="14" t="s">
        <v>77</v>
      </c>
      <c r="H504" s="14" t="s">
        <v>1371</v>
      </c>
      <c r="I504" s="14" t="s">
        <v>2</v>
      </c>
      <c r="J504" s="14" t="s">
        <v>1208</v>
      </c>
      <c r="K504">
        <v>1010225587</v>
      </c>
      <c r="L504" t="s">
        <v>1212</v>
      </c>
      <c r="M504" t="s">
        <v>83</v>
      </c>
      <c r="N504" t="s">
        <v>67</v>
      </c>
      <c r="O504" s="1">
        <v>44861</v>
      </c>
      <c r="P504" s="14" t="s">
        <v>609</v>
      </c>
      <c r="Q504" s="14" t="s">
        <v>611</v>
      </c>
      <c r="R504" s="1">
        <v>44805</v>
      </c>
      <c r="S504" s="1">
        <v>44810</v>
      </c>
      <c r="T504">
        <v>150</v>
      </c>
      <c r="U504" s="1">
        <v>44963</v>
      </c>
      <c r="V504" s="14">
        <v>18610000</v>
      </c>
      <c r="W504" s="14">
        <f>$D$5-Contratos[[#This Row],[Fecha de Inicio]]</f>
        <v>55</v>
      </c>
      <c r="X504">
        <f>ROUND((($D$5-Contratos[[#This Row],[Fecha de Inicio]])/(Contratos[[#This Row],[Fecha Finalizacion Programada]]-Contratos[[#This Row],[Fecha de Inicio]])*100),2)</f>
        <v>35.950000000000003</v>
      </c>
      <c r="Y504" s="44">
        <v>3101667</v>
      </c>
      <c r="Z504" s="29">
        <v>15508333</v>
      </c>
      <c r="AA504" s="14">
        <v>0</v>
      </c>
      <c r="AB504" s="29">
        <v>0</v>
      </c>
      <c r="AC504" s="29">
        <v>18610000</v>
      </c>
      <c r="AD504" s="14">
        <v>0</v>
      </c>
    </row>
    <row r="505" spans="2:30" x14ac:dyDescent="0.25">
      <c r="B505">
        <v>2022</v>
      </c>
      <c r="C505">
        <v>220557</v>
      </c>
      <c r="D505" s="14" t="s">
        <v>3</v>
      </c>
      <c r="E505" s="14" t="s">
        <v>1618</v>
      </c>
      <c r="F505" s="14" t="s">
        <v>75</v>
      </c>
      <c r="G505" s="14" t="s">
        <v>77</v>
      </c>
      <c r="H505" s="14" t="s">
        <v>1371</v>
      </c>
      <c r="I505" s="14" t="s">
        <v>2</v>
      </c>
      <c r="J505" s="14" t="s">
        <v>1208</v>
      </c>
      <c r="K505">
        <v>74244411</v>
      </c>
      <c r="L505" t="s">
        <v>1211</v>
      </c>
      <c r="M505" t="s">
        <v>83</v>
      </c>
      <c r="N505" t="s">
        <v>67</v>
      </c>
      <c r="O505" s="1">
        <v>44861</v>
      </c>
      <c r="P505" s="14" t="s">
        <v>609</v>
      </c>
      <c r="Q505" s="14" t="s">
        <v>611</v>
      </c>
      <c r="R505" s="1">
        <v>44805</v>
      </c>
      <c r="S505" s="1">
        <v>44810</v>
      </c>
      <c r="T505">
        <v>150</v>
      </c>
      <c r="U505" s="1">
        <v>44963</v>
      </c>
      <c r="V505" s="14">
        <v>18610000</v>
      </c>
      <c r="W505" s="14">
        <f>$D$5-Contratos[[#This Row],[Fecha de Inicio]]</f>
        <v>55</v>
      </c>
      <c r="X505">
        <f>ROUND((($D$5-Contratos[[#This Row],[Fecha de Inicio]])/(Contratos[[#This Row],[Fecha Finalizacion Programada]]-Contratos[[#This Row],[Fecha de Inicio]])*100),2)</f>
        <v>35.950000000000003</v>
      </c>
      <c r="Y505" s="44">
        <v>3101667</v>
      </c>
      <c r="Z505" s="29">
        <v>15508333</v>
      </c>
      <c r="AA505" s="14">
        <v>0</v>
      </c>
      <c r="AB505" s="29">
        <v>0</v>
      </c>
      <c r="AC505" s="29">
        <v>18610000</v>
      </c>
      <c r="AD505" s="14">
        <v>0</v>
      </c>
    </row>
    <row r="506" spans="2:30" x14ac:dyDescent="0.25">
      <c r="B506">
        <v>2022</v>
      </c>
      <c r="C506">
        <v>220558</v>
      </c>
      <c r="D506" s="14" t="s">
        <v>3</v>
      </c>
      <c r="E506" s="14" t="s">
        <v>1618</v>
      </c>
      <c r="F506" s="14" t="s">
        <v>75</v>
      </c>
      <c r="G506" s="14" t="s">
        <v>77</v>
      </c>
      <c r="H506" s="14" t="s">
        <v>1371</v>
      </c>
      <c r="I506" s="14" t="s">
        <v>2</v>
      </c>
      <c r="J506" s="14" t="s">
        <v>1208</v>
      </c>
      <c r="K506">
        <v>52185752</v>
      </c>
      <c r="L506" t="s">
        <v>1210</v>
      </c>
      <c r="M506" t="s">
        <v>83</v>
      </c>
      <c r="N506" t="s">
        <v>67</v>
      </c>
      <c r="O506" s="1">
        <v>44861</v>
      </c>
      <c r="P506" s="14" t="s">
        <v>609</v>
      </c>
      <c r="Q506" s="14" t="s">
        <v>611</v>
      </c>
      <c r="R506" s="1">
        <v>44805</v>
      </c>
      <c r="S506" s="1">
        <v>44811</v>
      </c>
      <c r="T506">
        <v>150</v>
      </c>
      <c r="U506" s="1">
        <v>44964</v>
      </c>
      <c r="V506" s="14">
        <v>18610000</v>
      </c>
      <c r="W506" s="14">
        <f>$D$5-Contratos[[#This Row],[Fecha de Inicio]]</f>
        <v>54</v>
      </c>
      <c r="X506">
        <f>ROUND((($D$5-Contratos[[#This Row],[Fecha de Inicio]])/(Contratos[[#This Row],[Fecha Finalizacion Programada]]-Contratos[[#This Row],[Fecha de Inicio]])*100),2)</f>
        <v>35.29</v>
      </c>
      <c r="Y506" s="44">
        <v>2977600</v>
      </c>
      <c r="Z506" s="29">
        <v>15632400</v>
      </c>
      <c r="AA506" s="14">
        <v>0</v>
      </c>
      <c r="AB506" s="29">
        <v>0</v>
      </c>
      <c r="AC506" s="29">
        <v>18610000</v>
      </c>
      <c r="AD506" s="14">
        <v>0</v>
      </c>
    </row>
    <row r="507" spans="2:30" x14ac:dyDescent="0.25">
      <c r="B507">
        <v>2022</v>
      </c>
      <c r="C507">
        <v>220559</v>
      </c>
      <c r="D507" s="14" t="s">
        <v>3</v>
      </c>
      <c r="E507" s="14" t="s">
        <v>1618</v>
      </c>
      <c r="F507" s="14" t="s">
        <v>75</v>
      </c>
      <c r="G507" s="14" t="s">
        <v>77</v>
      </c>
      <c r="H507" s="14" t="s">
        <v>1371</v>
      </c>
      <c r="I507" s="14" t="s">
        <v>2</v>
      </c>
      <c r="J507" s="14" t="s">
        <v>1208</v>
      </c>
      <c r="K507">
        <v>53051180</v>
      </c>
      <c r="L507" t="s">
        <v>1209</v>
      </c>
      <c r="M507" t="s">
        <v>83</v>
      </c>
      <c r="N507" t="s">
        <v>67</v>
      </c>
      <c r="O507" s="1">
        <v>44861</v>
      </c>
      <c r="P507" s="14" t="s">
        <v>609</v>
      </c>
      <c r="Q507" s="14" t="s">
        <v>611</v>
      </c>
      <c r="R507" s="1">
        <v>44805</v>
      </c>
      <c r="S507" s="1">
        <v>44810</v>
      </c>
      <c r="T507">
        <v>150</v>
      </c>
      <c r="U507" s="1">
        <v>44963</v>
      </c>
      <c r="V507" s="14">
        <v>18610000</v>
      </c>
      <c r="W507" s="14">
        <f>$D$5-Contratos[[#This Row],[Fecha de Inicio]]</f>
        <v>55</v>
      </c>
      <c r="X507">
        <f>ROUND((($D$5-Contratos[[#This Row],[Fecha de Inicio]])/(Contratos[[#This Row],[Fecha Finalizacion Programada]]-Contratos[[#This Row],[Fecha de Inicio]])*100),2)</f>
        <v>35.950000000000003</v>
      </c>
      <c r="Y507" s="44">
        <v>3101667</v>
      </c>
      <c r="Z507" s="29">
        <v>15508333</v>
      </c>
      <c r="AA507" s="14">
        <v>0</v>
      </c>
      <c r="AB507" s="29">
        <v>0</v>
      </c>
      <c r="AC507" s="29">
        <v>18610000</v>
      </c>
      <c r="AD507" s="14">
        <v>0</v>
      </c>
    </row>
    <row r="508" spans="2:30" x14ac:dyDescent="0.25">
      <c r="B508">
        <v>2022</v>
      </c>
      <c r="C508">
        <v>220560</v>
      </c>
      <c r="D508" s="14" t="s">
        <v>3</v>
      </c>
      <c r="E508" s="14" t="s">
        <v>1618</v>
      </c>
      <c r="F508" s="14" t="s">
        <v>75</v>
      </c>
      <c r="G508" s="14" t="s">
        <v>77</v>
      </c>
      <c r="H508" s="14" t="s">
        <v>1371</v>
      </c>
      <c r="I508" s="14" t="s">
        <v>2</v>
      </c>
      <c r="J508" s="14" t="s">
        <v>1208</v>
      </c>
      <c r="K508">
        <v>1032496202</v>
      </c>
      <c r="L508" t="s">
        <v>1207</v>
      </c>
      <c r="M508" t="s">
        <v>83</v>
      </c>
      <c r="N508" t="s">
        <v>67</v>
      </c>
      <c r="O508" s="1">
        <v>44861</v>
      </c>
      <c r="P508" s="14" t="s">
        <v>609</v>
      </c>
      <c r="Q508" s="14" t="s">
        <v>611</v>
      </c>
      <c r="R508" s="1">
        <v>44805</v>
      </c>
      <c r="S508" s="1">
        <v>44810</v>
      </c>
      <c r="T508">
        <v>150</v>
      </c>
      <c r="U508" s="1">
        <v>44963</v>
      </c>
      <c r="V508" s="14">
        <v>18610000</v>
      </c>
      <c r="W508" s="14">
        <f>$D$5-Contratos[[#This Row],[Fecha de Inicio]]</f>
        <v>55</v>
      </c>
      <c r="X508">
        <f>ROUND((($D$5-Contratos[[#This Row],[Fecha de Inicio]])/(Contratos[[#This Row],[Fecha Finalizacion Programada]]-Contratos[[#This Row],[Fecha de Inicio]])*100),2)</f>
        <v>35.950000000000003</v>
      </c>
      <c r="Y508" s="44">
        <v>3101667</v>
      </c>
      <c r="Z508" s="29">
        <v>15508333</v>
      </c>
      <c r="AA508" s="14">
        <v>0</v>
      </c>
      <c r="AB508" s="29">
        <v>0</v>
      </c>
      <c r="AC508" s="29">
        <v>18610000</v>
      </c>
      <c r="AD508" s="14">
        <v>0</v>
      </c>
    </row>
    <row r="509" spans="2:30" x14ac:dyDescent="0.25">
      <c r="B509">
        <v>2022</v>
      </c>
      <c r="C509">
        <v>220561</v>
      </c>
      <c r="D509" s="14" t="s">
        <v>3</v>
      </c>
      <c r="E509" s="14" t="s">
        <v>1619</v>
      </c>
      <c r="F509" s="14" t="s">
        <v>75</v>
      </c>
      <c r="G509" s="14" t="s">
        <v>77</v>
      </c>
      <c r="H509" s="14" t="s">
        <v>1353</v>
      </c>
      <c r="I509" s="14" t="s">
        <v>2</v>
      </c>
      <c r="J509" s="14" t="s">
        <v>84</v>
      </c>
      <c r="K509">
        <v>52105772</v>
      </c>
      <c r="L509" t="s">
        <v>85</v>
      </c>
      <c r="M509" t="s">
        <v>78</v>
      </c>
      <c r="N509" t="s">
        <v>67</v>
      </c>
      <c r="O509" s="1">
        <v>44846</v>
      </c>
      <c r="P509" s="14" t="s">
        <v>295</v>
      </c>
      <c r="Q509" s="14" t="s">
        <v>427</v>
      </c>
      <c r="R509" s="1">
        <v>44805</v>
      </c>
      <c r="S509" s="1">
        <v>44809</v>
      </c>
      <c r="T509">
        <v>120</v>
      </c>
      <c r="U509" s="1">
        <v>44931</v>
      </c>
      <c r="V509" s="14">
        <v>21844000</v>
      </c>
      <c r="W509" s="14">
        <f>$D$5-Contratos[[#This Row],[Fecha de Inicio]]</f>
        <v>56</v>
      </c>
      <c r="X509">
        <f>ROUND((($D$5-Contratos[[#This Row],[Fecha de Inicio]])/(Contratos[[#This Row],[Fecha Finalizacion Programada]]-Contratos[[#This Row],[Fecha de Inicio]])*100),2)</f>
        <v>45.9</v>
      </c>
      <c r="Y509" s="44">
        <v>4732866</v>
      </c>
      <c r="Z509" s="29">
        <v>17111134</v>
      </c>
      <c r="AA509" s="14">
        <v>0</v>
      </c>
      <c r="AB509" s="29">
        <v>0</v>
      </c>
      <c r="AC509" s="29">
        <v>21844000</v>
      </c>
      <c r="AD509" s="14">
        <v>0</v>
      </c>
    </row>
    <row r="510" spans="2:30" x14ac:dyDescent="0.25">
      <c r="B510">
        <v>2022</v>
      </c>
      <c r="C510">
        <v>220562</v>
      </c>
      <c r="D510" s="14" t="s">
        <v>3</v>
      </c>
      <c r="E510" s="14" t="s">
        <v>1620</v>
      </c>
      <c r="F510" s="14" t="s">
        <v>75</v>
      </c>
      <c r="G510" s="14" t="s">
        <v>77</v>
      </c>
      <c r="H510" s="14" t="s">
        <v>1376</v>
      </c>
      <c r="I510" s="14" t="s">
        <v>2</v>
      </c>
      <c r="J510" s="14" t="s">
        <v>690</v>
      </c>
      <c r="K510">
        <v>80179285</v>
      </c>
      <c r="L510" t="s">
        <v>296</v>
      </c>
      <c r="M510" t="s">
        <v>297</v>
      </c>
      <c r="N510" t="s">
        <v>67</v>
      </c>
      <c r="O510" s="1">
        <v>44844</v>
      </c>
      <c r="P510" s="14" t="s">
        <v>693</v>
      </c>
      <c r="Q510" s="14" t="s">
        <v>694</v>
      </c>
      <c r="R510" s="1">
        <v>44806</v>
      </c>
      <c r="S510" s="1">
        <v>44810</v>
      </c>
      <c r="T510">
        <v>150</v>
      </c>
      <c r="U510" s="1">
        <v>44963</v>
      </c>
      <c r="V510" s="14">
        <v>46520000</v>
      </c>
      <c r="W510" s="14">
        <f>$D$5-Contratos[[#This Row],[Fecha de Inicio]]</f>
        <v>55</v>
      </c>
      <c r="X510">
        <f>ROUND((($D$5-Contratos[[#This Row],[Fecha de Inicio]])/(Contratos[[#This Row],[Fecha Finalizacion Programada]]-Contratos[[#This Row],[Fecha de Inicio]])*100),2)</f>
        <v>35.950000000000003</v>
      </c>
      <c r="Y510" s="44">
        <v>7753333</v>
      </c>
      <c r="Z510" s="29">
        <v>38766667</v>
      </c>
      <c r="AA510" s="14">
        <v>0</v>
      </c>
      <c r="AB510" s="29">
        <v>0</v>
      </c>
      <c r="AC510" s="29">
        <v>46520000</v>
      </c>
      <c r="AD510" s="14">
        <v>0</v>
      </c>
    </row>
    <row r="511" spans="2:30" x14ac:dyDescent="0.25">
      <c r="B511">
        <v>2022</v>
      </c>
      <c r="C511">
        <v>220563</v>
      </c>
      <c r="D511" s="14" t="s">
        <v>3</v>
      </c>
      <c r="E511" s="14" t="s">
        <v>1620</v>
      </c>
      <c r="F511" s="14" t="s">
        <v>75</v>
      </c>
      <c r="G511" s="14" t="s">
        <v>77</v>
      </c>
      <c r="H511" s="14" t="s">
        <v>1376</v>
      </c>
      <c r="I511" s="14" t="s">
        <v>2</v>
      </c>
      <c r="J511" s="14" t="s">
        <v>690</v>
      </c>
      <c r="K511">
        <v>23467524</v>
      </c>
      <c r="L511" t="s">
        <v>324</v>
      </c>
      <c r="M511" t="s">
        <v>297</v>
      </c>
      <c r="N511" t="s">
        <v>67</v>
      </c>
      <c r="O511" s="1">
        <v>44844</v>
      </c>
      <c r="P511" s="14" t="s">
        <v>1064</v>
      </c>
      <c r="Q511" s="14" t="s">
        <v>691</v>
      </c>
      <c r="R511" s="1">
        <v>44806</v>
      </c>
      <c r="S511" s="1">
        <v>44810</v>
      </c>
      <c r="T511">
        <v>150</v>
      </c>
      <c r="U511" s="1">
        <v>44963</v>
      </c>
      <c r="V511" s="14">
        <v>46520000</v>
      </c>
      <c r="W511" s="14">
        <f>$D$5-Contratos[[#This Row],[Fecha de Inicio]]</f>
        <v>55</v>
      </c>
      <c r="X511">
        <f>ROUND((($D$5-Contratos[[#This Row],[Fecha de Inicio]])/(Contratos[[#This Row],[Fecha Finalizacion Programada]]-Contratos[[#This Row],[Fecha de Inicio]])*100),2)</f>
        <v>35.950000000000003</v>
      </c>
      <c r="Y511" s="44">
        <v>7753333</v>
      </c>
      <c r="Z511" s="29">
        <v>38766667</v>
      </c>
      <c r="AA511" s="14">
        <v>0</v>
      </c>
      <c r="AB511" s="29">
        <v>0</v>
      </c>
      <c r="AC511" s="29">
        <v>46520000</v>
      </c>
      <c r="AD511" s="14">
        <v>0</v>
      </c>
    </row>
    <row r="512" spans="2:30" x14ac:dyDescent="0.25">
      <c r="B512">
        <v>2022</v>
      </c>
      <c r="C512">
        <v>220564</v>
      </c>
      <c r="D512" s="14" t="s">
        <v>3</v>
      </c>
      <c r="E512" s="14" t="s">
        <v>1606</v>
      </c>
      <c r="F512" s="14" t="s">
        <v>75</v>
      </c>
      <c r="G512" s="14" t="s">
        <v>88</v>
      </c>
      <c r="H512" s="14" t="s">
        <v>1386</v>
      </c>
      <c r="I512" s="14" t="s">
        <v>2</v>
      </c>
      <c r="J512" s="14" t="s">
        <v>32</v>
      </c>
      <c r="K512">
        <v>1024582829</v>
      </c>
      <c r="L512" t="s">
        <v>731</v>
      </c>
      <c r="M512" t="s">
        <v>78</v>
      </c>
      <c r="N512" t="s">
        <v>67</v>
      </c>
      <c r="O512" s="1">
        <v>44840</v>
      </c>
      <c r="P512" s="14" t="s">
        <v>574</v>
      </c>
      <c r="Q512" s="14" t="s">
        <v>732</v>
      </c>
      <c r="R512" s="1">
        <v>44806</v>
      </c>
      <c r="S512" s="1">
        <v>44813</v>
      </c>
      <c r="T512">
        <v>150</v>
      </c>
      <c r="U512" s="1">
        <v>44926</v>
      </c>
      <c r="V512" s="14">
        <v>6980000</v>
      </c>
      <c r="W512" s="14">
        <f>$D$5-Contratos[[#This Row],[Fecha de Inicio]]</f>
        <v>52</v>
      </c>
      <c r="X512">
        <f>ROUND((($D$5-Contratos[[#This Row],[Fecha de Inicio]])/(Contratos[[#This Row],[Fecha Finalizacion Programada]]-Contratos[[#This Row],[Fecha de Inicio]])*100),2)</f>
        <v>46.02</v>
      </c>
      <c r="Y512" s="44">
        <v>1023733</v>
      </c>
      <c r="Z512" s="29">
        <v>5956267</v>
      </c>
      <c r="AA512" s="14">
        <v>0</v>
      </c>
      <c r="AB512" s="29">
        <v>0</v>
      </c>
      <c r="AC512" s="29">
        <v>6980000</v>
      </c>
      <c r="AD512" s="14">
        <v>0</v>
      </c>
    </row>
    <row r="513" spans="2:30" x14ac:dyDescent="0.25">
      <c r="B513">
        <v>2022</v>
      </c>
      <c r="C513">
        <v>220569</v>
      </c>
      <c r="D513" s="14" t="s">
        <v>3</v>
      </c>
      <c r="E513" s="14" t="s">
        <v>1621</v>
      </c>
      <c r="F513" s="14" t="s">
        <v>75</v>
      </c>
      <c r="G513" s="14" t="s">
        <v>77</v>
      </c>
      <c r="H513" s="14" t="s">
        <v>1386</v>
      </c>
      <c r="I513" s="14" t="s">
        <v>2</v>
      </c>
      <c r="J513" s="14" t="s">
        <v>780</v>
      </c>
      <c r="K513">
        <v>79154425</v>
      </c>
      <c r="L513" t="s">
        <v>781</v>
      </c>
      <c r="M513" t="s">
        <v>78</v>
      </c>
      <c r="N513" t="s">
        <v>67</v>
      </c>
      <c r="O513" s="1">
        <v>44848</v>
      </c>
      <c r="P513" s="14" t="s">
        <v>782</v>
      </c>
      <c r="Q513" s="14" t="s">
        <v>783</v>
      </c>
      <c r="R513" s="1">
        <v>44809</v>
      </c>
      <c r="S513" s="1">
        <v>44812</v>
      </c>
      <c r="T513">
        <v>150</v>
      </c>
      <c r="U513" s="1">
        <v>44964</v>
      </c>
      <c r="V513" s="14">
        <v>90000000</v>
      </c>
      <c r="W513" s="14">
        <f>$D$5-Contratos[[#This Row],[Fecha de Inicio]]</f>
        <v>53</v>
      </c>
      <c r="X513">
        <f>ROUND((($D$5-Contratos[[#This Row],[Fecha de Inicio]])/(Contratos[[#This Row],[Fecha Finalizacion Programada]]-Contratos[[#This Row],[Fecha de Inicio]])*100),2)</f>
        <v>34.869999999999997</v>
      </c>
      <c r="Y513" s="44">
        <v>13800000</v>
      </c>
      <c r="Z513" s="29">
        <v>76200000</v>
      </c>
      <c r="AA513" s="14">
        <v>0</v>
      </c>
      <c r="AB513" s="29">
        <v>0</v>
      </c>
      <c r="AC513" s="29">
        <v>90000000</v>
      </c>
      <c r="AD513" s="14">
        <v>0</v>
      </c>
    </row>
    <row r="514" spans="2:30" x14ac:dyDescent="0.25">
      <c r="B514">
        <v>2022</v>
      </c>
      <c r="C514">
        <v>220570</v>
      </c>
      <c r="D514" s="14" t="s">
        <v>3</v>
      </c>
      <c r="E514" s="14" t="s">
        <v>1622</v>
      </c>
      <c r="F514" s="14" t="s">
        <v>75</v>
      </c>
      <c r="G514" s="14" t="s">
        <v>77</v>
      </c>
      <c r="H514" s="14" t="s">
        <v>1353</v>
      </c>
      <c r="I514" s="14" t="s">
        <v>2</v>
      </c>
      <c r="J514" s="14" t="s">
        <v>157</v>
      </c>
      <c r="K514">
        <v>1111744164</v>
      </c>
      <c r="L514" t="s">
        <v>158</v>
      </c>
      <c r="M514" t="s">
        <v>141</v>
      </c>
      <c r="N514" t="s">
        <v>67</v>
      </c>
      <c r="O514" s="1">
        <v>44841</v>
      </c>
      <c r="P514" s="14" t="s">
        <v>505</v>
      </c>
      <c r="Q514" s="14" t="s">
        <v>505</v>
      </c>
      <c r="R514" s="1">
        <v>44810</v>
      </c>
      <c r="S514" s="1">
        <v>44811</v>
      </c>
      <c r="T514" s="14">
        <v>131</v>
      </c>
      <c r="U514" s="1">
        <v>44944</v>
      </c>
      <c r="V514" s="14">
        <v>23846367</v>
      </c>
      <c r="W514" s="14">
        <f>$D$5-Contratos[[#This Row],[Fecha de Inicio]]</f>
        <v>54</v>
      </c>
      <c r="X514">
        <f>ROUND((($D$5-Contratos[[#This Row],[Fecha de Inicio]])/(Contratos[[#This Row],[Fecha Finalizacion Programada]]-Contratos[[#This Row],[Fecha de Inicio]])*100),2)</f>
        <v>40.6</v>
      </c>
      <c r="Y514" s="44">
        <v>4368800</v>
      </c>
      <c r="Z514" s="29">
        <v>19477567</v>
      </c>
      <c r="AA514" s="14">
        <v>0</v>
      </c>
      <c r="AB514" s="29">
        <v>0</v>
      </c>
      <c r="AC514" s="29">
        <v>23846367</v>
      </c>
      <c r="AD514" s="14">
        <v>0</v>
      </c>
    </row>
    <row r="515" spans="2:30" x14ac:dyDescent="0.25">
      <c r="B515">
        <v>2022</v>
      </c>
      <c r="C515">
        <v>220571</v>
      </c>
      <c r="D515" s="14" t="s">
        <v>3</v>
      </c>
      <c r="E515" s="14" t="s">
        <v>1623</v>
      </c>
      <c r="F515" s="14" t="s">
        <v>75</v>
      </c>
      <c r="G515" s="14" t="s">
        <v>77</v>
      </c>
      <c r="H515" s="14" t="s">
        <v>1624</v>
      </c>
      <c r="I515" s="14" t="s">
        <v>2</v>
      </c>
      <c r="J515" s="14" t="s">
        <v>816</v>
      </c>
      <c r="K515">
        <v>52500234</v>
      </c>
      <c r="L515" t="s">
        <v>817</v>
      </c>
      <c r="M515" t="s">
        <v>819</v>
      </c>
      <c r="N515" t="s">
        <v>67</v>
      </c>
      <c r="O515" s="1">
        <v>44845</v>
      </c>
      <c r="P515" s="14" t="s">
        <v>597</v>
      </c>
      <c r="Q515" s="14" t="s">
        <v>818</v>
      </c>
      <c r="R515" s="1">
        <v>44811</v>
      </c>
      <c r="S515" s="1">
        <v>44816</v>
      </c>
      <c r="T515">
        <v>150</v>
      </c>
      <c r="U515" s="1">
        <v>44926</v>
      </c>
      <c r="V515" s="14">
        <v>32565000</v>
      </c>
      <c r="W515" s="14">
        <f>$D$5-Contratos[[#This Row],[Fecha de Inicio]]</f>
        <v>49</v>
      </c>
      <c r="X515">
        <f>ROUND((($D$5-Contratos[[#This Row],[Fecha de Inicio]])/(Contratos[[#This Row],[Fecha Finalizacion Programada]]-Contratos[[#This Row],[Fecha de Inicio]])*100),2)</f>
        <v>44.55</v>
      </c>
      <c r="Y515" s="44">
        <v>4124900</v>
      </c>
      <c r="Z515" s="29">
        <v>28440100</v>
      </c>
      <c r="AA515" s="14">
        <v>0</v>
      </c>
      <c r="AB515" s="29">
        <v>0</v>
      </c>
      <c r="AC515" s="29">
        <v>32565000</v>
      </c>
      <c r="AD515" s="14">
        <v>0</v>
      </c>
    </row>
    <row r="516" spans="2:30" x14ac:dyDescent="0.25">
      <c r="B516">
        <v>2022</v>
      </c>
      <c r="C516">
        <v>220572</v>
      </c>
      <c r="D516" s="14" t="s">
        <v>3</v>
      </c>
      <c r="E516" s="14" t="s">
        <v>1623</v>
      </c>
      <c r="F516" s="14" t="s">
        <v>75</v>
      </c>
      <c r="G516" s="14" t="s">
        <v>77</v>
      </c>
      <c r="H516" s="14" t="s">
        <v>1624</v>
      </c>
      <c r="I516" s="14" t="s">
        <v>2</v>
      </c>
      <c r="J516" s="14" t="s">
        <v>816</v>
      </c>
      <c r="K516">
        <v>52478358</v>
      </c>
      <c r="L516" t="s">
        <v>820</v>
      </c>
      <c r="M516" t="s">
        <v>819</v>
      </c>
      <c r="N516" t="s">
        <v>67</v>
      </c>
      <c r="O516" s="1">
        <v>44845</v>
      </c>
      <c r="P516" s="14" t="s">
        <v>597</v>
      </c>
      <c r="Q516" s="14" t="s">
        <v>598</v>
      </c>
      <c r="R516" s="1">
        <v>44812</v>
      </c>
      <c r="S516" s="1">
        <v>44816</v>
      </c>
      <c r="T516">
        <v>150</v>
      </c>
      <c r="U516" s="1">
        <v>44926</v>
      </c>
      <c r="V516" s="14">
        <v>32565000</v>
      </c>
      <c r="W516" s="14">
        <f>$D$5-Contratos[[#This Row],[Fecha de Inicio]]</f>
        <v>49</v>
      </c>
      <c r="X516">
        <f>ROUND((($D$5-Contratos[[#This Row],[Fecha de Inicio]])/(Contratos[[#This Row],[Fecha Finalizacion Programada]]-Contratos[[#This Row],[Fecha de Inicio]])*100),2)</f>
        <v>44.55</v>
      </c>
      <c r="Y516" s="44">
        <v>4124900</v>
      </c>
      <c r="Z516" s="29">
        <v>28440100</v>
      </c>
      <c r="AA516" s="14">
        <v>0</v>
      </c>
      <c r="AB516" s="29">
        <v>0</v>
      </c>
      <c r="AC516" s="29">
        <v>32565000</v>
      </c>
      <c r="AD516" s="14">
        <v>0</v>
      </c>
    </row>
    <row r="517" spans="2:30" x14ac:dyDescent="0.25">
      <c r="B517">
        <v>2022</v>
      </c>
      <c r="C517">
        <v>220575</v>
      </c>
      <c r="D517" s="14" t="s">
        <v>3</v>
      </c>
      <c r="E517" s="14" t="s">
        <v>1625</v>
      </c>
      <c r="F517" s="14" t="s">
        <v>75</v>
      </c>
      <c r="G517" s="14" t="s">
        <v>77</v>
      </c>
      <c r="H517" s="14" t="s">
        <v>1353</v>
      </c>
      <c r="I517" s="14" t="s">
        <v>2</v>
      </c>
      <c r="J517" s="14" t="s">
        <v>214</v>
      </c>
      <c r="K517">
        <v>1018424019</v>
      </c>
      <c r="L517" t="s">
        <v>89</v>
      </c>
      <c r="M517" t="s">
        <v>78</v>
      </c>
      <c r="N517" t="s">
        <v>67</v>
      </c>
      <c r="O517" s="1">
        <v>44846</v>
      </c>
      <c r="P517" s="14" t="s">
        <v>295</v>
      </c>
      <c r="Q517" s="14" t="s">
        <v>427</v>
      </c>
      <c r="R517" s="1">
        <v>44816</v>
      </c>
      <c r="S517" s="1">
        <v>44817</v>
      </c>
      <c r="T517">
        <v>120</v>
      </c>
      <c r="U517" s="1">
        <v>44926</v>
      </c>
      <c r="V517" s="14">
        <v>21844000</v>
      </c>
      <c r="W517" s="14">
        <f>$D$5-Contratos[[#This Row],[Fecha de Inicio]]</f>
        <v>48</v>
      </c>
      <c r="X517">
        <f>ROUND((($D$5-Contratos[[#This Row],[Fecha de Inicio]])/(Contratos[[#This Row],[Fecha Finalizacion Programada]]-Contratos[[#This Row],[Fecha de Inicio]])*100),2)</f>
        <v>44.04</v>
      </c>
      <c r="Y517" s="44">
        <v>3276600</v>
      </c>
      <c r="Z517" s="29">
        <v>18567400</v>
      </c>
      <c r="AA517" s="14">
        <v>0</v>
      </c>
      <c r="AB517" s="29">
        <v>0</v>
      </c>
      <c r="AC517" s="29">
        <v>21844000</v>
      </c>
      <c r="AD517" s="14">
        <v>0</v>
      </c>
    </row>
    <row r="518" spans="2:30" x14ac:dyDescent="0.25">
      <c r="B518">
        <v>2022</v>
      </c>
      <c r="C518">
        <v>220576</v>
      </c>
      <c r="D518" s="14" t="s">
        <v>3</v>
      </c>
      <c r="E518" s="14" t="s">
        <v>1625</v>
      </c>
      <c r="F518" s="14" t="s">
        <v>75</v>
      </c>
      <c r="G518" s="14" t="s">
        <v>77</v>
      </c>
      <c r="H518" s="14" t="s">
        <v>1353</v>
      </c>
      <c r="I518" s="14" t="s">
        <v>2</v>
      </c>
      <c r="J518" s="14" t="s">
        <v>214</v>
      </c>
      <c r="K518">
        <v>29109437</v>
      </c>
      <c r="L518" t="s">
        <v>162</v>
      </c>
      <c r="M518" t="s">
        <v>78</v>
      </c>
      <c r="N518" t="s">
        <v>67</v>
      </c>
      <c r="O518" s="1">
        <v>44846</v>
      </c>
      <c r="P518" s="14" t="s">
        <v>295</v>
      </c>
      <c r="Q518" s="14" t="s">
        <v>427</v>
      </c>
      <c r="R518" s="1">
        <v>44816</v>
      </c>
      <c r="S518" s="1">
        <v>44817</v>
      </c>
      <c r="T518">
        <v>120</v>
      </c>
      <c r="U518" s="1">
        <v>44926</v>
      </c>
      <c r="V518" s="14">
        <v>21844000</v>
      </c>
      <c r="W518" s="14">
        <f>$D$5-Contratos[[#This Row],[Fecha de Inicio]]</f>
        <v>48</v>
      </c>
      <c r="X518">
        <f>ROUND((($D$5-Contratos[[#This Row],[Fecha de Inicio]])/(Contratos[[#This Row],[Fecha Finalizacion Programada]]-Contratos[[#This Row],[Fecha de Inicio]])*100),2)</f>
        <v>44.04</v>
      </c>
      <c r="Y518" s="44">
        <v>3276600</v>
      </c>
      <c r="Z518" s="29">
        <v>18567400</v>
      </c>
      <c r="AA518" s="14">
        <v>0</v>
      </c>
      <c r="AB518" s="29">
        <v>0</v>
      </c>
      <c r="AC518" s="29">
        <v>21844000</v>
      </c>
      <c r="AD518" s="14">
        <v>0</v>
      </c>
    </row>
    <row r="519" spans="2:30" x14ac:dyDescent="0.25">
      <c r="B519">
        <v>2022</v>
      </c>
      <c r="C519">
        <v>220578</v>
      </c>
      <c r="D519" s="14" t="s">
        <v>3</v>
      </c>
      <c r="E519" s="14" t="s">
        <v>1626</v>
      </c>
      <c r="F519" s="14" t="s">
        <v>75</v>
      </c>
      <c r="G519" s="14" t="s">
        <v>77</v>
      </c>
      <c r="H519" s="14" t="s">
        <v>1352</v>
      </c>
      <c r="I519" s="14" t="s">
        <v>2</v>
      </c>
      <c r="J519" s="14" t="s">
        <v>394</v>
      </c>
      <c r="K519">
        <v>1032381290</v>
      </c>
      <c r="L519" t="s">
        <v>831</v>
      </c>
      <c r="M519" t="s">
        <v>390</v>
      </c>
      <c r="N519" t="s">
        <v>67</v>
      </c>
      <c r="O519" s="1">
        <v>44847</v>
      </c>
      <c r="P519" s="14" t="s">
        <v>837</v>
      </c>
      <c r="Q519" s="14" t="s">
        <v>952</v>
      </c>
      <c r="R519" s="1">
        <v>44813</v>
      </c>
      <c r="S519" s="1">
        <v>44816</v>
      </c>
      <c r="T519">
        <v>120</v>
      </c>
      <c r="U519" s="1">
        <v>44937</v>
      </c>
      <c r="V519" s="14">
        <v>15924000</v>
      </c>
      <c r="W519" s="14">
        <f>$D$5-Contratos[[#This Row],[Fecha de Inicio]]</f>
        <v>49</v>
      </c>
      <c r="X519">
        <f>ROUND((($D$5-Contratos[[#This Row],[Fecha de Inicio]])/(Contratos[[#This Row],[Fecha Finalizacion Programada]]-Contratos[[#This Row],[Fecha de Inicio]])*100),2)</f>
        <v>40.5</v>
      </c>
      <c r="Y519" s="44">
        <v>2521300</v>
      </c>
      <c r="Z519" s="29">
        <v>13402700</v>
      </c>
      <c r="AA519" s="14">
        <v>0</v>
      </c>
      <c r="AB519" s="29">
        <v>0</v>
      </c>
      <c r="AC519" s="29">
        <v>15924000</v>
      </c>
      <c r="AD519" s="14">
        <v>0</v>
      </c>
    </row>
    <row r="520" spans="2:30" x14ac:dyDescent="0.25">
      <c r="B520">
        <v>2022</v>
      </c>
      <c r="C520">
        <v>220580</v>
      </c>
      <c r="D520" s="14" t="s">
        <v>3</v>
      </c>
      <c r="E520" s="14" t="s">
        <v>1627</v>
      </c>
      <c r="F520" s="14" t="s">
        <v>75</v>
      </c>
      <c r="G520" s="14" t="s">
        <v>77</v>
      </c>
      <c r="H520" s="14" t="s">
        <v>1352</v>
      </c>
      <c r="I520" s="14" t="s">
        <v>2</v>
      </c>
      <c r="J520" s="14" t="s">
        <v>1002</v>
      </c>
      <c r="K520">
        <v>1014257850</v>
      </c>
      <c r="L520" t="s">
        <v>419</v>
      </c>
      <c r="M520" t="s">
        <v>390</v>
      </c>
      <c r="N520" t="s">
        <v>67</v>
      </c>
      <c r="O520" s="1">
        <v>44843</v>
      </c>
      <c r="P520" s="14" t="s">
        <v>837</v>
      </c>
      <c r="Q520" s="14" t="s">
        <v>1001</v>
      </c>
      <c r="R520" s="1">
        <v>44823</v>
      </c>
      <c r="S520" s="1">
        <v>44824</v>
      </c>
      <c r="T520">
        <v>120</v>
      </c>
      <c r="U520" s="1">
        <v>44945</v>
      </c>
      <c r="V520" s="14">
        <v>12540000</v>
      </c>
      <c r="W520" s="14">
        <f>$D$5-Contratos[[#This Row],[Fecha de Inicio]]</f>
        <v>41</v>
      </c>
      <c r="X520">
        <f>ROUND((($D$5-Contratos[[#This Row],[Fecha de Inicio]])/(Contratos[[#This Row],[Fecha Finalizacion Programada]]-Contratos[[#This Row],[Fecha de Inicio]])*100),2)</f>
        <v>33.880000000000003</v>
      </c>
      <c r="Y520" s="44">
        <v>1149500</v>
      </c>
      <c r="Z520" s="29">
        <v>11390500</v>
      </c>
      <c r="AA520" s="14">
        <v>0</v>
      </c>
      <c r="AB520" s="29">
        <v>0</v>
      </c>
      <c r="AC520" s="29">
        <v>12540000</v>
      </c>
      <c r="AD520" s="14">
        <v>0</v>
      </c>
    </row>
    <row r="521" spans="2:30" x14ac:dyDescent="0.25">
      <c r="B521">
        <v>2022</v>
      </c>
      <c r="C521">
        <v>220583</v>
      </c>
      <c r="D521" s="14" t="s">
        <v>3</v>
      </c>
      <c r="E521" s="14" t="s">
        <v>1628</v>
      </c>
      <c r="F521" s="14" t="s">
        <v>75</v>
      </c>
      <c r="G521" s="14" t="s">
        <v>77</v>
      </c>
      <c r="H521" s="14" t="s">
        <v>1352</v>
      </c>
      <c r="I521" s="14" t="s">
        <v>2</v>
      </c>
      <c r="J521" s="14" t="s">
        <v>833</v>
      </c>
      <c r="K521">
        <v>39781764</v>
      </c>
      <c r="L521" t="s">
        <v>834</v>
      </c>
      <c r="M521" t="s">
        <v>390</v>
      </c>
      <c r="N521" t="s">
        <v>67</v>
      </c>
      <c r="O521" s="1">
        <v>44855</v>
      </c>
      <c r="P521" s="14" t="s">
        <v>837</v>
      </c>
      <c r="Q521" s="14" t="s">
        <v>880</v>
      </c>
      <c r="R521" s="1">
        <v>44818</v>
      </c>
      <c r="S521" s="1">
        <v>44820</v>
      </c>
      <c r="T521">
        <v>135</v>
      </c>
      <c r="U521" s="1">
        <v>44957</v>
      </c>
      <c r="V521" s="14">
        <v>35496000</v>
      </c>
      <c r="W521" s="14">
        <f>$D$5-Contratos[[#This Row],[Fecha de Inicio]]</f>
        <v>45</v>
      </c>
      <c r="X521">
        <f>ROUND((($D$5-Contratos[[#This Row],[Fecha de Inicio]])/(Contratos[[#This Row],[Fecha Finalizacion Programada]]-Contratos[[#This Row],[Fecha de Inicio]])*100),2)</f>
        <v>32.85</v>
      </c>
      <c r="Y521" s="44">
        <v>3944000</v>
      </c>
      <c r="Z521" s="29">
        <v>31552000</v>
      </c>
      <c r="AA521" s="14">
        <v>0</v>
      </c>
      <c r="AB521" s="29">
        <v>0</v>
      </c>
      <c r="AC521" s="29">
        <v>35496000</v>
      </c>
      <c r="AD521" s="14">
        <v>0</v>
      </c>
    </row>
    <row r="522" spans="2:30" x14ac:dyDescent="0.25">
      <c r="B522">
        <v>2022</v>
      </c>
      <c r="C522">
        <v>220584</v>
      </c>
      <c r="D522" s="14" t="s">
        <v>3</v>
      </c>
      <c r="E522" s="14" t="s">
        <v>1629</v>
      </c>
      <c r="F522" s="14" t="s">
        <v>49</v>
      </c>
      <c r="G522" s="14" t="s">
        <v>38</v>
      </c>
      <c r="H522" s="14" t="s">
        <v>26</v>
      </c>
      <c r="I522" s="14" t="s">
        <v>2</v>
      </c>
      <c r="J522" s="14" t="s">
        <v>336</v>
      </c>
      <c r="K522">
        <v>900684554</v>
      </c>
      <c r="L522" t="s">
        <v>608</v>
      </c>
      <c r="M522" t="s">
        <v>235</v>
      </c>
      <c r="N522" t="s">
        <v>67</v>
      </c>
      <c r="O522" s="1">
        <v>44858</v>
      </c>
      <c r="P522" s="14" t="s">
        <v>501</v>
      </c>
      <c r="Q522" s="14" t="s">
        <v>836</v>
      </c>
      <c r="R522" s="1">
        <v>44818</v>
      </c>
      <c r="S522" s="1">
        <v>44826</v>
      </c>
      <c r="T522">
        <v>150</v>
      </c>
      <c r="U522" s="1">
        <v>44979</v>
      </c>
      <c r="V522" s="14">
        <v>52060000</v>
      </c>
      <c r="W522" s="14">
        <f>$D$5-Contratos[[#This Row],[Fecha de Inicio]]</f>
        <v>39</v>
      </c>
      <c r="X522">
        <f>ROUND((($D$5-Contratos[[#This Row],[Fecha de Inicio]])/(Contratos[[#This Row],[Fecha Finalizacion Programada]]-Contratos[[#This Row],[Fecha de Inicio]])*100),2)</f>
        <v>25.49</v>
      </c>
      <c r="Y522" s="44">
        <v>0</v>
      </c>
      <c r="Z522" s="29">
        <v>52060000</v>
      </c>
      <c r="AA522" s="14">
        <v>0</v>
      </c>
      <c r="AB522" s="29">
        <v>0</v>
      </c>
      <c r="AC522" s="29">
        <v>52060000</v>
      </c>
      <c r="AD522" s="14">
        <v>0</v>
      </c>
    </row>
    <row r="523" spans="2:30" x14ac:dyDescent="0.25">
      <c r="B523">
        <v>2022</v>
      </c>
      <c r="C523">
        <v>220587</v>
      </c>
      <c r="D523" s="14" t="s">
        <v>3</v>
      </c>
      <c r="E523" s="14" t="s">
        <v>1630</v>
      </c>
      <c r="F523" s="14" t="s">
        <v>75</v>
      </c>
      <c r="G523" s="14" t="s">
        <v>77</v>
      </c>
      <c r="H523" s="14" t="s">
        <v>1515</v>
      </c>
      <c r="I523" s="14" t="s">
        <v>2</v>
      </c>
      <c r="J523" s="14" t="s">
        <v>812</v>
      </c>
      <c r="K523">
        <v>79616900</v>
      </c>
      <c r="L523" t="s">
        <v>813</v>
      </c>
      <c r="M523" t="s">
        <v>468</v>
      </c>
      <c r="N523" t="s">
        <v>67</v>
      </c>
      <c r="O523" s="1">
        <v>44845</v>
      </c>
      <c r="P523" s="14" t="s">
        <v>597</v>
      </c>
      <c r="Q523" s="14" t="s">
        <v>598</v>
      </c>
      <c r="R523" s="1">
        <v>44820</v>
      </c>
      <c r="S523" s="1">
        <v>44825</v>
      </c>
      <c r="T523">
        <v>150</v>
      </c>
      <c r="U523" s="1">
        <v>44926</v>
      </c>
      <c r="V523" s="14">
        <v>32565000</v>
      </c>
      <c r="W523" s="14">
        <f>$D$5-Contratos[[#This Row],[Fecha de Inicio]]</f>
        <v>40</v>
      </c>
      <c r="X523">
        <f>ROUND((($D$5-Contratos[[#This Row],[Fecha de Inicio]])/(Contratos[[#This Row],[Fecha Finalizacion Programada]]-Contratos[[#This Row],[Fecha de Inicio]])*100),2)</f>
        <v>39.6</v>
      </c>
      <c r="Y523" s="44">
        <v>2713750</v>
      </c>
      <c r="Z523" s="29">
        <v>29851250</v>
      </c>
      <c r="AA523" s="14">
        <v>0</v>
      </c>
      <c r="AB523" s="29">
        <v>0</v>
      </c>
      <c r="AC523" s="29">
        <v>32565000</v>
      </c>
      <c r="AD523" s="14">
        <v>0</v>
      </c>
    </row>
    <row r="524" spans="2:30" x14ac:dyDescent="0.25">
      <c r="B524">
        <v>2022</v>
      </c>
      <c r="C524">
        <v>220590</v>
      </c>
      <c r="D524" s="14" t="s">
        <v>3</v>
      </c>
      <c r="E524" s="14" t="s">
        <v>1631</v>
      </c>
      <c r="F524" s="14" t="s">
        <v>75</v>
      </c>
      <c r="G524" s="14" t="s">
        <v>77</v>
      </c>
      <c r="H524" s="14" t="s">
        <v>1371</v>
      </c>
      <c r="I524" s="14" t="s">
        <v>2</v>
      </c>
      <c r="J524" s="14" t="s">
        <v>1199</v>
      </c>
      <c r="K524">
        <v>1033809255</v>
      </c>
      <c r="L524" t="s">
        <v>1296</v>
      </c>
      <c r="M524" t="s">
        <v>83</v>
      </c>
      <c r="N524" t="s">
        <v>67</v>
      </c>
      <c r="O524" s="1">
        <v>44861</v>
      </c>
      <c r="P524" s="14" t="s">
        <v>609</v>
      </c>
      <c r="Q524" s="14" t="s">
        <v>611</v>
      </c>
      <c r="R524" s="1">
        <v>44823</v>
      </c>
      <c r="S524" s="1">
        <v>44825</v>
      </c>
      <c r="T524" s="14">
        <v>106</v>
      </c>
      <c r="U524" s="1">
        <v>44942</v>
      </c>
      <c r="V524" s="14">
        <v>13193067</v>
      </c>
      <c r="W524" s="14">
        <f>$D$5-Contratos[[#This Row],[Fecha de Inicio]]</f>
        <v>40</v>
      </c>
      <c r="X524">
        <f>ROUND((($D$5-Contratos[[#This Row],[Fecha de Inicio]])/(Contratos[[#This Row],[Fecha Finalizacion Programada]]-Contratos[[#This Row],[Fecha de Inicio]])*100),2)</f>
        <v>34.19</v>
      </c>
      <c r="Y524" s="44">
        <v>1137333</v>
      </c>
      <c r="Z524" s="29">
        <v>12055734</v>
      </c>
      <c r="AA524" s="14">
        <v>0</v>
      </c>
      <c r="AB524" s="29">
        <v>0</v>
      </c>
      <c r="AC524" s="29">
        <v>13193067</v>
      </c>
      <c r="AD524" s="14">
        <v>0</v>
      </c>
    </row>
    <row r="525" spans="2:30" x14ac:dyDescent="0.25">
      <c r="B525">
        <v>2022</v>
      </c>
      <c r="C525">
        <v>220591</v>
      </c>
      <c r="D525" s="14" t="s">
        <v>3</v>
      </c>
      <c r="E525" s="14" t="s">
        <v>1631</v>
      </c>
      <c r="F525" s="14" t="s">
        <v>75</v>
      </c>
      <c r="G525" s="14" t="s">
        <v>77</v>
      </c>
      <c r="H525" s="14" t="s">
        <v>1371</v>
      </c>
      <c r="I525" s="14" t="s">
        <v>2</v>
      </c>
      <c r="J525" s="14" t="s">
        <v>1199</v>
      </c>
      <c r="K525">
        <v>1014255083</v>
      </c>
      <c r="L525" t="s">
        <v>1198</v>
      </c>
      <c r="M525" t="s">
        <v>83</v>
      </c>
      <c r="N525" t="s">
        <v>67</v>
      </c>
      <c r="O525" s="1">
        <v>44841</v>
      </c>
      <c r="P525" s="14" t="s">
        <v>609</v>
      </c>
      <c r="Q525" s="14" t="s">
        <v>611</v>
      </c>
      <c r="R525" s="1">
        <v>44823</v>
      </c>
      <c r="S525" s="1">
        <v>44824</v>
      </c>
      <c r="T525" s="14">
        <v>106</v>
      </c>
      <c r="U525" s="1">
        <v>44941</v>
      </c>
      <c r="V525" s="14">
        <v>13193067</v>
      </c>
      <c r="W525" s="14">
        <f>$D$5-Contratos[[#This Row],[Fecha de Inicio]]</f>
        <v>41</v>
      </c>
      <c r="X525">
        <f>ROUND((($D$5-Contratos[[#This Row],[Fecha de Inicio]])/(Contratos[[#This Row],[Fecha Finalizacion Programada]]-Contratos[[#This Row],[Fecha de Inicio]])*100),2)</f>
        <v>35.04</v>
      </c>
      <c r="Y525" s="44">
        <v>1251067</v>
      </c>
      <c r="Z525" s="29">
        <v>11942000</v>
      </c>
      <c r="AA525" s="14">
        <v>0</v>
      </c>
      <c r="AB525" s="29">
        <v>0</v>
      </c>
      <c r="AC525" s="29">
        <v>13193067</v>
      </c>
      <c r="AD525" s="14">
        <v>0</v>
      </c>
    </row>
    <row r="526" spans="2:30" x14ac:dyDescent="0.25">
      <c r="B526">
        <v>2022</v>
      </c>
      <c r="C526">
        <v>220592</v>
      </c>
      <c r="D526" s="14" t="s">
        <v>3</v>
      </c>
      <c r="E526" s="14" t="s">
        <v>1631</v>
      </c>
      <c r="F526" s="14" t="s">
        <v>75</v>
      </c>
      <c r="G526" s="14" t="s">
        <v>77</v>
      </c>
      <c r="H526" s="14" t="s">
        <v>1371</v>
      </c>
      <c r="I526" s="14" t="s">
        <v>2</v>
      </c>
      <c r="J526" s="14" t="s">
        <v>1199</v>
      </c>
      <c r="K526">
        <v>52198591</v>
      </c>
      <c r="L526" t="s">
        <v>1343</v>
      </c>
      <c r="M526" t="s">
        <v>83</v>
      </c>
      <c r="N526" t="s">
        <v>67</v>
      </c>
      <c r="O526" s="1">
        <v>44861</v>
      </c>
      <c r="P526" s="14" t="s">
        <v>609</v>
      </c>
      <c r="Q526" s="14" t="s">
        <v>611</v>
      </c>
      <c r="R526" s="1">
        <v>44823</v>
      </c>
      <c r="S526" s="1">
        <v>44824</v>
      </c>
      <c r="T526" s="14">
        <v>106</v>
      </c>
      <c r="U526" s="1">
        <v>44941</v>
      </c>
      <c r="V526" s="14">
        <v>13193067</v>
      </c>
      <c r="W526" s="14">
        <f>$D$5-Contratos[[#This Row],[Fecha de Inicio]]</f>
        <v>41</v>
      </c>
      <c r="X526">
        <f>ROUND((($D$5-Contratos[[#This Row],[Fecha de Inicio]])/(Contratos[[#This Row],[Fecha Finalizacion Programada]]-Contratos[[#This Row],[Fecha de Inicio]])*100),2)</f>
        <v>35.04</v>
      </c>
      <c r="Y526" s="44">
        <v>1251067</v>
      </c>
      <c r="Z526" s="29">
        <v>11942000</v>
      </c>
      <c r="AA526" s="14">
        <v>0</v>
      </c>
      <c r="AB526" s="29">
        <v>0</v>
      </c>
      <c r="AC526" s="29">
        <v>13193067</v>
      </c>
      <c r="AD526" s="14">
        <v>0</v>
      </c>
    </row>
    <row r="527" spans="2:30" x14ac:dyDescent="0.25">
      <c r="B527">
        <v>2022</v>
      </c>
      <c r="C527">
        <v>220593</v>
      </c>
      <c r="D527" s="14" t="s">
        <v>3</v>
      </c>
      <c r="E527" s="14" t="s">
        <v>1631</v>
      </c>
      <c r="F527" s="14" t="s">
        <v>75</v>
      </c>
      <c r="G527" s="14" t="s">
        <v>77</v>
      </c>
      <c r="H527" s="14" t="s">
        <v>1371</v>
      </c>
      <c r="I527" s="14" t="s">
        <v>2</v>
      </c>
      <c r="J527" s="14" t="s">
        <v>1199</v>
      </c>
      <c r="K527">
        <v>51933372</v>
      </c>
      <c r="L527" t="s">
        <v>1301</v>
      </c>
      <c r="M527" t="s">
        <v>83</v>
      </c>
      <c r="N527" t="s">
        <v>67</v>
      </c>
      <c r="O527" s="1">
        <v>44861</v>
      </c>
      <c r="P527" s="14" t="s">
        <v>609</v>
      </c>
      <c r="Q527" s="14" t="s">
        <v>611</v>
      </c>
      <c r="R527" s="1">
        <v>44823</v>
      </c>
      <c r="S527" s="1">
        <v>44824</v>
      </c>
      <c r="T527" s="14">
        <v>106</v>
      </c>
      <c r="U527" s="1">
        <v>44941</v>
      </c>
      <c r="V527" s="14">
        <v>13193067</v>
      </c>
      <c r="W527" s="14">
        <f>$D$5-Contratos[[#This Row],[Fecha de Inicio]]</f>
        <v>41</v>
      </c>
      <c r="X527">
        <f>ROUND((($D$5-Contratos[[#This Row],[Fecha de Inicio]])/(Contratos[[#This Row],[Fecha Finalizacion Programada]]-Contratos[[#This Row],[Fecha de Inicio]])*100),2)</f>
        <v>35.04</v>
      </c>
      <c r="Y527" s="44">
        <v>1251067</v>
      </c>
      <c r="Z527" s="29">
        <v>11942000</v>
      </c>
      <c r="AA527" s="14">
        <v>0</v>
      </c>
      <c r="AB527" s="29">
        <v>0</v>
      </c>
      <c r="AC527" s="29">
        <v>13193067</v>
      </c>
      <c r="AD527" s="14">
        <v>0</v>
      </c>
    </row>
    <row r="528" spans="2:30" x14ac:dyDescent="0.25">
      <c r="B528">
        <v>2022</v>
      </c>
      <c r="C528">
        <v>220594</v>
      </c>
      <c r="D528" s="14" t="s">
        <v>3</v>
      </c>
      <c r="E528" s="14" t="s">
        <v>1631</v>
      </c>
      <c r="F528" s="14" t="s">
        <v>75</v>
      </c>
      <c r="G528" s="14" t="s">
        <v>77</v>
      </c>
      <c r="H528" s="14" t="s">
        <v>1371</v>
      </c>
      <c r="I528" s="14" t="s">
        <v>2</v>
      </c>
      <c r="J528" s="14" t="s">
        <v>1199</v>
      </c>
      <c r="K528">
        <v>52251408</v>
      </c>
      <c r="L528" t="s">
        <v>1338</v>
      </c>
      <c r="M528" t="s">
        <v>83</v>
      </c>
      <c r="N528" t="s">
        <v>67</v>
      </c>
      <c r="O528" s="1">
        <v>44861</v>
      </c>
      <c r="P528" s="14" t="s">
        <v>609</v>
      </c>
      <c r="Q528" s="14" t="s">
        <v>611</v>
      </c>
      <c r="R528" s="1">
        <v>44823</v>
      </c>
      <c r="S528" s="1">
        <v>44825</v>
      </c>
      <c r="T528" s="14">
        <v>106</v>
      </c>
      <c r="U528" s="1">
        <v>44942</v>
      </c>
      <c r="V528" s="14">
        <v>13193067</v>
      </c>
      <c r="W528" s="14">
        <f>$D$5-Contratos[[#This Row],[Fecha de Inicio]]</f>
        <v>40</v>
      </c>
      <c r="X528">
        <f>ROUND((($D$5-Contratos[[#This Row],[Fecha de Inicio]])/(Contratos[[#This Row],[Fecha Finalizacion Programada]]-Contratos[[#This Row],[Fecha de Inicio]])*100),2)</f>
        <v>34.19</v>
      </c>
      <c r="Y528" s="44">
        <v>1137333</v>
      </c>
      <c r="Z528" s="29">
        <v>12055734</v>
      </c>
      <c r="AA528" s="14">
        <v>0</v>
      </c>
      <c r="AB528" s="29">
        <v>0</v>
      </c>
      <c r="AC528" s="29">
        <v>13193067</v>
      </c>
      <c r="AD528" s="14">
        <v>0</v>
      </c>
    </row>
    <row r="529" spans="2:30" x14ac:dyDescent="0.25">
      <c r="B529">
        <v>2022</v>
      </c>
      <c r="C529">
        <v>220595</v>
      </c>
      <c r="D529" s="14" t="s">
        <v>3</v>
      </c>
      <c r="E529" s="14" t="s">
        <v>1631</v>
      </c>
      <c r="F529" s="14" t="s">
        <v>75</v>
      </c>
      <c r="G529" s="14" t="s">
        <v>77</v>
      </c>
      <c r="H529" s="14" t="s">
        <v>1371</v>
      </c>
      <c r="I529" s="14" t="s">
        <v>2</v>
      </c>
      <c r="J529" s="14" t="s">
        <v>1199</v>
      </c>
      <c r="K529">
        <v>52738032</v>
      </c>
      <c r="L529" t="s">
        <v>1297</v>
      </c>
      <c r="M529" t="s">
        <v>83</v>
      </c>
      <c r="N529" t="s">
        <v>67</v>
      </c>
      <c r="O529" s="1">
        <v>44861</v>
      </c>
      <c r="P529" s="14" t="s">
        <v>609</v>
      </c>
      <c r="Q529" s="14" t="s">
        <v>611</v>
      </c>
      <c r="R529" s="1">
        <v>44823</v>
      </c>
      <c r="S529" s="1">
        <v>44824</v>
      </c>
      <c r="T529" s="14">
        <v>106</v>
      </c>
      <c r="U529" s="1">
        <v>44941</v>
      </c>
      <c r="V529" s="14">
        <v>13193067</v>
      </c>
      <c r="W529" s="14">
        <f>$D$5-Contratos[[#This Row],[Fecha de Inicio]]</f>
        <v>41</v>
      </c>
      <c r="X529">
        <f>ROUND((($D$5-Contratos[[#This Row],[Fecha de Inicio]])/(Contratos[[#This Row],[Fecha Finalizacion Programada]]-Contratos[[#This Row],[Fecha de Inicio]])*100),2)</f>
        <v>35.04</v>
      </c>
      <c r="Y529" s="44">
        <v>1251067</v>
      </c>
      <c r="Z529" s="29">
        <v>11942000</v>
      </c>
      <c r="AA529" s="14">
        <v>0</v>
      </c>
      <c r="AB529" s="29">
        <v>0</v>
      </c>
      <c r="AC529" s="29">
        <v>13193067</v>
      </c>
      <c r="AD529" s="14">
        <v>0</v>
      </c>
    </row>
    <row r="530" spans="2:30" x14ac:dyDescent="0.25">
      <c r="B530">
        <v>2022</v>
      </c>
      <c r="C530">
        <v>220596</v>
      </c>
      <c r="D530" s="14" t="s">
        <v>3</v>
      </c>
      <c r="E530" s="14" t="s">
        <v>1631</v>
      </c>
      <c r="F530" s="14" t="s">
        <v>75</v>
      </c>
      <c r="G530" s="14" t="s">
        <v>77</v>
      </c>
      <c r="H530" s="14" t="s">
        <v>1371</v>
      </c>
      <c r="I530" s="14" t="s">
        <v>2</v>
      </c>
      <c r="J530" s="14" t="s">
        <v>1199</v>
      </c>
      <c r="K530">
        <v>80815185</v>
      </c>
      <c r="L530" t="s">
        <v>1295</v>
      </c>
      <c r="M530" t="s">
        <v>83</v>
      </c>
      <c r="N530" t="s">
        <v>67</v>
      </c>
      <c r="O530" s="1">
        <v>44861</v>
      </c>
      <c r="P530" s="14" t="s">
        <v>609</v>
      </c>
      <c r="Q530" s="14" t="s">
        <v>611</v>
      </c>
      <c r="R530" s="1">
        <v>44823</v>
      </c>
      <c r="S530" s="1">
        <v>44825</v>
      </c>
      <c r="T530" s="14">
        <v>106</v>
      </c>
      <c r="U530" s="1">
        <v>44942</v>
      </c>
      <c r="V530" s="14">
        <v>13193067</v>
      </c>
      <c r="W530" s="14">
        <f>$D$5-Contratos[[#This Row],[Fecha de Inicio]]</f>
        <v>40</v>
      </c>
      <c r="X530">
        <f>ROUND((($D$5-Contratos[[#This Row],[Fecha de Inicio]])/(Contratos[[#This Row],[Fecha Finalizacion Programada]]-Contratos[[#This Row],[Fecha de Inicio]])*100),2)</f>
        <v>34.19</v>
      </c>
      <c r="Y530" s="44">
        <v>1137333</v>
      </c>
      <c r="Z530" s="29">
        <v>12055734</v>
      </c>
      <c r="AA530" s="14">
        <v>0</v>
      </c>
      <c r="AB530" s="29">
        <v>0</v>
      </c>
      <c r="AC530" s="29">
        <v>13193067</v>
      </c>
      <c r="AD530" s="14">
        <v>0</v>
      </c>
    </row>
    <row r="531" spans="2:30" x14ac:dyDescent="0.25">
      <c r="B531">
        <v>2022</v>
      </c>
      <c r="C531">
        <v>220597</v>
      </c>
      <c r="D531" s="14" t="s">
        <v>3</v>
      </c>
      <c r="E531" s="14" t="s">
        <v>1631</v>
      </c>
      <c r="F531" s="14" t="s">
        <v>75</v>
      </c>
      <c r="G531" s="14" t="s">
        <v>77</v>
      </c>
      <c r="H531" s="14" t="s">
        <v>1371</v>
      </c>
      <c r="I531" s="14" t="s">
        <v>2</v>
      </c>
      <c r="J531" s="14" t="s">
        <v>1199</v>
      </c>
      <c r="K531">
        <v>1067866395</v>
      </c>
      <c r="L531" t="s">
        <v>1294</v>
      </c>
      <c r="M531" t="s">
        <v>83</v>
      </c>
      <c r="N531" t="s">
        <v>67</v>
      </c>
      <c r="O531" s="1">
        <v>44861</v>
      </c>
      <c r="P531" s="14" t="s">
        <v>609</v>
      </c>
      <c r="Q531" s="14" t="s">
        <v>611</v>
      </c>
      <c r="R531" s="1">
        <v>44823</v>
      </c>
      <c r="S531" s="1">
        <v>44824</v>
      </c>
      <c r="T531" s="14">
        <v>106</v>
      </c>
      <c r="U531" s="1">
        <v>44941</v>
      </c>
      <c r="V531" s="14">
        <v>13193067</v>
      </c>
      <c r="W531" s="14">
        <f>$D$5-Contratos[[#This Row],[Fecha de Inicio]]</f>
        <v>41</v>
      </c>
      <c r="X531">
        <f>ROUND((($D$5-Contratos[[#This Row],[Fecha de Inicio]])/(Contratos[[#This Row],[Fecha Finalizacion Programada]]-Contratos[[#This Row],[Fecha de Inicio]])*100),2)</f>
        <v>35.04</v>
      </c>
      <c r="Y531" s="44">
        <v>1251067</v>
      </c>
      <c r="Z531" s="29">
        <v>11942000</v>
      </c>
      <c r="AA531" s="14">
        <v>0</v>
      </c>
      <c r="AB531" s="29">
        <v>0</v>
      </c>
      <c r="AC531" s="29">
        <v>13193067</v>
      </c>
      <c r="AD531" s="14">
        <v>0</v>
      </c>
    </row>
    <row r="532" spans="2:30" x14ac:dyDescent="0.25">
      <c r="B532">
        <v>2022</v>
      </c>
      <c r="C532">
        <v>220599</v>
      </c>
      <c r="D532" s="14" t="s">
        <v>3</v>
      </c>
      <c r="E532" s="14" t="s">
        <v>1631</v>
      </c>
      <c r="F532" s="14" t="s">
        <v>75</v>
      </c>
      <c r="G532" s="14" t="s">
        <v>77</v>
      </c>
      <c r="H532" s="14" t="s">
        <v>1371</v>
      </c>
      <c r="I532" s="14" t="s">
        <v>2</v>
      </c>
      <c r="J532" s="14" t="s">
        <v>1199</v>
      </c>
      <c r="K532">
        <v>80851089</v>
      </c>
      <c r="L532" t="s">
        <v>1337</v>
      </c>
      <c r="M532" t="s">
        <v>83</v>
      </c>
      <c r="N532" t="s">
        <v>67</v>
      </c>
      <c r="O532" s="1">
        <v>44861</v>
      </c>
      <c r="P532" s="14" t="s">
        <v>609</v>
      </c>
      <c r="Q532" s="14" t="s">
        <v>611</v>
      </c>
      <c r="R532" s="1">
        <v>44823</v>
      </c>
      <c r="S532" s="1">
        <v>44824</v>
      </c>
      <c r="T532" s="14">
        <v>106</v>
      </c>
      <c r="U532" s="1">
        <v>44941</v>
      </c>
      <c r="V532" s="14">
        <v>13193067</v>
      </c>
      <c r="W532" s="14">
        <f>$D$5-Contratos[[#This Row],[Fecha de Inicio]]</f>
        <v>41</v>
      </c>
      <c r="X532">
        <f>ROUND((($D$5-Contratos[[#This Row],[Fecha de Inicio]])/(Contratos[[#This Row],[Fecha Finalizacion Programada]]-Contratos[[#This Row],[Fecha de Inicio]])*100),2)</f>
        <v>35.04</v>
      </c>
      <c r="Y532" s="44">
        <v>1251067</v>
      </c>
      <c r="Z532" s="29">
        <v>11942000</v>
      </c>
      <c r="AA532" s="14">
        <v>0</v>
      </c>
      <c r="AB532" s="29">
        <v>0</v>
      </c>
      <c r="AC532" s="29">
        <v>13193067</v>
      </c>
      <c r="AD532" s="14">
        <v>0</v>
      </c>
    </row>
    <row r="533" spans="2:30" x14ac:dyDescent="0.25">
      <c r="B533">
        <v>2022</v>
      </c>
      <c r="C533">
        <v>220600</v>
      </c>
      <c r="D533" s="14" t="s">
        <v>3</v>
      </c>
      <c r="E533" s="14" t="s">
        <v>1632</v>
      </c>
      <c r="F533" s="14" t="s">
        <v>75</v>
      </c>
      <c r="G533" s="14" t="s">
        <v>77</v>
      </c>
      <c r="H533" s="14" t="s">
        <v>1371</v>
      </c>
      <c r="I533" s="14" t="s">
        <v>2</v>
      </c>
      <c r="J533" s="14" t="s">
        <v>1336</v>
      </c>
      <c r="K533">
        <v>14398194</v>
      </c>
      <c r="L533" t="s">
        <v>1290</v>
      </c>
      <c r="M533" t="s">
        <v>83</v>
      </c>
      <c r="N533" t="s">
        <v>67</v>
      </c>
      <c r="O533" s="1">
        <v>44861</v>
      </c>
      <c r="P533" s="14" t="s">
        <v>609</v>
      </c>
      <c r="Q533" s="14" t="s">
        <v>611</v>
      </c>
      <c r="R533" s="1">
        <v>44823</v>
      </c>
      <c r="S533" s="1">
        <v>44824</v>
      </c>
      <c r="T533" s="14">
        <v>115</v>
      </c>
      <c r="U533" s="1">
        <v>44940</v>
      </c>
      <c r="V533" s="14">
        <v>13079333</v>
      </c>
      <c r="W533" s="14">
        <f>$D$5-Contratos[[#This Row],[Fecha de Inicio]]</f>
        <v>41</v>
      </c>
      <c r="X533">
        <f>ROUND((($D$5-Contratos[[#This Row],[Fecha de Inicio]])/(Contratos[[#This Row],[Fecha Finalizacion Programada]]-Contratos[[#This Row],[Fecha de Inicio]])*100),2)</f>
        <v>35.340000000000003</v>
      </c>
      <c r="Y533" s="44">
        <v>1251067</v>
      </c>
      <c r="Z533" s="29">
        <v>11828266</v>
      </c>
      <c r="AA533" s="14">
        <v>0</v>
      </c>
      <c r="AB533" s="29">
        <v>0</v>
      </c>
      <c r="AC533" s="29">
        <v>13079333</v>
      </c>
      <c r="AD533" s="14">
        <v>0</v>
      </c>
    </row>
    <row r="534" spans="2:30" x14ac:dyDescent="0.25">
      <c r="B534">
        <v>2022</v>
      </c>
      <c r="C534">
        <v>220601</v>
      </c>
      <c r="D534" s="14" t="s">
        <v>3</v>
      </c>
      <c r="E534" s="14" t="s">
        <v>1633</v>
      </c>
      <c r="F534" s="14" t="s">
        <v>49</v>
      </c>
      <c r="G534" s="14" t="s">
        <v>47</v>
      </c>
      <c r="H534" s="14" t="s">
        <v>1353</v>
      </c>
      <c r="I534" s="14" t="s">
        <v>2</v>
      </c>
      <c r="J534" s="14" t="s">
        <v>826</v>
      </c>
      <c r="K534">
        <v>900990752</v>
      </c>
      <c r="L534" t="s">
        <v>827</v>
      </c>
      <c r="M534" t="s">
        <v>113</v>
      </c>
      <c r="N534" t="s">
        <v>67</v>
      </c>
      <c r="O534" s="1">
        <v>44846</v>
      </c>
      <c r="P534" s="14" t="s">
        <v>274</v>
      </c>
      <c r="Q534" s="14" t="s">
        <v>488</v>
      </c>
      <c r="R534" s="1">
        <v>44822</v>
      </c>
      <c r="S534" s="1">
        <v>44827</v>
      </c>
      <c r="T534">
        <v>60</v>
      </c>
      <c r="U534" s="1">
        <v>44904</v>
      </c>
      <c r="V534" s="14">
        <v>45467520</v>
      </c>
      <c r="W534" s="14">
        <f>$D$5-Contratos[[#This Row],[Fecha de Inicio]]</f>
        <v>38</v>
      </c>
      <c r="X534">
        <f>ROUND((($D$5-Contratos[[#This Row],[Fecha de Inicio]])/(Contratos[[#This Row],[Fecha Finalizacion Programada]]-Contratos[[#This Row],[Fecha de Inicio]])*100),2)</f>
        <v>49.35</v>
      </c>
      <c r="Y534" s="44">
        <v>0</v>
      </c>
      <c r="Z534" s="29">
        <v>45467520</v>
      </c>
      <c r="AA534" s="14">
        <v>0</v>
      </c>
      <c r="AB534" s="29">
        <v>0</v>
      </c>
      <c r="AC534" s="29">
        <v>45467520</v>
      </c>
      <c r="AD534" s="14" t="s">
        <v>1667</v>
      </c>
    </row>
    <row r="535" spans="2:30" x14ac:dyDescent="0.25">
      <c r="B535">
        <v>2022</v>
      </c>
      <c r="C535">
        <v>220603</v>
      </c>
      <c r="D535" s="14" t="s">
        <v>3</v>
      </c>
      <c r="E535" s="14" t="s">
        <v>1634</v>
      </c>
      <c r="F535" s="14" t="s">
        <v>43</v>
      </c>
      <c r="G535" s="14" t="s">
        <v>38</v>
      </c>
      <c r="H535" s="14" t="s">
        <v>26</v>
      </c>
      <c r="I535" s="14" t="s">
        <v>2</v>
      </c>
      <c r="J535" s="14" t="s">
        <v>345</v>
      </c>
      <c r="K535">
        <v>860001022</v>
      </c>
      <c r="L535" t="s">
        <v>346</v>
      </c>
      <c r="M535">
        <v>0</v>
      </c>
      <c r="N535" t="s">
        <v>67</v>
      </c>
      <c r="O535" s="1">
        <v>44854</v>
      </c>
      <c r="P535" s="14" t="s">
        <v>345</v>
      </c>
      <c r="Q535" s="14" t="s">
        <v>345</v>
      </c>
      <c r="R535" s="1">
        <v>44845</v>
      </c>
      <c r="S535" s="1">
        <v>44852</v>
      </c>
      <c r="T535">
        <v>360</v>
      </c>
      <c r="U535" s="1">
        <v>45217</v>
      </c>
      <c r="V535" s="14">
        <v>1676700</v>
      </c>
      <c r="W535" s="14">
        <f>$D$5-Contratos[[#This Row],[Fecha de Inicio]]</f>
        <v>13</v>
      </c>
      <c r="X535">
        <f>ROUND((($D$5-Contratos[[#This Row],[Fecha de Inicio]])/(Contratos[[#This Row],[Fecha Finalizacion Programada]]-Contratos[[#This Row],[Fecha de Inicio]])*100),2)</f>
        <v>3.56</v>
      </c>
      <c r="Y535" s="44">
        <v>1676700</v>
      </c>
      <c r="Z535" s="29">
        <v>0</v>
      </c>
      <c r="AA535" s="14">
        <v>0</v>
      </c>
      <c r="AB535" s="29">
        <v>0</v>
      </c>
      <c r="AC535" s="29">
        <v>1676700</v>
      </c>
      <c r="AD535" s="14">
        <v>0</v>
      </c>
    </row>
    <row r="536" spans="2:30" x14ac:dyDescent="0.25">
      <c r="B536">
        <v>2022</v>
      </c>
      <c r="C536">
        <v>220610</v>
      </c>
      <c r="D536" s="14" t="s">
        <v>3</v>
      </c>
      <c r="E536" s="14" t="s">
        <v>1635</v>
      </c>
      <c r="F536" s="14" t="s">
        <v>46</v>
      </c>
      <c r="G536" s="14" t="s">
        <v>51</v>
      </c>
      <c r="H536" s="14" t="s">
        <v>1355</v>
      </c>
      <c r="I536" s="14" t="s">
        <v>2</v>
      </c>
      <c r="J536" s="14" t="s">
        <v>683</v>
      </c>
      <c r="K536">
        <v>860002184</v>
      </c>
      <c r="L536" t="s">
        <v>265</v>
      </c>
      <c r="M536" t="s">
        <v>174</v>
      </c>
      <c r="N536" t="s">
        <v>67</v>
      </c>
      <c r="O536" s="1">
        <v>44847</v>
      </c>
      <c r="P536" s="14" t="s">
        <v>503</v>
      </c>
      <c r="Q536" s="14" t="s">
        <v>989</v>
      </c>
      <c r="R536" s="1">
        <v>44825</v>
      </c>
      <c r="S536" s="1">
        <v>44825</v>
      </c>
      <c r="T536" s="14">
        <v>547</v>
      </c>
      <c r="U536" s="1">
        <v>45372</v>
      </c>
      <c r="V536" s="14">
        <v>2166835217</v>
      </c>
      <c r="W536" s="14">
        <f>$D$5-Contratos[[#This Row],[Fecha de Inicio]]</f>
        <v>40</v>
      </c>
      <c r="X536">
        <f>ROUND((($D$5-Contratos[[#This Row],[Fecha de Inicio]])/(Contratos[[#This Row],[Fecha Finalizacion Programada]]-Contratos[[#This Row],[Fecha de Inicio]])*100),2)</f>
        <v>7.31</v>
      </c>
      <c r="Y536" s="44">
        <v>2166835217</v>
      </c>
      <c r="Z536" s="29">
        <v>0</v>
      </c>
      <c r="AA536" s="14">
        <v>0</v>
      </c>
      <c r="AB536" s="29">
        <v>0</v>
      </c>
      <c r="AC536" s="29">
        <v>2166835217</v>
      </c>
      <c r="AD536" s="14">
        <v>0</v>
      </c>
    </row>
    <row r="537" spans="2:30" x14ac:dyDescent="0.25">
      <c r="B537">
        <v>2022</v>
      </c>
      <c r="C537">
        <v>220622</v>
      </c>
      <c r="D537" s="14" t="s">
        <v>3</v>
      </c>
      <c r="E537" s="14" t="s">
        <v>1636</v>
      </c>
      <c r="F537" s="14" t="s">
        <v>75</v>
      </c>
      <c r="G537" s="14" t="s">
        <v>77</v>
      </c>
      <c r="H537" s="14" t="s">
        <v>1353</v>
      </c>
      <c r="I537" s="14" t="s">
        <v>2</v>
      </c>
      <c r="J537" s="14" t="s">
        <v>214</v>
      </c>
      <c r="K537">
        <v>36066378</v>
      </c>
      <c r="L537" t="s">
        <v>87</v>
      </c>
      <c r="M537" t="s">
        <v>78</v>
      </c>
      <c r="N537" t="s">
        <v>67</v>
      </c>
      <c r="O537" s="1">
        <v>44846</v>
      </c>
      <c r="P537" s="14" t="s">
        <v>295</v>
      </c>
      <c r="Q537" s="14" t="s">
        <v>427</v>
      </c>
      <c r="R537" s="1">
        <v>44826</v>
      </c>
      <c r="S537" s="1">
        <v>44827</v>
      </c>
      <c r="T537">
        <v>120</v>
      </c>
      <c r="U537" s="1">
        <v>44949</v>
      </c>
      <c r="V537" s="14">
        <v>21844000</v>
      </c>
      <c r="W537" s="14">
        <f>$D$5-Contratos[[#This Row],[Fecha de Inicio]]</f>
        <v>38</v>
      </c>
      <c r="X537">
        <f>ROUND((($D$5-Contratos[[#This Row],[Fecha de Inicio]])/(Contratos[[#This Row],[Fecha Finalizacion Programada]]-Contratos[[#This Row],[Fecha de Inicio]])*100),2)</f>
        <v>31.15</v>
      </c>
      <c r="Y537" s="44">
        <v>1456266</v>
      </c>
      <c r="Z537" s="29">
        <v>20387734</v>
      </c>
      <c r="AA537" s="14">
        <v>0</v>
      </c>
      <c r="AB537" s="29">
        <v>0</v>
      </c>
      <c r="AC537" s="29">
        <v>21844000</v>
      </c>
      <c r="AD537" s="14">
        <v>0</v>
      </c>
    </row>
    <row r="538" spans="2:30" x14ac:dyDescent="0.25">
      <c r="B538">
        <v>2022</v>
      </c>
      <c r="C538">
        <v>220623</v>
      </c>
      <c r="D538" s="14" t="s">
        <v>3</v>
      </c>
      <c r="E538" s="14" t="s">
        <v>1636</v>
      </c>
      <c r="F538" s="14" t="s">
        <v>75</v>
      </c>
      <c r="G538" s="14" t="s">
        <v>77</v>
      </c>
      <c r="H538" s="14" t="s">
        <v>1353</v>
      </c>
      <c r="I538" s="14" t="s">
        <v>2</v>
      </c>
      <c r="J538" s="14" t="s">
        <v>214</v>
      </c>
      <c r="K538">
        <v>33223348</v>
      </c>
      <c r="L538" t="s">
        <v>86</v>
      </c>
      <c r="M538" t="s">
        <v>78</v>
      </c>
      <c r="N538" t="s">
        <v>67</v>
      </c>
      <c r="O538" s="1">
        <v>44846</v>
      </c>
      <c r="P538" s="14" t="s">
        <v>295</v>
      </c>
      <c r="Q538" s="14" t="s">
        <v>427</v>
      </c>
      <c r="R538" s="1">
        <v>44826</v>
      </c>
      <c r="S538" s="1">
        <v>44827</v>
      </c>
      <c r="T538">
        <v>120</v>
      </c>
      <c r="U538" s="1">
        <v>44949</v>
      </c>
      <c r="V538" s="14">
        <v>21844000</v>
      </c>
      <c r="W538" s="14">
        <f>$D$5-Contratos[[#This Row],[Fecha de Inicio]]</f>
        <v>38</v>
      </c>
      <c r="X538">
        <f>ROUND((($D$5-Contratos[[#This Row],[Fecha de Inicio]])/(Contratos[[#This Row],[Fecha Finalizacion Programada]]-Contratos[[#This Row],[Fecha de Inicio]])*100),2)</f>
        <v>31.15</v>
      </c>
      <c r="Y538" s="44">
        <v>1456266</v>
      </c>
      <c r="Z538" s="29">
        <v>20387734</v>
      </c>
      <c r="AA538" s="14">
        <v>0</v>
      </c>
      <c r="AB538" s="29">
        <v>0</v>
      </c>
      <c r="AC538" s="29">
        <v>21844000</v>
      </c>
      <c r="AD538" s="14">
        <v>0</v>
      </c>
    </row>
    <row r="539" spans="2:30" x14ac:dyDescent="0.25">
      <c r="B539">
        <v>2022</v>
      </c>
      <c r="C539">
        <v>220630</v>
      </c>
      <c r="D539" s="14" t="s">
        <v>3</v>
      </c>
      <c r="E539" s="14" t="s">
        <v>1637</v>
      </c>
      <c r="F539" s="14" t="s">
        <v>75</v>
      </c>
      <c r="G539" s="14" t="s">
        <v>77</v>
      </c>
      <c r="H539" s="14" t="s">
        <v>1353</v>
      </c>
      <c r="I539" s="14" t="s">
        <v>2</v>
      </c>
      <c r="J539" s="14" t="s">
        <v>182</v>
      </c>
      <c r="K539">
        <v>25165112</v>
      </c>
      <c r="L539" t="s">
        <v>474</v>
      </c>
      <c r="M539" t="s">
        <v>141</v>
      </c>
      <c r="N539" t="s">
        <v>67</v>
      </c>
      <c r="O539" s="1">
        <v>44845</v>
      </c>
      <c r="P539" s="14" t="s">
        <v>808</v>
      </c>
      <c r="Q539" s="14" t="s">
        <v>808</v>
      </c>
      <c r="R539" s="1">
        <v>44830</v>
      </c>
      <c r="S539" s="1">
        <v>44832</v>
      </c>
      <c r="T539" s="14">
        <v>108</v>
      </c>
      <c r="U539" s="1">
        <v>44926</v>
      </c>
      <c r="V539" s="14">
        <v>19659600</v>
      </c>
      <c r="W539" s="14">
        <f>$D$5-Contratos[[#This Row],[Fecha de Inicio]]</f>
        <v>33</v>
      </c>
      <c r="X539">
        <f>ROUND((($D$5-Contratos[[#This Row],[Fecha de Inicio]])/(Contratos[[#This Row],[Fecha Finalizacion Programada]]-Contratos[[#This Row],[Fecha de Inicio]])*100),2)</f>
        <v>35.11</v>
      </c>
      <c r="Y539" s="44">
        <v>546100</v>
      </c>
      <c r="Z539" s="29">
        <v>19113500</v>
      </c>
      <c r="AA539" s="14">
        <v>0</v>
      </c>
      <c r="AB539" s="29">
        <v>0</v>
      </c>
      <c r="AC539" s="29">
        <v>19659600</v>
      </c>
      <c r="AD539" s="14">
        <v>0</v>
      </c>
    </row>
    <row r="540" spans="2:30" x14ac:dyDescent="0.25">
      <c r="B540">
        <v>2022</v>
      </c>
      <c r="C540">
        <v>220637</v>
      </c>
      <c r="D540" s="14" t="s">
        <v>3</v>
      </c>
      <c r="E540" s="14" t="s">
        <v>1638</v>
      </c>
      <c r="F540" s="14" t="s">
        <v>37</v>
      </c>
      <c r="G540" s="14" t="s">
        <v>38</v>
      </c>
      <c r="H540" s="14" t="s">
        <v>1357</v>
      </c>
      <c r="I540" s="14" t="s">
        <v>2</v>
      </c>
      <c r="J540" s="14" t="s">
        <v>889</v>
      </c>
      <c r="K540">
        <v>900697738</v>
      </c>
      <c r="L540" t="s">
        <v>888</v>
      </c>
      <c r="M540" t="s">
        <v>71</v>
      </c>
      <c r="N540" t="s">
        <v>67</v>
      </c>
      <c r="O540" s="1">
        <v>44854</v>
      </c>
      <c r="P540" s="14" t="s">
        <v>887</v>
      </c>
      <c r="Q540" s="14" t="s">
        <v>886</v>
      </c>
      <c r="R540" s="1">
        <v>44830</v>
      </c>
      <c r="S540" s="1">
        <v>44834</v>
      </c>
      <c r="T540">
        <v>360</v>
      </c>
      <c r="U540" s="1">
        <v>45199</v>
      </c>
      <c r="V540" s="14">
        <v>291525797</v>
      </c>
      <c r="W540" s="14">
        <f>$D$5-Contratos[[#This Row],[Fecha de Inicio]]</f>
        <v>31</v>
      </c>
      <c r="X540">
        <f>ROUND((($D$5-Contratos[[#This Row],[Fecha de Inicio]])/(Contratos[[#This Row],[Fecha Finalizacion Programada]]-Contratos[[#This Row],[Fecha de Inicio]])*100),2)</f>
        <v>8.49</v>
      </c>
      <c r="Y540" s="44">
        <v>270810944</v>
      </c>
      <c r="Z540" s="29">
        <v>20714853</v>
      </c>
      <c r="AA540" s="14">
        <v>0</v>
      </c>
      <c r="AB540" s="29">
        <v>0</v>
      </c>
      <c r="AC540" s="29">
        <v>291525797</v>
      </c>
      <c r="AD540" s="14">
        <v>0</v>
      </c>
    </row>
    <row r="541" spans="2:30" x14ac:dyDescent="0.25">
      <c r="B541">
        <v>2022</v>
      </c>
      <c r="C541">
        <v>220638</v>
      </c>
      <c r="D541" s="14" t="s">
        <v>3</v>
      </c>
      <c r="E541" s="14" t="s">
        <v>1639</v>
      </c>
      <c r="F541" s="14" t="s">
        <v>75</v>
      </c>
      <c r="G541" s="14" t="s">
        <v>77</v>
      </c>
      <c r="H541" s="14" t="s">
        <v>1351</v>
      </c>
      <c r="I541" s="14" t="s">
        <v>1350</v>
      </c>
      <c r="J541" s="14" t="s">
        <v>919</v>
      </c>
      <c r="K541">
        <v>1032468475</v>
      </c>
      <c r="L541" t="s">
        <v>918</v>
      </c>
      <c r="M541" t="s">
        <v>78</v>
      </c>
      <c r="N541" t="s">
        <v>67</v>
      </c>
      <c r="O541" s="1">
        <v>44854</v>
      </c>
      <c r="P541" s="14" t="s">
        <v>939</v>
      </c>
      <c r="Q541" s="14" t="s">
        <v>939</v>
      </c>
      <c r="R541" s="1">
        <v>44830</v>
      </c>
      <c r="S541" s="1">
        <v>44831</v>
      </c>
      <c r="T541">
        <v>135</v>
      </c>
      <c r="U541" s="1">
        <v>44968</v>
      </c>
      <c r="V541" s="14">
        <v>22207500</v>
      </c>
      <c r="W541" s="14">
        <f>$D$5-Contratos[[#This Row],[Fecha de Inicio]]</f>
        <v>34</v>
      </c>
      <c r="X541">
        <f>ROUND((($D$5-Contratos[[#This Row],[Fecha de Inicio]])/(Contratos[[#This Row],[Fecha Finalizacion Programada]]-Contratos[[#This Row],[Fecha de Inicio]])*100),2)</f>
        <v>24.82</v>
      </c>
      <c r="Y541" s="44">
        <v>658000</v>
      </c>
      <c r="Z541" s="29">
        <v>21549500</v>
      </c>
      <c r="AA541" s="14">
        <v>0</v>
      </c>
      <c r="AB541" s="29">
        <v>0</v>
      </c>
      <c r="AC541" s="29">
        <v>22207500</v>
      </c>
      <c r="AD541" s="14">
        <v>0</v>
      </c>
    </row>
    <row r="543" spans="2:30" x14ac:dyDescent="0.25">
      <c r="V543" s="1"/>
    </row>
  </sheetData>
  <hyperlinks>
    <hyperlink ref="E13" r:id="rId1" xr:uid="{CA520260-3E9A-457A-B88B-BA3878C7E2B5}"/>
    <hyperlink ref="E61" r:id="rId2" xr:uid="{6EF603C1-0415-4B45-AC7A-CB1BF87BC1BA}"/>
    <hyperlink ref="E68" r:id="rId3" xr:uid="{12420B81-F387-456F-94B0-9F6133CB4294}"/>
    <hyperlink ref="E372" r:id="rId4" xr:uid="{2E3C659B-1736-4E00-AFF3-7BF7CD4C3DBC}"/>
    <hyperlink ref="E67" r:id="rId5" xr:uid="{876F972F-B74C-41DA-B5EE-0283CD3B16A9}"/>
    <hyperlink ref="E57" r:id="rId6" xr:uid="{7CC0D783-6224-4194-A478-3BE72BFDAFEE}"/>
    <hyperlink ref="E44" r:id="rId7" xr:uid="{4472282C-3A66-416A-9C93-7A41CAE604F9}"/>
    <hyperlink ref="E31" r:id="rId8" xr:uid="{F600263C-CA97-4B31-91EB-B34EA217943C}"/>
    <hyperlink ref="E19" r:id="rId9" xr:uid="{D412BF1F-2196-49E9-A763-2794803C211A}"/>
  </hyperlinks>
  <pageMargins left="0.7" right="0.7" top="0.75" bottom="0.75" header="0.3" footer="0.3"/>
  <pageSetup paperSize="9" orientation="portrait" horizontalDpi="4294967294" verticalDpi="4294967294" r:id="rId10"/>
  <drawing r:id="rId11"/>
  <tableParts count="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2022-12-01T05:05:38Z</dcterms:modified>
</cp:coreProperties>
</file>