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mc:AlternateContent xmlns:mc="http://schemas.openxmlformats.org/markup-compatibility/2006">
    <mc:Choice Requires="x15">
      <x15ac:absPath xmlns:x15ac="http://schemas.microsoft.com/office/spreadsheetml/2010/11/ac" url="D:\SDH\1_Informes_SDH\9_Pagina_web\"/>
    </mc:Choice>
  </mc:AlternateContent>
  <xr:revisionPtr revIDLastSave="0" documentId="13_ncr:1_{D16FB07A-812A-4838-8EE4-EEEDDB15CAD4}" xr6:coauthVersionLast="41" xr6:coauthVersionMax="41" xr10:uidLastSave="{00000000-0000-0000-0000-000000000000}"/>
  <workbookProtection lockStructure="1"/>
  <bookViews>
    <workbookView xWindow="-120" yWindow="-120" windowWidth="20730" windowHeight="11160" xr2:uid="{00000000-000D-0000-FFFF-FFFF00000000}"/>
  </bookViews>
  <sheets>
    <sheet name="resumen" sheetId="1" r:id="rId1"/>
    <sheet name="Detalle" sheetId="2" r:id="rId2"/>
  </sheets>
  <definedNames>
    <definedName name="_xlnm._FilterDatabase" localSheetId="1" hidden="1">Detalle!$B$10:$L$59</definedName>
  </definedNames>
  <calcPr calcId="191029"/>
  <pivotCaches>
    <pivotCache cacheId="1"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2" i="2" l="1"/>
  <c r="Z12" i="2" s="1"/>
  <c r="Y13" i="2"/>
  <c r="Z13" i="2" s="1"/>
  <c r="Y14" i="2"/>
  <c r="Z14" i="2" s="1"/>
  <c r="Y15" i="2"/>
  <c r="Z15" i="2" s="1"/>
  <c r="Y16" i="2"/>
  <c r="Y17" i="2"/>
  <c r="Z17" i="2" s="1"/>
  <c r="Y18" i="2"/>
  <c r="Z18" i="2" s="1"/>
  <c r="Y19" i="2"/>
  <c r="Z19" i="2" s="1"/>
  <c r="Y20" i="2"/>
  <c r="Z20" i="2" s="1"/>
  <c r="Y21" i="2"/>
  <c r="Z21" i="2" s="1"/>
  <c r="Y22" i="2"/>
  <c r="Z22" i="2" s="1"/>
  <c r="Y23" i="2"/>
  <c r="Z23" i="2" s="1"/>
  <c r="Y24" i="2"/>
  <c r="Z24" i="2" s="1"/>
  <c r="Y25" i="2"/>
  <c r="Z25" i="2" s="1"/>
  <c r="Y26" i="2"/>
  <c r="Z26" i="2" s="1"/>
  <c r="Y27" i="2"/>
  <c r="Z27" i="2" s="1"/>
  <c r="Y28" i="2"/>
  <c r="Z28" i="2" s="1"/>
  <c r="Y29" i="2"/>
  <c r="Z29" i="2" s="1"/>
  <c r="Y30" i="2"/>
  <c r="Z30" i="2" s="1"/>
  <c r="Y31" i="2"/>
  <c r="Z31" i="2" s="1"/>
  <c r="Y32" i="2"/>
  <c r="Z32" i="2" s="1"/>
  <c r="Y33" i="2"/>
  <c r="Z33" i="2" s="1"/>
  <c r="Y34" i="2"/>
  <c r="Z34" i="2" s="1"/>
  <c r="Y35" i="2"/>
  <c r="Z35" i="2" s="1"/>
  <c r="Y36" i="2"/>
  <c r="Z36" i="2" s="1"/>
  <c r="Y37" i="2"/>
  <c r="Z37" i="2" s="1"/>
  <c r="Y38" i="2"/>
  <c r="Z38" i="2" s="1"/>
  <c r="Y39" i="2"/>
  <c r="Z39" i="2" s="1"/>
  <c r="Y40" i="2"/>
  <c r="Z40" i="2" s="1"/>
  <c r="Y41" i="2"/>
  <c r="Z41" i="2" s="1"/>
  <c r="Y42" i="2"/>
  <c r="Z42" i="2" s="1"/>
  <c r="Y43" i="2"/>
  <c r="Z43" i="2" s="1"/>
  <c r="Y44" i="2"/>
  <c r="Z44" i="2" s="1"/>
  <c r="Y45" i="2"/>
  <c r="Z45" i="2" s="1"/>
  <c r="Y46" i="2"/>
  <c r="Z46" i="2" s="1"/>
  <c r="Y47" i="2"/>
  <c r="Z47" i="2" s="1"/>
  <c r="Y48" i="2"/>
  <c r="Z48" i="2" s="1"/>
  <c r="Y49" i="2"/>
  <c r="Z49" i="2" s="1"/>
  <c r="Y51" i="2"/>
  <c r="Z51" i="2" s="1"/>
  <c r="Y53" i="2"/>
  <c r="Z53" i="2" s="1"/>
  <c r="Y54" i="2"/>
  <c r="Z54" i="2" s="1"/>
  <c r="Y55" i="2"/>
  <c r="Z55" i="2" s="1"/>
  <c r="Y56" i="2"/>
  <c r="Z56" i="2" s="1"/>
  <c r="Y57" i="2"/>
  <c r="Z57" i="2" s="1"/>
  <c r="Y58" i="2"/>
  <c r="Z58" i="2" s="1"/>
  <c r="Y59" i="2"/>
  <c r="Z59" i="2" s="1"/>
  <c r="Z16" i="2"/>
  <c r="Y11" i="2" l="1"/>
  <c r="Z11" i="2" s="1"/>
</calcChain>
</file>

<file path=xl/sharedStrings.xml><?xml version="1.0" encoding="utf-8"?>
<sst xmlns="http://schemas.openxmlformats.org/spreadsheetml/2006/main" count="560" uniqueCount="170">
  <si>
    <t>Total general</t>
  </si>
  <si>
    <t>Fuente: Datos Abiertos, BogData</t>
  </si>
  <si>
    <t>No. Contratos/Conv</t>
  </si>
  <si>
    <t>VIGENCIA</t>
  </si>
  <si>
    <t>NÚMERO CONTRATO</t>
  </si>
  <si>
    <t>CLASE MODIFICACIÓN</t>
  </si>
  <si>
    <t>FECHA SUSCRIPCIÓN DE LA MODIFICACIÓN</t>
  </si>
  <si>
    <t>IDENTIFICACIÓN CONTRATISTA</t>
  </si>
  <si>
    <t>OBJETO</t>
  </si>
  <si>
    <t>VALOR CONTRATO PRINCIPAL</t>
  </si>
  <si>
    <t>VALOR ADICIÓN</t>
  </si>
  <si>
    <t>VALOR TOTAL</t>
  </si>
  <si>
    <t>PLAZO MODIFICACIÓN (Días)</t>
  </si>
  <si>
    <t>Fecha de suscripción</t>
  </si>
  <si>
    <t>Fecha de Inicio</t>
  </si>
  <si>
    <t>Plazo Inicial (dias)</t>
  </si>
  <si>
    <t>Fecha Finalizacion Programada</t>
  </si>
  <si>
    <t>Valor del Contrato
inical</t>
  </si>
  <si>
    <t>dias ejecutados</t>
  </si>
  <si>
    <t>% Ejecución</t>
  </si>
  <si>
    <t>Recursos pendientes de ejecutar.</t>
  </si>
  <si>
    <t>Cantidad de Adiciones/
prórrogas</t>
  </si>
  <si>
    <t>Vr. Adiciones</t>
  </si>
  <si>
    <t>Vr. Total con Adiciones</t>
  </si>
  <si>
    <t>NOMBRE UNIDAD EJECUTORA</t>
  </si>
  <si>
    <t>DEPENDENCIA DESTINO</t>
  </si>
  <si>
    <t>PROCESO SELECCIÓN</t>
  </si>
  <si>
    <t>CLASE CONTRATO</t>
  </si>
  <si>
    <t>DATOS DE LA MODIFICAION SUSCRITA EN EL PERIODO</t>
  </si>
  <si>
    <t>INFORMACIÓN CONSOLIDADA DEL CONTRATO A LA FECHA CON TODAS LAS NOVEDADES/CAMBIOS Y/O MODIFICACIONES</t>
  </si>
  <si>
    <t>INFORMACIÓN GENERAL DEL CONTRATO MODIFICADO</t>
  </si>
  <si>
    <t>Cesión</t>
  </si>
  <si>
    <t>Prorroga</t>
  </si>
  <si>
    <t>Adición</t>
  </si>
  <si>
    <t>Plazo total prorrogas (días)</t>
  </si>
  <si>
    <t>PORTAL CONTRATACION</t>
  </si>
  <si>
    <t>URL SECOP</t>
  </si>
  <si>
    <t>Selección Abreviada - Subasta Inversa</t>
  </si>
  <si>
    <t>Licitación Pública</t>
  </si>
  <si>
    <t>PLAZO TOTAL
(DÍAS)*</t>
  </si>
  <si>
    <t>* Los plazos en días se contabilizan a partir de meses contables de 30 días</t>
  </si>
  <si>
    <t xml:space="preserve">Corte: </t>
  </si>
  <si>
    <t>Del</t>
  </si>
  <si>
    <t>Hasta</t>
  </si>
  <si>
    <t>RAZÓN SOCIAL
CESIONARIO</t>
  </si>
  <si>
    <t>Recursos totales Ejecutados o pagados</t>
  </si>
  <si>
    <t>Tipo Modificaciones</t>
  </si>
  <si>
    <t>Modalidad / Clase Contrato - Conve</t>
  </si>
  <si>
    <t/>
  </si>
  <si>
    <t>Directa Prestacion Servicios Profesionales y Apoyo a la Gestión</t>
  </si>
  <si>
    <t>Prestación Servicio Apoyo a la Gestión</t>
  </si>
  <si>
    <t>Prestación de Servicios</t>
  </si>
  <si>
    <t>Prestación Servicios Profesionales</t>
  </si>
  <si>
    <t>Prestar servicios profesionales especializados para apoyar a laSubdirección de Consolidación, Gestión e Investigación - Dirección Distrital de Contabilidad en la ejecución de las actividades establecidas en el plan de acción relacionadas con la preparación delos Estados Financieros, Reportes e Informes ComplementariosConsolidados, a través de BOGDATA, y en el marco del fortalecimiento dela sostenibilidad contable distrital.</t>
  </si>
  <si>
    <t>Adición / Prórroga</t>
  </si>
  <si>
    <t>Secretaría Distrital de Hacienda
Gestión Contractual Noviembre 2022 - Modificaciones</t>
  </si>
  <si>
    <t>200108-0-2020</t>
  </si>
  <si>
    <t>200109-0-2020</t>
  </si>
  <si>
    <t>180450-0-2018</t>
  </si>
  <si>
    <t>No aplica</t>
  </si>
  <si>
    <t>Mínima Cuantía</t>
  </si>
  <si>
    <t>Prestar servicios profesionales para el apoyo en temas administrativos,tributarios, radicaciones virtuales, respuesta a PQRS, realización deinformes teniendo en cuenta el marco jurídico aplicable y loslineamientos de competencia de la Dirección Distrital de Impuestos deBogotá.</t>
  </si>
  <si>
    <t>Prestar los servicios de apoyo operativo para la gestión, revisión yactualización de peticiones ciudadanas, radicaciones virtuales, así comola atención a través de los diferentes canales dispuestos por laSecretaria Distrital de Hacienda, con ocasión a la virtualización detrámites, la entrada en producción de la solución SAP y en general paracubrir las solicitudes de los ciudadanos relacionadas con los diferentesImpuestos administrados por la entidad.</t>
  </si>
  <si>
    <t>Prestar servicios profesionales para realizar procesos de gestion ydepuracion de información de los terceros en el módulo BP de Bogdata yapoyar la gestion del proceso contable en el módulo FI  a cargo de laDirección Distrital de Contabilidad cuando se requiera.</t>
  </si>
  <si>
    <t>Prestar los servicios profesionales  para apoyar técnicamente yadministrativamente en la etapa precontractual y apoyo a la supervisiónde contratos y procesos gestionados por la Subdirección Administrativa yFinanciera, así como apoyo a las actividades ambientales de la entidad ydel Centro Administrativo Distrital - CAD, de conformidad con losprocedimientos y lineamientos establecidos.</t>
  </si>
  <si>
    <t>Directa Otras Causales</t>
  </si>
  <si>
    <t>Seguros</t>
  </si>
  <si>
    <t>Concurso de Méritos Abierto</t>
  </si>
  <si>
    <t>Contratar los seguros que amparen los intereses patrimoniales actuales yfuturos, así como los bienes de propiedad de la Secretaría Distrital deHacienda y el Concejo de Bogotá, D.C, que estén bajo su responsabilidady custodia y aquellos que sean adquiridos para desarrollar las funcionesinherentes a su actividad, y cualquier otras póliza de seguros querequiera las entidades en el desarrollo de su actividad siempre y cuandola aseguradora adjudicataria cuente con la autorización por parte de laSuperintendencia Financiera de Colombia, de conformidad con loestablecido en el pliego de condiciones</t>
  </si>
  <si>
    <t>Prestar servicios de apoyo operativo en la formalización empresarialrelacionadas con las diligencias de registro en territorio de laSecretaria Distrital de Hacienda, con ocasión a  la actualización yvirtualizacion en el distrito capital.</t>
  </si>
  <si>
    <t>Prestar el servicio de mantenimiento, actualización y soporte de laplataforma de VMware de la Secretaría Distrital de Hacienda, deconformidad con lo establecido en el pliego de condiciones de la SubastaInversa Electrónica No. SDH-SIE-014-2021 y la propuesta presentada porel contratista.</t>
  </si>
  <si>
    <t>Prestar servicios profesionales al despacho del Secretario Distrital deHacienda relacionados con la consolidación de la informacióncorrespondiente al canal de transferencias monetarias de la estrategiaintegral de Ingreso Mínimo Garantizado, los distintos programas deldistrito que la conforman y la contabilización de sus recursos,generando así la información necesaria sobre el funcionamiento delsistema distrital Bogotá Solidaria y la mencionada estrategia.</t>
  </si>
  <si>
    <t>Suministro</t>
  </si>
  <si>
    <t>Prestar servicios de apoyo a la gestión al despacho del Secretariodistrital de Hacienda en lo correspondiente a la operatividad de losdiferentes sistemas de información en los procesos de contratación ymanejo de agenda.</t>
  </si>
  <si>
    <t>SUMINISTRO DE COMBUSTIBLE PARA LA SECRETARIA DISTRITAL DE HACIENDA</t>
  </si>
  <si>
    <t>Consultoría</t>
  </si>
  <si>
    <t>Realizar la Interventoría técnica, administrativa, ambiental,financiera, legal y contable para el Proyecto de Inversión cuyo objetocorresponde a: "Implementar mejoras eléctricas y cambios de componentesde las subestaciones que no estén cumpliendo las normas RETIE y NFPApara subestaciones, incluye cambio de protecciones, celdas ytransformadores".</t>
  </si>
  <si>
    <t>Proveer el servicio de soporte y mantenimiento del software Eyes &lt;(&gt;&amp;&lt;)&gt;Hands for FORMS de propiedad de la Secretaría Distrital de Hacienda</t>
  </si>
  <si>
    <t>Prestar los servicios profesionales a la Subdirección de FinanzasDistritales de la Secretaría Distrital de Hacienda, para la generaciónde mecanismos de validación de los reportes presupuestales en el marcode las nuevas metodologías de captura y procesamiento de informacióndispuestos por la Nación.</t>
  </si>
  <si>
    <t>Convenio Interadministrativo</t>
  </si>
  <si>
    <t>Aunar esfuerzos entre la Secretaría Distrital de Planeación - SDP y laSecretaría Distrital de Hacienda – SHD para desarrollar accionesdirigidas a la actualización de información que permita identificarhogares pobres y vulnerables en desarrollo de la estrategia para mejorarla calidad del gasto público</t>
  </si>
  <si>
    <t>Prestar servicios profesionales a la Subdirección de Análisis ySostenibilidad Presupuestal de la Secretaria Distrital de Hacienda parala consolidación, implementación, seguimiento, retroalimentación yreporte de los trazadores presupuestales en las entidades que conformanel Presupuesto General del Distrito Capital, utilizando las  estructurasactuales de Productos, Metas y Resultado o promoviendo los ajustes paraoptimizar la calidad de la información a procesar.</t>
  </si>
  <si>
    <t>Suministro de certificados para servidor y sitio seguro, firma digitalde personas, así como el servicio de estampado cronológico y correoelectrónico certificado, para garantizar el firmado electrónico dedocumentos generados por la Secretaria Distrital de Hacienda</t>
  </si>
  <si>
    <t>Selección Abreviada - Menor Cuantía</t>
  </si>
  <si>
    <t>Desarrollar las jornadas de capacitación previstas en el PlanInstitucional de Capacitación - PIC dirigidas a los funcionarios de laSecretaría Distrital de Hacienda.</t>
  </si>
  <si>
    <t>Prestar los servicios profesionales para apoyar la documentación delsistema de gestión de calidad de la SDH y la implementación de lapolítica de fortalecimiento organizacional y simplificación de procesosen el marco del MIPG.</t>
  </si>
  <si>
    <t>Prestar servicios profesionales de soporte jurídico a los procesos acargo de la Subdirección del Talento Humano.</t>
  </si>
  <si>
    <t>Prestar servicios de alquiler de escenarios como salones, auditorios yespacios abiertos, apoyo logístico y servicio de catering para eldesarrollo de eventos que requiera la Secretaria Distrital de Hacienda</t>
  </si>
  <si>
    <t>Prestar los servicios profesionales para apoyar la implementación delnuevo mapa de procesos y la sostenibilidad del Sistema de Gestión, conla transición tecnológica de la Entidad.</t>
  </si>
  <si>
    <t>Proveer el soporte logístico, técnico y tecnológico para robustecer laslabores que conllevan a formar, informar e incentivar a la ciudadanía entorno a la realidad tributaria y sus principios, en el marco de laestrategia de educación tributaria y de servicio</t>
  </si>
  <si>
    <t>Contratar la adquisición de material físico y virtual para la tropaeconómica, para que cuenten con la correcta identificación, protección,desarrollo y divulgación del trabajo en las diferentes localidades(territorio) del Distrito Capital, en el marco de la estrategia dereactivación económica.</t>
  </si>
  <si>
    <t>Prestar los servicios profesionales especializados a la Subdirección deGestión de la Información Presupuestal de la Secretaría Distrital deHacienda para la estabilización de las funcionalidades en producción,asesoría a los usuarios, respuesta a solicitudes de fallas yestructuración, configuración, implementación, soporte funcional de lossistemas de información presupuestal y apoyo al seguimiento de laimplementación del proyecto.</t>
  </si>
  <si>
    <t>Prestar servicios profesionales para brindar acompañamiento en larevisión de las actas sucintas de las sesiones de la Comisión y laatención de solicitudes de ciudadanos, organizaciones, autoridadesadministrativas y judiciales que correspondan a la respectiva comisión</t>
  </si>
  <si>
    <t>SECOP_II</t>
  </si>
  <si>
    <t>https://community.secop.gov.co/Public/Tendering/OpportunityDetail/Index?noticeUID=CO1.NTC.2342201&amp;isFromPublicArea=True&amp;isModal=true&amp;asPopupView=true</t>
  </si>
  <si>
    <t>OF. OPERACION SISTEMA GESTION DOCUMENTAL</t>
  </si>
  <si>
    <t>0111-01</t>
  </si>
  <si>
    <t>https://community.secop.gov.co/Public/Tendering/OpportunityDetail/Index?noticeUID=CO1.NTC.2310590&amp;isFromPublicArea=True&amp;isModal=true&amp;asPopupView=true</t>
  </si>
  <si>
    <t>SUBD. INFRAESTRUCTURA TIC</t>
  </si>
  <si>
    <t>https://community.secop.gov.co/Public/Tendering/OpportunityDetail/Index?noticeUID=CO1.NTC.2315831&amp;isFromPublicArea=True&amp;isModal=true&amp;asPopupView=true</t>
  </si>
  <si>
    <t>SUBD. EDUCACION TRIBUTARIA Y SERVICIO</t>
  </si>
  <si>
    <t>https://community.secop.gov.co/Public/Tendering/OpportunityDetail/Index?noticeUID=CO1.NTC.2502368&amp;isFromPublicArea=True&amp;isModal=true&amp;asPopupView=true</t>
  </si>
  <si>
    <t>DESPACHO SECRETARIO DISTRITAL DE HDA.</t>
  </si>
  <si>
    <t>https://community.secop.gov.co/Public/Tendering/OpportunityDetail/Index?noticeUID=CO1.NTC.2524549&amp;isFromPublicArea=True&amp;isModal=true&amp;asPopupView=true</t>
  </si>
  <si>
    <t>SUBD. CONSOLIDACION, GESTION E INVEST.</t>
  </si>
  <si>
    <t>https://community.secop.gov.co/Public/Tendering/OpportunityDetail/Index?noticeUID=CO1.NTC.2522949&amp;isFromPublicArea=True&amp;isModal=true&amp;asPopupView=true</t>
  </si>
  <si>
    <t>https://community.secop.gov.co/Public/Tendering/OpportunityDetail/Index?noticeUID=CO1.NTC.2521313&amp;isFromPublicArea=True&amp;isModal=true&amp;asPopupView=true</t>
  </si>
  <si>
    <t>SUBD. TALENTO HUMANO</t>
  </si>
  <si>
    <t>https://community.secop.gov.co/Public/Tendering/OpportunityDetail/Index?noticeUID=CO1.NTC.2528577&amp;isFromPublicArea=True&amp;isModal=true&amp;asPopupView=true</t>
  </si>
  <si>
    <t>SUBD. ADMINISTRATIVA Y FINANCIERA</t>
  </si>
  <si>
    <t>https://community.secop.gov.co/Public/Tendering/OpportunityDetail/Index?noticeUID=CO1.NTC.2538929&amp;isFromPublicArea=True&amp;isModal=true&amp;asPopupView=true</t>
  </si>
  <si>
    <t>OF. ASESORA DE PLANEACION</t>
  </si>
  <si>
    <t>https://community.secop.gov.co/Public/Tendering/OpportunityDetail/Index?noticeUID=CO1.NTC.2541630&amp;isFromPublicArea=True&amp;isModal=true&amp;asPopupView=true</t>
  </si>
  <si>
    <t>SUBD. ANALISIS Y SOSTENIBILIDAD PPTAL.</t>
  </si>
  <si>
    <t>https://community.secop.gov.co/Public/Tendering/OpportunityDetail/Index?noticeUID=CO1.NTC.2685186&amp;isFromPublicArea=True&amp;isModal=true&amp;asPopupView=true</t>
  </si>
  <si>
    <t>SUBD. GESTION CONTABLE HACIENDA</t>
  </si>
  <si>
    <t>https://community.secop.gov.co/Public/Tendering/OpportunityDetail/Index?noticeUID=CO1.NTC.2707274&amp;isFromPublicArea=True&amp;isModal=true&amp;asPopupView=true</t>
  </si>
  <si>
    <t>https://community.secop.gov.co/Public/Tendering/OpportunityDetail/Index?noticeUID=CO1.NTC.2731982&amp;isFromPublicArea=True&amp;isModal=true&amp;asPopupView=true</t>
  </si>
  <si>
    <t>SUBD. FINANZAS DISTRITALES</t>
  </si>
  <si>
    <t>https://community.secop.gov.co/Public/Tendering/OpportunityDetail/Index?noticeUID=CO1.NTC.2755039&amp;isFromPublicArea=True&amp;isModal=true&amp;asPopupView=true</t>
  </si>
  <si>
    <t>SUBD. GESTION INFORMACION PPTAL.</t>
  </si>
  <si>
    <t>https://community.secop.gov.co/Public/Tendering/OpportunityDetail/Index?noticeUID=CO1.NTC.2863309&amp;isFromPublicArea=True&amp;isModal=true&amp;asPopupView=true</t>
  </si>
  <si>
    <t>https://community.secop.gov.co/Public/Tendering/OpportunityDetail/Index?noticeUID=CO1.NTC.2976541&amp;isFromPublicArea=True&amp;isModal=true&amp;asPopupView=true</t>
  </si>
  <si>
    <t>https://community.secop.gov.co/Public/Tendering/OpportunityDetail/Index?noticeUID=CO1.NTC.2961017&amp;isFromPublicArea=True&amp;isModal=true&amp;asPopupView=true</t>
  </si>
  <si>
    <t>https://community.secop.gov.co/Public/Tendering/OpportunityDetail/Index?noticeUID=CO1.NTC.2596001&amp;isFromPublicArea=True&amp;isModal=true&amp;asPopupView=true</t>
  </si>
  <si>
    <t>https://community.secop.gov.co/Public/Tendering/OpportunityDetail/Index?noticeUID=CO1.NTC.2541314&amp;isFromPublicArea=True&amp;isModal=true&amp;asPopupView=true</t>
  </si>
  <si>
    <t>https://community.secop.gov.co/Public/Tendering/OpportunityDetail/Index?noticeUID=CO1.NTC.2143740&amp;isFromPublicArea=True&amp;isModal=true&amp;asPopupView=true</t>
  </si>
  <si>
    <t>https://community.secop.gov.co/Public/Tendering/OpportunityDetail/Index?noticeUID=CO1.NTC.2336817&amp;isFromPublicArea=True&amp;isModal=true&amp;asPopupView=true</t>
  </si>
  <si>
    <t>https://community.secop.gov.co/Public/Tendering/OpportunityDetail/Index?noticeUID=CO1.NTC.2396437&amp;isFromPublicArea=True&amp;isModal=true&amp;asPopupView=true</t>
  </si>
  <si>
    <t>SECOP_I</t>
  </si>
  <si>
    <t>https://www.contratos.gov.co/consultas/detalleProceso.do?numConstancia=21-15-12434173</t>
  </si>
  <si>
    <t>https://community.secop.gov.co/Public/Tendering/OpportunityDetail/Index?noticeUID=CO1.NTC.3217579&amp;isFromPublicArea=True&amp;isModal=true&amp;asPopupView=true</t>
  </si>
  <si>
    <t>https://community.secop.gov.co/Public/Tendering/OpportunityDetail/Index?noticeUID=CO1.NTC.3393541&amp;isFromPublicArea=True&amp;isModal=true&amp;asPopupView=true</t>
  </si>
  <si>
    <t>https://community.secop.gov.co/Public/Tendering/OpportunityDetail/Index?noticeUID=CO1.NTC.3325443&amp;isFromPublicArea=True&amp;isModal=true&amp;asPopupView=true</t>
  </si>
  <si>
    <t>https://community.secop.gov.co/Public/Tendering/OpportunityDetail/Index?noticeUID=CO1.NTC.2253790&amp;isFromPublicArea=True&amp;isModal=true&amp;asPopupView=true</t>
  </si>
  <si>
    <t>https://community.secop.gov.co/Public/Tendering/OpportunityDetail/Index?noticeUID=CO1.NTC.2529586&amp;isFromPublicArea=True&amp;isModal=true&amp;asPopupView=true</t>
  </si>
  <si>
    <t>https://community.secop.gov.co/Public/Tendering/OpportunityDetail/Index?noticeUID=CO1.NTC.2644384&amp;isFromPublicArea=True&amp;isModal=true&amp;asPopupView=true</t>
  </si>
  <si>
    <t>https://community.secop.gov.co/Public/Tendering/OpportunityDetail/Index?noticeUID=CO1.NTC.2814044&amp;isFromPublicArea=True&amp;isModal=true&amp;asPopupView=true</t>
  </si>
  <si>
    <t>https://community.secop.gov.co/Public/Tendering/OpportunityDetail/Index?noticeUID=CO1.NTC.2889458&amp;isFromPublicArea=True&amp;isModal=true&amp;asPopupView=true</t>
  </si>
  <si>
    <t>https://community.secop.gov.co/Public/Tendering/OpportunityDetail/Index?noticeUID=CO1.NTC.2926202&amp;isFromPublicArea=True&amp;isModal=true&amp;asPopupView=true</t>
  </si>
  <si>
    <t>https://community.secop.gov.co/Public/Tendering/OpportunityDetail/Index?noticeUID=CO1.NTC.2939124&amp;isFromPublicArea=True&amp;isModal=true&amp;asPopupView=true</t>
  </si>
  <si>
    <t>https://community.secop.gov.co/Public/Tendering/OpportunityDetail/Index?noticeUID=CO1.NTC.3104866&amp;isFromPublicArea=True&amp;isModal=true&amp;asPopupView=true</t>
  </si>
  <si>
    <t>https://community.secop.gov.co/Public/Tendering/OpportunityDetail/Index?noticeUID=CO1.NTC.3146722&amp;isFromPublicArea=True&amp;isModal=true&amp;asPopupView=true</t>
  </si>
  <si>
    <t>https://community.secop.gov.co/Public/Tendering/OpportunityDetail/Index?noticeUID=CO1.NTC.1073440&amp;isFromPublicArea=True&amp;isModal=true&amp;asPopupView=true</t>
  </si>
  <si>
    <t>https://community.secop.gov.co/Public/Tendering/OpportunityDetail/Index?noticeUID=CO1.NTC.637272&amp;isFromPublicArea=True&amp;isModal=true&amp;asPopupView=true</t>
  </si>
  <si>
    <t>https://community.secop.gov.co/Public/Tendering/OpportunityDetail/Index?noticeUID=CO1.NTC.2438361&amp;isFromPublicArea=True&amp;isModal=true&amp;asPopupView=true</t>
  </si>
  <si>
    <t>https://community.secop.gov.co/Public/Tendering/OpportunityDetail/Index?noticeUID=CO1.NTC.3213169&amp;isFromPublicArea=True&amp;isModal=true&amp;asPopupView=true</t>
  </si>
  <si>
    <t>https://community.secop.gov.co/Public/Tendering/OpportunityDetail/Index?noticeUID=CO1.NTC.3122274&amp;isFromPublicArea=True&amp;isModal=true&amp;asPopupView=true</t>
  </si>
  <si>
    <t>https://community.secop.gov.co/Public/Tendering/OpportunityDetail/Index?noticeUID=CO1.NTC.3359642&amp;isFromPublicArea=True&amp;isModal=true&amp;asPopupView=true</t>
  </si>
  <si>
    <t>FONDO CUENTA CONCEJO DE BOGOTA, D.C.</t>
  </si>
  <si>
    <t>0111-04</t>
  </si>
  <si>
    <t>Aunar esfuerzos para formular, estructurar y ejecutar proyectos deinfraestructura física y usos complementarios que requiera LA SECRETARIADISTRITAL DE HACIENDA para el CONCEJO DE BOGOTÁ D.C.</t>
  </si>
  <si>
    <t>Contratar los seguros que amparen los intereses patrimoniales actuales yfuturos, así como los bienes de propiedad del Concejo de Bogotá, D.C,que estén bajo su responsabilidad, custodia y aquellos que seanadquiridos para desarrollar las funciones inherentes a su actividad, ycualquier otra póliza de seguros que requiera el Concejo en eldesarrollo de su actividad siempre y cuando la aseguradora adjudicatariacuente con la autorización por parte de la Superintendencia Financierade Colombia, de conformidad con lo establecido en el pliego decondiciones de la Licitación Pública  No. SDH-LP-01-2020 y la propuestapresentada por el contratista. Los seguros objeto del presente contratocorresponden al Grupo II.</t>
  </si>
  <si>
    <t>Contratar la expedición de una póliza colectiva de seguro de vida paralos Concejales de Bogotá, D.C. (Grupo V), de conformidad con loestablecido en el pliego de condiciones de la Licitación Pública  No.SDH-LP-01-2020 y la propuesta presentada por el contratista.</t>
  </si>
  <si>
    <t>Prestar los servicios profesionales a la Dirección de GestiónCorporativa para apoyar la gestión precontractual, de pagos y pos contractual frente al sistema SAP BOGDATA.</t>
  </si>
  <si>
    <t>Prestar los servicios de actualización, mantenimiento y soporte con elsuministro de repuestos para la infraestructura de telecomunicaciones,cableado estructurado (voz y datos), fibra óptica, energía normal yregulada de la Secretaría Distrital de Hacienda.</t>
  </si>
  <si>
    <t>Obra</t>
  </si>
  <si>
    <t>Realizar el mantenimiento integral, las adecuaciones locativas y lasobras de mejora que se requieran, con el suministro de personal, equipo,materiales y repuestos, en las instalaciones físicas del Concejo deBogotá, D.C.</t>
  </si>
  <si>
    <t>Prestar los servicios de vigilancia y seguridad privada para lapermanente y adecuada protección de los funcionarios, contratistas,visitantes, contribuyentes y usuarios del Concejo de Bogotá D.C y losbienes muebles e inmuebles objeto de esta contratación, de conformidadcon lo dispuesto en el pliego de condiciones.</t>
  </si>
  <si>
    <t>DESPACHO DIR. GESTION CORPORATIVA</t>
  </si>
  <si>
    <t>DESPACHO DIR. DISTRITAL PRESUPUESTO</t>
  </si>
  <si>
    <t>Prestar los servicios profesionales al Despacho de la DireccionDistrital de Presupuesto de la Secretaría Distrital de Hacienda, para lagestión de informes y reportes a los organismos de control, seguimientoa la documentacion, archivo, reportes internos, validaciones de informesfinancieros  solicitados a las entidades y  publicaciones en la sedeelectronica de la entidad.</t>
  </si>
  <si>
    <t>Prestar los servicios profesionales para la coordinación del proceso deimplementación y seguimiento del laboratorio de innovación del Concejode Bogotá D.C.</t>
  </si>
  <si>
    <t>Mantenimiento preventivo y correctivo de vehículos pertenecientes alparque automotor del Concejo de Bogotá.</t>
  </si>
  <si>
    <t>Prestar los servicios profesionales para realizar actividades de apoyo ala contratación, así como a la supervisión de los contratos y conveniosa cargo de la Dirección Administrativa relacionados con el Proceso deSistemas y Seguridad de la Información, con el fin de verificar elcumplimiento del objeto y las obligaciones contractuales.</t>
  </si>
  <si>
    <t>OF. COBRO PREJURIDICO</t>
  </si>
  <si>
    <t>Prestar los servicios profesionales para el desarrollo de actividades deevaluación de programas, realización de estudios, proyección de actosadministrativos, proyección de oficios de respuesta a derechos depetición presentados por los contribuyentes, elaboración de resolucionesde facilidad de pago, autos de devolución de títulos de depósitojudicial, tramitación de solicitudes de desembargo, seguimiento a lacartera asignada, mejoramiento de procesos y la ejecución de laboresrelacionadas con las actuaciones administrativas propias de la Oficinade Cobro Prejurídico.</t>
  </si>
  <si>
    <t>Prestar servicios profesionales especializados para realizar laestructuración, instrumentalización y seguimiento de los planes y actividades que se deban formular y ejecutar con ocasión de la gestión del Laboratorio de Innovación y Gestión del Conocimiento delConcejo de Bogotá, en el marco de las líneas de participación ciudadana,innovación y gestión del conocimiento.</t>
  </si>
  <si>
    <t>Proveer de elementos ergonómicos para los puestos de trabajo de losservidores públicos de la Secretaría Distrital de Hacienda</t>
  </si>
  <si>
    <t>Prestar servicios profesionales para la actualización del micrositio dela Comisión en la página Web, administración del botón de Participacióny el perfil del aplicativo SDQS de la Comisión.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</si>
</sst>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7" x14ac:knownFonts="1">
    <font>
      <sz val="11"/>
      <color theme="1"/>
      <name val="Calibri"/>
      <family val="2"/>
      <scheme val="minor"/>
    </font>
    <font>
      <b/>
      <sz val="11"/>
      <color theme="1"/>
      <name val="Calibri"/>
      <family val="2"/>
      <scheme val="minor"/>
    </font>
    <font>
      <b/>
      <u/>
      <sz val="11"/>
      <color theme="1"/>
      <name val="Calibri"/>
      <family val="2"/>
      <scheme val="minor"/>
    </font>
    <font>
      <b/>
      <sz val="16"/>
      <color theme="0"/>
      <name val="Calibri"/>
      <family val="2"/>
      <scheme val="minor"/>
    </font>
    <font>
      <b/>
      <sz val="14"/>
      <color theme="0"/>
      <name val="Calibri"/>
      <family val="2"/>
      <scheme val="minor"/>
    </font>
    <font>
      <sz val="14"/>
      <color theme="0"/>
      <name val="Calibri"/>
      <family val="2"/>
      <scheme val="minor"/>
    </font>
    <font>
      <sz val="11"/>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8" tint="-0.249977111117893"/>
        <bgColor indexed="64"/>
      </patternFill>
    </fill>
    <fill>
      <patternFill patternType="solid">
        <fgColor rgb="FF0070C0"/>
        <bgColor indexed="64"/>
      </patternFill>
    </fill>
    <fill>
      <patternFill patternType="solid">
        <fgColor theme="0" tint="-0.499984740745262"/>
        <bgColor indexed="64"/>
      </patternFill>
    </fill>
    <fill>
      <patternFill patternType="solid">
        <fgColor theme="0" tint="-4.9989318521683403E-2"/>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3" fontId="6" fillId="0" borderId="0" applyFont="0" applyFill="0" applyBorder="0" applyAlignment="0" applyProtection="0"/>
  </cellStyleXfs>
  <cellXfs count="55">
    <xf numFmtId="0" fontId="0" fillId="0" borderId="0" xfId="0"/>
    <xf numFmtId="14" fontId="0" fillId="0" borderId="0" xfId="0" applyNumberFormat="1"/>
    <xf numFmtId="0" fontId="1" fillId="0" borderId="0" xfId="0" applyFont="1"/>
    <xf numFmtId="0" fontId="2" fillId="0" borderId="0" xfId="0" applyFont="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2" borderId="0" xfId="0" applyFill="1" applyBorder="1"/>
    <xf numFmtId="0" fontId="0" fillId="0" borderId="0" xfId="0" applyNumberFormat="1"/>
    <xf numFmtId="0" fontId="0" fillId="0" borderId="13" xfId="0" applyNumberFormat="1" applyBorder="1" applyAlignment="1">
      <alignment horizontal="center"/>
    </xf>
    <xf numFmtId="0" fontId="0" fillId="0" borderId="14" xfId="0" applyNumberFormat="1" applyBorder="1" applyAlignment="1">
      <alignment horizontal="center"/>
    </xf>
    <xf numFmtId="0" fontId="0" fillId="0" borderId="15" xfId="0" applyNumberFormat="1" applyBorder="1" applyAlignment="1">
      <alignment horizontal="center"/>
    </xf>
    <xf numFmtId="0" fontId="0" fillId="0" borderId="12" xfId="0" applyBorder="1" applyAlignment="1">
      <alignment horizontal="center"/>
    </xf>
    <xf numFmtId="0" fontId="0" fillId="0" borderId="12" xfId="0" applyBorder="1" applyAlignment="1">
      <alignment horizontal="left"/>
    </xf>
    <xf numFmtId="0" fontId="1" fillId="0" borderId="12" xfId="0" applyFont="1" applyBorder="1" applyAlignment="1">
      <alignment horizontal="center"/>
    </xf>
    <xf numFmtId="0" fontId="4" fillId="4" borderId="16" xfId="0" applyFont="1" applyFill="1" applyBorder="1" applyAlignment="1">
      <alignment horizontal="centerContinuous" vertical="center"/>
    </xf>
    <xf numFmtId="0" fontId="4" fillId="4" borderId="17" xfId="0" applyFont="1" applyFill="1" applyBorder="1" applyAlignment="1">
      <alignment horizontal="centerContinuous" vertical="center"/>
    </xf>
    <xf numFmtId="0" fontId="4" fillId="4" borderId="18" xfId="0" applyFont="1" applyFill="1" applyBorder="1" applyAlignment="1">
      <alignment horizontal="centerContinuous" vertical="center"/>
    </xf>
    <xf numFmtId="0" fontId="4" fillId="5" borderId="16" xfId="0" applyFont="1" applyFill="1" applyBorder="1" applyAlignment="1">
      <alignment horizontal="centerContinuous" vertical="center" wrapText="1"/>
    </xf>
    <xf numFmtId="0" fontId="4" fillId="5" borderId="17" xfId="0" applyFont="1" applyFill="1" applyBorder="1" applyAlignment="1">
      <alignment horizontal="centerContinuous" vertical="center" wrapText="1"/>
    </xf>
    <xf numFmtId="0" fontId="4" fillId="5" borderId="18" xfId="0" applyFont="1" applyFill="1" applyBorder="1" applyAlignment="1">
      <alignment horizontal="centerContinuous" vertical="center" wrapText="1"/>
    </xf>
    <xf numFmtId="0" fontId="5" fillId="4" borderId="17" xfId="0" applyFont="1" applyFill="1" applyBorder="1" applyAlignment="1">
      <alignment horizontal="centerContinuous" vertical="center"/>
    </xf>
    <xf numFmtId="0" fontId="5" fillId="4" borderId="18" xfId="0" applyFont="1" applyFill="1" applyBorder="1" applyAlignment="1">
      <alignment horizontal="centerContinuous" vertical="center"/>
    </xf>
    <xf numFmtId="164" fontId="0" fillId="0" borderId="0" xfId="1" applyNumberFormat="1" applyFont="1"/>
    <xf numFmtId="0" fontId="0" fillId="5" borderId="21" xfId="0" applyFont="1" applyFill="1" applyBorder="1" applyAlignment="1">
      <alignment horizontal="center" vertical="center" wrapText="1"/>
    </xf>
    <xf numFmtId="0" fontId="1" fillId="0" borderId="0" xfId="0" applyFont="1" applyAlignment="1">
      <alignment horizontal="right"/>
    </xf>
    <xf numFmtId="0" fontId="2" fillId="0" borderId="0" xfId="0" applyFont="1" applyAlignment="1">
      <alignment horizontal="left"/>
    </xf>
    <xf numFmtId="0" fontId="1" fillId="0" borderId="25" xfId="0" applyFont="1" applyBorder="1" applyAlignment="1">
      <alignment horizontal="right" vertical="center"/>
    </xf>
    <xf numFmtId="0" fontId="2" fillId="6" borderId="23" xfId="0" applyFont="1" applyFill="1" applyBorder="1" applyAlignment="1">
      <alignment horizontal="center" vertical="center"/>
    </xf>
    <xf numFmtId="0" fontId="2" fillId="6" borderId="24" xfId="0" applyFont="1" applyFill="1" applyBorder="1" applyAlignment="1">
      <alignment horizontal="center" vertical="center"/>
    </xf>
    <xf numFmtId="0" fontId="1" fillId="6" borderId="22" xfId="0" applyFont="1" applyFill="1" applyBorder="1" applyAlignment="1">
      <alignment horizontal="right" vertical="center"/>
    </xf>
    <xf numFmtId="14" fontId="1" fillId="0" borderId="26" xfId="0" applyNumberFormat="1" applyFont="1" applyBorder="1" applyAlignment="1">
      <alignment horizontal="center"/>
    </xf>
    <xf numFmtId="14" fontId="1" fillId="0" borderId="27" xfId="0" applyNumberFormat="1" applyFont="1" applyBorder="1" applyAlignment="1">
      <alignment horizontal="center"/>
    </xf>
    <xf numFmtId="0" fontId="1" fillId="2" borderId="0" xfId="0" applyFont="1" applyFill="1" applyAlignment="1">
      <alignment horizontal="centerContinuous"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0" borderId="0" xfId="0" applyNumberFormat="1" applyBorder="1" applyAlignment="1">
      <alignment horizontal="left"/>
    </xf>
    <xf numFmtId="43" fontId="0" fillId="0" borderId="0" xfId="1" applyFont="1"/>
    <xf numFmtId="0" fontId="0" fillId="0" borderId="12" xfId="0" pivotButton="1" applyBorder="1" applyAlignment="1">
      <alignment horizontal="center"/>
    </xf>
    <xf numFmtId="0" fontId="0" fillId="0" borderId="15" xfId="0" applyBorder="1" applyAlignment="1">
      <alignment horizontal="left"/>
    </xf>
    <xf numFmtId="0" fontId="0" fillId="0" borderId="15" xfId="0" applyBorder="1" applyAlignment="1">
      <alignment horizontal="left" indent="1"/>
    </xf>
    <xf numFmtId="0" fontId="0" fillId="0" borderId="14" xfId="0" applyBorder="1" applyAlignment="1">
      <alignment horizontal="left" indent="1"/>
    </xf>
    <xf numFmtId="0" fontId="0" fillId="0" borderId="14" xfId="0" applyBorder="1" applyAlignment="1">
      <alignment horizontal="left"/>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cellXfs>
  <cellStyles count="2">
    <cellStyle name="Millares" xfId="1" builtinId="3"/>
    <cellStyle name="Normal" xfId="0" builtinId="0"/>
  </cellStyles>
  <dxfs count="100">
    <dxf>
      <numFmt numFmtId="0" formatCode="General"/>
    </dxf>
    <dxf>
      <numFmt numFmtId="164" formatCode="_-* #,##0_-;\-* #,##0_-;_-* &quot;-&quot;??_-;_-@_-"/>
    </dxf>
    <dxf>
      <numFmt numFmtId="164" formatCode="_-* #,##0_-;\-* #,##0_-;_-* &quot;-&quot;??_-;_-@_-"/>
    </dxf>
    <dxf>
      <numFmt numFmtId="0" formatCode="General"/>
    </dxf>
    <dxf>
      <numFmt numFmtId="164" formatCode="_-* #,##0_-;\-* #,##0_-;_-* &quot;-&quot;??_-;_-@_-"/>
    </dxf>
    <dxf>
      <numFmt numFmtId="164" formatCode="_-* #,##0_-;\-* #,##0_-;_-* &quot;-&quot;??_-;_-@_-"/>
    </dxf>
    <dxf>
      <numFmt numFmtId="0" formatCode="General"/>
    </dxf>
    <dxf>
      <numFmt numFmtId="0" formatCode="General"/>
    </dxf>
    <dxf>
      <numFmt numFmtId="19" formatCode="d/mm/yyyy"/>
    </dxf>
    <dxf>
      <numFmt numFmtId="0" formatCode="General"/>
    </dxf>
    <dxf>
      <numFmt numFmtId="19" formatCode="d/mm/yyyy"/>
    </dxf>
    <dxf>
      <numFmt numFmtId="19" formatCode="d/mm/yyyy"/>
    </dxf>
    <dxf>
      <numFmt numFmtId="0" formatCode="General"/>
    </dxf>
    <dxf>
      <numFmt numFmtId="0" formatCode="General"/>
    </dxf>
    <dxf>
      <numFmt numFmtId="164" formatCode="_-* #,##0_-;\-* #,##0_-;_-* &quot;-&quot;??_-;_-@_-"/>
    </dxf>
    <dxf>
      <numFmt numFmtId="164" formatCode="_-* #,##0_-;\-* #,##0_-;_-* &quot;-&quot;??_-;_-@_-"/>
    </dxf>
    <dxf>
      <numFmt numFmtId="164" formatCode="_-* #,##0_-;\-* #,##0_-;_-* &quot;-&quot;??_-;_-@_-"/>
    </dxf>
    <dxf>
      <numFmt numFmtId="19" formatCode="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bottom style="thin">
          <color indexed="64"/>
        </bottom>
      </border>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left" readingOrder="0"/>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font>
        <b/>
      </font>
    </dxf>
    <dxf>
      <font>
        <b/>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304800</xdr:colOff>
      <xdr:row>2</xdr:row>
      <xdr:rowOff>304800</xdr:rowOff>
    </xdr:to>
    <xdr:sp macro="" textlink="">
      <xdr:nvSpPr>
        <xdr:cNvPr id="1025" name="AutoShape 1" descr="Secretaría Distrital de Hacienda | Red Empresarial de Seguridad Vial">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62000" y="2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38100</xdr:colOff>
      <xdr:row>2</xdr:row>
      <xdr:rowOff>123825</xdr:rowOff>
    </xdr:from>
    <xdr:to>
      <xdr:col>2</xdr:col>
      <xdr:colOff>1238250</xdr:colOff>
      <xdr:row>2</xdr:row>
      <xdr:rowOff>542134</xdr:rowOff>
    </xdr:to>
    <xdr:pic>
      <xdr:nvPicPr>
        <xdr:cNvPr id="5" name="Imagen 4" descr="https://www.shd.gov.co/plantillas/images/firma-correo.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323850"/>
          <a:ext cx="1200150" cy="418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152399</xdr:colOff>
      <xdr:row>3</xdr:row>
      <xdr:rowOff>133350</xdr:rowOff>
    </xdr:from>
    <xdr:to>
      <xdr:col>3</xdr:col>
      <xdr:colOff>990600</xdr:colOff>
      <xdr:row>10</xdr:row>
      <xdr:rowOff>66675</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14399" y="1152525"/>
          <a:ext cx="2590801" cy="1266825"/>
          <a:chOff x="3829049" y="1276350"/>
          <a:chExt cx="2343151" cy="1009651"/>
        </a:xfrm>
      </xdr:grpSpPr>
      <xdr:grpSp>
        <xdr:nvGrpSpPr>
          <xdr:cNvPr id="20" name="Grupo 19">
            <a:extLst>
              <a:ext uri="{FF2B5EF4-FFF2-40B4-BE49-F238E27FC236}">
                <a16:creationId xmlns:a16="http://schemas.microsoft.com/office/drawing/2014/main" id="{00000000-0008-0000-0000-000014000000}"/>
              </a:ext>
            </a:extLst>
          </xdr:cNvPr>
          <xdr:cNvGrpSpPr/>
        </xdr:nvGrpSpPr>
        <xdr:grpSpPr>
          <a:xfrm>
            <a:off x="4114802" y="1276350"/>
            <a:ext cx="1333498" cy="733426"/>
            <a:chOff x="4114802" y="1276350"/>
            <a:chExt cx="1333498" cy="733426"/>
          </a:xfrm>
        </xdr:grpSpPr>
        <xdr:grpSp>
          <xdr:nvGrpSpPr>
            <xdr:cNvPr id="13" name="Groupe 1">
              <a:extLst>
                <a:ext uri="{FF2B5EF4-FFF2-40B4-BE49-F238E27FC236}">
                  <a16:creationId xmlns:a16="http://schemas.microsoft.com/office/drawing/2014/main" id="{00000000-0008-0000-0000-00000D000000}"/>
                </a:ext>
              </a:extLst>
            </xdr:cNvPr>
            <xdr:cNvGrpSpPr/>
          </xdr:nvGrpSpPr>
          <xdr:grpSpPr>
            <a:xfrm>
              <a:off x="4114802" y="1276350"/>
              <a:ext cx="1333498" cy="733426"/>
              <a:chOff x="4136627" y="2734860"/>
              <a:chExt cx="2110791" cy="1335778"/>
            </a:xfrm>
          </xdr:grpSpPr>
          <xdr:sp macro="" textlink="">
            <xdr:nvSpPr>
              <xdr:cNvPr id="14" name="Forme libre : forme 22">
                <a:extLst>
                  <a:ext uri="{FF2B5EF4-FFF2-40B4-BE49-F238E27FC236}">
                    <a16:creationId xmlns:a16="http://schemas.microsoft.com/office/drawing/2014/main" id="{00000000-0008-0000-0000-00000E000000}"/>
                  </a:ext>
                </a:extLst>
              </xdr:cNvPr>
              <xdr:cNvSpPr/>
            </xdr:nvSpPr>
            <xdr:spPr>
              <a:xfrm flipH="1">
                <a:off x="4136627" y="2734860"/>
                <a:ext cx="1817867" cy="1318521"/>
              </a:xfrm>
              <a:custGeom>
                <a:avLst/>
                <a:gdLst>
                  <a:gd name="connsiteX0" fmla="*/ 1168903 w 1817867"/>
                  <a:gd name="connsiteY0" fmla="*/ 0 h 1318520"/>
                  <a:gd name="connsiteX1" fmla="*/ 1168897 w 1817867"/>
                  <a:gd name="connsiteY1" fmla="*/ 5 h 1318520"/>
                  <a:gd name="connsiteX2" fmla="*/ 1164494 w 1817867"/>
                  <a:gd name="connsiteY2" fmla="*/ 5 h 1318520"/>
                  <a:gd name="connsiteX3" fmla="*/ 1163518 w 1817867"/>
                  <a:gd name="connsiteY3" fmla="*/ 4367 h 1318520"/>
                  <a:gd name="connsiteX4" fmla="*/ 941742 w 1817867"/>
                  <a:gd name="connsiteY4" fmla="*/ 184223 h 1318520"/>
                  <a:gd name="connsiteX5" fmla="*/ 240301 w 1817867"/>
                  <a:gd name="connsiteY5" fmla="*/ 184223 h 1318520"/>
                  <a:gd name="connsiteX6" fmla="*/ 0 w 1817867"/>
                  <a:gd name="connsiteY6" fmla="*/ 1318520 h 1318520"/>
                  <a:gd name="connsiteX7" fmla="*/ 1498589 w 1817867"/>
                  <a:gd name="connsiteY7" fmla="*/ 1318520 h 1318520"/>
                  <a:gd name="connsiteX8" fmla="*/ 1498589 w 1817867"/>
                  <a:gd name="connsiteY8" fmla="*/ 1318519 h 1318520"/>
                  <a:gd name="connsiteX9" fmla="*/ 1554139 w 1817867"/>
                  <a:gd name="connsiteY9" fmla="*/ 1318519 h 1318520"/>
                  <a:gd name="connsiteX10" fmla="*/ 1817867 w 1817867"/>
                  <a:gd name="connsiteY10" fmla="*/ 139977 h 1318520"/>
                  <a:gd name="connsiteX11" fmla="*/ 1681103 w 1817867"/>
                  <a:gd name="connsiteY11" fmla="*/ 5 h 1318520"/>
                  <a:gd name="connsiteX12" fmla="*/ 1168903 w 1817867"/>
                  <a:gd name="connsiteY12" fmla="*/ 5 h 1318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817867" h="1318520">
                    <a:moveTo>
                      <a:pt x="1168903" y="0"/>
                    </a:moveTo>
                    <a:lnTo>
                      <a:pt x="1168897" y="5"/>
                    </a:lnTo>
                    <a:lnTo>
                      <a:pt x="1164494" y="5"/>
                    </a:lnTo>
                    <a:lnTo>
                      <a:pt x="1163518" y="4367"/>
                    </a:lnTo>
                    <a:lnTo>
                      <a:pt x="941742" y="184223"/>
                    </a:lnTo>
                    <a:lnTo>
                      <a:pt x="240301" y="184223"/>
                    </a:lnTo>
                    <a:lnTo>
                      <a:pt x="0" y="1318520"/>
                    </a:lnTo>
                    <a:lnTo>
                      <a:pt x="1498589" y="1318520"/>
                    </a:lnTo>
                    <a:lnTo>
                      <a:pt x="1498589" y="1318519"/>
                    </a:lnTo>
                    <a:lnTo>
                      <a:pt x="1554139" y="1318519"/>
                    </a:lnTo>
                    <a:lnTo>
                      <a:pt x="1817867" y="139977"/>
                    </a:lnTo>
                    <a:lnTo>
                      <a:pt x="1681103" y="5"/>
                    </a:lnTo>
                    <a:lnTo>
                      <a:pt x="1168903" y="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5" name="Rectangle 26">
                <a:extLst>
                  <a:ext uri="{FF2B5EF4-FFF2-40B4-BE49-F238E27FC236}">
                    <a16:creationId xmlns:a16="http://schemas.microsoft.com/office/drawing/2014/main" id="{00000000-0008-0000-0000-00000F000000}"/>
                  </a:ext>
                </a:extLst>
              </xdr:cNvPr>
              <xdr:cNvSpPr/>
            </xdr:nvSpPr>
            <xdr:spPr>
              <a:xfrm>
                <a:off x="4398229" y="3111690"/>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6" name="Rectangle 27">
                <a:extLst>
                  <a:ext uri="{FF2B5EF4-FFF2-40B4-BE49-F238E27FC236}">
                    <a16:creationId xmlns:a16="http://schemas.microsoft.com/office/drawing/2014/main" id="{00000000-0008-0000-0000-000010000000}"/>
                  </a:ext>
                </a:extLst>
              </xdr:cNvPr>
              <xdr:cNvSpPr/>
            </xdr:nvSpPr>
            <xdr:spPr>
              <a:xfrm rot="335292">
                <a:off x="4468035" y="3042682"/>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7" name="Rectangle 28">
                <a:extLst>
                  <a:ext uri="{FF2B5EF4-FFF2-40B4-BE49-F238E27FC236}">
                    <a16:creationId xmlns:a16="http://schemas.microsoft.com/office/drawing/2014/main" id="{00000000-0008-0000-0000-000011000000}"/>
                  </a:ext>
                </a:extLst>
              </xdr:cNvPr>
              <xdr:cNvSpPr/>
            </xdr:nvSpPr>
            <xdr:spPr>
              <a:xfrm rot="775497">
                <a:off x="4540330" y="2965048"/>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8" name="Forme libre : forme 23">
                <a:extLst>
                  <a:ext uri="{FF2B5EF4-FFF2-40B4-BE49-F238E27FC236}">
                    <a16:creationId xmlns:a16="http://schemas.microsoft.com/office/drawing/2014/main" id="{00000000-0008-0000-0000-000012000000}"/>
                  </a:ext>
                </a:extLst>
              </xdr:cNvPr>
              <xdr:cNvSpPr/>
            </xdr:nvSpPr>
            <xdr:spPr>
              <a:xfrm>
                <a:off x="4398229" y="2838375"/>
                <a:ext cx="1849189" cy="1232263"/>
              </a:xfrm>
              <a:custGeom>
                <a:avLst/>
                <a:gdLst>
                  <a:gd name="connsiteX0" fmla="*/ 1168903 w 1849189"/>
                  <a:gd name="connsiteY0" fmla="*/ 0 h 1232263"/>
                  <a:gd name="connsiteX1" fmla="*/ 1168903 w 1849189"/>
                  <a:gd name="connsiteY1" fmla="*/ 4 h 1232263"/>
                  <a:gd name="connsiteX2" fmla="*/ 1849189 w 1849189"/>
                  <a:gd name="connsiteY2" fmla="*/ 4 h 1232263"/>
                  <a:gd name="connsiteX3" fmla="*/ 1554139 w 1849189"/>
                  <a:gd name="connsiteY3" fmla="*/ 1232262 h 1232263"/>
                  <a:gd name="connsiteX4" fmla="*/ 1514310 w 1849189"/>
                  <a:gd name="connsiteY4" fmla="*/ 1232262 h 1232263"/>
                  <a:gd name="connsiteX5" fmla="*/ 1514310 w 1849189"/>
                  <a:gd name="connsiteY5" fmla="*/ 1232263 h 1232263"/>
                  <a:gd name="connsiteX6" fmla="*/ 0 w 1849189"/>
                  <a:gd name="connsiteY6" fmla="*/ 1232263 h 1232263"/>
                  <a:gd name="connsiteX7" fmla="*/ 224580 w 1849189"/>
                  <a:gd name="connsiteY7" fmla="*/ 172171 h 1232263"/>
                  <a:gd name="connsiteX8" fmla="*/ 1123271 w 1849189"/>
                  <a:gd name="connsiteY8" fmla="*/ 172171 h 1232263"/>
                  <a:gd name="connsiteX9" fmla="*/ 1123271 w 1849189"/>
                  <a:gd name="connsiteY9" fmla="*/ 172170 h 1232263"/>
                  <a:gd name="connsiteX10" fmla="*/ 941742 w 1849189"/>
                  <a:gd name="connsiteY10" fmla="*/ 172170 h 1232263"/>
                  <a:gd name="connsiteX11" fmla="*/ 1163518 w 1849189"/>
                  <a:gd name="connsiteY11" fmla="*/ 4082 h 1232263"/>
                  <a:gd name="connsiteX12" fmla="*/ 1164494 w 1849189"/>
                  <a:gd name="connsiteY12" fmla="*/ 4 h 1232263"/>
                  <a:gd name="connsiteX13" fmla="*/ 1168898 w 1849189"/>
                  <a:gd name="connsiteY13" fmla="*/ 4 h 12322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849189" h="1232263">
                    <a:moveTo>
                      <a:pt x="1168903" y="0"/>
                    </a:moveTo>
                    <a:lnTo>
                      <a:pt x="1168903" y="4"/>
                    </a:lnTo>
                    <a:lnTo>
                      <a:pt x="1849189" y="4"/>
                    </a:lnTo>
                    <a:lnTo>
                      <a:pt x="1554139" y="1232262"/>
                    </a:lnTo>
                    <a:lnTo>
                      <a:pt x="1514310" y="1232262"/>
                    </a:lnTo>
                    <a:lnTo>
                      <a:pt x="1514310" y="1232263"/>
                    </a:lnTo>
                    <a:lnTo>
                      <a:pt x="0" y="1232263"/>
                    </a:lnTo>
                    <a:lnTo>
                      <a:pt x="224580" y="172171"/>
                    </a:lnTo>
                    <a:lnTo>
                      <a:pt x="1123271" y="172171"/>
                    </a:lnTo>
                    <a:lnTo>
                      <a:pt x="1123271" y="172170"/>
                    </a:lnTo>
                    <a:lnTo>
                      <a:pt x="941742" y="172170"/>
                    </a:lnTo>
                    <a:lnTo>
                      <a:pt x="1163518" y="4082"/>
                    </a:lnTo>
                    <a:lnTo>
                      <a:pt x="1164494" y="4"/>
                    </a:lnTo>
                    <a:lnTo>
                      <a:pt x="1168898" y="4"/>
                    </a:lnTo>
                    <a:close/>
                  </a:path>
                </a:pathLst>
              </a:custGeom>
              <a:solidFill>
                <a:srgbClr val="0070C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4400" b="0" i="0" u="none" strike="noStrike" kern="1200" cap="none" spc="0" normalizeH="0" baseline="0">
                  <a:ln>
                    <a:noFill/>
                  </a:ln>
                  <a:solidFill>
                    <a:prstClr val="white"/>
                  </a:solidFill>
                  <a:effectLst/>
                  <a:uLnTx/>
                  <a:uFillTx/>
                  <a:latin typeface="Calibri"/>
                </a:endParaRPr>
              </a:p>
            </xdr:txBody>
          </xdr:sp>
          <xdr:sp macro="" textlink="">
            <xdr:nvSpPr>
              <xdr:cNvPr id="19" name="Forme libre : forme 25">
                <a:extLst>
                  <a:ext uri="{FF2B5EF4-FFF2-40B4-BE49-F238E27FC236}">
                    <a16:creationId xmlns:a16="http://schemas.microsoft.com/office/drawing/2014/main" id="{00000000-0008-0000-0000-000013000000}"/>
                  </a:ext>
                </a:extLst>
              </xdr:cNvPr>
              <xdr:cNvSpPr/>
            </xdr:nvSpPr>
            <xdr:spPr>
              <a:xfrm>
                <a:off x="4398229" y="3713721"/>
                <a:ext cx="1635329" cy="356915"/>
              </a:xfrm>
              <a:custGeom>
                <a:avLst/>
                <a:gdLst>
                  <a:gd name="connsiteX0" fmla="*/ 1639597 w 1639597"/>
                  <a:gd name="connsiteY0" fmla="*/ 0 h 356915"/>
                  <a:gd name="connsiteX1" fmla="*/ 1554137 w 1639597"/>
                  <a:gd name="connsiteY1" fmla="*/ 356915 h 356915"/>
                  <a:gd name="connsiteX2" fmla="*/ 0 w 1639597"/>
                  <a:gd name="connsiteY2" fmla="*/ 356915 h 356915"/>
                </a:gdLst>
                <a:ahLst/>
                <a:cxnLst>
                  <a:cxn ang="0">
                    <a:pos x="connsiteX0" y="connsiteY0"/>
                  </a:cxn>
                  <a:cxn ang="0">
                    <a:pos x="connsiteX1" y="connsiteY1"/>
                  </a:cxn>
                  <a:cxn ang="0">
                    <a:pos x="connsiteX2" y="connsiteY2"/>
                  </a:cxn>
                </a:cxnLst>
                <a:rect l="l" t="t" r="r" b="b"/>
                <a:pathLst>
                  <a:path w="1639597" h="356915">
                    <a:moveTo>
                      <a:pt x="1639597" y="0"/>
                    </a:moveTo>
                    <a:lnTo>
                      <a:pt x="1554137" y="356915"/>
                    </a:lnTo>
                    <a:lnTo>
                      <a:pt x="0" y="35691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grpSp>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4505324" y="1476375"/>
              <a:ext cx="79057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2800" b="1">
                  <a:solidFill>
                    <a:schemeClr val="bg1"/>
                  </a:solidFill>
                </a:rPr>
                <a:t>49</a:t>
              </a:r>
              <a:endParaRPr lang="es-CO" sz="1100" b="1">
                <a:solidFill>
                  <a:schemeClr val="bg1"/>
                </a:solidFill>
              </a:endParaRPr>
            </a:p>
          </xdr:txBody>
        </xdr:sp>
      </xdr:grpSp>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3829049" y="1981201"/>
            <a:ext cx="234315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800" b="1">
                <a:solidFill>
                  <a:sysClr val="windowText" lastClr="000000"/>
                </a:solidFill>
              </a:rPr>
              <a:t>Contratos Suscritos</a:t>
            </a:r>
            <a:endParaRPr lang="es-CO" sz="900" b="1">
              <a:solidFill>
                <a:sysClr val="windowText" lastClr="000000"/>
              </a:solidFill>
            </a:endParaRPr>
          </a:p>
        </xdr:txBody>
      </xdr:sp>
    </xdr:grpSp>
    <xdr:clientData/>
  </xdr:twoCellAnchor>
  <xdr:twoCellAnchor>
    <xdr:from>
      <xdr:col>5</xdr:col>
      <xdr:colOff>3771899</xdr:colOff>
      <xdr:row>4</xdr:row>
      <xdr:rowOff>19049</xdr:rowOff>
    </xdr:from>
    <xdr:to>
      <xdr:col>7</xdr:col>
      <xdr:colOff>6978</xdr:colOff>
      <xdr:row>7</xdr:row>
      <xdr:rowOff>76199</xdr:rowOff>
    </xdr:to>
    <xdr:grpSp>
      <xdr:nvGrpSpPr>
        <xdr:cNvPr id="25" name="Grupo 24">
          <a:extLst>
            <a:ext uri="{FF2B5EF4-FFF2-40B4-BE49-F238E27FC236}">
              <a16:creationId xmlns:a16="http://schemas.microsoft.com/office/drawing/2014/main" id="{00000000-0008-0000-0000-000019000000}"/>
            </a:ext>
          </a:extLst>
        </xdr:cNvPr>
        <xdr:cNvGrpSpPr/>
      </xdr:nvGrpSpPr>
      <xdr:grpSpPr>
        <a:xfrm>
          <a:off x="8286749" y="1228724"/>
          <a:ext cx="1435729" cy="628650"/>
          <a:chOff x="6524625" y="1409699"/>
          <a:chExt cx="1416679" cy="628650"/>
        </a:xfrm>
      </xdr:grpSpPr>
      <xdr:pic>
        <xdr:nvPicPr>
          <xdr:cNvPr id="26" name="Imagen 25" descr="Patela en guijarro como variación anatómica: reporte de ...">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7277100" y="1695450"/>
            <a:ext cx="664204" cy="342899"/>
          </a:xfrm>
          <a:prstGeom prst="rect">
            <a:avLst/>
          </a:prstGeom>
          <a:ln>
            <a:noFill/>
          </a:ln>
          <a:effectLst>
            <a:outerShdw blurRad="190500" algn="tl" rotWithShape="0">
              <a:srgbClr val="000000">
                <a:alpha val="70000"/>
              </a:srgbClr>
            </a:outerShdw>
          </a:effectLst>
        </xdr:spPr>
      </xdr:pic>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524625" y="1409699"/>
            <a:ext cx="1381125" cy="600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a:t>Fuente:</a:t>
            </a:r>
            <a:r>
              <a:rPr lang="es-CO" sz="900" baseline="0"/>
              <a:t> www.datos.gov.co / BogData</a:t>
            </a:r>
            <a:endParaRPr lang="es-CO" sz="900"/>
          </a:p>
        </xdr:txBody>
      </xdr:sp>
    </xdr:grpSp>
    <xdr:clientData/>
  </xdr:twoCellAnchor>
  <xdr:twoCellAnchor>
    <xdr:from>
      <xdr:col>5</xdr:col>
      <xdr:colOff>3362327</xdr:colOff>
      <xdr:row>7</xdr:row>
      <xdr:rowOff>85725</xdr:rowOff>
    </xdr:from>
    <xdr:to>
      <xdr:col>7</xdr:col>
      <xdr:colOff>19052</xdr:colOff>
      <xdr:row>9</xdr:row>
      <xdr:rowOff>114300</xdr:rowOff>
    </xdr:to>
    <xdr:grpSp>
      <xdr:nvGrpSpPr>
        <xdr:cNvPr id="43" name="Grupo 42">
          <a:extLst>
            <a:ext uri="{FF2B5EF4-FFF2-40B4-BE49-F238E27FC236}">
              <a16:creationId xmlns:a16="http://schemas.microsoft.com/office/drawing/2014/main" id="{00000000-0008-0000-0000-00002B000000}"/>
            </a:ext>
          </a:extLst>
        </xdr:cNvPr>
        <xdr:cNvGrpSpPr/>
      </xdr:nvGrpSpPr>
      <xdr:grpSpPr>
        <a:xfrm>
          <a:off x="7877177" y="1866900"/>
          <a:ext cx="1857375" cy="409575"/>
          <a:chOff x="6705600" y="2047875"/>
          <a:chExt cx="1185559" cy="295275"/>
        </a:xfrm>
      </xdr:grpSpPr>
      <xdr:grpSp>
        <xdr:nvGrpSpPr>
          <xdr:cNvPr id="37" name="POWER_USER_ID_ICONS_Clipboard3">
            <a:extLst>
              <a:ext uri="{FF2B5EF4-FFF2-40B4-BE49-F238E27FC236}">
                <a16:creationId xmlns:a16="http://schemas.microsoft.com/office/drawing/2014/main" id="{00000000-0008-0000-0000-000025000000}"/>
              </a:ext>
            </a:extLst>
          </xdr:cNvPr>
          <xdr:cNvGrpSpPr>
            <a:grpSpLocks noChangeAspect="1"/>
          </xdr:cNvGrpSpPr>
        </xdr:nvGrpSpPr>
        <xdr:grpSpPr bwMode="auto">
          <a:xfrm>
            <a:off x="6705600" y="2047875"/>
            <a:ext cx="217506" cy="290231"/>
            <a:chOff x="63" y="9"/>
            <a:chExt cx="326" cy="435"/>
          </a:xfrm>
          <a:solidFill>
            <a:srgbClr val="505046"/>
          </a:solidFill>
        </xdr:grpSpPr>
        <xdr:sp macro="" textlink="">
          <xdr:nvSpPr>
            <xdr:cNvPr id="38" name="POWER_USER_ID_ICONS_Clipboard3">
              <a:extLst>
                <a:ext uri="{FF2B5EF4-FFF2-40B4-BE49-F238E27FC236}">
                  <a16:creationId xmlns:a16="http://schemas.microsoft.com/office/drawing/2014/main" id="{00000000-0008-0000-0000-000026000000}"/>
                </a:ext>
              </a:extLst>
            </xdr:cNvPr>
            <xdr:cNvSpPr>
              <a:spLocks noEditPoints="1"/>
            </xdr:cNvSpPr>
          </xdr:nvSpPr>
          <xdr:spPr bwMode="auto">
            <a:xfrm>
              <a:off x="63" y="9"/>
              <a:ext cx="326" cy="435"/>
            </a:xfrm>
            <a:custGeom>
              <a:avLst/>
              <a:gdLst>
                <a:gd name="T0" fmla="*/ 206 w 225"/>
                <a:gd name="T1" fmla="*/ 24 h 299"/>
                <a:gd name="T2" fmla="*/ 175 w 225"/>
                <a:gd name="T3" fmla="*/ 24 h 299"/>
                <a:gd name="T4" fmla="*/ 172 w 225"/>
                <a:gd name="T5" fmla="*/ 25 h 299"/>
                <a:gd name="T6" fmla="*/ 150 w 225"/>
                <a:gd name="T7" fmla="*/ 12 h 299"/>
                <a:gd name="T8" fmla="*/ 129 w 225"/>
                <a:gd name="T9" fmla="*/ 12 h 299"/>
                <a:gd name="T10" fmla="*/ 112 w 225"/>
                <a:gd name="T11" fmla="*/ 0 h 299"/>
                <a:gd name="T12" fmla="*/ 95 w 225"/>
                <a:gd name="T13" fmla="*/ 12 h 299"/>
                <a:gd name="T14" fmla="*/ 74 w 225"/>
                <a:gd name="T15" fmla="*/ 12 h 299"/>
                <a:gd name="T16" fmla="*/ 52 w 225"/>
                <a:gd name="T17" fmla="*/ 25 h 299"/>
                <a:gd name="T18" fmla="*/ 50 w 225"/>
                <a:gd name="T19" fmla="*/ 24 h 299"/>
                <a:gd name="T20" fmla="*/ 18 w 225"/>
                <a:gd name="T21" fmla="*/ 24 h 299"/>
                <a:gd name="T22" fmla="*/ 0 w 225"/>
                <a:gd name="T23" fmla="*/ 43 h 299"/>
                <a:gd name="T24" fmla="*/ 0 w 225"/>
                <a:gd name="T25" fmla="*/ 280 h 299"/>
                <a:gd name="T26" fmla="*/ 18 w 225"/>
                <a:gd name="T27" fmla="*/ 299 h 299"/>
                <a:gd name="T28" fmla="*/ 206 w 225"/>
                <a:gd name="T29" fmla="*/ 299 h 299"/>
                <a:gd name="T30" fmla="*/ 225 w 225"/>
                <a:gd name="T31" fmla="*/ 280 h 299"/>
                <a:gd name="T32" fmla="*/ 225 w 225"/>
                <a:gd name="T33" fmla="*/ 43 h 299"/>
                <a:gd name="T34" fmla="*/ 206 w 225"/>
                <a:gd name="T35" fmla="*/ 24 h 299"/>
                <a:gd name="T36" fmla="*/ 62 w 225"/>
                <a:gd name="T37" fmla="*/ 36 h 299"/>
                <a:gd name="T38" fmla="*/ 74 w 225"/>
                <a:gd name="T39" fmla="*/ 24 h 299"/>
                <a:gd name="T40" fmla="*/ 100 w 225"/>
                <a:gd name="T41" fmla="*/ 24 h 299"/>
                <a:gd name="T42" fmla="*/ 100 w 225"/>
                <a:gd name="T43" fmla="*/ 24 h 299"/>
                <a:gd name="T44" fmla="*/ 100 w 225"/>
                <a:gd name="T45" fmla="*/ 24 h 299"/>
                <a:gd name="T46" fmla="*/ 107 w 225"/>
                <a:gd name="T47" fmla="*/ 18 h 299"/>
                <a:gd name="T48" fmla="*/ 112 w 225"/>
                <a:gd name="T49" fmla="*/ 12 h 299"/>
                <a:gd name="T50" fmla="*/ 117 w 225"/>
                <a:gd name="T51" fmla="*/ 18 h 299"/>
                <a:gd name="T52" fmla="*/ 124 w 225"/>
                <a:gd name="T53" fmla="*/ 24 h 299"/>
                <a:gd name="T54" fmla="*/ 124 w 225"/>
                <a:gd name="T55" fmla="*/ 24 h 299"/>
                <a:gd name="T56" fmla="*/ 124 w 225"/>
                <a:gd name="T57" fmla="*/ 24 h 299"/>
                <a:gd name="T58" fmla="*/ 150 w 225"/>
                <a:gd name="T59" fmla="*/ 24 h 299"/>
                <a:gd name="T60" fmla="*/ 162 w 225"/>
                <a:gd name="T61" fmla="*/ 36 h 299"/>
                <a:gd name="T62" fmla="*/ 162 w 225"/>
                <a:gd name="T63" fmla="*/ 49 h 299"/>
                <a:gd name="T64" fmla="*/ 62 w 225"/>
                <a:gd name="T65" fmla="*/ 49 h 299"/>
                <a:gd name="T66" fmla="*/ 62 w 225"/>
                <a:gd name="T67" fmla="*/ 36 h 299"/>
                <a:gd name="T68" fmla="*/ 212 w 225"/>
                <a:gd name="T69" fmla="*/ 280 h 299"/>
                <a:gd name="T70" fmla="*/ 206 w 225"/>
                <a:gd name="T71" fmla="*/ 287 h 299"/>
                <a:gd name="T72" fmla="*/ 18 w 225"/>
                <a:gd name="T73" fmla="*/ 287 h 299"/>
                <a:gd name="T74" fmla="*/ 12 w 225"/>
                <a:gd name="T75" fmla="*/ 280 h 299"/>
                <a:gd name="T76" fmla="*/ 12 w 225"/>
                <a:gd name="T77" fmla="*/ 43 h 299"/>
                <a:gd name="T78" fmla="*/ 18 w 225"/>
                <a:gd name="T79" fmla="*/ 37 h 299"/>
                <a:gd name="T80" fmla="*/ 50 w 225"/>
                <a:gd name="T81" fmla="*/ 37 h 299"/>
                <a:gd name="T82" fmla="*/ 50 w 225"/>
                <a:gd name="T83" fmla="*/ 55 h 299"/>
                <a:gd name="T84" fmla="*/ 56 w 225"/>
                <a:gd name="T85" fmla="*/ 62 h 299"/>
                <a:gd name="T86" fmla="*/ 168 w 225"/>
                <a:gd name="T87" fmla="*/ 62 h 299"/>
                <a:gd name="T88" fmla="*/ 175 w 225"/>
                <a:gd name="T89" fmla="*/ 55 h 299"/>
                <a:gd name="T90" fmla="*/ 175 w 225"/>
                <a:gd name="T91" fmla="*/ 37 h 299"/>
                <a:gd name="T92" fmla="*/ 206 w 225"/>
                <a:gd name="T93" fmla="*/ 37 h 299"/>
                <a:gd name="T94" fmla="*/ 212 w 225"/>
                <a:gd name="T95" fmla="*/ 43 h 299"/>
                <a:gd name="T96" fmla="*/ 212 w 225"/>
                <a:gd name="T97" fmla="*/ 280 h 2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25" h="299">
                  <a:moveTo>
                    <a:pt x="206" y="24"/>
                  </a:moveTo>
                  <a:lnTo>
                    <a:pt x="175" y="24"/>
                  </a:lnTo>
                  <a:cubicBezTo>
                    <a:pt x="173" y="24"/>
                    <a:pt x="173" y="24"/>
                    <a:pt x="172" y="25"/>
                  </a:cubicBezTo>
                  <a:cubicBezTo>
                    <a:pt x="168" y="17"/>
                    <a:pt x="159" y="12"/>
                    <a:pt x="150" y="12"/>
                  </a:cubicBezTo>
                  <a:lnTo>
                    <a:pt x="129" y="12"/>
                  </a:lnTo>
                  <a:cubicBezTo>
                    <a:pt x="126" y="5"/>
                    <a:pt x="120" y="0"/>
                    <a:pt x="112" y="0"/>
                  </a:cubicBezTo>
                  <a:cubicBezTo>
                    <a:pt x="104" y="0"/>
                    <a:pt x="98" y="5"/>
                    <a:pt x="95" y="12"/>
                  </a:cubicBezTo>
                  <a:lnTo>
                    <a:pt x="74" y="12"/>
                  </a:lnTo>
                  <a:cubicBezTo>
                    <a:pt x="65" y="12"/>
                    <a:pt x="56" y="17"/>
                    <a:pt x="52" y="25"/>
                  </a:cubicBezTo>
                  <a:cubicBezTo>
                    <a:pt x="51" y="24"/>
                    <a:pt x="51" y="24"/>
                    <a:pt x="50" y="24"/>
                  </a:cubicBezTo>
                  <a:lnTo>
                    <a:pt x="18" y="24"/>
                  </a:lnTo>
                  <a:cubicBezTo>
                    <a:pt x="8" y="24"/>
                    <a:pt x="0" y="32"/>
                    <a:pt x="0" y="43"/>
                  </a:cubicBezTo>
                  <a:lnTo>
                    <a:pt x="0" y="280"/>
                  </a:lnTo>
                  <a:cubicBezTo>
                    <a:pt x="0" y="291"/>
                    <a:pt x="8" y="299"/>
                    <a:pt x="18" y="299"/>
                  </a:cubicBezTo>
                  <a:lnTo>
                    <a:pt x="206" y="299"/>
                  </a:lnTo>
                  <a:cubicBezTo>
                    <a:pt x="216" y="299"/>
                    <a:pt x="225" y="291"/>
                    <a:pt x="225" y="280"/>
                  </a:cubicBezTo>
                  <a:lnTo>
                    <a:pt x="225" y="43"/>
                  </a:lnTo>
                  <a:cubicBezTo>
                    <a:pt x="225" y="32"/>
                    <a:pt x="216" y="24"/>
                    <a:pt x="206" y="24"/>
                  </a:cubicBezTo>
                  <a:close/>
                  <a:moveTo>
                    <a:pt x="62" y="36"/>
                  </a:moveTo>
                  <a:cubicBezTo>
                    <a:pt x="62" y="29"/>
                    <a:pt x="67" y="24"/>
                    <a:pt x="74" y="24"/>
                  </a:cubicBezTo>
                  <a:lnTo>
                    <a:pt x="100" y="24"/>
                  </a:lnTo>
                  <a:lnTo>
                    <a:pt x="100" y="24"/>
                  </a:lnTo>
                  <a:lnTo>
                    <a:pt x="100" y="24"/>
                  </a:lnTo>
                  <a:cubicBezTo>
                    <a:pt x="104" y="24"/>
                    <a:pt x="107" y="21"/>
                    <a:pt x="107" y="18"/>
                  </a:cubicBezTo>
                  <a:cubicBezTo>
                    <a:pt x="107" y="15"/>
                    <a:pt x="109" y="12"/>
                    <a:pt x="112" y="12"/>
                  </a:cubicBezTo>
                  <a:cubicBezTo>
                    <a:pt x="115" y="12"/>
                    <a:pt x="117" y="15"/>
                    <a:pt x="117" y="18"/>
                  </a:cubicBezTo>
                  <a:cubicBezTo>
                    <a:pt x="117" y="21"/>
                    <a:pt x="120" y="24"/>
                    <a:pt x="124" y="24"/>
                  </a:cubicBezTo>
                  <a:lnTo>
                    <a:pt x="124" y="24"/>
                  </a:lnTo>
                  <a:lnTo>
                    <a:pt x="124" y="24"/>
                  </a:lnTo>
                  <a:lnTo>
                    <a:pt x="150" y="24"/>
                  </a:lnTo>
                  <a:cubicBezTo>
                    <a:pt x="157" y="24"/>
                    <a:pt x="162" y="29"/>
                    <a:pt x="162" y="36"/>
                  </a:cubicBezTo>
                  <a:lnTo>
                    <a:pt x="162" y="49"/>
                  </a:lnTo>
                  <a:lnTo>
                    <a:pt x="62" y="49"/>
                  </a:lnTo>
                  <a:lnTo>
                    <a:pt x="62" y="36"/>
                  </a:lnTo>
                  <a:close/>
                  <a:moveTo>
                    <a:pt x="212" y="280"/>
                  </a:moveTo>
                  <a:cubicBezTo>
                    <a:pt x="212" y="284"/>
                    <a:pt x="209" y="287"/>
                    <a:pt x="206" y="287"/>
                  </a:cubicBezTo>
                  <a:lnTo>
                    <a:pt x="18" y="287"/>
                  </a:lnTo>
                  <a:cubicBezTo>
                    <a:pt x="15" y="287"/>
                    <a:pt x="12" y="284"/>
                    <a:pt x="12" y="280"/>
                  </a:cubicBezTo>
                  <a:lnTo>
                    <a:pt x="12" y="43"/>
                  </a:lnTo>
                  <a:cubicBezTo>
                    <a:pt x="12" y="39"/>
                    <a:pt x="15" y="37"/>
                    <a:pt x="18" y="37"/>
                  </a:cubicBezTo>
                  <a:lnTo>
                    <a:pt x="50" y="37"/>
                  </a:lnTo>
                  <a:lnTo>
                    <a:pt x="50" y="55"/>
                  </a:lnTo>
                  <a:cubicBezTo>
                    <a:pt x="50" y="59"/>
                    <a:pt x="52" y="62"/>
                    <a:pt x="56" y="62"/>
                  </a:cubicBezTo>
                  <a:lnTo>
                    <a:pt x="168" y="62"/>
                  </a:lnTo>
                  <a:cubicBezTo>
                    <a:pt x="172" y="62"/>
                    <a:pt x="175" y="59"/>
                    <a:pt x="175" y="55"/>
                  </a:cubicBezTo>
                  <a:lnTo>
                    <a:pt x="175" y="37"/>
                  </a:lnTo>
                  <a:lnTo>
                    <a:pt x="206" y="37"/>
                  </a:lnTo>
                  <a:cubicBezTo>
                    <a:pt x="209" y="37"/>
                    <a:pt x="212" y="39"/>
                    <a:pt x="212" y="43"/>
                  </a:cubicBezTo>
                  <a:lnTo>
                    <a:pt x="212" y="28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39" name="POWER_USER_ID_ICONS_Clipboard3">
              <a:extLst>
                <a:ext uri="{FF2B5EF4-FFF2-40B4-BE49-F238E27FC236}">
                  <a16:creationId xmlns:a16="http://schemas.microsoft.com/office/drawing/2014/main" id="{00000000-0008-0000-0000-000027000000}"/>
                </a:ext>
              </a:extLst>
            </xdr:cNvPr>
            <xdr:cNvSpPr>
              <a:spLocks/>
            </xdr:cNvSpPr>
          </xdr:nvSpPr>
          <xdr:spPr bwMode="auto">
            <a:xfrm>
              <a:off x="125" y="245"/>
              <a:ext cx="201" cy="17"/>
            </a:xfrm>
            <a:custGeom>
              <a:avLst/>
              <a:gdLst>
                <a:gd name="T0" fmla="*/ 132 w 138"/>
                <a:gd name="T1" fmla="*/ 12 h 12"/>
                <a:gd name="T2" fmla="*/ 7 w 138"/>
                <a:gd name="T3" fmla="*/ 12 h 12"/>
                <a:gd name="T4" fmla="*/ 0 w 138"/>
                <a:gd name="T5" fmla="*/ 6 h 12"/>
                <a:gd name="T6" fmla="*/ 7 w 138"/>
                <a:gd name="T7" fmla="*/ 0 h 12"/>
                <a:gd name="T8" fmla="*/ 132 w 138"/>
                <a:gd name="T9" fmla="*/ 0 h 12"/>
                <a:gd name="T10" fmla="*/ 138 w 138"/>
                <a:gd name="T11" fmla="*/ 6 h 12"/>
                <a:gd name="T12" fmla="*/ 132 w 138"/>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138" h="12">
                  <a:moveTo>
                    <a:pt x="132" y="12"/>
                  </a:moveTo>
                  <a:lnTo>
                    <a:pt x="7" y="12"/>
                  </a:lnTo>
                  <a:cubicBezTo>
                    <a:pt x="3" y="12"/>
                    <a:pt x="0" y="9"/>
                    <a:pt x="0" y="6"/>
                  </a:cubicBezTo>
                  <a:cubicBezTo>
                    <a:pt x="0" y="2"/>
                    <a:pt x="3" y="0"/>
                    <a:pt x="7" y="0"/>
                  </a:cubicBezTo>
                  <a:lnTo>
                    <a:pt x="132" y="0"/>
                  </a:lnTo>
                  <a:cubicBezTo>
                    <a:pt x="135" y="0"/>
                    <a:pt x="138" y="2"/>
                    <a:pt x="138" y="6"/>
                  </a:cubicBezTo>
                  <a:cubicBezTo>
                    <a:pt x="138" y="9"/>
                    <a:pt x="135" y="12"/>
                    <a:pt x="132"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0" name="POWER_USER_ID_ICONS_Clipboard3">
              <a:extLst>
                <a:ext uri="{FF2B5EF4-FFF2-40B4-BE49-F238E27FC236}">
                  <a16:creationId xmlns:a16="http://schemas.microsoft.com/office/drawing/2014/main" id="{00000000-0008-0000-0000-000028000000}"/>
                </a:ext>
              </a:extLst>
            </xdr:cNvPr>
            <xdr:cNvSpPr>
              <a:spLocks/>
            </xdr:cNvSpPr>
          </xdr:nvSpPr>
          <xdr:spPr bwMode="auto">
            <a:xfrm>
              <a:off x="125" y="299"/>
              <a:ext cx="201" cy="19"/>
            </a:xfrm>
            <a:custGeom>
              <a:avLst/>
              <a:gdLst>
                <a:gd name="T0" fmla="*/ 132 w 138"/>
                <a:gd name="T1" fmla="*/ 13 h 13"/>
                <a:gd name="T2" fmla="*/ 7 w 138"/>
                <a:gd name="T3" fmla="*/ 13 h 13"/>
                <a:gd name="T4" fmla="*/ 0 w 138"/>
                <a:gd name="T5" fmla="*/ 6 h 13"/>
                <a:gd name="T6" fmla="*/ 7 w 138"/>
                <a:gd name="T7" fmla="*/ 0 h 13"/>
                <a:gd name="T8" fmla="*/ 132 w 138"/>
                <a:gd name="T9" fmla="*/ 0 h 13"/>
                <a:gd name="T10" fmla="*/ 138 w 138"/>
                <a:gd name="T11" fmla="*/ 6 h 13"/>
                <a:gd name="T12" fmla="*/ 132 w 138"/>
                <a:gd name="T13" fmla="*/ 13 h 13"/>
              </a:gdLst>
              <a:ahLst/>
              <a:cxnLst>
                <a:cxn ang="0">
                  <a:pos x="T0" y="T1"/>
                </a:cxn>
                <a:cxn ang="0">
                  <a:pos x="T2" y="T3"/>
                </a:cxn>
                <a:cxn ang="0">
                  <a:pos x="T4" y="T5"/>
                </a:cxn>
                <a:cxn ang="0">
                  <a:pos x="T6" y="T7"/>
                </a:cxn>
                <a:cxn ang="0">
                  <a:pos x="T8" y="T9"/>
                </a:cxn>
                <a:cxn ang="0">
                  <a:pos x="T10" y="T11"/>
                </a:cxn>
                <a:cxn ang="0">
                  <a:pos x="T12" y="T13"/>
                </a:cxn>
              </a:cxnLst>
              <a:rect l="0" t="0" r="r" b="b"/>
              <a:pathLst>
                <a:path w="138" h="13">
                  <a:moveTo>
                    <a:pt x="132" y="13"/>
                  </a:moveTo>
                  <a:lnTo>
                    <a:pt x="7" y="13"/>
                  </a:lnTo>
                  <a:cubicBezTo>
                    <a:pt x="3" y="13"/>
                    <a:pt x="0" y="10"/>
                    <a:pt x="0" y="6"/>
                  </a:cubicBezTo>
                  <a:cubicBezTo>
                    <a:pt x="0" y="3"/>
                    <a:pt x="3" y="0"/>
                    <a:pt x="7" y="0"/>
                  </a:cubicBezTo>
                  <a:lnTo>
                    <a:pt x="132" y="0"/>
                  </a:lnTo>
                  <a:cubicBezTo>
                    <a:pt x="135" y="0"/>
                    <a:pt x="138" y="3"/>
                    <a:pt x="138" y="6"/>
                  </a:cubicBezTo>
                  <a:cubicBezTo>
                    <a:pt x="138" y="10"/>
                    <a:pt x="135" y="13"/>
                    <a:pt x="132" y="13"/>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1" name="POWER_USER_ID_ICONS_Clipboard3">
              <a:extLst>
                <a:ext uri="{FF2B5EF4-FFF2-40B4-BE49-F238E27FC236}">
                  <a16:creationId xmlns:a16="http://schemas.microsoft.com/office/drawing/2014/main" id="{00000000-0008-0000-0000-000029000000}"/>
                </a:ext>
              </a:extLst>
            </xdr:cNvPr>
            <xdr:cNvSpPr>
              <a:spLocks/>
            </xdr:cNvSpPr>
          </xdr:nvSpPr>
          <xdr:spPr bwMode="auto">
            <a:xfrm>
              <a:off x="125" y="354"/>
              <a:ext cx="109" cy="17"/>
            </a:xfrm>
            <a:custGeom>
              <a:avLst/>
              <a:gdLst>
                <a:gd name="T0" fmla="*/ 69 w 75"/>
                <a:gd name="T1" fmla="*/ 12 h 12"/>
                <a:gd name="T2" fmla="*/ 7 w 75"/>
                <a:gd name="T3" fmla="*/ 12 h 12"/>
                <a:gd name="T4" fmla="*/ 0 w 75"/>
                <a:gd name="T5" fmla="*/ 6 h 12"/>
                <a:gd name="T6" fmla="*/ 7 w 75"/>
                <a:gd name="T7" fmla="*/ 0 h 12"/>
                <a:gd name="T8" fmla="*/ 69 w 75"/>
                <a:gd name="T9" fmla="*/ 0 h 12"/>
                <a:gd name="T10" fmla="*/ 75 w 75"/>
                <a:gd name="T11" fmla="*/ 6 h 12"/>
                <a:gd name="T12" fmla="*/ 69 w 75"/>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75" h="12">
                  <a:moveTo>
                    <a:pt x="69" y="12"/>
                  </a:moveTo>
                  <a:lnTo>
                    <a:pt x="7" y="12"/>
                  </a:lnTo>
                  <a:cubicBezTo>
                    <a:pt x="3" y="12"/>
                    <a:pt x="0" y="9"/>
                    <a:pt x="0" y="6"/>
                  </a:cubicBezTo>
                  <a:cubicBezTo>
                    <a:pt x="0" y="2"/>
                    <a:pt x="3" y="0"/>
                    <a:pt x="7" y="0"/>
                  </a:cubicBezTo>
                  <a:lnTo>
                    <a:pt x="69" y="0"/>
                  </a:lnTo>
                  <a:cubicBezTo>
                    <a:pt x="72" y="0"/>
                    <a:pt x="75" y="2"/>
                    <a:pt x="75" y="6"/>
                  </a:cubicBezTo>
                  <a:cubicBezTo>
                    <a:pt x="75" y="9"/>
                    <a:pt x="72" y="12"/>
                    <a:pt x="69"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grpSp>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6886575" y="2095500"/>
            <a:ext cx="1004584"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Corte:</a:t>
            </a:r>
            <a:r>
              <a:rPr lang="es-CO" sz="800" baseline="0"/>
              <a:t> 01/11/2022 - 30/11/2022</a:t>
            </a:r>
            <a:endParaRPr lang="es-CO" sz="8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57151</xdr:rowOff>
    </xdr:from>
    <xdr:to>
      <xdr:col>2</xdr:col>
      <xdr:colOff>352425</xdr:colOff>
      <xdr:row>1</xdr:row>
      <xdr:rowOff>504825</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47651"/>
          <a:ext cx="1333500" cy="447674"/>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ctor" refreshedDate="44925.866506018516" createdVersion="6" refreshedVersion="6" minRefreshableVersion="3" recordCount="49" xr:uid="{00000000-000A-0000-FFFF-FFFF1B000000}">
  <cacheSource type="worksheet">
    <worksheetSource name="Contratos"/>
  </cacheSource>
  <cacheFields count="31">
    <cacheField name="VIGENCIA" numFmtId="0">
      <sharedItems containsSemiMixedTypes="0" containsString="0" containsNumber="1" containsInteger="1" minValue="2018" maxValue="2022"/>
    </cacheField>
    <cacheField name="NÚMERO CONTRATO" numFmtId="0">
      <sharedItems containsMixedTypes="1" containsNumber="1" containsInteger="1" minValue="210402" maxValue="220697"/>
    </cacheField>
    <cacheField name="PORTAL CONTRATACION" numFmtId="0">
      <sharedItems count="3">
        <s v="SECOP_II"/>
        <s v="SECOP_I"/>
        <s v="TVEC" u="1"/>
      </sharedItems>
    </cacheField>
    <cacheField name="URL SECOP" numFmtId="0">
      <sharedItems/>
    </cacheField>
    <cacheField name="PROCESO SELECCIÓN" numFmtId="0">
      <sharedItems count="9">
        <s v="Licitación Pública"/>
        <s v="Mínima Cuantía"/>
        <s v="Selección Abreviada - Subasta Inversa"/>
        <s v="Directa Prestacion Servicios Profesionales y Apoyo a la Gestión"/>
        <s v="Directa Otras Causales"/>
        <s v="Selección Abreviada - Menor Cuantía"/>
        <s v="Concurso de Méritos Abierto"/>
        <s v="Subasta Inversa" u="1"/>
        <s v="Selección Abreviada - Acuerdo Marco" u="1"/>
      </sharedItems>
    </cacheField>
    <cacheField name="CLASE CONTRATO" numFmtId="0">
      <sharedItems count="8">
        <s v="Seguros"/>
        <s v="Prestación de Servicios"/>
        <s v="Prestación Servicio Apoyo a la Gestión"/>
        <s v="Prestación Servicios Profesionales"/>
        <s v="Suministro"/>
        <s v="Convenio Interadministrativo"/>
        <s v="Consultoría"/>
        <s v="Obra"/>
      </sharedItems>
    </cacheField>
    <cacheField name="DEPENDENCIA DESTINO" numFmtId="0">
      <sharedItems/>
    </cacheField>
    <cacheField name="NOMBRE UNIDAD EJECUTORA" numFmtId="0">
      <sharedItems/>
    </cacheField>
    <cacheField name="OBJETO" numFmtId="0">
      <sharedItems longText="1"/>
    </cacheField>
    <cacheField name="CLASE MODIFICACIÓN" numFmtId="0">
      <sharedItems count="7">
        <s v="Adición / Prórroga"/>
        <s v="Adición"/>
        <s v="Prorroga"/>
        <s v="Cesión"/>
        <s v="Suspensión" u="1"/>
        <s v="Adición/Prorroga" u="1"/>
        <s v="Adición/Prorroga/Otro sí" u="1"/>
      </sharedItems>
    </cacheField>
    <cacheField name="FECHA SUSCRIPCIÓN DE LA MODIFICACIÓN" numFmtId="14">
      <sharedItems containsSemiMixedTypes="0" containsNonDate="0" containsDate="1" containsString="0" minDate="2022-10-31T00:00:00" maxDate="2022-11-30T00:00:00"/>
    </cacheField>
    <cacheField name="IDENTIFICACIÓN CONTRATISTA" numFmtId="0">
      <sharedItems containsMixedTypes="1" containsNumber="1" containsInteger="1" minValue="22518462" maxValue="1070958136"/>
    </cacheField>
    <cacheField name="RAZÓN SOCIAL_x000a_CESIONARIO" numFmtId="0">
      <sharedItems containsMixedTypes="1" containsNumber="1" containsInteger="1" minValue="0" maxValue="8"/>
    </cacheField>
    <cacheField name="VALOR CONTRATO PRINCIPAL" numFmtId="164">
      <sharedItems containsSemiMixedTypes="0" containsString="0" containsNumber="1" containsInteger="1" minValue="6979100" maxValue="5949456938"/>
    </cacheField>
    <cacheField name="VALOR ADICIÓN" numFmtId="164">
      <sharedItems containsString="0" containsBlank="1" containsNumber="1" containsInteger="1" minValue="2024566" maxValue="1289379657"/>
    </cacheField>
    <cacheField name="VALOR TOTAL" numFmtId="164">
      <sharedItems containsSemiMixedTypes="0" containsString="0" containsNumber="1" containsInteger="1" minValue="6979100" maxValue="27596862664"/>
    </cacheField>
    <cacheField name="PLAZO MODIFICACIÓN (Días)" numFmtId="0">
      <sharedItems containsBlank="1" containsMixedTypes="1" containsNumber="1" containsInteger="1" minValue="12" maxValue="180"/>
    </cacheField>
    <cacheField name="PLAZO TOTAL_x000a_(DÍAS)*" numFmtId="0">
      <sharedItems containsSemiMixedTypes="0" containsString="0" containsNumber="1" containsInteger="1" minValue="76" maxValue="1620"/>
    </cacheField>
    <cacheField name="Fecha de suscripción" numFmtId="14">
      <sharedItems containsSemiMixedTypes="0" containsNonDate="0" containsDate="1" containsString="0" minDate="2018-12-27T00:00:00" maxDate="2022-10-13T00:00:00"/>
    </cacheField>
    <cacheField name="Fecha de Inicio" numFmtId="14">
      <sharedItems containsSemiMixedTypes="0" containsNonDate="0" containsDate="1" containsString="0" minDate="2018-12-28T00:00:00" maxDate="2022-10-21T00:00:00"/>
    </cacheField>
    <cacheField name="Plazo Inicial (dias)" numFmtId="0">
      <sharedItems containsSemiMixedTypes="0" containsString="0" containsNumber="1" containsInteger="1" minValue="60" maxValue="1080"/>
    </cacheField>
    <cacheField name="Fecha Finalizacion Programada" numFmtId="14">
      <sharedItems containsSemiMixedTypes="0" containsNonDate="0" containsDate="1" containsString="0" minDate="2022-11-23T00:00:00" maxDate="2024-01-01T00:00:00"/>
    </cacheField>
    <cacheField name="Valor del Contrato_x000a_inical" numFmtId="43">
      <sharedItems containsSemiMixedTypes="0" containsString="0" containsNumber="1" containsInteger="1" minValue="6979100" maxValue="5181214000"/>
    </cacheField>
    <cacheField name="dias ejecutados" numFmtId="0">
      <sharedItems containsSemiMixedTypes="0" containsString="0" containsNumber="1" containsInteger="1" minValue="41" maxValue="1433"/>
    </cacheField>
    <cacheField name="% Ejecución" numFmtId="0">
      <sharedItems containsSemiMixedTypes="0" containsString="0" containsNumber="1" minValue="36.42" maxValue="100"/>
    </cacheField>
    <cacheField name="Recursos totales Ejecutados o pagados" numFmtId="0">
      <sharedItems containsSemiMixedTypes="0" containsString="0" containsNumber="1" containsInteger="1" minValue="0" maxValue="27596862664"/>
    </cacheField>
    <cacheField name="Recursos pendientes de ejecutar." numFmtId="0">
      <sharedItems containsSemiMixedTypes="0" containsString="0" containsNumber="1" containsInteger="1" minValue="0" maxValue="3951799705"/>
    </cacheField>
    <cacheField name="Cantidad de Adiciones/_x000a_prórrogas" numFmtId="0">
      <sharedItems containsSemiMixedTypes="0" containsString="0" containsNumber="1" containsInteger="1" minValue="0" maxValue="3"/>
    </cacheField>
    <cacheField name="Vr. Adiciones" numFmtId="0">
      <sharedItems containsSemiMixedTypes="0" containsString="0" containsNumber="1" containsInteger="1" minValue="0" maxValue="26361862664"/>
    </cacheField>
    <cacheField name="Vr. Total con Adiciones" numFmtId="0">
      <sharedItems containsSemiMixedTypes="0" containsString="0" containsNumber="1" containsInteger="1" minValue="6979100" maxValue="27596862664"/>
    </cacheField>
    <cacheField name="Plazo total prorrogas (días)" numFmtId="0">
      <sharedItems containsSemiMixedTypes="0" containsString="0" containsNumber="1" containsInteger="1" minValue="76" maxValue="162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9">
  <r>
    <n v="2021"/>
    <n v="210506"/>
    <x v="0"/>
    <s v="https://community.secop.gov.co/Public/Tendering/OpportunityDetail/Index?noticeUID=CO1.NTC.2253790&amp;isFromPublicArea=True&amp;isModal=true&amp;asPopupView=true"/>
    <x v="0"/>
    <x v="0"/>
    <s v="SUBD. ADMINISTRATIVA Y FINANCIERA"/>
    <s v="0111-04"/>
    <s v="Contratar los seguros que amparen los intereses patrimoniales actuales yfuturos, así como los bienes de propiedad de la Secretaría Distrital deHacienda y el Concejo de Bogotá, D.C, que estén bajo su responsabilidady custodia y aquellos que sean adquiridos para desarrollar las funcionesinherentes a su actividad, y cualquier otras póliza de seguros querequiera las entidades en el desarrollo de su actividad siempre y cuandola aseguradora adjudicataria cuente con la autorización por parte de laSuperintendencia Financiera de Colombia, de conformidad con loestablecido en el pliego de condiciones"/>
    <x v="0"/>
    <d v="2022-11-15T00:00:00"/>
    <s v="No aplica"/>
    <s v="No aplica"/>
    <n v="255639082"/>
    <n v="92315281"/>
    <n v="299644491"/>
    <n v="60"/>
    <n v="442"/>
    <d v="2021-10-27T00:00:00"/>
    <d v="2021-11-01T00:00:00"/>
    <n v="382"/>
    <d v="2023-01-16T00:00:00"/>
    <n v="255639082"/>
    <n v="394"/>
    <n v="89.34"/>
    <n v="207329210"/>
    <n v="92315281"/>
    <n v="3"/>
    <n v="103505409"/>
    <n v="359144491"/>
    <n v="504"/>
  </r>
  <r>
    <n v="2021"/>
    <n v="210525"/>
    <x v="0"/>
    <s v="https://community.secop.gov.co/Public/Tendering/OpportunityDetail/Index?noticeUID=CO1.NTC.2342201&amp;isFromPublicArea=True&amp;isModal=true&amp;asPopupView=true"/>
    <x v="1"/>
    <x v="1"/>
    <s v="OF. OPERACION SISTEMA GESTION DOCUMENTAL"/>
    <s v="0111-01"/>
    <s v="Proveer el servicio de soporte y mantenimiento del software Eyes &lt;(&gt;&amp;&lt;)&gt;Hands for FORMS de propiedad de la Secretaría Distrital de Hacienda"/>
    <x v="0"/>
    <d v="2022-11-25T00:00:00"/>
    <s v="No aplica"/>
    <s v="No aplica"/>
    <n v="51993820"/>
    <n v="12998455"/>
    <n v="64992275"/>
    <n v="90"/>
    <n v="450"/>
    <d v="2021-11-22T00:00:00"/>
    <d v="2021-11-30T00:00:00"/>
    <n v="360"/>
    <d v="2023-02-28T00:00:00"/>
    <n v="51993820"/>
    <n v="365"/>
    <n v="80.22"/>
    <n v="47661001"/>
    <n v="4332819"/>
    <n v="1"/>
    <n v="12998455"/>
    <n v="64992275"/>
    <n v="450"/>
  </r>
  <r>
    <n v="2021"/>
    <n v="210530"/>
    <x v="0"/>
    <s v="https://community.secop.gov.co/Public/Tendering/OpportunityDetail/Index?noticeUID=CO1.NTC.2310590&amp;isFromPublicArea=True&amp;isModal=true&amp;asPopupView=true"/>
    <x v="2"/>
    <x v="1"/>
    <s v="SUBD. INFRAESTRUCTURA TIC"/>
    <s v="0111-01"/>
    <s v="Prestar el servicio de mantenimiento, actualización y soporte de laplataforma de VMware de la Secretaría Distrital de Hacienda, deconformidad con lo establecido en el pliego de condiciones de la SubastaInversa Electrónica No. SDH-SIE-014-2021 y la propuesta presentada porel contratista."/>
    <x v="0"/>
    <d v="2022-11-15T00:00:00"/>
    <s v="No aplica"/>
    <s v="No aplica"/>
    <n v="291900000"/>
    <n v="142950000"/>
    <n v="434850000"/>
    <n v="180"/>
    <n v="540"/>
    <d v="2021-11-22T00:00:00"/>
    <d v="2021-11-26T00:00:00"/>
    <n v="360"/>
    <d v="2023-05-26T00:00:00"/>
    <n v="291900000"/>
    <n v="369"/>
    <n v="67.58"/>
    <n v="291900000"/>
    <n v="0"/>
    <n v="1"/>
    <n v="142950000"/>
    <n v="434850000"/>
    <n v="540"/>
  </r>
  <r>
    <n v="2021"/>
    <n v="210543"/>
    <x v="0"/>
    <s v="https://community.secop.gov.co/Public/Tendering/OpportunityDetail/Index?noticeUID=CO1.NTC.2315831&amp;isFromPublicArea=True&amp;isModal=true&amp;asPopupView=true"/>
    <x v="2"/>
    <x v="1"/>
    <s v="SUBD. EDUCACION TRIBUTARIA Y SERVICIO"/>
    <s v="0111-01"/>
    <s v="Proveer el soporte logístico, técnico y tecnológico para robustecer laslabores que conllevan a formar, informar e incentivar a la ciudadanía entorno a la realidad tributaria y sus principios, en el marco de laestrategia de educación tributaria y de servicio"/>
    <x v="1"/>
    <d v="2022-10-31T00:00:00"/>
    <s v="No aplica"/>
    <s v="No aplica"/>
    <n v="5949456938"/>
    <n v="1289379657"/>
    <n v="7238836595"/>
    <m/>
    <n v="900"/>
    <d v="2021-11-29T00:00:00"/>
    <d v="2021-12-09T00:00:00"/>
    <n v="900"/>
    <d v="2023-12-31T00:00:00"/>
    <n v="5181214000"/>
    <n v="356"/>
    <n v="47.34"/>
    <n v="3287036890"/>
    <n v="3951799705"/>
    <n v="2"/>
    <n v="2057622595"/>
    <n v="7238836595"/>
    <n v="900"/>
  </r>
  <r>
    <n v="2022"/>
    <n v="220007"/>
    <x v="0"/>
    <s v="https://community.secop.gov.co/Public/Tendering/OpportunityDetail/Index?noticeUID=CO1.NTC.2502368&amp;isFromPublicArea=True&amp;isModal=true&amp;asPopupView=true"/>
    <x v="3"/>
    <x v="2"/>
    <s v="DESPACHO SECRETARIO DISTRITAL DE HDA."/>
    <s v="0111-01"/>
    <s v="Prestar servicios de apoyo a la gestión al despacho del Secretariodistrital de Hacienda en lo correspondiente a la operatividad de losdiferentes sistemas de información en los procesos de contratación ymanejo de agenda."/>
    <x v="0"/>
    <d v="2022-11-25T00:00:00"/>
    <s v="No aplica"/>
    <s v="No aplica"/>
    <n v="36984000"/>
    <n v="3430400"/>
    <n v="40414400"/>
    <n v="32"/>
    <n v="377"/>
    <d v="2022-01-07T00:00:00"/>
    <d v="2022-01-13T00:00:00"/>
    <n v="345"/>
    <d v="2023-01-29T00:00:00"/>
    <n v="36984000"/>
    <n v="321"/>
    <n v="84.25"/>
    <n v="30873600"/>
    <n v="6110400"/>
    <n v="1"/>
    <n v="3430400"/>
    <n v="40414400"/>
    <n v="377"/>
  </r>
  <r>
    <n v="2022"/>
    <n v="220010"/>
    <x v="0"/>
    <s v="https://community.secop.gov.co/Public/Tendering/OpportunityDetail/Index?noticeUID=CO1.NTC.2524549&amp;isFromPublicArea=True&amp;isModal=true&amp;asPopupView=true"/>
    <x v="3"/>
    <x v="3"/>
    <s v="SUBD. CONSOLIDACION, GESTION E INVEST."/>
    <s v="0111-01"/>
    <s v="Prestar servicios profesionales especializados para apoyar a laSubdirección de Consolidación, Gestión e Investigación - Dirección Distrital de Contabilidad en la ejecución de las actividades establecidas en el plan de acción relacionadas con la preparación delos Estados Financieros, Reportes e Informes ComplementariosConsolidados, a través de BOGDATA, y en el marco del fortalecimiento dela sostenibilidad contable distrital."/>
    <x v="0"/>
    <d v="2022-11-17T00:00:00"/>
    <s v="No aplica"/>
    <s v="No aplica"/>
    <n v="82414500"/>
    <n v="8633900"/>
    <n v="91048400"/>
    <n v="33"/>
    <n v="348"/>
    <d v="2022-01-12T00:00:00"/>
    <d v="2022-01-19T00:00:00"/>
    <n v="315"/>
    <d v="2023-01-06T00:00:00"/>
    <n v="82414500"/>
    <n v="315"/>
    <n v="89.49"/>
    <n v="73780600"/>
    <n v="8633900"/>
    <n v="1"/>
    <n v="8633900"/>
    <n v="91048400"/>
    <n v="348"/>
  </r>
  <r>
    <n v="2022"/>
    <n v="220016"/>
    <x v="0"/>
    <s v="https://community.secop.gov.co/Public/Tendering/OpportunityDetail/Index?noticeUID=CO1.NTC.2522949&amp;isFromPublicArea=True&amp;isModal=true&amp;asPopupView=true"/>
    <x v="3"/>
    <x v="3"/>
    <s v="SUBD. CONSOLIDACION, GESTION E INVEST."/>
    <s v="0111-01"/>
    <s v="Prestar servicios profesionales especializados para apoyar a laSubdirección de Consolidación, Gestión e Investigación - Dirección Distrital de Contabilidad en la ejecución de las actividades establecidas en el plan de acción relacionadas con la preparación delos Estados Financieros, Reportes e Informes ComplementariosConsolidados, a través de BOGDATA, y en el marco del fortalecimiento dela sostenibilidad contable distrital."/>
    <x v="0"/>
    <d v="2022-11-16T00:00:00"/>
    <s v="No aplica"/>
    <s v="No aplica"/>
    <n v="78490000"/>
    <n v="12558400"/>
    <n v="91048400"/>
    <n v="48"/>
    <n v="348"/>
    <d v="2022-01-13T00:00:00"/>
    <d v="2022-01-19T00:00:00"/>
    <n v="300"/>
    <d v="2023-01-06T00:00:00"/>
    <n v="78490000"/>
    <n v="315"/>
    <n v="89.49"/>
    <n v="72995700"/>
    <n v="5494300"/>
    <n v="1"/>
    <n v="12558400"/>
    <n v="91048400"/>
    <n v="348"/>
  </r>
  <r>
    <n v="2022"/>
    <n v="220052"/>
    <x v="0"/>
    <s v="https://community.secop.gov.co/Public/Tendering/OpportunityDetail/Index?noticeUID=CO1.NTC.2521313&amp;isFromPublicArea=True&amp;isModal=true&amp;asPopupView=true"/>
    <x v="3"/>
    <x v="3"/>
    <s v="SUBD. TALENTO HUMANO"/>
    <s v="0111-01"/>
    <s v="Prestar servicios profesionales de soporte jurídico a los procesos acargo de la Subdirección del Talento Humano."/>
    <x v="0"/>
    <d v="2022-11-24T00:00:00"/>
    <s v="No aplica"/>
    <s v="No aplica"/>
    <n v="86768000"/>
    <n v="10780266"/>
    <n v="97548266"/>
    <n v="41"/>
    <n v="371"/>
    <d v="2022-01-13T00:00:00"/>
    <d v="2022-01-19T00:00:00"/>
    <n v="330"/>
    <d v="2023-01-29T00:00:00"/>
    <n v="86768000"/>
    <n v="315"/>
    <n v="84"/>
    <n v="74147200"/>
    <n v="12620800"/>
    <n v="1"/>
    <n v="10780266"/>
    <n v="97548266"/>
    <n v="371"/>
  </r>
  <r>
    <n v="2022"/>
    <n v="220062"/>
    <x v="0"/>
    <s v="https://community.secop.gov.co/Public/Tendering/OpportunityDetail/Index?noticeUID=CO1.NTC.2529586&amp;isFromPublicArea=True&amp;isModal=true&amp;asPopupView=true"/>
    <x v="3"/>
    <x v="3"/>
    <s v="DESPACHO DIR. GESTION CORPORATIVA"/>
    <s v="0111-01"/>
    <s v="Prestar los servicios profesionales a la Dirección de GestiónCorporativa para apoyar la gestión precontractual, de pagos y pos contractual frente al sistema SAP BOGDATA."/>
    <x v="0"/>
    <d v="2022-11-10T00:00:00"/>
    <s v="No aplica"/>
    <s v="No aplica"/>
    <n v="60480000"/>
    <n v="6048000"/>
    <n v="66528000"/>
    <n v="30"/>
    <n v="330"/>
    <d v="2022-01-12T00:00:00"/>
    <d v="2022-02-01T00:00:00"/>
    <n v="300"/>
    <d v="2023-01-01T00:00:00"/>
    <n v="60480000"/>
    <n v="302"/>
    <n v="90.42"/>
    <n v="40521600"/>
    <n v="19958400"/>
    <n v="1"/>
    <n v="6048000"/>
    <n v="66528000"/>
    <n v="330"/>
  </r>
  <r>
    <n v="2022"/>
    <n v="220063"/>
    <x v="0"/>
    <s v="https://community.secop.gov.co/Public/Tendering/OpportunityDetail/Index?noticeUID=CO1.NTC.2529586&amp;isFromPublicArea=True&amp;isModal=true&amp;asPopupView=true"/>
    <x v="3"/>
    <x v="3"/>
    <s v="DESPACHO DIR. GESTION CORPORATIVA"/>
    <s v="0111-01"/>
    <s v="Prestar los servicios profesionales a la Dirección de GestiónCorporativa para apoyar la gestión precontractual, de pagos y pos contractual frente al sistema SAP BOGDATA."/>
    <x v="0"/>
    <d v="2022-11-10T00:00:00"/>
    <s v="No aplica"/>
    <s v="No aplica"/>
    <n v="60480000"/>
    <n v="6048000"/>
    <n v="66528000"/>
    <n v="30"/>
    <n v="330"/>
    <d v="2022-01-12T00:00:00"/>
    <d v="2022-01-24T00:00:00"/>
    <n v="300"/>
    <d v="2022-12-24T00:00:00"/>
    <n v="60480000"/>
    <n v="310"/>
    <n v="92.81"/>
    <n v="49593600"/>
    <n v="10886400"/>
    <n v="1"/>
    <n v="6048000"/>
    <n v="66528000"/>
    <n v="330"/>
  </r>
  <r>
    <n v="2022"/>
    <n v="220079"/>
    <x v="0"/>
    <s v="https://community.secop.gov.co/Public/Tendering/OpportunityDetail/Index?noticeUID=CO1.NTC.2528577&amp;isFromPublicArea=True&amp;isModal=true&amp;asPopupView=true"/>
    <x v="3"/>
    <x v="3"/>
    <s v="SUBD. ADMINISTRATIVA Y FINANCIERA"/>
    <s v="0111-01"/>
    <s v="Prestar los servicios profesionales  para apoyar técnicamente yadministrativamente en la etapa precontractual y apoyo a la supervisiónde contratos y procesos gestionados por la Subdirección Administrativa yFinanciera, así como apoyo a las actividades ambientales de la entidad ydel Centro Administrativo Distrital - CAD, de conformidad con losprocedimientos y lineamientos establecidos."/>
    <x v="0"/>
    <d v="2022-11-21T00:00:00"/>
    <s v="No aplica"/>
    <s v="No aplica"/>
    <n v="82764000"/>
    <n v="10784400"/>
    <n v="93548400"/>
    <n v="43"/>
    <n v="373"/>
    <d v="2022-01-13T00:00:00"/>
    <d v="2022-01-17T00:00:00"/>
    <n v="330"/>
    <d v="2023-01-29T00:00:00"/>
    <n v="82764000"/>
    <n v="317"/>
    <n v="84.08"/>
    <n v="71227200"/>
    <n v="11536800"/>
    <n v="1"/>
    <n v="10784400"/>
    <n v="93548400"/>
    <n v="373"/>
  </r>
  <r>
    <n v="2022"/>
    <n v="220105"/>
    <x v="0"/>
    <s v="https://community.secop.gov.co/Public/Tendering/OpportunityDetail/Index?noticeUID=CO1.NTC.2538929&amp;isFromPublicArea=True&amp;isModal=true&amp;asPopupView=true"/>
    <x v="3"/>
    <x v="3"/>
    <s v="OF. ASESORA DE PLANEACION"/>
    <s v="0111-01"/>
    <s v="Prestar los servicios profesionales para apoyar la documentación delsistema de gestión de calidad de la SDH y la implementación de lapolítica de fortalecimiento organizacional y simplificación de procesosen el marco del MIPG."/>
    <x v="0"/>
    <d v="2022-11-23T00:00:00"/>
    <s v="No aplica"/>
    <s v="No aplica"/>
    <n v="92983000"/>
    <n v="12115967"/>
    <n v="105098967"/>
    <n v="43"/>
    <n v="373"/>
    <d v="2022-01-13T00:00:00"/>
    <d v="2022-01-18T00:00:00"/>
    <n v="330"/>
    <d v="2023-01-31T00:00:00"/>
    <n v="92983000"/>
    <n v="316"/>
    <n v="83.6"/>
    <n v="79739967"/>
    <n v="13243033"/>
    <n v="1"/>
    <n v="12115967"/>
    <n v="105098967"/>
    <n v="373"/>
  </r>
  <r>
    <n v="2022"/>
    <n v="220123"/>
    <x v="0"/>
    <s v="https://community.secop.gov.co/Public/Tendering/OpportunityDetail/Index?noticeUID=CO1.NTC.2541630&amp;isFromPublicArea=True&amp;isModal=true&amp;asPopupView=true"/>
    <x v="3"/>
    <x v="3"/>
    <s v="SUBD. ANALISIS Y SOSTENIBILIDAD PPTAL."/>
    <s v="0111-01"/>
    <s v="Prestar servicios profesionales a la Subdirección de Análisis ySostenibilidad Presupuestal de la Secretaria Distrital de Hacienda parala consolidación, implementación, seguimiento, retroalimentación yreporte de los trazadores presupuestales en las entidades que conformanel Presupuesto General del Distrito Capital, utilizando las  estructurasactuales de Productos, Metas y Resultado o promoviendo los ajustes paraoptimizar la calidad de la información a procesar."/>
    <x v="0"/>
    <d v="2022-11-22T00:00:00"/>
    <s v="No aplica"/>
    <s v="No aplica"/>
    <n v="92230000"/>
    <n v="18446000"/>
    <n v="110676000"/>
    <n v="60"/>
    <n v="360"/>
    <d v="2022-01-14T00:00:00"/>
    <d v="2022-02-01T00:00:00"/>
    <n v="300"/>
    <d v="2023-01-30T00:00:00"/>
    <n v="92230000"/>
    <n v="302"/>
    <n v="83.2"/>
    <n v="83007000"/>
    <n v="9223000"/>
    <n v="1"/>
    <n v="18446000"/>
    <n v="110676000"/>
    <n v="360"/>
  </r>
  <r>
    <n v="2022"/>
    <n v="220173"/>
    <x v="0"/>
    <s v="https://community.secop.gov.co/Public/Tendering/OpportunityDetail/Index?noticeUID=CO1.NTC.2522949&amp;isFromPublicArea=True&amp;isModal=true&amp;asPopupView=true"/>
    <x v="3"/>
    <x v="3"/>
    <s v="SUBD. CONSOLIDACION, GESTION E INVEST."/>
    <s v="0111-01"/>
    <s v="Prestar servicios profesionales especializados para apoyar a laSubdirección de Consolidación, Gestión e Investigación - Dirección Distrital de Contabilidad en la ejecución de las actividades establecidas en el plan de acción relacionadas con la preparación delos Estados Financieros, Reportes e Informes ComplementariosConsolidados, a través de BOGDATA, y en el marco del fortalecimiento dela sostenibilidad contable distrital."/>
    <x v="0"/>
    <d v="2022-11-16T00:00:00"/>
    <s v="No aplica"/>
    <s v="No aplica"/>
    <n v="78490000"/>
    <n v="12296767"/>
    <n v="90786767"/>
    <n v="47"/>
    <n v="347"/>
    <d v="2022-01-17T00:00:00"/>
    <d v="2022-01-20T00:00:00"/>
    <n v="300"/>
    <d v="2023-01-06T00:00:00"/>
    <n v="78490000"/>
    <n v="314"/>
    <n v="89.46"/>
    <n v="73518967"/>
    <n v="4971033"/>
    <n v="1"/>
    <n v="12296767"/>
    <n v="90786767"/>
    <n v="347"/>
  </r>
  <r>
    <n v="2022"/>
    <n v="220174"/>
    <x v="0"/>
    <s v="https://community.secop.gov.co/Public/Tendering/OpportunityDetail/Index?noticeUID=CO1.NTC.2522949&amp;isFromPublicArea=True&amp;isModal=true&amp;asPopupView=true"/>
    <x v="3"/>
    <x v="3"/>
    <s v="SUBD. CONSOLIDACION, GESTION E INVEST."/>
    <s v="0111-01"/>
    <s v="Prestar servicios profesionales especializados para apoyar a laSubdirección de Consolidación, Gestión e Investigación - Dirección Distrital de Contabilidad en la ejecución de las actividades establecidas en el plan de acción relacionadas con la preparación delos Estados Financieros, Reportes e Informes ComplementariosConsolidados, a través de BOGDATA, y en el marco del fortalecimiento dela sostenibilidad contable distrital."/>
    <x v="0"/>
    <d v="2022-11-18T00:00:00"/>
    <s v="No aplica"/>
    <s v="No aplica"/>
    <n v="78490000"/>
    <n v="12296767"/>
    <n v="90786767"/>
    <n v="47"/>
    <n v="347"/>
    <d v="2022-01-17T00:00:00"/>
    <d v="2022-01-20T00:00:00"/>
    <n v="300"/>
    <d v="2023-01-06T00:00:00"/>
    <n v="78490000"/>
    <n v="314"/>
    <n v="89.46"/>
    <n v="72734066"/>
    <n v="5755934"/>
    <n v="1"/>
    <n v="12296767"/>
    <n v="90786767"/>
    <n v="347"/>
  </r>
  <r>
    <n v="2022"/>
    <n v="220253"/>
    <x v="0"/>
    <s v="https://community.secop.gov.co/Public/Tendering/OpportunityDetail/Index?noticeUID=CO1.NTC.2644384&amp;isFromPublicArea=True&amp;isModal=true&amp;asPopupView=true"/>
    <x v="3"/>
    <x v="3"/>
    <s v="DESPACHO DIR. DISTRITAL PRESUPUESTO"/>
    <s v="0111-01"/>
    <s v="Prestar los servicios profesionales al Despacho de la DireccionDistrital de Presupuesto de la Secretaría Distrital de Hacienda, para lagestión de informes y reportes a los organismos de control, seguimientoa la documentacion, archivo, reportes internos, validaciones de informesfinancieros  solicitados a las entidades y  publicaciones en la sedeelectronica de la entidad."/>
    <x v="0"/>
    <d v="2022-11-25T00:00:00"/>
    <s v="No aplica"/>
    <s v="No aplica"/>
    <n v="45490000"/>
    <n v="9098000"/>
    <n v="54588000"/>
    <n v="60"/>
    <n v="420"/>
    <d v="2022-01-21T00:00:00"/>
    <d v="2022-02-01T00:00:00"/>
    <n v="300"/>
    <d v="2023-02-01T00:00:00"/>
    <n v="45490000"/>
    <n v="302"/>
    <n v="82.74"/>
    <n v="45490000"/>
    <n v="9098000"/>
    <n v="1"/>
    <n v="9098000"/>
    <n v="54588000"/>
    <n v="420"/>
  </r>
  <r>
    <n v="2022"/>
    <n v="220277"/>
    <x v="0"/>
    <s v="https://community.secop.gov.co/Public/Tendering/OpportunityDetail/Index?noticeUID=CO1.NTC.2685186&amp;isFromPublicArea=True&amp;isModal=true&amp;asPopupView=true"/>
    <x v="3"/>
    <x v="3"/>
    <s v="SUBD. GESTION CONTABLE HACIENDA"/>
    <s v="0111-01"/>
    <s v="Prestar servicios profesionales para realizar procesos de gestion ydepuracion de información de los terceros en el módulo BP de Bogdata yapoyar la gestion del proceso contable en el módulo FI  a cargo de laDirección Distrital de Contabilidad cuando se requiera."/>
    <x v="0"/>
    <d v="2022-11-10T00:00:00"/>
    <s v="No aplica"/>
    <s v="No aplica"/>
    <n v="35827000"/>
    <n v="3257000"/>
    <n v="39084000"/>
    <n v="30"/>
    <n v="360"/>
    <d v="2022-01-24T00:00:00"/>
    <d v="2022-01-26T00:00:00"/>
    <n v="330"/>
    <d v="2023-01-26T00:00:00"/>
    <n v="35827000"/>
    <n v="308"/>
    <n v="84.38"/>
    <n v="29855833"/>
    <n v="5971167"/>
    <n v="1"/>
    <n v="3257000"/>
    <n v="39084000"/>
    <n v="360"/>
  </r>
  <r>
    <n v="2022"/>
    <n v="220287"/>
    <x v="0"/>
    <s v="https://community.secop.gov.co/Public/Tendering/OpportunityDetail/Index?noticeUID=CO1.NTC.2707274&amp;isFromPublicArea=True&amp;isModal=true&amp;asPopupView=true"/>
    <x v="3"/>
    <x v="2"/>
    <s v="OF. ASESORA DE PLANEACION"/>
    <s v="0111-01"/>
    <s v="Prestar los servicios profesionales para apoyar la implementación delnuevo mapa de procesos y la sostenibilidad del Sistema de Gestión, conla transición tecnológica de la Entidad."/>
    <x v="0"/>
    <d v="2022-11-25T00:00:00"/>
    <s v="No aplica"/>
    <s v="No aplica"/>
    <n v="92983000"/>
    <n v="9580067"/>
    <n v="102563067"/>
    <n v="34"/>
    <n v="364"/>
    <d v="2022-01-26T00:00:00"/>
    <d v="2022-01-27T00:00:00"/>
    <n v="330"/>
    <d v="2023-01-31T00:00:00"/>
    <n v="92983000"/>
    <n v="307"/>
    <n v="83.2"/>
    <n v="77204067"/>
    <n v="15778933"/>
    <n v="1"/>
    <n v="9580067"/>
    <n v="102563067"/>
    <n v="364"/>
  </r>
  <r>
    <n v="2022"/>
    <n v="220301"/>
    <x v="0"/>
    <s v="https://community.secop.gov.co/Public/Tendering/OpportunityDetail/Index?noticeUID=CO1.NTC.2731982&amp;isFromPublicArea=True&amp;isModal=true&amp;asPopupView=true"/>
    <x v="3"/>
    <x v="3"/>
    <s v="SUBD. FINANZAS DISTRITALES"/>
    <s v="0111-01"/>
    <s v="Prestar los servicios profesionales a la Subdirección de FinanzasDistritales de la Secretaría Distrital de Hacienda, para la generaciónde mecanismos de validación de los reportes presupuestales en el marcode las nuevas metodologías de captura y procesamiento de informacióndispuestos por la Nación."/>
    <x v="0"/>
    <d v="2022-11-22T00:00:00"/>
    <s v="No aplica"/>
    <s v="No aplica"/>
    <n v="82120000"/>
    <n v="16424000"/>
    <n v="98544000"/>
    <n v="60"/>
    <n v="360"/>
    <d v="2022-01-27T00:00:00"/>
    <d v="2022-02-01T00:00:00"/>
    <n v="300"/>
    <d v="2023-01-30T00:00:00"/>
    <n v="82120000"/>
    <n v="302"/>
    <n v="83.2"/>
    <n v="0"/>
    <n v="82120000"/>
    <n v="1"/>
    <n v="16424000"/>
    <n v="98544000"/>
    <n v="360"/>
  </r>
  <r>
    <n v="2022"/>
    <n v="220308"/>
    <x v="0"/>
    <s v="https://community.secop.gov.co/Public/Tendering/OpportunityDetail/Index?noticeUID=CO1.NTC.2755039&amp;isFromPublicArea=True&amp;isModal=true&amp;asPopupView=true"/>
    <x v="3"/>
    <x v="3"/>
    <s v="SUBD. GESTION INFORMACION PPTAL."/>
    <s v="0111-01"/>
    <s v="Prestar los servicios profesionales especializados a la Subdirección deGestión de la Información Presupuestal de la Secretaría Distrital deHacienda para la estabilización de las funcionalidades en producción,asesoría a los usuarios, respuesta a solicitudes de fallas yestructuración, configuración, implementación, soporte funcional de lossistemas de información presupuestal y apoyo al seguimiento de laimplementación del proyecto."/>
    <x v="0"/>
    <d v="2022-11-23T00:00:00"/>
    <s v="No aplica"/>
    <s v="No aplica"/>
    <n v="83730000"/>
    <n v="16746000"/>
    <n v="100476000"/>
    <n v="60"/>
    <n v="360"/>
    <d v="2022-01-28T00:00:00"/>
    <d v="2022-02-01T00:00:00"/>
    <n v="300"/>
    <d v="2023-01-30T00:00:00"/>
    <n v="83730000"/>
    <n v="302"/>
    <n v="83.2"/>
    <n v="74798800"/>
    <n v="25677200"/>
    <n v="1"/>
    <n v="16746000"/>
    <n v="100476000"/>
    <n v="360"/>
  </r>
  <r>
    <n v="2022"/>
    <n v="220309"/>
    <x v="0"/>
    <s v="https://community.secop.gov.co/Public/Tendering/OpportunityDetail/Index?noticeUID=CO1.NTC.2755039&amp;isFromPublicArea=True&amp;isModal=true&amp;asPopupView=true"/>
    <x v="3"/>
    <x v="3"/>
    <s v="SUBD. GESTION INFORMACION PPTAL."/>
    <s v="0111-01"/>
    <s v="Prestar los servicios profesionales especializados a la Subdirección deGestión de la Información Presupuestal de la Secretaría Distrital deHacienda para la estabilización de las funcionalidades en producción,asesoría a los usuarios, respuesta a solicitudes de fallas yestructuración, configuración, implementación, soporte funcional de lossistemas de información presupuestal y apoyo al seguimiento de laimplementación del proyecto."/>
    <x v="0"/>
    <d v="2022-11-23T00:00:00"/>
    <s v="No aplica"/>
    <s v="No aplica"/>
    <n v="83730000"/>
    <n v="16746000"/>
    <n v="100476000"/>
    <n v="60"/>
    <n v="360"/>
    <d v="2022-01-28T00:00:00"/>
    <d v="2022-02-01T00:00:00"/>
    <n v="300"/>
    <d v="2023-01-30T00:00:00"/>
    <n v="83730000"/>
    <n v="302"/>
    <n v="83.2"/>
    <n v="75357000"/>
    <n v="25119000"/>
    <n v="1"/>
    <n v="16746000"/>
    <n v="100476000"/>
    <n v="360"/>
  </r>
  <r>
    <n v="2022"/>
    <n v="220310"/>
    <x v="0"/>
    <s v="https://community.secop.gov.co/Public/Tendering/OpportunityDetail/Index?noticeUID=CO1.NTC.2755039&amp;isFromPublicArea=True&amp;isModal=true&amp;asPopupView=true"/>
    <x v="3"/>
    <x v="3"/>
    <s v="SUBD. GESTION INFORMACION PPTAL."/>
    <s v="0111-01"/>
    <s v="Prestar los servicios profesionales especializados a la Subdirección deGestión de la Información Presupuestal de la Secretaría Distrital deHacienda para la estabilización de las funcionalidades en producción,asesoría a los usuarios, respuesta a solicitudes de fallas yestructuración, configuración, implementación, soporte funcional de lossistemas de información presupuestal y apoyo al seguimiento de laimplementación del proyecto."/>
    <x v="0"/>
    <d v="2022-11-24T00:00:00"/>
    <s v="No aplica"/>
    <s v="No aplica"/>
    <n v="83730000"/>
    <n v="16746000"/>
    <n v="100476000"/>
    <n v="60"/>
    <n v="360"/>
    <d v="2022-01-28T00:00:00"/>
    <d v="2022-02-02T00:00:00"/>
    <n v="300"/>
    <d v="2023-02-01T00:00:00"/>
    <n v="83730000"/>
    <n v="301"/>
    <n v="82.69"/>
    <n v="75077900"/>
    <n v="25398100"/>
    <n v="1"/>
    <n v="16746000"/>
    <n v="100476000"/>
    <n v="360"/>
  </r>
  <r>
    <n v="2022"/>
    <n v="220311"/>
    <x v="0"/>
    <s v="https://community.secop.gov.co/Public/Tendering/OpportunityDetail/Index?noticeUID=CO1.NTC.2755039&amp;isFromPublicArea=True&amp;isModal=true&amp;asPopupView=true"/>
    <x v="3"/>
    <x v="3"/>
    <s v="SUBD. GESTION INFORMACION PPTAL."/>
    <s v="0111-01"/>
    <s v="Prestar los servicios profesionales especializados a la Subdirección deGestión de la Información Presupuestal de la Secretaría Distrital deHacienda para la estabilización de las funcionalidades en producción,asesoría a los usuarios, respuesta a solicitudes de fallas yestructuración, configuración, implementación, soporte funcional de lossistemas de información presupuestal y apoyo al seguimiento de laimplementación del proyecto."/>
    <x v="0"/>
    <d v="2022-11-24T00:00:00"/>
    <s v="No aplica"/>
    <s v="No aplica"/>
    <n v="83730000"/>
    <n v="16746000"/>
    <n v="100476000"/>
    <n v="60"/>
    <n v="360"/>
    <d v="2022-01-28T00:00:00"/>
    <d v="2022-02-01T00:00:00"/>
    <n v="300"/>
    <d v="2023-01-30T00:00:00"/>
    <n v="83730000"/>
    <n v="302"/>
    <n v="83.2"/>
    <n v="75357000"/>
    <n v="25119000"/>
    <n v="1"/>
    <n v="16746000"/>
    <n v="100476000"/>
    <n v="360"/>
  </r>
  <r>
    <n v="2022"/>
    <n v="220361"/>
    <x v="0"/>
    <s v="https://community.secop.gov.co/Public/Tendering/OpportunityDetail/Index?noticeUID=CO1.NTC.2814044&amp;isFromPublicArea=True&amp;isModal=true&amp;asPopupView=true"/>
    <x v="3"/>
    <x v="3"/>
    <s v="FONDO CUENTA CONCEJO DE BOGOTA, D.C."/>
    <s v="0111-04"/>
    <s v="Prestar los servicios profesionales para la coordinación del proceso deimplementación y seguimiento del laboratorio de innovación del Concejode Bogotá D.C."/>
    <x v="0"/>
    <d v="2022-11-11T00:00:00"/>
    <s v="No aplica"/>
    <s v="No aplica"/>
    <n v="53960000"/>
    <n v="20235000"/>
    <n v="74195000"/>
    <n v="90"/>
    <n v="330"/>
    <d v="2022-01-28T00:00:00"/>
    <d v="2022-03-01T00:00:00"/>
    <n v="240"/>
    <d v="2023-02-11T00:00:00"/>
    <n v="53960000"/>
    <n v="274"/>
    <n v="78.959999999999994"/>
    <n v="53960000"/>
    <n v="20235000"/>
    <n v="1"/>
    <n v="20235000"/>
    <n v="74195000"/>
    <n v="330"/>
  </r>
  <r>
    <n v="2022"/>
    <n v="220369"/>
    <x v="0"/>
    <s v="https://community.secop.gov.co/Public/Tendering/OpportunityDetail/Index?noticeUID=CO1.NTC.2863309&amp;isFromPublicArea=True&amp;isModal=true&amp;asPopupView=true"/>
    <x v="1"/>
    <x v="4"/>
    <s v="SUBD. ADMINISTRATIVA Y FINANCIERA"/>
    <s v="0111-01"/>
    <s v="SUMINISTRO DE COMBUSTIBLE PARA LA SECRETARIA DISTRITAL DE HACIENDA"/>
    <x v="1"/>
    <d v="2022-11-28T00:00:00"/>
    <s v="No aplica"/>
    <s v="No aplica"/>
    <n v="49676632"/>
    <n v="18325479"/>
    <n v="68002111"/>
    <s v=""/>
    <n v="300"/>
    <d v="2022-03-25T00:00:00"/>
    <d v="2022-04-01T00:00:00"/>
    <n v="300"/>
    <d v="2023-01-31T00:00:00"/>
    <n v="49676632"/>
    <n v="243"/>
    <n v="79.67"/>
    <n v="45817685"/>
    <n v="3858947"/>
    <n v="1"/>
    <n v="18325479"/>
    <n v="68002111"/>
    <n v="300"/>
  </r>
  <r>
    <n v="2022"/>
    <n v="220381"/>
    <x v="0"/>
    <s v="https://community.secop.gov.co/Public/Tendering/OpportunityDetail/Index?noticeUID=CO1.NTC.2889458&amp;isFromPublicArea=True&amp;isModal=true&amp;asPopupView=true"/>
    <x v="0"/>
    <x v="1"/>
    <s v="FONDO CUENTA CONCEJO DE BOGOTA, D.C."/>
    <s v="0111-04"/>
    <s v="Prestar los servicios de vigilancia y seguridad privada para lapermanente y adecuada protección de los funcionarios, contratistas,visitantes, contribuyentes y usuarios del Concejo de Bogotá D.C y losbienes muebles e inmuebles objeto de esta contratación, de conformidadcon lo dispuesto en el pliego de condiciones."/>
    <x v="0"/>
    <d v="2022-11-16T00:00:00"/>
    <s v="No aplica"/>
    <s v="No aplica"/>
    <n v="1161160680"/>
    <n v="464000000"/>
    <n v="1625160680"/>
    <n v="102"/>
    <n v="282"/>
    <d v="2022-05-06T00:00:00"/>
    <d v="2022-05-16T00:00:00"/>
    <n v="180"/>
    <d v="2023-02-28T00:00:00"/>
    <n v="1161160680"/>
    <n v="198"/>
    <n v="68.75"/>
    <n v="540204028"/>
    <n v="620956652"/>
    <n v="1"/>
    <n v="464000000"/>
    <n v="1625160680"/>
    <n v="282"/>
  </r>
  <r>
    <n v="2022"/>
    <n v="220385"/>
    <x v="0"/>
    <s v="https://community.secop.gov.co/Public/Tendering/OpportunityDetail/Index?noticeUID=CO1.NTC.2926202&amp;isFromPublicArea=True&amp;isModal=true&amp;asPopupView=true"/>
    <x v="1"/>
    <x v="1"/>
    <s v="SUBD. INFRAESTRUCTURA TIC"/>
    <s v="0111-01"/>
    <s v="Prestar los servicios de actualización, mantenimiento y soporte con elsuministro de repuestos para la infraestructura de telecomunicaciones,cableado estructurado (voz y datos), fibra óptica, energía normal yregulada de la Secretaría Distrital de Hacienda."/>
    <x v="1"/>
    <d v="2022-11-01T00:00:00"/>
    <s v="No aplica"/>
    <s v="No aplica"/>
    <n v="72000000"/>
    <n v="36000000"/>
    <n v="108000000"/>
    <s v=""/>
    <n v="270"/>
    <d v="2022-05-25T00:00:00"/>
    <d v="2022-06-09T00:00:00"/>
    <n v="270"/>
    <d v="2023-03-09T00:00:00"/>
    <n v="72000000"/>
    <n v="174"/>
    <n v="63.74"/>
    <n v="6653087"/>
    <n v="101346913"/>
    <n v="1"/>
    <n v="36000000"/>
    <n v="108000000"/>
    <n v="270"/>
  </r>
  <r>
    <n v="2022"/>
    <n v="220394"/>
    <x v="0"/>
    <s v="https://community.secop.gov.co/Public/Tendering/OpportunityDetail/Index?noticeUID=CO1.NTC.2939124&amp;isFromPublicArea=True&amp;isModal=true&amp;asPopupView=true"/>
    <x v="1"/>
    <x v="1"/>
    <s v="FONDO CUENTA CONCEJO DE BOGOTA, D.C."/>
    <s v="0111-04"/>
    <s v="Mantenimiento preventivo y correctivo de vehículos pertenecientes alparque automotor del Concejo de Bogotá."/>
    <x v="1"/>
    <d v="2022-11-28T00:00:00"/>
    <s v="No aplica"/>
    <s v="No aplica"/>
    <n v="45000000"/>
    <n v="22500000"/>
    <n v="67500000"/>
    <s v=""/>
    <n v="360"/>
    <d v="2022-06-07T00:00:00"/>
    <d v="2022-06-21T00:00:00"/>
    <n v="360"/>
    <d v="2023-06-21T00:00:00"/>
    <n v="45000000"/>
    <n v="162"/>
    <n v="44.38"/>
    <n v="45000000"/>
    <n v="22500000"/>
    <n v="1"/>
    <n v="22500000"/>
    <n v="67500000"/>
    <n v="360"/>
  </r>
  <r>
    <n v="2022"/>
    <n v="220417"/>
    <x v="0"/>
    <s v="https://community.secop.gov.co/Public/Tendering/OpportunityDetail/Index?noticeUID=CO1.NTC.2976541&amp;isFromPublicArea=True&amp;isModal=true&amp;asPopupView=true"/>
    <x v="1"/>
    <x v="1"/>
    <s v="SUBD. TALENTO HUMANO"/>
    <s v="0111-01"/>
    <s v="Prestar servicios de alquiler de escenarios como salones, auditorios yespacios abiertos, apoyo logístico y servicio de catering para eldesarrollo de eventos que requiera la Secretaria Distrital de Hacienda"/>
    <x v="1"/>
    <d v="2022-11-23T00:00:00"/>
    <s v="No aplica"/>
    <s v="No aplica"/>
    <n v="94717000"/>
    <n v="20000000"/>
    <n v="114717000"/>
    <s v=""/>
    <n v="300"/>
    <d v="2022-07-06T00:00:00"/>
    <d v="2022-07-14T00:00:00"/>
    <n v="300"/>
    <d v="2023-05-14T00:00:00"/>
    <n v="94717000"/>
    <n v="139"/>
    <n v="45.72"/>
    <n v="26072115"/>
    <n v="68644885"/>
    <n v="1"/>
    <n v="20000000"/>
    <n v="114717000"/>
    <n v="300"/>
  </r>
  <r>
    <n v="2022"/>
    <n v="220422"/>
    <x v="0"/>
    <s v="https://community.secop.gov.co/Public/Tendering/OpportunityDetail/Index?noticeUID=CO1.NTC.2961017&amp;isFromPublicArea=True&amp;isModal=true&amp;asPopupView=true"/>
    <x v="2"/>
    <x v="4"/>
    <s v="SUBD. EDUCACION TRIBUTARIA Y SERVICIO"/>
    <s v="0111-01"/>
    <s v="Contratar la adquisición de material físico y virtual para la tropaeconómica, para que cuenten con la correcta identificación, protección,desarrollo y divulgación del trabajo en las diferentes localidades(territorio) del Distrito Capital, en el marco de la estrategia dereactivación económica."/>
    <x v="1"/>
    <d v="2022-11-01T00:00:00"/>
    <s v="No aplica"/>
    <s v="No aplica"/>
    <n v="626000000"/>
    <n v="300000000"/>
    <n v="926000000"/>
    <s v=""/>
    <n v="270"/>
    <d v="2022-07-08T00:00:00"/>
    <d v="2022-07-12T00:00:00"/>
    <n v="270"/>
    <d v="2023-04-12T00:00:00"/>
    <n v="626000000"/>
    <n v="141"/>
    <n v="51.46"/>
    <n v="203208160"/>
    <n v="722791840"/>
    <n v="1"/>
    <n v="300000000"/>
    <n v="926000000"/>
    <n v="270"/>
  </r>
  <r>
    <n v="2022"/>
    <n v="220454"/>
    <x v="0"/>
    <s v="https://community.secop.gov.co/Public/Tendering/OpportunityDetail/Index?noticeUID=CO1.NTC.3104866&amp;isFromPublicArea=True&amp;isModal=true&amp;asPopupView=true"/>
    <x v="3"/>
    <x v="3"/>
    <s v="FONDO CUENTA CONCEJO DE BOGOTA, D.C."/>
    <s v="0111-04"/>
    <s v="Prestar los servicios profesionales para realizar actividades de apoyo ala contratación, así como a la supervisión de los contratos y conveniosa cargo de la Dirección Administrativa relacionados con el Proceso deSistemas y Seguridad de la Información, con el fin de verificar elcumplimiento del objeto y las obligaciones contractuales."/>
    <x v="0"/>
    <d v="2022-11-11T00:00:00"/>
    <s v="No aplica"/>
    <s v="No aplica"/>
    <n v="25080000"/>
    <n v="7524000"/>
    <n v="32604000"/>
    <n v="45"/>
    <n v="195"/>
    <d v="2022-08-04T00:00:00"/>
    <d v="2022-08-05T00:00:00"/>
    <n v="150"/>
    <d v="2023-02-20T00:00:00"/>
    <n v="25080000"/>
    <n v="117"/>
    <n v="58.79"/>
    <n v="25080000"/>
    <n v="7524000"/>
    <n v="1"/>
    <n v="7524000"/>
    <n v="32604000"/>
    <n v="195"/>
  </r>
  <r>
    <n v="2022"/>
    <n v="220462"/>
    <x v="0"/>
    <s v="https://community.secop.gov.co/Public/Tendering/OpportunityDetail/Index?noticeUID=CO1.NTC.3146722&amp;isFromPublicArea=True&amp;isModal=true&amp;asPopupView=true"/>
    <x v="3"/>
    <x v="3"/>
    <s v="OF. COBRO PREJURIDICO"/>
    <s v="0111-01"/>
    <s v="Prestar los servicios profesionales para el desarrollo de actividades deevaluación de programas, realización de estudios, proyección de actosadministrativos, proyección de oficios de respuesta a derechos depetición presentados por los contribuyentes, elaboración de resolucionesde facilidad de pago, autos de devolución de títulos de depósitojudicial, tramitación de solicitudes de desembargo, seguimiento a lacartera asignada, mejoramiento de procesos y la ejecución de laboresrelacionadas con las actuaciones administrativas propias de la Oficinade Cobro Prejurídico."/>
    <x v="0"/>
    <d v="2022-11-17T00:00:00"/>
    <s v="No aplica"/>
    <s v="No aplica"/>
    <n v="12096000"/>
    <n v="6048000"/>
    <n v="18144000"/>
    <n v="45"/>
    <n v="135"/>
    <d v="2022-08-12T00:00:00"/>
    <d v="2022-08-18T00:00:00"/>
    <n v="90"/>
    <d v="2023-01-02T00:00:00"/>
    <n v="12096000"/>
    <n v="104"/>
    <n v="75.91"/>
    <n v="12096000"/>
    <n v="6048000"/>
    <n v="1"/>
    <n v="6048000"/>
    <n v="18144000"/>
    <n v="135"/>
  </r>
  <r>
    <n v="2020"/>
    <s v="200108-0-2020"/>
    <x v="0"/>
    <s v="https://community.secop.gov.co/Public/Tendering/OpportunityDetail/Index?noticeUID=CO1.NTC.1073440&amp;isFromPublicArea=True&amp;isModal=true&amp;asPopupView=true"/>
    <x v="0"/>
    <x v="0"/>
    <s v="FONDO CUENTA CONCEJO DE BOGOTA, D.C."/>
    <s v="0111-04"/>
    <s v="Contratar la expedición de una póliza colectiva de seguro de vida paralos Concejales de Bogotá, D.C. (Grupo V), de conformidad con loestablecido en el pliego de condiciones de la Licitación Pública  No.SDH-LP-01-2020 y la propuesta presentada por el contratista."/>
    <x v="0"/>
    <d v="2022-11-15T00:00:00"/>
    <s v="No aplica"/>
    <s v="No aplica"/>
    <n v="126468327"/>
    <n v="9187397"/>
    <n v="135655724"/>
    <n v="60"/>
    <n v="992"/>
    <d v="2020-03-17T00:00:00"/>
    <d v="2020-05-01T00:00:00"/>
    <n v="854"/>
    <d v="2023-01-16T00:00:00"/>
    <n v="114787917"/>
    <n v="943"/>
    <n v="95.25"/>
    <n v="126468327"/>
    <n v="9187397"/>
    <n v="2"/>
    <n v="20867807"/>
    <n v="135655724"/>
    <n v="992"/>
  </r>
  <r>
    <n v="2020"/>
    <s v="200109-0-2020"/>
    <x v="0"/>
    <s v="https://community.secop.gov.co/Public/Tendering/OpportunityDetail/Index?noticeUID=CO1.NTC.1073440&amp;isFromPublicArea=True&amp;isModal=true&amp;asPopupView=true"/>
    <x v="0"/>
    <x v="0"/>
    <s v="FONDO CUENTA CONCEJO DE BOGOTA, D.C."/>
    <s v="0111-04"/>
    <s v="Contratar los seguros que amparen los intereses patrimoniales actuales yfuturos, así como los bienes de propiedad del Concejo de Bogotá, D.C,que estén bajo su responsabilidad, custodia y aquellos que seanadquiridos para desarrollar las funciones inherentes a su actividad, ycualquier otra póliza de seguros que requiera el Concejo en eldesarrollo de su actividad siempre y cuando la aseguradora adjudicatariacuente con la autorización por parte de la Superintendencia Financierade Colombia, de conformidad con lo establecido en el pliego decondiciones de la Licitación Pública  No. SDH-LP-01-2020 y la propuestapresentada por el contratista. Los seguros objeto del presente contratocorresponden al Grupo II."/>
    <x v="0"/>
    <d v="2022-11-15T00:00:00"/>
    <s v="No aplica"/>
    <s v="No aplica"/>
    <n v="33765812"/>
    <n v="2024566"/>
    <n v="46493959"/>
    <n v="60"/>
    <n v="992"/>
    <d v="2020-03-18T00:00:00"/>
    <d v="2020-05-01T00:00:00"/>
    <n v="736"/>
    <d v="2023-01-16T00:00:00"/>
    <n v="33765812"/>
    <n v="943"/>
    <n v="95.25"/>
    <n v="44469393"/>
    <n v="2024566"/>
    <n v="3"/>
    <n v="12728147"/>
    <n v="46493959"/>
    <n v="992"/>
  </r>
  <r>
    <n v="2018"/>
    <s v="180450-0-2018"/>
    <x v="0"/>
    <s v="https://community.secop.gov.co/Public/Tendering/OpportunityDetail/Index?noticeUID=CO1.NTC.637272&amp;isFromPublicArea=True&amp;isModal=true&amp;asPopupView=true"/>
    <x v="4"/>
    <x v="5"/>
    <s v="FONDO CUENTA CONCEJO DE BOGOTA, D.C."/>
    <s v="0111-04"/>
    <s v="Aunar esfuerzos para formular, estructurar y ejecutar proyectos deinfraestructura física y usos complementarios que requiera LA SECRETARIADISTRITAL DE HACIENDA para el CONCEJO DE BOGOTÁ D.C."/>
    <x v="2"/>
    <d v="2022-11-17T00:00:00"/>
    <s v="No aplica"/>
    <s v="No aplica"/>
    <n v="1235000000"/>
    <m/>
    <n v="27596862664"/>
    <n v="180"/>
    <n v="1620"/>
    <d v="2018-12-27T00:00:00"/>
    <d v="2018-12-28T00:00:00"/>
    <n v="1080"/>
    <d v="2023-06-27T00:00:00"/>
    <n v="1235000000"/>
    <n v="1433"/>
    <n v="87.27"/>
    <n v="27596862664"/>
    <n v="0"/>
    <n v="3"/>
    <n v="26361862664"/>
    <n v="27596862664"/>
    <n v="1620"/>
  </r>
  <r>
    <n v="2022"/>
    <n v="220244"/>
    <x v="0"/>
    <s v="https://community.secop.gov.co/Public/Tendering/OpportunityDetail/Index?noticeUID=CO1.NTC.2596001&amp;isFromPublicArea=True&amp;isModal=true&amp;asPopupView=true"/>
    <x v="3"/>
    <x v="2"/>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x v="3"/>
    <d v="2022-11-01T00:00:00"/>
    <n v="1023019458"/>
    <n v="8"/>
    <n v="27291000"/>
    <m/>
    <n v="27291000"/>
    <s v=""/>
    <n v="330"/>
    <d v="2022-01-24T00:00:00"/>
    <d v="2022-01-27T00:00:00"/>
    <n v="330"/>
    <d v="2022-12-27T00:00:00"/>
    <n v="27291000"/>
    <n v="307"/>
    <n v="91.92"/>
    <n v="22659800"/>
    <n v="4631200"/>
    <n v="0"/>
    <n v="0"/>
    <n v="27291000"/>
    <n v="330"/>
  </r>
  <r>
    <n v="2022"/>
    <n v="220226"/>
    <x v="0"/>
    <s v="https://community.secop.gov.co/Public/Tendering/OpportunityDetail/Index?noticeUID=CO1.NTC.2596001&amp;isFromPublicArea=True&amp;isModal=true&amp;asPopupView=true"/>
    <x v="3"/>
    <x v="2"/>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x v="3"/>
    <d v="2022-11-01T00:00:00"/>
    <n v="1026576192"/>
    <n v="3"/>
    <n v="27291000"/>
    <m/>
    <n v="27291000"/>
    <s v=""/>
    <n v="330"/>
    <d v="2022-01-21T00:00:00"/>
    <d v="2022-01-27T00:00:00"/>
    <n v="330"/>
    <d v="2022-12-27T00:00:00"/>
    <n v="27291000"/>
    <n v="307"/>
    <n v="91.92"/>
    <n v="22659800"/>
    <n v="4631200"/>
    <n v="0"/>
    <n v="0"/>
    <n v="27291000"/>
    <n v="330"/>
  </r>
  <r>
    <n v="2022"/>
    <n v="220252"/>
    <x v="0"/>
    <s v="https://community.secop.gov.co/Public/Tendering/OpportunityDetail/Index?noticeUID=CO1.NTC.2541314&amp;isFromPublicArea=True&amp;isModal=true&amp;asPopupView=true"/>
    <x v="3"/>
    <x v="3"/>
    <s v="DESPACHO SECRETARIO DISTRITAL DE HDA."/>
    <s v="0111-01"/>
    <s v="Prestar servicios profesionales al despacho del Secretario Distrital deHacienda relacionados con la consolidación de la informacióncorrespondiente al canal de transferencias monetarias de la estrategiaintegral de Ingreso Mínimo Garantizado, los distintos programas deldistrito que la conforman y la contabilización de sus recursos,generando así la información necesaria sobre el funcionamiento delsistema distrital Bogotá Solidaria y la mencionada estrategia."/>
    <x v="3"/>
    <d v="2022-11-01T00:00:00"/>
    <n v="1070958136"/>
    <n v="0"/>
    <n v="55821000"/>
    <m/>
    <n v="55821000"/>
    <s v=""/>
    <n v="345"/>
    <d v="2022-01-21T00:00:00"/>
    <d v="2022-01-27T00:00:00"/>
    <n v="345"/>
    <d v="2022-12-31T00:00:00"/>
    <n v="55821000"/>
    <n v="307"/>
    <n v="90.83"/>
    <n v="4854000"/>
    <n v="50967000"/>
    <n v="0"/>
    <n v="0"/>
    <n v="55821000"/>
    <n v="345"/>
  </r>
  <r>
    <n v="2021"/>
    <n v="210402"/>
    <x v="0"/>
    <s v="https://community.secop.gov.co/Public/Tendering/OpportunityDetail/Index?noticeUID=CO1.NTC.2143740&amp;isFromPublicArea=True&amp;isModal=true&amp;asPopupView=true"/>
    <x v="2"/>
    <x v="1"/>
    <s v="SUBD. INFRAESTRUCTURA TIC"/>
    <s v="0111-01"/>
    <s v="Suministro de certificados para servidor y sitio seguro, firma digitalde personas, así como el servicio de estampado cronológico y correoelectrónico certificado, para garantizar el firmado electrónico dedocumentos generados por la Secretaria Distrital de Hacienda"/>
    <x v="2"/>
    <d v="2022-11-04T00:00:00"/>
    <s v="No aplica"/>
    <s v="No aplica"/>
    <n v="194853153"/>
    <m/>
    <n v="194853153"/>
    <n v="37"/>
    <n v="457"/>
    <d v="2021-09-01T00:00:00"/>
    <d v="2021-09-07T00:00:00"/>
    <n v="360"/>
    <d v="2022-12-14T00:00:00"/>
    <n v="194853153"/>
    <n v="449"/>
    <n v="96.98"/>
    <n v="0"/>
    <n v="194853153"/>
    <n v="1"/>
    <n v="0"/>
    <n v="194853153"/>
    <n v="457"/>
  </r>
  <r>
    <n v="2021"/>
    <n v="210529"/>
    <x v="0"/>
    <s v="https://community.secop.gov.co/Public/Tendering/OpportunityDetail/Index?noticeUID=CO1.NTC.2336817&amp;isFromPublicArea=True&amp;isModal=true&amp;asPopupView=true"/>
    <x v="5"/>
    <x v="1"/>
    <s v="SUBD. TALENTO HUMANO"/>
    <s v="0111-01"/>
    <s v="Desarrollar las jornadas de capacitación previstas en el PlanInstitucional de Capacitación - PIC dirigidas a los funcionarios de laSecretaría Distrital de Hacienda."/>
    <x v="2"/>
    <d v="2022-11-11T00:00:00"/>
    <s v="No aplica"/>
    <s v="No aplica"/>
    <n v="215783180"/>
    <m/>
    <n v="215783180"/>
    <n v="12"/>
    <n v="358"/>
    <d v="2021-11-19T00:00:00"/>
    <d v="2021-11-26T00:00:00"/>
    <n v="150"/>
    <d v="2022-11-23T00:00:00"/>
    <n v="215783180"/>
    <n v="358"/>
    <n v="100"/>
    <n v="202103720"/>
    <n v="13679460"/>
    <n v="1"/>
    <n v="0"/>
    <n v="215783180"/>
    <n v="358"/>
  </r>
  <r>
    <n v="2021"/>
    <n v="210523"/>
    <x v="0"/>
    <s v="https://community.secop.gov.co/Public/Tendering/OpportunityDetail/Index?noticeUID=CO1.NTC.2396437&amp;isFromPublicArea=True&amp;isModal=true&amp;asPopupView=true"/>
    <x v="4"/>
    <x v="5"/>
    <s v="DESPACHO SECRETARIO DISTRITAL DE HDA."/>
    <s v="0111-01"/>
    <s v="Aunar esfuerzos entre la Secretaría Distrital de Planeación - SDP y laSecretaría Distrital de Hacienda – SHD para desarrollar accionesdirigidas a la actualización de información que permita identificarhogares pobres y vulnerables en desarrollo de la estrategia para mejorarla calidad del gasto público"/>
    <x v="2"/>
    <d v="2022-11-21T00:00:00"/>
    <s v="No aplica"/>
    <s v="No aplica"/>
    <n v="2334785843"/>
    <m/>
    <n v="2334785843"/>
    <n v="39"/>
    <n v="399"/>
    <d v="2021-11-12T00:00:00"/>
    <d v="2021-11-22T00:00:00"/>
    <n v="360"/>
    <d v="2022-12-31T00:00:00"/>
    <n v="2334785843"/>
    <n v="373"/>
    <n v="92.33"/>
    <n v="2300000000"/>
    <n v="34785843"/>
    <n v="1"/>
    <n v="0"/>
    <n v="2334785843"/>
    <n v="399"/>
  </r>
  <r>
    <n v="2021"/>
    <n v="210562"/>
    <x v="1"/>
    <s v="https://www.contratos.gov.co/consultas/detalleProceso.do?numConstancia=21-15-12434173"/>
    <x v="6"/>
    <x v="6"/>
    <s v="SUBD. ADMINISTRATIVA Y FINANCIERA"/>
    <s v="0111-01"/>
    <s v="Realizar la Interventoría técnica, administrativa, ambiental,financiera, legal y contable para el Proyecto de Inversión cuyo objetocorresponde a: &quot;Implementar mejoras eléctricas y cambios de componentesde las subestaciones que no estén cumpliendo las normas RETIE y NFPApara subestaciones, incluye cambio de protecciones, celdas ytransformadores&quot;."/>
    <x v="2"/>
    <d v="2022-11-03T00:00:00"/>
    <s v="No aplica"/>
    <s v="No aplica"/>
    <n v="338182152"/>
    <m/>
    <n v="338182152"/>
    <n v="22"/>
    <n v="307"/>
    <d v="2021-12-20T00:00:00"/>
    <d v="2022-01-19T00:00:00"/>
    <n v="270"/>
    <d v="2022-11-25T00:00:00"/>
    <n v="338182152"/>
    <n v="307"/>
    <n v="100"/>
    <n v="0"/>
    <n v="338182152"/>
    <n v="1"/>
    <n v="0"/>
    <n v="338182152"/>
    <n v="307"/>
  </r>
  <r>
    <n v="2021"/>
    <n v="210570"/>
    <x v="0"/>
    <s v="https://community.secop.gov.co/Public/Tendering/OpportunityDetail/Index?noticeUID=CO1.NTC.2438361&amp;isFromPublicArea=True&amp;isModal=true&amp;asPopupView=true"/>
    <x v="5"/>
    <x v="7"/>
    <s v="FONDO CUENTA CONCEJO DE BOGOTA, D.C."/>
    <s v="0111-04"/>
    <s v="Realizar el mantenimiento integral, las adecuaciones locativas y lasobras de mejora que se requieran, con el suministro de personal, equipo,materiales y repuestos, en las instalaciones físicas del Concejo deBogotá, D.C."/>
    <x v="2"/>
    <d v="2022-11-24T00:00:00"/>
    <s v="No aplica"/>
    <s v="No aplica"/>
    <n v="359751902"/>
    <m/>
    <n v="359751902"/>
    <n v="30"/>
    <n v="330"/>
    <d v="2021-12-24T00:00:00"/>
    <d v="2022-01-24T00:00:00"/>
    <n v="210"/>
    <d v="2022-12-24T00:00:00"/>
    <n v="239851902"/>
    <n v="310"/>
    <n v="92.81"/>
    <n v="242844032"/>
    <n v="116907870"/>
    <n v="1"/>
    <n v="119900000"/>
    <n v="359751902"/>
    <n v="330"/>
  </r>
  <r>
    <n v="2022"/>
    <n v="220554"/>
    <x v="0"/>
    <s v="https://community.secop.gov.co/Public/Tendering/OpportunityDetail/Index?noticeUID=CO1.NTC.3217579&amp;isFromPublicArea=True&amp;isModal=true&amp;asPopupView=true"/>
    <x v="3"/>
    <x v="3"/>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x v="3"/>
    <d v="2022-11-03T00:00:00"/>
    <n v="1019029437"/>
    <n v="1"/>
    <n v="18610000"/>
    <m/>
    <n v="18610000"/>
    <s v=""/>
    <n v="150"/>
    <d v="2022-09-01T00:00:00"/>
    <d v="2022-09-06T00:00:00"/>
    <n v="150"/>
    <d v="2023-02-06T00:00:00"/>
    <n v="18610000"/>
    <n v="85"/>
    <n v="55.56"/>
    <n v="6823667"/>
    <n v="11786333"/>
    <n v="0"/>
    <n v="0"/>
    <n v="18610000"/>
    <n v="150"/>
  </r>
  <r>
    <n v="2022"/>
    <n v="220535"/>
    <x v="0"/>
    <s v="https://community.secop.gov.co/Public/Tendering/OpportunityDetail/Index?noticeUID=CO1.NTC.3213169&amp;isFromPublicArea=True&amp;isModal=true&amp;asPopupView=true"/>
    <x v="3"/>
    <x v="3"/>
    <s v="FONDO CUENTA CONCEJO DE BOGOTA, D.C."/>
    <s v="0111-04"/>
    <s v="Prestar servicios profesionales especializados para realizar laestructuración, instrumentalización y seguimiento de los planes y actividades que se deban formular y ejecutar con ocasión de la gestión del Laboratorio de Innovación y Gestión del Conocimiento delConcejo de Bogotá, en el marco de las líneas de participación ciudadana,innovación y gestión del conocimiento."/>
    <x v="3"/>
    <d v="2022-11-23T00:00:00"/>
    <n v="52222670"/>
    <n v="7"/>
    <n v="51172000"/>
    <m/>
    <n v="51172000"/>
    <s v=""/>
    <n v="165"/>
    <d v="2022-08-31T00:00:00"/>
    <d v="2022-09-05T00:00:00"/>
    <n v="165"/>
    <d v="2023-02-20T00:00:00"/>
    <n v="51172000"/>
    <n v="86"/>
    <n v="51.19"/>
    <n v="8063466"/>
    <n v="43108534"/>
    <n v="0"/>
    <n v="0"/>
    <n v="51172000"/>
    <n v="165"/>
  </r>
  <r>
    <n v="2022"/>
    <n v="220601"/>
    <x v="0"/>
    <s v="https://community.secop.gov.co/Public/Tendering/OpportunityDetail/Index?noticeUID=CO1.NTC.3122274&amp;isFromPublicArea=True&amp;isModal=true&amp;asPopupView=true"/>
    <x v="1"/>
    <x v="4"/>
    <s v="SUBD. TALENTO HUMANO"/>
    <s v="0111-01"/>
    <s v="Proveer de elementos ergonómicos para los puestos de trabajo de losservidores públicos de la Secretaría Distrital de Hacienda"/>
    <x v="2"/>
    <d v="2022-11-23T00:00:00"/>
    <s v="No aplica"/>
    <s v="No aplica"/>
    <n v="45467520"/>
    <m/>
    <n v="45467520"/>
    <n v="16"/>
    <n v="76"/>
    <d v="2022-09-18T00:00:00"/>
    <d v="2022-09-23T00:00:00"/>
    <n v="60"/>
    <d v="2022-12-09T00:00:00"/>
    <n v="45467520"/>
    <n v="68"/>
    <n v="88.31"/>
    <n v="0"/>
    <n v="45467520"/>
    <n v="1"/>
    <n v="0"/>
    <n v="45467520"/>
    <n v="76"/>
  </r>
  <r>
    <n v="2022"/>
    <n v="220694"/>
    <x v="0"/>
    <s v="https://community.secop.gov.co/Public/Tendering/OpportunityDetail/Index?noticeUID=CO1.NTC.3393541&amp;isFromPublicArea=True&amp;isModal=true&amp;asPopupView=true"/>
    <x v="3"/>
    <x v="2"/>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ámites, la entrada en producción de la solución SAP y en general paracubrir las solicitudes de los ciudadanos relacionadas con los diferentesImpuestos administrados por la entidad."/>
    <x v="3"/>
    <d v="2022-11-29T00:00:00"/>
    <n v="1019094296"/>
    <n v="6"/>
    <n v="6979100"/>
    <m/>
    <n v="6979100"/>
    <s v=""/>
    <n v="101"/>
    <d v="2022-10-12T00:00:00"/>
    <d v="2022-10-20T00:00:00"/>
    <n v="101"/>
    <d v="2023-01-31T00:00:00"/>
    <n v="6979100"/>
    <n v="41"/>
    <n v="39.81"/>
    <n v="760100"/>
    <n v="6219000"/>
    <n v="0"/>
    <n v="0"/>
    <n v="6979100"/>
    <n v="101"/>
  </r>
  <r>
    <n v="2022"/>
    <n v="220652"/>
    <x v="0"/>
    <s v="https://community.secop.gov.co/Public/Tendering/OpportunityDetail/Index?noticeUID=CO1.NTC.3325443&amp;isFromPublicArea=True&amp;isModal=true&amp;asPopupView=true"/>
    <x v="3"/>
    <x v="3"/>
    <s v="FONDO CUENTA CONCEJO DE BOGOTA, D.C."/>
    <s v="0111-04"/>
    <s v="Prestar servicios profesionales para la actualización del micrositio dela Comisión en la página Web, administración del botón de Participacióny el perfil del aplicativo SDQS de la Comisión."/>
    <x v="3"/>
    <d v="2022-11-23T00:00:00"/>
    <n v="52507304"/>
    <n v="0"/>
    <n v="20160000"/>
    <m/>
    <n v="20160000"/>
    <s v=""/>
    <n v="150"/>
    <d v="2022-09-29T00:00:00"/>
    <d v="2022-10-04T00:00:00"/>
    <n v="150"/>
    <d v="2023-03-04T00:00:00"/>
    <n v="20160000"/>
    <n v="57"/>
    <n v="37.75"/>
    <n v="6584800"/>
    <n v="13575200"/>
    <n v="0"/>
    <n v="0"/>
    <n v="20160000"/>
    <n v="150"/>
  </r>
  <r>
    <n v="2022"/>
    <n v="220697"/>
    <x v="0"/>
    <s v="https://community.secop.gov.co/Public/Tendering/OpportunityDetail/Index?noticeUID=CO1.NTC.3359642&amp;isFromPublicArea=True&amp;isModal=true&amp;asPopupView=true"/>
    <x v="3"/>
    <x v="3"/>
    <s v="FONDO CUENTA CONCEJO DE BOGOTA, D.C."/>
    <s v="0111-04"/>
    <s v="Prestar servicios profesionales para brindar acompañamiento en larevisión de las actas sucintas de las sesiones de la Comisión y laatención de solicitudes de ciudadanos, organizaciones, autoridadesadministrativas y judiciales que correspondan a la respectiva comisión"/>
    <x v="3"/>
    <d v="2022-11-18T00:00:00"/>
    <n v="22518462"/>
    <n v="4"/>
    <n v="27105000"/>
    <m/>
    <n v="27105000"/>
    <s v=""/>
    <n v="150"/>
    <d v="2022-10-05T00:00:00"/>
    <d v="2022-10-06T00:00:00"/>
    <n v="150"/>
    <d v="2023-03-06T00:00:00"/>
    <n v="27105000"/>
    <n v="55"/>
    <n v="36.42"/>
    <n v="7589400"/>
    <n v="19515600"/>
    <n v="0"/>
    <n v="0"/>
    <n v="27105000"/>
    <n v="15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3"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Modalidad / Clase Contrato - Conve">
  <location ref="F13:G33" firstHeaderRow="1" firstDataRow="1" firstDataCol="1"/>
  <pivotFields count="31">
    <pivotField dataField="1" showAll="0" defaultSubtotal="0"/>
    <pivotField showAll="0" defaultSubtotal="0"/>
    <pivotField showAll="0" defaultSubtotal="0"/>
    <pivotField showAll="0" defaultSubtotal="0"/>
    <pivotField axis="axisRow" showAll="0" defaultSubtotal="0">
      <items count="9">
        <item x="6"/>
        <item x="4"/>
        <item x="3"/>
        <item x="0"/>
        <item x="1"/>
        <item x="5"/>
        <item x="2"/>
        <item m="1" x="7"/>
        <item m="1" x="8"/>
      </items>
    </pivotField>
    <pivotField axis="axisRow" showAll="0" defaultSubtotal="0">
      <items count="8">
        <item x="6"/>
        <item x="7"/>
        <item x="1"/>
        <item x="0"/>
        <item x="4"/>
        <item x="3"/>
        <item x="2"/>
        <item x="5"/>
      </items>
    </pivotField>
    <pivotField showAll="0" defaultSubtotal="0"/>
    <pivotField showAll="0" defaultSubtotal="0"/>
    <pivotField showAll="0" defaultSubtotal="0"/>
    <pivotField showAll="0" defaultSubtotal="0"/>
    <pivotField numFmtId="14" showAll="0" defaultSubtotal="0"/>
    <pivotField showAll="0" defaultSubtotal="0"/>
    <pivotField showAll="0" defaultSubtotal="0"/>
    <pivotField numFmtId="164" showAll="0" defaultSubtotal="0"/>
    <pivotField numFmtId="164" showAll="0" defaultSubtotal="0"/>
    <pivotField numFmtId="164" showAll="0" defaultSubtotal="0"/>
    <pivotField showAll="0" defaultSubtotal="0"/>
    <pivotField showAll="0" defaultSubtotal="0"/>
    <pivotField numFmtId="14" showAll="0" defaultSubtotal="0"/>
    <pivotField numFmtId="14" showAll="0" defaultSubtotal="0"/>
    <pivotField showAll="0" defaultSubtotal="0"/>
    <pivotField numFmtId="14" showAll="0" defaultSubtotal="0"/>
    <pivotField showAll="0" defaultSubtotal="0"/>
    <pivotField showAll="0" defaultSubtotal="0"/>
    <pivotField showAll="0" defaultSubtotal="0"/>
    <pivotField showAll="0" defaultSubtotal="0"/>
    <pivotField numFmtId="164" showAll="0" defaultSubtotal="0"/>
    <pivotField showAll="0" defaultSubtotal="0"/>
    <pivotField numFmtId="164" showAll="0" defaultSubtotal="0"/>
    <pivotField numFmtId="164" showAll="0" defaultSubtotal="0"/>
    <pivotField showAll="0" defaultSubtotal="0"/>
  </pivotFields>
  <rowFields count="2">
    <field x="4"/>
    <field x="5"/>
  </rowFields>
  <rowItems count="20">
    <i>
      <x/>
    </i>
    <i r="1">
      <x/>
    </i>
    <i>
      <x v="1"/>
    </i>
    <i r="1">
      <x v="7"/>
    </i>
    <i>
      <x v="2"/>
    </i>
    <i r="1">
      <x v="5"/>
    </i>
    <i r="1">
      <x v="6"/>
    </i>
    <i>
      <x v="3"/>
    </i>
    <i r="1">
      <x v="2"/>
    </i>
    <i r="1">
      <x v="3"/>
    </i>
    <i>
      <x v="4"/>
    </i>
    <i r="1">
      <x v="2"/>
    </i>
    <i r="1">
      <x v="4"/>
    </i>
    <i>
      <x v="5"/>
    </i>
    <i r="1">
      <x v="1"/>
    </i>
    <i r="1">
      <x v="2"/>
    </i>
    <i>
      <x v="6"/>
    </i>
    <i r="1">
      <x v="2"/>
    </i>
    <i r="1">
      <x v="4"/>
    </i>
    <i t="grand">
      <x/>
    </i>
  </rowItems>
  <colItems count="1">
    <i/>
  </colItems>
  <dataFields count="1">
    <dataField name="No. Contratos/Conv" fld="0" subtotal="count" baseField="0" baseItem="0"/>
  </dataFields>
  <formats count="49">
    <format dxfId="76">
      <pivotArea type="all" dataOnly="0" outline="0" fieldPosition="0"/>
    </format>
    <format dxfId="75">
      <pivotArea outline="0" collapsedLevelsAreSubtotals="1" fieldPosition="0"/>
    </format>
    <format dxfId="74">
      <pivotArea dataOnly="0" labelOnly="1" outline="0" axis="axisValues" fieldPosition="0"/>
    </format>
    <format dxfId="73">
      <pivotArea dataOnly="0" labelOnly="1" grandRow="1" outline="0" fieldPosition="0"/>
    </format>
    <format dxfId="72">
      <pivotArea dataOnly="0" labelOnly="1" outline="0" axis="axisValues" fieldPosition="0"/>
    </format>
    <format dxfId="71">
      <pivotArea dataOnly="0" labelOnly="1" grandRow="1" outline="0" fieldPosition="0"/>
    </format>
    <format dxfId="70">
      <pivotArea type="all" dataOnly="0" outline="0" fieldPosition="0"/>
    </format>
    <format dxfId="69">
      <pivotArea outline="0" collapsedLevelsAreSubtotals="1" fieldPosition="0"/>
    </format>
    <format dxfId="68">
      <pivotArea dataOnly="0" labelOnly="1" outline="0" axis="axisValues" fieldPosition="0"/>
    </format>
    <format dxfId="67">
      <pivotArea dataOnly="0" labelOnly="1" grandRow="1" outline="0" fieldPosition="0"/>
    </format>
    <format dxfId="66">
      <pivotArea dataOnly="0" labelOnly="1" outline="0" axis="axisValues" fieldPosition="0"/>
    </format>
    <format dxfId="65">
      <pivotArea dataOnly="0" labelOnly="1" outline="0" axis="axisValues" fieldPosition="0"/>
    </format>
    <format dxfId="64">
      <pivotArea dataOnly="0" labelOnly="1" outline="0" axis="axisValues" fieldPosition="0"/>
    </format>
    <format dxfId="63">
      <pivotArea type="all" dataOnly="0" outline="0" fieldPosition="0"/>
    </format>
    <format dxfId="62">
      <pivotArea dataOnly="0" labelOnly="1" grandRow="1" outline="0" fieldPosition="0"/>
    </format>
    <format dxfId="61">
      <pivotArea type="all" dataOnly="0" outline="0" fieldPosition="0"/>
    </format>
    <format dxfId="60">
      <pivotArea dataOnly="0" labelOnly="1" grandRow="1" outline="0" fieldPosition="0"/>
    </format>
    <format dxfId="59">
      <pivotArea dataOnly="0" labelOnly="1" fieldPosition="0">
        <references count="1">
          <reference field="5" count="0"/>
        </references>
      </pivotArea>
    </format>
    <format dxfId="58">
      <pivotArea dataOnly="0" labelOnly="1" fieldPosition="0">
        <references count="1">
          <reference field="4" count="0"/>
        </references>
      </pivotArea>
    </format>
    <format dxfId="57">
      <pivotArea dataOnly="0" labelOnly="1" grandRow="1" outline="0" fieldPosition="0"/>
    </format>
    <format dxfId="56">
      <pivotArea dataOnly="0" labelOnly="1" fieldPosition="0">
        <references count="2">
          <reference field="4" count="1" selected="0">
            <x v="0"/>
          </reference>
          <reference field="5" count="1">
            <x v="0"/>
          </reference>
        </references>
      </pivotArea>
    </format>
    <format dxfId="55">
      <pivotArea dataOnly="0" labelOnly="1" fieldPosition="0">
        <references count="2">
          <reference field="4" count="1" selected="0">
            <x v="1"/>
          </reference>
          <reference field="5" count="1">
            <x v="2"/>
          </reference>
        </references>
      </pivotArea>
    </format>
    <format dxfId="54">
      <pivotArea dataOnly="0" labelOnly="1" fieldPosition="0">
        <references count="2">
          <reference field="4" count="1" selected="0">
            <x v="2"/>
          </reference>
          <reference field="5" count="1">
            <x v="2"/>
          </reference>
        </references>
      </pivotArea>
    </format>
    <format dxfId="53">
      <pivotArea dataOnly="0" labelOnly="1" fieldPosition="0">
        <references count="2">
          <reference field="4" count="1" selected="0">
            <x v="3"/>
          </reference>
          <reference field="5" count="3">
            <x v="1"/>
            <x v="3"/>
            <x v="4"/>
          </reference>
        </references>
      </pivotArea>
    </format>
    <format dxfId="52">
      <pivotArea dataOnly="0" labelOnly="1" fieldPosition="0">
        <references count="2">
          <reference field="4" count="1" selected="0">
            <x v="4"/>
          </reference>
          <reference field="5" count="1">
            <x v="2"/>
          </reference>
        </references>
      </pivotArea>
    </format>
    <format dxfId="51">
      <pivotArea dataOnly="0" labelOnly="1" fieldPosition="0">
        <references count="2">
          <reference field="4" count="1" selected="0">
            <x v="5"/>
          </reference>
          <reference field="5" count="1">
            <x v="2"/>
          </reference>
        </references>
      </pivotArea>
    </format>
    <format dxfId="50">
      <pivotArea dataOnly="0" labelOnly="1" fieldPosition="0">
        <references count="2">
          <reference field="4" count="1" selected="0">
            <x v="6"/>
          </reference>
          <reference field="5" count="1">
            <x v="2"/>
          </reference>
        </references>
      </pivotArea>
    </format>
    <format dxfId="49">
      <pivotArea dataOnly="0" labelOnly="1" fieldPosition="0">
        <references count="1">
          <reference field="4" count="0"/>
        </references>
      </pivotArea>
    </format>
    <format dxfId="48">
      <pivotArea dataOnly="0" labelOnly="1" grandRow="1" outline="0" fieldPosition="0"/>
    </format>
    <format dxfId="47">
      <pivotArea dataOnly="0" labelOnly="1" fieldPosition="0">
        <references count="2">
          <reference field="4" count="1" selected="0">
            <x v="0"/>
          </reference>
          <reference field="5" count="1">
            <x v="0"/>
          </reference>
        </references>
      </pivotArea>
    </format>
    <format dxfId="46">
      <pivotArea dataOnly="0" labelOnly="1" fieldPosition="0">
        <references count="2">
          <reference field="4" count="1" selected="0">
            <x v="1"/>
          </reference>
          <reference field="5" count="1">
            <x v="2"/>
          </reference>
        </references>
      </pivotArea>
    </format>
    <format dxfId="45">
      <pivotArea dataOnly="0" labelOnly="1" fieldPosition="0">
        <references count="2">
          <reference field="4" count="1" selected="0">
            <x v="2"/>
          </reference>
          <reference field="5" count="1">
            <x v="2"/>
          </reference>
        </references>
      </pivotArea>
    </format>
    <format dxfId="44">
      <pivotArea dataOnly="0" labelOnly="1" fieldPosition="0">
        <references count="2">
          <reference field="4" count="1" selected="0">
            <x v="3"/>
          </reference>
          <reference field="5" count="3">
            <x v="1"/>
            <x v="3"/>
            <x v="4"/>
          </reference>
        </references>
      </pivotArea>
    </format>
    <format dxfId="43">
      <pivotArea dataOnly="0" labelOnly="1" fieldPosition="0">
        <references count="2">
          <reference field="4" count="1" selected="0">
            <x v="4"/>
          </reference>
          <reference field="5" count="1">
            <x v="2"/>
          </reference>
        </references>
      </pivotArea>
    </format>
    <format dxfId="42">
      <pivotArea dataOnly="0" labelOnly="1" fieldPosition="0">
        <references count="2">
          <reference field="4" count="1" selected="0">
            <x v="5"/>
          </reference>
          <reference field="5" count="1">
            <x v="2"/>
          </reference>
        </references>
      </pivotArea>
    </format>
    <format dxfId="41">
      <pivotArea dataOnly="0" labelOnly="1" fieldPosition="0">
        <references count="2">
          <reference field="4" count="1" selected="0">
            <x v="6"/>
          </reference>
          <reference field="5" count="1">
            <x v="2"/>
          </reference>
        </references>
      </pivotArea>
    </format>
    <format dxfId="40">
      <pivotArea type="all" dataOnly="0" outline="0" fieldPosition="0"/>
    </format>
    <format dxfId="39">
      <pivotArea outline="0" collapsedLevelsAreSubtotals="1" fieldPosition="0"/>
    </format>
    <format dxfId="38">
      <pivotArea field="4" type="button" dataOnly="0" labelOnly="1" outline="0" axis="axisRow" fieldPosition="0"/>
    </format>
    <format dxfId="37">
      <pivotArea dataOnly="0" labelOnly="1" fieldPosition="0">
        <references count="1">
          <reference field="4" count="0"/>
        </references>
      </pivotArea>
    </format>
    <format dxfId="36">
      <pivotArea dataOnly="0" labelOnly="1" grandRow="1" outline="0" fieldPosition="0"/>
    </format>
    <format dxfId="35">
      <pivotArea dataOnly="0" labelOnly="1" fieldPosition="0">
        <references count="2">
          <reference field="4" count="1" selected="0">
            <x v="0"/>
          </reference>
          <reference field="5" count="1">
            <x v="0"/>
          </reference>
        </references>
      </pivotArea>
    </format>
    <format dxfId="34">
      <pivotArea dataOnly="0" labelOnly="1" fieldPosition="0">
        <references count="2">
          <reference field="4" count="1" selected="0">
            <x v="1"/>
          </reference>
          <reference field="5" count="1">
            <x v="7"/>
          </reference>
        </references>
      </pivotArea>
    </format>
    <format dxfId="33">
      <pivotArea dataOnly="0" labelOnly="1" fieldPosition="0">
        <references count="2">
          <reference field="4" count="1" selected="0">
            <x v="2"/>
          </reference>
          <reference field="5" count="2">
            <x v="5"/>
            <x v="6"/>
          </reference>
        </references>
      </pivotArea>
    </format>
    <format dxfId="32">
      <pivotArea dataOnly="0" labelOnly="1" fieldPosition="0">
        <references count="2">
          <reference field="4" count="1" selected="0">
            <x v="3"/>
          </reference>
          <reference field="5" count="2">
            <x v="2"/>
            <x v="3"/>
          </reference>
        </references>
      </pivotArea>
    </format>
    <format dxfId="31">
      <pivotArea dataOnly="0" labelOnly="1" fieldPosition="0">
        <references count="2">
          <reference field="4" count="1" selected="0">
            <x v="4"/>
          </reference>
          <reference field="5" count="2">
            <x v="2"/>
            <x v="4"/>
          </reference>
        </references>
      </pivotArea>
    </format>
    <format dxfId="30">
      <pivotArea dataOnly="0" labelOnly="1" fieldPosition="0">
        <references count="2">
          <reference field="4" count="1" selected="0">
            <x v="5"/>
          </reference>
          <reference field="5" count="2">
            <x v="1"/>
            <x v="2"/>
          </reference>
        </references>
      </pivotArea>
    </format>
    <format dxfId="29">
      <pivotArea dataOnly="0" labelOnly="1" fieldPosition="0">
        <references count="2">
          <reference field="4" count="1" selected="0">
            <x v="6"/>
          </reference>
          <reference field="5" count="2">
            <x v="2"/>
            <x v="4"/>
          </reference>
        </references>
      </pivotArea>
    </format>
    <format dxfId="28">
      <pivotArea dataOnly="0" labelOnly="1" outline="0" axis="axisValues" fieldPosition="0"/>
    </format>
  </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2"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Tipo Modificaciones">
  <location ref="C13:D18" firstHeaderRow="1" firstDataRow="1" firstDataCol="1"/>
  <pivotFields count="31">
    <pivotField dataField="1" showAll="0" defaultSubtotal="0"/>
    <pivotField showAll="0" defaultSubtotal="0"/>
    <pivotField showAll="0" defaultSubtotal="0">
      <items count="3">
        <item x="0"/>
        <item m="1" x="2"/>
        <item x="1"/>
      </items>
    </pivotField>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7">
        <item x="1"/>
        <item m="1" x="5"/>
        <item m="1" x="6"/>
        <item x="3"/>
        <item x="2"/>
        <item m="1" x="4"/>
        <item x="0"/>
      </items>
    </pivotField>
    <pivotField numFmtId="14" showAll="0" defaultSubtotal="0"/>
    <pivotField showAll="0" defaultSubtotal="0"/>
    <pivotField showAll="0" defaultSubtotal="0"/>
    <pivotField numFmtId="164" showAll="0" defaultSubtotal="0"/>
    <pivotField numFmtId="164" showAll="0" defaultSubtotal="0"/>
    <pivotField numFmtId="164" showAll="0" defaultSubtotal="0"/>
    <pivotField showAll="0" defaultSubtotal="0"/>
    <pivotField showAll="0" defaultSubtotal="0"/>
    <pivotField numFmtId="14" showAll="0" defaultSubtotal="0"/>
    <pivotField numFmtId="14" showAll="0" defaultSubtotal="0"/>
    <pivotField showAll="0" defaultSubtotal="0"/>
    <pivotField numFmtId="14" showAll="0" defaultSubtotal="0"/>
    <pivotField showAll="0" defaultSubtotal="0"/>
    <pivotField showAll="0" defaultSubtotal="0"/>
    <pivotField showAll="0" defaultSubtotal="0"/>
    <pivotField showAll="0" defaultSubtotal="0"/>
    <pivotField numFmtId="164" showAll="0" defaultSubtotal="0"/>
    <pivotField showAll="0" defaultSubtotal="0"/>
    <pivotField numFmtId="164" showAll="0" defaultSubtotal="0"/>
    <pivotField numFmtId="164" showAll="0" defaultSubtotal="0"/>
    <pivotField showAll="0" defaultSubtotal="0"/>
  </pivotFields>
  <rowFields count="1">
    <field x="9"/>
  </rowFields>
  <rowItems count="5">
    <i>
      <x/>
    </i>
    <i>
      <x v="3"/>
    </i>
    <i>
      <x v="4"/>
    </i>
    <i>
      <x v="6"/>
    </i>
    <i t="grand">
      <x/>
    </i>
  </rowItems>
  <colItems count="1">
    <i/>
  </colItems>
  <dataFields count="1">
    <dataField name="No. Contratos/Conv" fld="0" subtotal="count" baseField="0" baseItem="0"/>
  </dataFields>
  <formats count="23">
    <format dxfId="99">
      <pivotArea type="all" dataOnly="0" outline="0" fieldPosition="0"/>
    </format>
    <format dxfId="98">
      <pivotArea outline="0" collapsedLevelsAreSubtotals="1" fieldPosition="0"/>
    </format>
    <format dxfId="97">
      <pivotArea dataOnly="0" labelOnly="1" outline="0" axis="axisValues" fieldPosition="0"/>
    </format>
    <format dxfId="96">
      <pivotArea dataOnly="0" labelOnly="1" grandRow="1" outline="0" fieldPosition="0"/>
    </format>
    <format dxfId="95">
      <pivotArea dataOnly="0" labelOnly="1" outline="0" axis="axisValues" fieldPosition="0"/>
    </format>
    <format dxfId="94">
      <pivotArea dataOnly="0" labelOnly="1" grandRow="1" outline="0" fieldPosition="0"/>
    </format>
    <format dxfId="93">
      <pivotArea type="all" dataOnly="0" outline="0" fieldPosition="0"/>
    </format>
    <format dxfId="92">
      <pivotArea outline="0" collapsedLevelsAreSubtotals="1" fieldPosition="0"/>
    </format>
    <format dxfId="91">
      <pivotArea dataOnly="0" labelOnly="1" outline="0" axis="axisValues" fieldPosition="0"/>
    </format>
    <format dxfId="90">
      <pivotArea dataOnly="0" labelOnly="1" grandRow="1" outline="0" fieldPosition="0"/>
    </format>
    <format dxfId="89">
      <pivotArea dataOnly="0" labelOnly="1" outline="0" axis="axisValues" fieldPosition="0"/>
    </format>
    <format dxfId="88">
      <pivotArea type="all" dataOnly="0" outline="0" fieldPosition="0"/>
    </format>
    <format dxfId="87">
      <pivotArea type="all" dataOnly="0" outline="0" fieldPosition="0"/>
    </format>
    <format dxfId="86">
      <pivotArea field="2" type="button" dataOnly="0" labelOnly="1" outline="0"/>
    </format>
    <format dxfId="85">
      <pivotArea type="all" dataOnly="0" outline="0" fieldPosition="0"/>
    </format>
    <format dxfId="84">
      <pivotArea field="2" type="button" dataOnly="0" labelOnly="1" outline="0"/>
    </format>
    <format dxfId="83">
      <pivotArea dataOnly="0" labelOnly="1" fieldPosition="0">
        <references count="1">
          <reference field="9" count="0"/>
        </references>
      </pivotArea>
    </format>
    <format dxfId="82">
      <pivotArea type="all" dataOnly="0" outline="0" fieldPosition="0"/>
    </format>
    <format dxfId="81">
      <pivotArea outline="0" collapsedLevelsAreSubtotals="1" fieldPosition="0"/>
    </format>
    <format dxfId="80">
      <pivotArea field="9" type="button" dataOnly="0" labelOnly="1" outline="0" axis="axisRow" fieldPosition="0"/>
    </format>
    <format dxfId="79">
      <pivotArea dataOnly="0" labelOnly="1" fieldPosition="0">
        <references count="1">
          <reference field="9" count="0"/>
        </references>
      </pivotArea>
    </format>
    <format dxfId="78">
      <pivotArea dataOnly="0" labelOnly="1" grandRow="1" outline="0" fieldPosition="0"/>
    </format>
    <format dxfId="77">
      <pivotArea dataOnly="0" labelOnly="1" outline="0" axis="axisValues" fieldPosition="0"/>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ratos" displayName="Contratos" ref="B10:AF59" totalsRowShown="0" headerRowDxfId="27" headerRowBorderDxfId="26">
  <autoFilter ref="B10:AF59" xr:uid="{A970346D-8E34-474A-93B6-8C16F91DEB1D}"/>
  <sortState ref="B8:AF11">
    <sortCondition ref="L7:L11"/>
  </sortState>
  <tableColumns count="31">
    <tableColumn id="1" xr3:uid="{00000000-0010-0000-0000-000001000000}" name="VIGENCIA"/>
    <tableColumn id="13" xr3:uid="{00000000-0010-0000-0000-00000D000000}" name="NÚMERO CONTRATO"/>
    <tableColumn id="26" xr3:uid="{00000000-0010-0000-0000-00001A000000}" name="PORTAL CONTRATACION" dataDxfId="25"/>
    <tableColumn id="6" xr3:uid="{00000000-0010-0000-0000-000006000000}" name="URL SECOP" dataDxfId="24"/>
    <tableColumn id="33" xr3:uid="{00000000-0010-0000-0000-000021000000}" name="PROCESO SELECCIÓN" dataDxfId="23"/>
    <tableColumn id="32" xr3:uid="{00000000-0010-0000-0000-000020000000}" name="CLASE CONTRATO" dataDxfId="22"/>
    <tableColumn id="35" xr3:uid="{00000000-0010-0000-0000-000023000000}" name="DEPENDENCIA DESTINO" dataDxfId="21"/>
    <tableColumn id="31" xr3:uid="{00000000-0010-0000-0000-00001F000000}" name="NOMBRE UNIDAD EJECUTORA" dataDxfId="20"/>
    <tableColumn id="34" xr3:uid="{00000000-0010-0000-0000-000022000000}" name="OBJETO" dataDxfId="19"/>
    <tableColumn id="2" xr3:uid="{00000000-0010-0000-0000-000002000000}" name="CLASE MODIFICACIÓN" dataDxfId="18"/>
    <tableColumn id="3" xr3:uid="{00000000-0010-0000-0000-000003000000}" name="FECHA SUSCRIPCIÓN DE LA MODIFICACIÓN" dataDxfId="17"/>
    <tableColumn id="5" xr3:uid="{00000000-0010-0000-0000-000005000000}" name="IDENTIFICACIÓN CONTRATISTA"/>
    <tableColumn id="4" xr3:uid="{00000000-0010-0000-0000-000004000000}" name="RAZÓN SOCIAL_x000a_CESIONARIO"/>
    <tableColumn id="14" xr3:uid="{00000000-0010-0000-0000-00000E000000}" name="VALOR CONTRATO PRINCIPAL" dataDxfId="16" dataCellStyle="Millares"/>
    <tableColumn id="15" xr3:uid="{00000000-0010-0000-0000-00000F000000}" name="VALOR ADICIÓN" dataDxfId="15" dataCellStyle="Millares"/>
    <tableColumn id="16" xr3:uid="{00000000-0010-0000-0000-000010000000}" name="VALOR TOTAL" dataDxfId="14" dataCellStyle="Millares"/>
    <tableColumn id="17" xr3:uid="{00000000-0010-0000-0000-000011000000}" name="PLAZO MODIFICACIÓN (Días)" dataDxfId="13"/>
    <tableColumn id="7" xr3:uid="{00000000-0010-0000-0000-000007000000}" name="PLAZO TOTAL_x000a_(DÍAS)*" dataDxfId="12"/>
    <tableColumn id="8" xr3:uid="{00000000-0010-0000-0000-000008000000}" name="Fecha de suscripción" dataDxfId="11"/>
    <tableColumn id="18" xr3:uid="{00000000-0010-0000-0000-000012000000}" name="Fecha de Inicio" dataDxfId="10"/>
    <tableColumn id="19" xr3:uid="{00000000-0010-0000-0000-000013000000}" name="Plazo Inicial (dias)" dataDxfId="9"/>
    <tableColumn id="9" xr3:uid="{00000000-0010-0000-0000-000009000000}" name="Fecha Finalizacion Programada" dataDxfId="8"/>
    <tableColumn id="10" xr3:uid="{00000000-0010-0000-0000-00000A000000}" name="Valor del Contrato_x000a_inical" dataCellStyle="Millares"/>
    <tableColumn id="25" xr3:uid="{00000000-0010-0000-0000-000019000000}" name="dias ejecutados" dataDxfId="7">
      <calculatedColumnFormula>$D$5-Contratos[[#This Row],[Fecha de Inicio]]</calculatedColumnFormula>
    </tableColumn>
    <tableColumn id="11" xr3:uid="{00000000-0010-0000-0000-00000B000000}" name="% Ejecución" dataDxfId="6">
      <calculatedColumnFormula>ROUND(Contratos[[#This Row],[dias ejecutados]]/(Contratos[[#This Row],[Fecha Finalizacion Programada]]-Contratos[[#This Row],[Fecha de Inicio]])*100,2)</calculatedColumnFormula>
    </tableColumn>
    <tableColumn id="12" xr3:uid="{00000000-0010-0000-0000-00000C000000}" name="Recursos totales Ejecutados o pagados" dataDxfId="5" dataCellStyle="Millares"/>
    <tableColumn id="21" xr3:uid="{00000000-0010-0000-0000-000015000000}" name="Recursos pendientes de ejecutar." dataDxfId="4" dataCellStyle="Millares"/>
    <tableColumn id="22" xr3:uid="{00000000-0010-0000-0000-000016000000}" name="Cantidad de Adiciones/_x000a_prórrogas" dataDxfId="3"/>
    <tableColumn id="23" xr3:uid="{00000000-0010-0000-0000-000017000000}" name="Vr. Adiciones" dataDxfId="2" dataCellStyle="Millares"/>
    <tableColumn id="24" xr3:uid="{00000000-0010-0000-0000-000018000000}" name="Vr. Total con Adiciones" dataDxfId="1" dataCellStyle="Millares"/>
    <tableColumn id="20" xr3:uid="{00000000-0010-0000-0000-000014000000}" name="Plazo total prorrogas (días)" dataDxfId="0"/>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34"/>
  <sheetViews>
    <sheetView showGridLines="0" tabSelected="1" workbookViewId="0">
      <selection activeCell="C16" sqref="C16"/>
    </sheetView>
  </sheetViews>
  <sheetFormatPr baseColWidth="10" defaultRowHeight="15" x14ac:dyDescent="0.25"/>
  <cols>
    <col min="2" max="2" width="2.7109375" customWidth="1"/>
    <col min="3" max="3" width="23.5703125" customWidth="1"/>
    <col min="4" max="4" width="18.5703125" bestFit="1" customWidth="1"/>
    <col min="6" max="6" width="59.42578125" customWidth="1"/>
    <col min="7" max="7" width="18.5703125" bestFit="1" customWidth="1"/>
    <col min="8" max="8" width="2.7109375" customWidth="1"/>
  </cols>
  <sheetData>
    <row r="1" spans="2:8" ht="15.75" thickBot="1" x14ac:dyDescent="0.3"/>
    <row r="2" spans="2:8" ht="15.75" thickBot="1" x14ac:dyDescent="0.3">
      <c r="B2" s="4"/>
      <c r="C2" s="5"/>
      <c r="D2" s="5"/>
      <c r="E2" s="5"/>
      <c r="F2" s="5"/>
      <c r="G2" s="5"/>
      <c r="H2" s="6"/>
    </row>
    <row r="3" spans="2:8" ht="48.75" customHeight="1" thickBot="1" x14ac:dyDescent="0.3">
      <c r="B3" s="7"/>
      <c r="C3" s="8"/>
      <c r="D3" s="52" t="s">
        <v>55</v>
      </c>
      <c r="E3" s="53"/>
      <c r="F3" s="53"/>
      <c r="G3" s="54"/>
      <c r="H3" s="9"/>
    </row>
    <row r="4" spans="2:8" x14ac:dyDescent="0.25">
      <c r="B4" s="7"/>
      <c r="C4" s="8"/>
      <c r="D4" s="8"/>
      <c r="E4" s="8"/>
      <c r="F4" s="8"/>
      <c r="G4" s="8"/>
      <c r="H4" s="9"/>
    </row>
    <row r="5" spans="2:8" x14ac:dyDescent="0.25">
      <c r="B5" s="7"/>
      <c r="C5" s="8"/>
      <c r="D5" s="8"/>
      <c r="E5" s="8"/>
      <c r="F5" s="8"/>
      <c r="G5" s="8"/>
      <c r="H5" s="9"/>
    </row>
    <row r="6" spans="2:8" x14ac:dyDescent="0.25">
      <c r="B6" s="7"/>
      <c r="C6" s="8"/>
      <c r="D6" s="8"/>
      <c r="E6" s="8"/>
      <c r="F6" s="8"/>
      <c r="G6" s="8"/>
      <c r="H6" s="9"/>
    </row>
    <row r="7" spans="2:8" x14ac:dyDescent="0.25">
      <c r="B7" s="7"/>
      <c r="C7" s="8"/>
      <c r="D7" s="8"/>
      <c r="E7" s="8"/>
      <c r="F7" s="8"/>
      <c r="G7" s="8"/>
      <c r="H7" s="9"/>
    </row>
    <row r="8" spans="2:8" x14ac:dyDescent="0.25">
      <c r="B8" s="7"/>
      <c r="C8" s="8"/>
      <c r="D8" s="8"/>
      <c r="E8" s="8"/>
      <c r="F8" s="8"/>
      <c r="G8" s="8"/>
      <c r="H8" s="9"/>
    </row>
    <row r="9" spans="2:8" x14ac:dyDescent="0.25">
      <c r="B9" s="7"/>
      <c r="C9" s="8"/>
      <c r="D9" s="8"/>
      <c r="E9" s="8"/>
      <c r="F9" s="8"/>
      <c r="G9" s="8"/>
      <c r="H9" s="9"/>
    </row>
    <row r="10" spans="2:8" x14ac:dyDescent="0.25">
      <c r="B10" s="7"/>
      <c r="C10" s="8"/>
      <c r="D10" s="8"/>
      <c r="E10" s="8"/>
      <c r="F10" s="8"/>
      <c r="G10" s="8"/>
      <c r="H10" s="9"/>
    </row>
    <row r="11" spans="2:8" x14ac:dyDescent="0.25">
      <c r="B11" s="7"/>
      <c r="C11" s="13"/>
      <c r="D11" s="13"/>
      <c r="E11" s="13"/>
      <c r="F11" s="13"/>
      <c r="G11" s="13"/>
      <c r="H11" s="9"/>
    </row>
    <row r="12" spans="2:8" ht="15.75" thickBot="1" x14ac:dyDescent="0.3">
      <c r="B12" s="7"/>
      <c r="C12" s="8"/>
      <c r="D12" s="8"/>
      <c r="E12" s="8"/>
      <c r="F12" s="8"/>
      <c r="G12" s="8"/>
      <c r="H12" s="9"/>
    </row>
    <row r="13" spans="2:8" ht="15.75" thickBot="1" x14ac:dyDescent="0.3">
      <c r="B13" s="7"/>
      <c r="C13" s="47" t="s">
        <v>46</v>
      </c>
      <c r="D13" s="18" t="s">
        <v>2</v>
      </c>
      <c r="E13" s="8"/>
      <c r="F13" s="47" t="s">
        <v>47</v>
      </c>
      <c r="G13" s="20" t="s">
        <v>2</v>
      </c>
      <c r="H13" s="9"/>
    </row>
    <row r="14" spans="2:8" ht="15.75" thickBot="1" x14ac:dyDescent="0.3">
      <c r="B14" s="7"/>
      <c r="C14" s="51" t="s">
        <v>33</v>
      </c>
      <c r="D14" s="15">
        <v>6</v>
      </c>
      <c r="E14" s="8"/>
      <c r="F14" s="48" t="s">
        <v>67</v>
      </c>
      <c r="G14" s="15"/>
      <c r="H14" s="9"/>
    </row>
    <row r="15" spans="2:8" ht="15.75" thickBot="1" x14ac:dyDescent="0.3">
      <c r="B15" s="7"/>
      <c r="C15" s="51" t="s">
        <v>31</v>
      </c>
      <c r="D15" s="16">
        <v>8</v>
      </c>
      <c r="E15" s="8"/>
      <c r="F15" s="49" t="s">
        <v>75</v>
      </c>
      <c r="G15" s="16">
        <v>1</v>
      </c>
      <c r="H15" s="9"/>
    </row>
    <row r="16" spans="2:8" ht="15.75" thickBot="1" x14ac:dyDescent="0.3">
      <c r="B16" s="7"/>
      <c r="C16" s="51" t="s">
        <v>32</v>
      </c>
      <c r="D16" s="16">
        <v>7</v>
      </c>
      <c r="E16" s="8"/>
      <c r="F16" s="48" t="s">
        <v>65</v>
      </c>
      <c r="G16" s="16"/>
      <c r="H16" s="9"/>
    </row>
    <row r="17" spans="2:8" ht="15.75" thickBot="1" x14ac:dyDescent="0.3">
      <c r="B17" s="7"/>
      <c r="C17" s="48" t="s">
        <v>54</v>
      </c>
      <c r="D17" s="16">
        <v>28</v>
      </c>
      <c r="E17" s="8"/>
      <c r="F17" s="49" t="s">
        <v>79</v>
      </c>
      <c r="G17" s="16">
        <v>2</v>
      </c>
      <c r="H17" s="9"/>
    </row>
    <row r="18" spans="2:8" ht="15.75" thickBot="1" x14ac:dyDescent="0.3">
      <c r="B18" s="7"/>
      <c r="C18" s="19" t="s">
        <v>0</v>
      </c>
      <c r="D18" s="17">
        <v>49</v>
      </c>
      <c r="E18" s="8"/>
      <c r="F18" s="48" t="s">
        <v>49</v>
      </c>
      <c r="G18" s="16"/>
      <c r="H18" s="9"/>
    </row>
    <row r="19" spans="2:8" x14ac:dyDescent="0.25">
      <c r="B19" s="7"/>
      <c r="C19" s="8"/>
      <c r="D19" s="8"/>
      <c r="E19" s="8"/>
      <c r="F19" s="50" t="s">
        <v>52</v>
      </c>
      <c r="G19" s="16">
        <v>25</v>
      </c>
      <c r="H19" s="9"/>
    </row>
    <row r="20" spans="2:8" ht="15.75" thickBot="1" x14ac:dyDescent="0.3">
      <c r="B20" s="7"/>
      <c r="C20" s="8"/>
      <c r="D20" s="8"/>
      <c r="E20" s="8"/>
      <c r="F20" s="49" t="s">
        <v>50</v>
      </c>
      <c r="G20" s="16">
        <v>5</v>
      </c>
      <c r="H20" s="9"/>
    </row>
    <row r="21" spans="2:8" ht="15.75" thickBot="1" x14ac:dyDescent="0.3">
      <c r="B21" s="7"/>
      <c r="C21" s="8"/>
      <c r="D21" s="8"/>
      <c r="E21" s="8"/>
      <c r="F21" s="48" t="s">
        <v>38</v>
      </c>
      <c r="G21" s="16"/>
      <c r="H21" s="9"/>
    </row>
    <row r="22" spans="2:8" x14ac:dyDescent="0.25">
      <c r="B22" s="7"/>
      <c r="C22" s="8"/>
      <c r="D22" s="8"/>
      <c r="E22" s="8"/>
      <c r="F22" s="50" t="s">
        <v>51</v>
      </c>
      <c r="G22" s="16">
        <v>1</v>
      </c>
      <c r="H22" s="9"/>
    </row>
    <row r="23" spans="2:8" ht="15.75" thickBot="1" x14ac:dyDescent="0.3">
      <c r="B23" s="7"/>
      <c r="C23" s="8"/>
      <c r="D23" s="8"/>
      <c r="E23" s="8"/>
      <c r="F23" s="49" t="s">
        <v>66</v>
      </c>
      <c r="G23" s="16">
        <v>3</v>
      </c>
      <c r="H23" s="9"/>
    </row>
    <row r="24" spans="2:8" ht="15.75" thickBot="1" x14ac:dyDescent="0.3">
      <c r="B24" s="7"/>
      <c r="C24" s="8"/>
      <c r="D24" s="8"/>
      <c r="E24" s="8"/>
      <c r="F24" s="48" t="s">
        <v>60</v>
      </c>
      <c r="G24" s="16"/>
      <c r="H24" s="9"/>
    </row>
    <row r="25" spans="2:8" x14ac:dyDescent="0.25">
      <c r="B25" s="7"/>
      <c r="C25" s="8"/>
      <c r="D25" s="8"/>
      <c r="E25" s="8"/>
      <c r="F25" s="50" t="s">
        <v>51</v>
      </c>
      <c r="G25" s="16">
        <v>4</v>
      </c>
      <c r="H25" s="9"/>
    </row>
    <row r="26" spans="2:8" ht="15.75" thickBot="1" x14ac:dyDescent="0.3">
      <c r="B26" s="7"/>
      <c r="C26" s="45"/>
      <c r="D26" s="8"/>
      <c r="E26" s="8"/>
      <c r="F26" s="49" t="s">
        <v>72</v>
      </c>
      <c r="G26" s="16">
        <v>2</v>
      </c>
      <c r="H26" s="9"/>
    </row>
    <row r="27" spans="2:8" ht="15.75" thickBot="1" x14ac:dyDescent="0.3">
      <c r="B27" s="7"/>
      <c r="C27" s="8"/>
      <c r="D27" s="8"/>
      <c r="E27" s="8"/>
      <c r="F27" s="48" t="s">
        <v>83</v>
      </c>
      <c r="G27" s="16"/>
      <c r="H27" s="9"/>
    </row>
    <row r="28" spans="2:8" x14ac:dyDescent="0.25">
      <c r="B28" s="7"/>
      <c r="C28" s="8"/>
      <c r="D28" s="8"/>
      <c r="E28" s="8"/>
      <c r="F28" s="50" t="s">
        <v>156</v>
      </c>
      <c r="G28" s="16">
        <v>1</v>
      </c>
      <c r="H28" s="9"/>
    </row>
    <row r="29" spans="2:8" ht="15.75" thickBot="1" x14ac:dyDescent="0.3">
      <c r="B29" s="7"/>
      <c r="C29" s="8"/>
      <c r="D29" s="8"/>
      <c r="E29" s="8"/>
      <c r="F29" s="49" t="s">
        <v>51</v>
      </c>
      <c r="G29" s="16">
        <v>1</v>
      </c>
      <c r="H29" s="9"/>
    </row>
    <row r="30" spans="2:8" ht="15.75" thickBot="1" x14ac:dyDescent="0.3">
      <c r="B30" s="7"/>
      <c r="C30" s="8"/>
      <c r="D30" s="8"/>
      <c r="E30" s="8"/>
      <c r="F30" s="48" t="s">
        <v>37</v>
      </c>
      <c r="G30" s="16"/>
      <c r="H30" s="9"/>
    </row>
    <row r="31" spans="2:8" x14ac:dyDescent="0.25">
      <c r="B31" s="7"/>
      <c r="C31" s="8"/>
      <c r="D31" s="8"/>
      <c r="E31" s="8"/>
      <c r="F31" s="50" t="s">
        <v>51</v>
      </c>
      <c r="G31" s="16">
        <v>3</v>
      </c>
      <c r="H31" s="9"/>
    </row>
    <row r="32" spans="2:8" ht="15.75" thickBot="1" x14ac:dyDescent="0.3">
      <c r="B32" s="7"/>
      <c r="C32" s="8"/>
      <c r="D32" s="8"/>
      <c r="E32" s="8"/>
      <c r="F32" s="49" t="s">
        <v>72</v>
      </c>
      <c r="G32" s="16">
        <v>1</v>
      </c>
      <c r="H32" s="9"/>
    </row>
    <row r="33" spans="2:8" ht="15.75" thickBot="1" x14ac:dyDescent="0.3">
      <c r="B33" s="7"/>
      <c r="C33" s="8"/>
      <c r="D33" s="8"/>
      <c r="E33" s="8"/>
      <c r="F33" s="19" t="s">
        <v>0</v>
      </c>
      <c r="G33" s="17">
        <v>49</v>
      </c>
      <c r="H33" s="9"/>
    </row>
    <row r="34" spans="2:8" ht="15.75" thickBot="1" x14ac:dyDescent="0.3">
      <c r="B34" s="10"/>
      <c r="C34" s="11"/>
      <c r="D34" s="11"/>
      <c r="E34" s="11"/>
      <c r="F34" s="11"/>
      <c r="G34" s="11"/>
      <c r="H34" s="12"/>
    </row>
  </sheetData>
  <sheetProtection autoFilter="0"/>
  <mergeCells count="1">
    <mergeCell ref="D3:G3"/>
  </mergeCells>
  <pageMargins left="0.7" right="0.7" top="0.75" bottom="0.75" header="0.3" footer="0.3"/>
  <pageSetup paperSize="9" orientation="portrait" horizontalDpi="4294967294" verticalDpi="4294967294"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F59"/>
  <sheetViews>
    <sheetView showGridLines="0" topLeftCell="B1" zoomScale="85" zoomScaleNormal="85" workbookViewId="0">
      <pane ySplit="10" topLeftCell="A48" activePane="bottomLeft" state="frozen"/>
      <selection pane="bottomLeft" activeCell="B2" sqref="B2"/>
    </sheetView>
  </sheetViews>
  <sheetFormatPr baseColWidth="10" defaultRowHeight="15" x14ac:dyDescent="0.25"/>
  <cols>
    <col min="1" max="1" width="2.7109375" customWidth="1"/>
    <col min="2" max="2" width="16.140625" customWidth="1"/>
    <col min="3" max="3" width="19.7109375" bestFit="1" customWidth="1"/>
    <col min="4" max="5" width="16.140625" customWidth="1"/>
    <col min="6" max="6" width="36.7109375" customWidth="1"/>
    <col min="7" max="7" width="26.28515625" customWidth="1"/>
    <col min="10" max="10" width="32.28515625" customWidth="1"/>
    <col min="11" max="11" width="15.5703125" customWidth="1"/>
    <col min="12" max="12" width="15.42578125" customWidth="1"/>
    <col min="13" max="13" width="18" customWidth="1"/>
    <col min="14" max="14" width="25.85546875" customWidth="1"/>
    <col min="15" max="15" width="19.140625" customWidth="1"/>
    <col min="16" max="16" width="15.140625" bestFit="1" customWidth="1"/>
    <col min="17" max="17" width="17.85546875" bestFit="1" customWidth="1"/>
    <col min="18" max="18" width="16.140625" customWidth="1"/>
    <col min="19" max="19" width="17.85546875" customWidth="1"/>
    <col min="24" max="24" width="17.85546875" bestFit="1" customWidth="1"/>
    <col min="27" max="28" width="16.85546875" bestFit="1" customWidth="1"/>
    <col min="30" max="30" width="16.85546875" bestFit="1" customWidth="1"/>
    <col min="31" max="31" width="17.85546875" bestFit="1" customWidth="1"/>
    <col min="32" max="32" width="14.85546875" customWidth="1"/>
  </cols>
  <sheetData>
    <row r="2" spans="2:32" ht="41.25" customHeight="1" x14ac:dyDescent="0.25">
      <c r="B2" s="39" t="s">
        <v>55</v>
      </c>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row>
    <row r="3" spans="2:32" x14ac:dyDescent="0.25">
      <c r="E3" s="3"/>
    </row>
    <row r="4" spans="2:32" x14ac:dyDescent="0.25">
      <c r="B4" s="36" t="s">
        <v>41</v>
      </c>
      <c r="C4" s="34" t="s">
        <v>42</v>
      </c>
      <c r="D4" s="35" t="s">
        <v>43</v>
      </c>
      <c r="E4" s="3"/>
    </row>
    <row r="5" spans="2:32" x14ac:dyDescent="0.25">
      <c r="B5" s="33"/>
      <c r="C5" s="37">
        <v>44866</v>
      </c>
      <c r="D5" s="38">
        <v>44895</v>
      </c>
      <c r="E5" s="3"/>
    </row>
    <row r="6" spans="2:32" x14ac:dyDescent="0.25">
      <c r="B6" s="31"/>
      <c r="E6" s="3"/>
    </row>
    <row r="7" spans="2:32" x14ac:dyDescent="0.25">
      <c r="B7" s="32" t="s">
        <v>1</v>
      </c>
      <c r="C7" s="3"/>
      <c r="E7" s="2"/>
    </row>
    <row r="8" spans="2:32" ht="15.75" thickBot="1" x14ac:dyDescent="0.3">
      <c r="B8" s="2" t="s">
        <v>40</v>
      </c>
      <c r="C8" s="2"/>
      <c r="D8" s="2"/>
      <c r="E8" s="2"/>
    </row>
    <row r="9" spans="2:32" ht="18.75" customHeight="1" x14ac:dyDescent="0.25">
      <c r="B9" s="21" t="s">
        <v>30</v>
      </c>
      <c r="C9" s="22"/>
      <c r="D9" s="22"/>
      <c r="E9" s="22"/>
      <c r="F9" s="27"/>
      <c r="G9" s="27"/>
      <c r="H9" s="27"/>
      <c r="I9" s="27"/>
      <c r="J9" s="28"/>
      <c r="K9" s="24" t="s">
        <v>28</v>
      </c>
      <c r="L9" s="25"/>
      <c r="M9" s="25"/>
      <c r="N9" s="25"/>
      <c r="O9" s="25"/>
      <c r="P9" s="25"/>
      <c r="Q9" s="25"/>
      <c r="R9" s="26"/>
      <c r="S9" s="26"/>
      <c r="T9" s="21" t="s">
        <v>29</v>
      </c>
      <c r="U9" s="22"/>
      <c r="V9" s="22"/>
      <c r="W9" s="22"/>
      <c r="X9" s="22"/>
      <c r="Y9" s="22"/>
      <c r="Z9" s="22"/>
      <c r="AA9" s="22"/>
      <c r="AB9" s="22"/>
      <c r="AC9" s="22"/>
      <c r="AD9" s="22"/>
      <c r="AE9" s="23"/>
      <c r="AF9" s="23"/>
    </row>
    <row r="10" spans="2:32" ht="56.25" customHeight="1" thickBot="1" x14ac:dyDescent="0.3">
      <c r="B10" s="40" t="s">
        <v>3</v>
      </c>
      <c r="C10" s="41" t="s">
        <v>4</v>
      </c>
      <c r="D10" s="41" t="s">
        <v>35</v>
      </c>
      <c r="E10" s="41" t="s">
        <v>36</v>
      </c>
      <c r="F10" s="41" t="s">
        <v>26</v>
      </c>
      <c r="G10" s="41" t="s">
        <v>27</v>
      </c>
      <c r="H10" s="41" t="s">
        <v>25</v>
      </c>
      <c r="I10" s="41" t="s">
        <v>24</v>
      </c>
      <c r="J10" s="42" t="s">
        <v>8</v>
      </c>
      <c r="K10" s="43" t="s">
        <v>5</v>
      </c>
      <c r="L10" s="44" t="s">
        <v>6</v>
      </c>
      <c r="M10" s="44" t="s">
        <v>7</v>
      </c>
      <c r="N10" s="44" t="s">
        <v>44</v>
      </c>
      <c r="O10" s="44" t="s">
        <v>9</v>
      </c>
      <c r="P10" s="44" t="s">
        <v>10</v>
      </c>
      <c r="Q10" s="44" t="s">
        <v>11</v>
      </c>
      <c r="R10" s="44" t="s">
        <v>12</v>
      </c>
      <c r="S10" s="30" t="s">
        <v>39</v>
      </c>
      <c r="T10" s="40" t="s">
        <v>13</v>
      </c>
      <c r="U10" s="41" t="s">
        <v>14</v>
      </c>
      <c r="V10" s="41" t="s">
        <v>15</v>
      </c>
      <c r="W10" s="41" t="s">
        <v>16</v>
      </c>
      <c r="X10" s="41" t="s">
        <v>17</v>
      </c>
      <c r="Y10" s="41" t="s">
        <v>18</v>
      </c>
      <c r="Z10" s="41" t="s">
        <v>19</v>
      </c>
      <c r="AA10" s="41" t="s">
        <v>45</v>
      </c>
      <c r="AB10" s="41" t="s">
        <v>20</v>
      </c>
      <c r="AC10" s="41" t="s">
        <v>21</v>
      </c>
      <c r="AD10" s="41" t="s">
        <v>22</v>
      </c>
      <c r="AE10" s="41" t="s">
        <v>23</v>
      </c>
      <c r="AF10" s="42" t="s">
        <v>34</v>
      </c>
    </row>
    <row r="11" spans="2:32" x14ac:dyDescent="0.25">
      <c r="B11">
        <v>2021</v>
      </c>
      <c r="C11">
        <v>210506</v>
      </c>
      <c r="D11" t="s">
        <v>93</v>
      </c>
      <c r="E11" t="s">
        <v>134</v>
      </c>
      <c r="F11" t="s">
        <v>38</v>
      </c>
      <c r="G11" t="s">
        <v>66</v>
      </c>
      <c r="H11" t="s">
        <v>109</v>
      </c>
      <c r="I11" t="s">
        <v>150</v>
      </c>
      <c r="J11" t="s">
        <v>68</v>
      </c>
      <c r="K11" s="14" t="s">
        <v>54</v>
      </c>
      <c r="L11" s="1">
        <v>44880</v>
      </c>
      <c r="M11" t="s">
        <v>59</v>
      </c>
      <c r="N11" t="s">
        <v>59</v>
      </c>
      <c r="O11" s="29">
        <v>255639082</v>
      </c>
      <c r="P11" s="29">
        <v>92315281</v>
      </c>
      <c r="Q11" s="29">
        <v>299644491</v>
      </c>
      <c r="R11" s="14">
        <v>60</v>
      </c>
      <c r="S11">
        <v>442</v>
      </c>
      <c r="T11" s="1">
        <v>44496</v>
      </c>
      <c r="U11" s="1">
        <v>44501</v>
      </c>
      <c r="V11">
        <v>382</v>
      </c>
      <c r="W11" s="1">
        <v>44942</v>
      </c>
      <c r="X11" s="46">
        <v>255639082</v>
      </c>
      <c r="Y11" s="14">
        <f>$D$5-Contratos[[#This Row],[Fecha de Inicio]]</f>
        <v>394</v>
      </c>
      <c r="Z11">
        <f>ROUND(Contratos[[#This Row],[dias ejecutados]]/(Contratos[[#This Row],[Fecha Finalizacion Programada]]-Contratos[[#This Row],[Fecha de Inicio]])*100,2)</f>
        <v>89.34</v>
      </c>
      <c r="AA11" s="46">
        <v>207329210</v>
      </c>
      <c r="AB11" s="46">
        <v>92315281</v>
      </c>
      <c r="AC11">
        <v>3</v>
      </c>
      <c r="AD11" s="46">
        <v>103505409</v>
      </c>
      <c r="AE11" s="46">
        <v>359144491</v>
      </c>
      <c r="AF11">
        <v>504</v>
      </c>
    </row>
    <row r="12" spans="2:32" x14ac:dyDescent="0.25">
      <c r="B12">
        <v>2021</v>
      </c>
      <c r="C12">
        <v>210525</v>
      </c>
      <c r="D12" s="14" t="s">
        <v>93</v>
      </c>
      <c r="E12" s="14" t="s">
        <v>94</v>
      </c>
      <c r="F12" s="14" t="s">
        <v>60</v>
      </c>
      <c r="G12" s="14" t="s">
        <v>51</v>
      </c>
      <c r="H12" s="14" t="s">
        <v>95</v>
      </c>
      <c r="I12" s="14" t="s">
        <v>96</v>
      </c>
      <c r="J12" s="14" t="s">
        <v>77</v>
      </c>
      <c r="K12" s="14" t="s">
        <v>54</v>
      </c>
      <c r="L12" s="1">
        <v>44890</v>
      </c>
      <c r="M12" t="s">
        <v>59</v>
      </c>
      <c r="N12" t="s">
        <v>59</v>
      </c>
      <c r="O12" s="29">
        <v>51993820</v>
      </c>
      <c r="P12" s="29">
        <v>12998455</v>
      </c>
      <c r="Q12" s="29">
        <v>64992275</v>
      </c>
      <c r="R12" s="14">
        <v>90</v>
      </c>
      <c r="S12" s="14">
        <v>450</v>
      </c>
      <c r="T12" s="1">
        <v>44522</v>
      </c>
      <c r="U12" s="1">
        <v>44530</v>
      </c>
      <c r="V12" s="14">
        <v>360</v>
      </c>
      <c r="W12" s="1">
        <v>44985</v>
      </c>
      <c r="X12" s="46">
        <v>51993820</v>
      </c>
      <c r="Y12" s="14">
        <f>$D$5-Contratos[[#This Row],[Fecha de Inicio]]</f>
        <v>365</v>
      </c>
      <c r="Z12" s="14">
        <f>ROUND(Contratos[[#This Row],[dias ejecutados]]/(Contratos[[#This Row],[Fecha Finalizacion Programada]]-Contratos[[#This Row],[Fecha de Inicio]])*100,2)</f>
        <v>80.22</v>
      </c>
      <c r="AA12" s="29">
        <v>47661001</v>
      </c>
      <c r="AB12" s="29">
        <v>4332819</v>
      </c>
      <c r="AC12" s="14">
        <v>1</v>
      </c>
      <c r="AD12" s="29">
        <v>12998455</v>
      </c>
      <c r="AE12" s="29">
        <v>64992275</v>
      </c>
      <c r="AF12" s="14">
        <v>450</v>
      </c>
    </row>
    <row r="13" spans="2:32" x14ac:dyDescent="0.25">
      <c r="B13">
        <v>2021</v>
      </c>
      <c r="C13">
        <v>210530</v>
      </c>
      <c r="D13" s="14" t="s">
        <v>93</v>
      </c>
      <c r="E13" s="14" t="s">
        <v>97</v>
      </c>
      <c r="F13" s="14" t="s">
        <v>37</v>
      </c>
      <c r="G13" s="14" t="s">
        <v>51</v>
      </c>
      <c r="H13" s="14" t="s">
        <v>98</v>
      </c>
      <c r="I13" s="14" t="s">
        <v>96</v>
      </c>
      <c r="J13" s="14" t="s">
        <v>70</v>
      </c>
      <c r="K13" s="14" t="s">
        <v>54</v>
      </c>
      <c r="L13" s="1">
        <v>44880</v>
      </c>
      <c r="M13" t="s">
        <v>59</v>
      </c>
      <c r="N13" t="s">
        <v>59</v>
      </c>
      <c r="O13" s="29">
        <v>291900000</v>
      </c>
      <c r="P13" s="29">
        <v>142950000</v>
      </c>
      <c r="Q13" s="29">
        <v>434850000</v>
      </c>
      <c r="R13" s="14">
        <v>180</v>
      </c>
      <c r="S13" s="14">
        <v>540</v>
      </c>
      <c r="T13" s="1">
        <v>44522</v>
      </c>
      <c r="U13" s="1">
        <v>44526</v>
      </c>
      <c r="V13" s="14">
        <v>360</v>
      </c>
      <c r="W13" s="1">
        <v>45072</v>
      </c>
      <c r="X13" s="46">
        <v>291900000</v>
      </c>
      <c r="Y13" s="14">
        <f>$D$5-Contratos[[#This Row],[Fecha de Inicio]]</f>
        <v>369</v>
      </c>
      <c r="Z13" s="14">
        <f>ROUND(Contratos[[#This Row],[dias ejecutados]]/(Contratos[[#This Row],[Fecha Finalizacion Programada]]-Contratos[[#This Row],[Fecha de Inicio]])*100,2)</f>
        <v>67.58</v>
      </c>
      <c r="AA13" s="29">
        <v>291900000</v>
      </c>
      <c r="AB13" s="29">
        <v>0</v>
      </c>
      <c r="AC13" s="14">
        <v>1</v>
      </c>
      <c r="AD13" s="29">
        <v>142950000</v>
      </c>
      <c r="AE13" s="29">
        <v>434850000</v>
      </c>
      <c r="AF13" s="14">
        <v>540</v>
      </c>
    </row>
    <row r="14" spans="2:32" x14ac:dyDescent="0.25">
      <c r="B14">
        <v>2021</v>
      </c>
      <c r="C14">
        <v>210543</v>
      </c>
      <c r="D14" s="14" t="s">
        <v>93</v>
      </c>
      <c r="E14" s="14" t="s">
        <v>99</v>
      </c>
      <c r="F14" s="14" t="s">
        <v>37</v>
      </c>
      <c r="G14" s="14" t="s">
        <v>51</v>
      </c>
      <c r="H14" s="14" t="s">
        <v>100</v>
      </c>
      <c r="I14" s="14" t="s">
        <v>96</v>
      </c>
      <c r="J14" s="14" t="s">
        <v>89</v>
      </c>
      <c r="K14" s="14" t="s">
        <v>33</v>
      </c>
      <c r="L14" s="1">
        <v>44865</v>
      </c>
      <c r="M14" t="s">
        <v>59</v>
      </c>
      <c r="N14" t="s">
        <v>59</v>
      </c>
      <c r="O14" s="29">
        <v>5949456938</v>
      </c>
      <c r="P14" s="29">
        <v>1289379657</v>
      </c>
      <c r="Q14" s="29">
        <v>7238836595</v>
      </c>
      <c r="R14" s="14"/>
      <c r="S14" s="14">
        <v>900</v>
      </c>
      <c r="T14" s="1">
        <v>44529</v>
      </c>
      <c r="U14" s="1">
        <v>44539</v>
      </c>
      <c r="V14" s="14">
        <v>900</v>
      </c>
      <c r="W14" s="1">
        <v>45291</v>
      </c>
      <c r="X14" s="46">
        <v>5181214000</v>
      </c>
      <c r="Y14" s="14">
        <f>$D$5-Contratos[[#This Row],[Fecha de Inicio]]</f>
        <v>356</v>
      </c>
      <c r="Z14" s="14">
        <f>ROUND(Contratos[[#This Row],[dias ejecutados]]/(Contratos[[#This Row],[Fecha Finalizacion Programada]]-Contratos[[#This Row],[Fecha de Inicio]])*100,2)</f>
        <v>47.34</v>
      </c>
      <c r="AA14" s="29">
        <v>3287036890</v>
      </c>
      <c r="AB14" s="29">
        <v>3951799705</v>
      </c>
      <c r="AC14" s="14">
        <v>2</v>
      </c>
      <c r="AD14" s="29">
        <v>2057622595</v>
      </c>
      <c r="AE14" s="29">
        <v>7238836595</v>
      </c>
      <c r="AF14" s="14">
        <v>900</v>
      </c>
    </row>
    <row r="15" spans="2:32" x14ac:dyDescent="0.25">
      <c r="B15">
        <v>2022</v>
      </c>
      <c r="C15">
        <v>220007</v>
      </c>
      <c r="D15" s="14" t="s">
        <v>93</v>
      </c>
      <c r="E15" s="14" t="s">
        <v>101</v>
      </c>
      <c r="F15" s="14" t="s">
        <v>49</v>
      </c>
      <c r="G15" s="14" t="s">
        <v>50</v>
      </c>
      <c r="H15" s="14" t="s">
        <v>102</v>
      </c>
      <c r="I15" s="14" t="s">
        <v>96</v>
      </c>
      <c r="J15" s="14" t="s">
        <v>73</v>
      </c>
      <c r="K15" s="14" t="s">
        <v>54</v>
      </c>
      <c r="L15" s="1">
        <v>44890</v>
      </c>
      <c r="M15" t="s">
        <v>59</v>
      </c>
      <c r="N15" t="s">
        <v>59</v>
      </c>
      <c r="O15" s="29">
        <v>36984000</v>
      </c>
      <c r="P15" s="29">
        <v>3430400</v>
      </c>
      <c r="Q15" s="29">
        <v>40414400</v>
      </c>
      <c r="R15" s="14">
        <v>32</v>
      </c>
      <c r="S15" s="14">
        <v>377</v>
      </c>
      <c r="T15" s="1">
        <v>44568</v>
      </c>
      <c r="U15" s="1">
        <v>44574</v>
      </c>
      <c r="V15" s="14">
        <v>345</v>
      </c>
      <c r="W15" s="1">
        <v>44955</v>
      </c>
      <c r="X15" s="46">
        <v>36984000</v>
      </c>
      <c r="Y15" s="14">
        <f>$D$5-Contratos[[#This Row],[Fecha de Inicio]]</f>
        <v>321</v>
      </c>
      <c r="Z15" s="14">
        <f>ROUND(Contratos[[#This Row],[dias ejecutados]]/(Contratos[[#This Row],[Fecha Finalizacion Programada]]-Contratos[[#This Row],[Fecha de Inicio]])*100,2)</f>
        <v>84.25</v>
      </c>
      <c r="AA15" s="29">
        <v>30873600</v>
      </c>
      <c r="AB15" s="29">
        <v>6110400</v>
      </c>
      <c r="AC15" s="14">
        <v>1</v>
      </c>
      <c r="AD15" s="29">
        <v>3430400</v>
      </c>
      <c r="AE15" s="29">
        <v>40414400</v>
      </c>
      <c r="AF15" s="14">
        <v>377</v>
      </c>
    </row>
    <row r="16" spans="2:32" x14ac:dyDescent="0.25">
      <c r="B16">
        <v>2022</v>
      </c>
      <c r="C16">
        <v>220010</v>
      </c>
      <c r="D16" s="14" t="s">
        <v>93</v>
      </c>
      <c r="E16" s="14" t="s">
        <v>103</v>
      </c>
      <c r="F16" s="14" t="s">
        <v>49</v>
      </c>
      <c r="G16" s="14" t="s">
        <v>52</v>
      </c>
      <c r="H16" s="14" t="s">
        <v>104</v>
      </c>
      <c r="I16" s="14" t="s">
        <v>96</v>
      </c>
      <c r="J16" s="14" t="s">
        <v>53</v>
      </c>
      <c r="K16" s="14" t="s">
        <v>54</v>
      </c>
      <c r="L16" s="1">
        <v>44882</v>
      </c>
      <c r="M16" t="s">
        <v>59</v>
      </c>
      <c r="N16" t="s">
        <v>59</v>
      </c>
      <c r="O16" s="29">
        <v>82414500</v>
      </c>
      <c r="P16" s="29">
        <v>8633900</v>
      </c>
      <c r="Q16" s="29">
        <v>91048400</v>
      </c>
      <c r="R16" s="14">
        <v>33</v>
      </c>
      <c r="S16" s="14">
        <v>348</v>
      </c>
      <c r="T16" s="1">
        <v>44573</v>
      </c>
      <c r="U16" s="1">
        <v>44580</v>
      </c>
      <c r="V16" s="14">
        <v>315</v>
      </c>
      <c r="W16" s="1">
        <v>44932</v>
      </c>
      <c r="X16" s="46">
        <v>82414500</v>
      </c>
      <c r="Y16" s="14">
        <f>$D$5-Contratos[[#This Row],[Fecha de Inicio]]</f>
        <v>315</v>
      </c>
      <c r="Z16" s="14">
        <f>ROUND(Contratos[[#This Row],[dias ejecutados]]/(Contratos[[#This Row],[Fecha Finalizacion Programada]]-Contratos[[#This Row],[Fecha de Inicio]])*100,2)</f>
        <v>89.49</v>
      </c>
      <c r="AA16" s="29">
        <v>73780600</v>
      </c>
      <c r="AB16" s="29">
        <v>8633900</v>
      </c>
      <c r="AC16" s="14">
        <v>1</v>
      </c>
      <c r="AD16" s="29">
        <v>8633900</v>
      </c>
      <c r="AE16" s="29">
        <v>91048400</v>
      </c>
      <c r="AF16" s="14">
        <v>348</v>
      </c>
    </row>
    <row r="17" spans="2:32" x14ac:dyDescent="0.25">
      <c r="B17">
        <v>2022</v>
      </c>
      <c r="C17">
        <v>220016</v>
      </c>
      <c r="D17" s="14" t="s">
        <v>93</v>
      </c>
      <c r="E17" s="14" t="s">
        <v>105</v>
      </c>
      <c r="F17" s="14" t="s">
        <v>49</v>
      </c>
      <c r="G17" s="14" t="s">
        <v>52</v>
      </c>
      <c r="H17" s="14" t="s">
        <v>104</v>
      </c>
      <c r="I17" s="14" t="s">
        <v>96</v>
      </c>
      <c r="J17" s="14" t="s">
        <v>53</v>
      </c>
      <c r="K17" s="14" t="s">
        <v>54</v>
      </c>
      <c r="L17" s="1">
        <v>44881</v>
      </c>
      <c r="M17" t="s">
        <v>59</v>
      </c>
      <c r="N17" t="s">
        <v>59</v>
      </c>
      <c r="O17" s="29">
        <v>78490000</v>
      </c>
      <c r="P17" s="29">
        <v>12558400</v>
      </c>
      <c r="Q17" s="29">
        <v>91048400</v>
      </c>
      <c r="R17" s="14">
        <v>48</v>
      </c>
      <c r="S17" s="14">
        <v>348</v>
      </c>
      <c r="T17" s="1">
        <v>44574</v>
      </c>
      <c r="U17" s="1">
        <v>44580</v>
      </c>
      <c r="V17" s="14">
        <v>300</v>
      </c>
      <c r="W17" s="1">
        <v>44932</v>
      </c>
      <c r="X17" s="46">
        <v>78490000</v>
      </c>
      <c r="Y17" s="14">
        <f>$D$5-Contratos[[#This Row],[Fecha de Inicio]]</f>
        <v>315</v>
      </c>
      <c r="Z17" s="14">
        <f>ROUND(Contratos[[#This Row],[dias ejecutados]]/(Contratos[[#This Row],[Fecha Finalizacion Programada]]-Contratos[[#This Row],[Fecha de Inicio]])*100,2)</f>
        <v>89.49</v>
      </c>
      <c r="AA17" s="29">
        <v>72995700</v>
      </c>
      <c r="AB17" s="29">
        <v>5494300</v>
      </c>
      <c r="AC17" s="14">
        <v>1</v>
      </c>
      <c r="AD17" s="29">
        <v>12558400</v>
      </c>
      <c r="AE17" s="29">
        <v>91048400</v>
      </c>
      <c r="AF17" s="14">
        <v>348</v>
      </c>
    </row>
    <row r="18" spans="2:32" x14ac:dyDescent="0.25">
      <c r="B18">
        <v>2022</v>
      </c>
      <c r="C18">
        <v>220052</v>
      </c>
      <c r="D18" s="14" t="s">
        <v>93</v>
      </c>
      <c r="E18" s="14" t="s">
        <v>106</v>
      </c>
      <c r="F18" s="14" t="s">
        <v>49</v>
      </c>
      <c r="G18" s="14" t="s">
        <v>52</v>
      </c>
      <c r="H18" s="14" t="s">
        <v>107</v>
      </c>
      <c r="I18" s="14" t="s">
        <v>96</v>
      </c>
      <c r="J18" s="14" t="s">
        <v>86</v>
      </c>
      <c r="K18" s="14" t="s">
        <v>54</v>
      </c>
      <c r="L18" s="1">
        <v>44889</v>
      </c>
      <c r="M18" t="s">
        <v>59</v>
      </c>
      <c r="N18" t="s">
        <v>59</v>
      </c>
      <c r="O18" s="29">
        <v>86768000</v>
      </c>
      <c r="P18" s="29">
        <v>10780266</v>
      </c>
      <c r="Q18" s="29">
        <v>97548266</v>
      </c>
      <c r="R18" s="14">
        <v>41</v>
      </c>
      <c r="S18" s="14">
        <v>371</v>
      </c>
      <c r="T18" s="1">
        <v>44574</v>
      </c>
      <c r="U18" s="1">
        <v>44580</v>
      </c>
      <c r="V18" s="14">
        <v>330</v>
      </c>
      <c r="W18" s="1">
        <v>44955</v>
      </c>
      <c r="X18" s="46">
        <v>86768000</v>
      </c>
      <c r="Y18" s="14">
        <f>$D$5-Contratos[[#This Row],[Fecha de Inicio]]</f>
        <v>315</v>
      </c>
      <c r="Z18" s="14">
        <f>ROUND(Contratos[[#This Row],[dias ejecutados]]/(Contratos[[#This Row],[Fecha Finalizacion Programada]]-Contratos[[#This Row],[Fecha de Inicio]])*100,2)</f>
        <v>84</v>
      </c>
      <c r="AA18" s="29">
        <v>74147200</v>
      </c>
      <c r="AB18" s="29">
        <v>12620800</v>
      </c>
      <c r="AC18" s="14">
        <v>1</v>
      </c>
      <c r="AD18" s="29">
        <v>10780266</v>
      </c>
      <c r="AE18" s="29">
        <v>97548266</v>
      </c>
      <c r="AF18" s="14">
        <v>371</v>
      </c>
    </row>
    <row r="19" spans="2:32" x14ac:dyDescent="0.25">
      <c r="B19">
        <v>2022</v>
      </c>
      <c r="C19">
        <v>220062</v>
      </c>
      <c r="D19" s="14" t="s">
        <v>93</v>
      </c>
      <c r="E19" t="s">
        <v>135</v>
      </c>
      <c r="F19" s="14" t="s">
        <v>49</v>
      </c>
      <c r="G19" s="14" t="s">
        <v>52</v>
      </c>
      <c r="H19" s="14" t="s">
        <v>159</v>
      </c>
      <c r="I19" s="14" t="s">
        <v>96</v>
      </c>
      <c r="J19" s="14" t="s">
        <v>154</v>
      </c>
      <c r="K19" s="14" t="s">
        <v>54</v>
      </c>
      <c r="L19" s="1">
        <v>44875</v>
      </c>
      <c r="M19" t="s">
        <v>59</v>
      </c>
      <c r="N19" t="s">
        <v>59</v>
      </c>
      <c r="O19" s="29">
        <v>60480000</v>
      </c>
      <c r="P19" s="29">
        <v>6048000</v>
      </c>
      <c r="Q19" s="29">
        <v>66528000</v>
      </c>
      <c r="R19" s="14">
        <v>30</v>
      </c>
      <c r="S19" s="14">
        <v>330</v>
      </c>
      <c r="T19" s="1">
        <v>44573</v>
      </c>
      <c r="U19" s="1">
        <v>44593</v>
      </c>
      <c r="V19" s="14">
        <v>300</v>
      </c>
      <c r="W19" s="1">
        <v>44927</v>
      </c>
      <c r="X19" s="46">
        <v>60480000</v>
      </c>
      <c r="Y19" s="14">
        <f>$D$5-Contratos[[#This Row],[Fecha de Inicio]]</f>
        <v>302</v>
      </c>
      <c r="Z19" s="14">
        <f>ROUND(Contratos[[#This Row],[dias ejecutados]]/(Contratos[[#This Row],[Fecha Finalizacion Programada]]-Contratos[[#This Row],[Fecha de Inicio]])*100,2)</f>
        <v>90.42</v>
      </c>
      <c r="AA19" s="29">
        <v>40521600</v>
      </c>
      <c r="AB19" s="29">
        <v>19958400</v>
      </c>
      <c r="AC19" s="14">
        <v>1</v>
      </c>
      <c r="AD19" s="46">
        <v>6048000</v>
      </c>
      <c r="AE19" s="46">
        <v>66528000</v>
      </c>
      <c r="AF19" s="14">
        <v>330</v>
      </c>
    </row>
    <row r="20" spans="2:32" x14ac:dyDescent="0.25">
      <c r="B20">
        <v>2022</v>
      </c>
      <c r="C20">
        <v>220063</v>
      </c>
      <c r="D20" s="14" t="s">
        <v>93</v>
      </c>
      <c r="E20" t="s">
        <v>135</v>
      </c>
      <c r="F20" s="14" t="s">
        <v>49</v>
      </c>
      <c r="G20" s="14" t="s">
        <v>52</v>
      </c>
      <c r="H20" s="14" t="s">
        <v>159</v>
      </c>
      <c r="I20" s="14" t="s">
        <v>96</v>
      </c>
      <c r="J20" s="14" t="s">
        <v>154</v>
      </c>
      <c r="K20" s="14" t="s">
        <v>54</v>
      </c>
      <c r="L20" s="1">
        <v>44875</v>
      </c>
      <c r="M20" t="s">
        <v>59</v>
      </c>
      <c r="N20" t="s">
        <v>59</v>
      </c>
      <c r="O20" s="29">
        <v>60480000</v>
      </c>
      <c r="P20" s="29">
        <v>6048000</v>
      </c>
      <c r="Q20" s="29">
        <v>66528000</v>
      </c>
      <c r="R20" s="14">
        <v>30</v>
      </c>
      <c r="S20" s="14">
        <v>330</v>
      </c>
      <c r="T20" s="1">
        <v>44573</v>
      </c>
      <c r="U20" s="1">
        <v>44585</v>
      </c>
      <c r="V20" s="14">
        <v>300</v>
      </c>
      <c r="W20" s="1">
        <v>44919</v>
      </c>
      <c r="X20" s="46">
        <v>60480000</v>
      </c>
      <c r="Y20" s="14">
        <f>$D$5-Contratos[[#This Row],[Fecha de Inicio]]</f>
        <v>310</v>
      </c>
      <c r="Z20" s="14">
        <f>ROUND(Contratos[[#This Row],[dias ejecutados]]/(Contratos[[#This Row],[Fecha Finalizacion Programada]]-Contratos[[#This Row],[Fecha de Inicio]])*100,2)</f>
        <v>92.81</v>
      </c>
      <c r="AA20" s="29">
        <v>49593600</v>
      </c>
      <c r="AB20" s="29">
        <v>10886400</v>
      </c>
      <c r="AC20" s="14">
        <v>1</v>
      </c>
      <c r="AD20" s="46">
        <v>6048000</v>
      </c>
      <c r="AE20" s="46">
        <v>66528000</v>
      </c>
      <c r="AF20" s="14">
        <v>330</v>
      </c>
    </row>
    <row r="21" spans="2:32" x14ac:dyDescent="0.25">
      <c r="B21">
        <v>2022</v>
      </c>
      <c r="C21">
        <v>220079</v>
      </c>
      <c r="D21" s="14" t="s">
        <v>93</v>
      </c>
      <c r="E21" s="14" t="s">
        <v>108</v>
      </c>
      <c r="F21" s="14" t="s">
        <v>49</v>
      </c>
      <c r="G21" s="14" t="s">
        <v>52</v>
      </c>
      <c r="H21" s="14" t="s">
        <v>109</v>
      </c>
      <c r="I21" s="14" t="s">
        <v>96</v>
      </c>
      <c r="J21" s="14" t="s">
        <v>64</v>
      </c>
      <c r="K21" s="14" t="s">
        <v>54</v>
      </c>
      <c r="L21" s="1">
        <v>44886</v>
      </c>
      <c r="M21" t="s">
        <v>59</v>
      </c>
      <c r="N21" t="s">
        <v>59</v>
      </c>
      <c r="O21" s="29">
        <v>82764000</v>
      </c>
      <c r="P21" s="29">
        <v>10784400</v>
      </c>
      <c r="Q21" s="29">
        <v>93548400</v>
      </c>
      <c r="R21" s="14">
        <v>43</v>
      </c>
      <c r="S21" s="14">
        <v>373</v>
      </c>
      <c r="T21" s="1">
        <v>44574</v>
      </c>
      <c r="U21" s="1">
        <v>44578</v>
      </c>
      <c r="V21" s="14">
        <v>330</v>
      </c>
      <c r="W21" s="1">
        <v>44955</v>
      </c>
      <c r="X21" s="46">
        <v>82764000</v>
      </c>
      <c r="Y21" s="14">
        <f>$D$5-Contratos[[#This Row],[Fecha de Inicio]]</f>
        <v>317</v>
      </c>
      <c r="Z21" s="14">
        <f>ROUND(Contratos[[#This Row],[dias ejecutados]]/(Contratos[[#This Row],[Fecha Finalizacion Programada]]-Contratos[[#This Row],[Fecha de Inicio]])*100,2)</f>
        <v>84.08</v>
      </c>
      <c r="AA21" s="29">
        <v>71227200</v>
      </c>
      <c r="AB21" s="29">
        <v>11536800</v>
      </c>
      <c r="AC21" s="14">
        <v>1</v>
      </c>
      <c r="AD21" s="29">
        <v>10784400</v>
      </c>
      <c r="AE21" s="29">
        <v>93548400</v>
      </c>
      <c r="AF21" s="14">
        <v>373</v>
      </c>
    </row>
    <row r="22" spans="2:32" x14ac:dyDescent="0.25">
      <c r="B22">
        <v>2022</v>
      </c>
      <c r="C22">
        <v>220105</v>
      </c>
      <c r="D22" s="14" t="s">
        <v>93</v>
      </c>
      <c r="E22" s="14" t="s">
        <v>110</v>
      </c>
      <c r="F22" s="14" t="s">
        <v>49</v>
      </c>
      <c r="G22" s="14" t="s">
        <v>52</v>
      </c>
      <c r="H22" s="14" t="s">
        <v>111</v>
      </c>
      <c r="I22" s="14" t="s">
        <v>96</v>
      </c>
      <c r="J22" s="14" t="s">
        <v>85</v>
      </c>
      <c r="K22" s="14" t="s">
        <v>54</v>
      </c>
      <c r="L22" s="1">
        <v>44888</v>
      </c>
      <c r="M22" t="s">
        <v>59</v>
      </c>
      <c r="N22" t="s">
        <v>59</v>
      </c>
      <c r="O22" s="29">
        <v>92983000</v>
      </c>
      <c r="P22" s="29">
        <v>12115967</v>
      </c>
      <c r="Q22" s="29">
        <v>105098967</v>
      </c>
      <c r="R22" s="14">
        <v>43</v>
      </c>
      <c r="S22" s="14">
        <v>373</v>
      </c>
      <c r="T22" s="1">
        <v>44574</v>
      </c>
      <c r="U22" s="1">
        <v>44579</v>
      </c>
      <c r="V22" s="14">
        <v>330</v>
      </c>
      <c r="W22" s="1">
        <v>44957</v>
      </c>
      <c r="X22" s="46">
        <v>92983000</v>
      </c>
      <c r="Y22" s="14">
        <f>$D$5-Contratos[[#This Row],[Fecha de Inicio]]</f>
        <v>316</v>
      </c>
      <c r="Z22" s="14">
        <f>ROUND(Contratos[[#This Row],[dias ejecutados]]/(Contratos[[#This Row],[Fecha Finalizacion Programada]]-Contratos[[#This Row],[Fecha de Inicio]])*100,2)</f>
        <v>83.6</v>
      </c>
      <c r="AA22" s="29">
        <v>79739967</v>
      </c>
      <c r="AB22" s="29">
        <v>13243033</v>
      </c>
      <c r="AC22" s="14">
        <v>1</v>
      </c>
      <c r="AD22" s="29">
        <v>12115967</v>
      </c>
      <c r="AE22" s="29">
        <v>105098967</v>
      </c>
      <c r="AF22" s="14">
        <v>373</v>
      </c>
    </row>
    <row r="23" spans="2:32" x14ac:dyDescent="0.25">
      <c r="B23">
        <v>2022</v>
      </c>
      <c r="C23">
        <v>220123</v>
      </c>
      <c r="D23" s="14" t="s">
        <v>93</v>
      </c>
      <c r="E23" s="14" t="s">
        <v>112</v>
      </c>
      <c r="F23" s="14" t="s">
        <v>49</v>
      </c>
      <c r="G23" s="14" t="s">
        <v>52</v>
      </c>
      <c r="H23" s="14" t="s">
        <v>113</v>
      </c>
      <c r="I23" s="14" t="s">
        <v>96</v>
      </c>
      <c r="J23" s="14" t="s">
        <v>81</v>
      </c>
      <c r="K23" s="14" t="s">
        <v>54</v>
      </c>
      <c r="L23" s="1">
        <v>44887</v>
      </c>
      <c r="M23" t="s">
        <v>59</v>
      </c>
      <c r="N23" t="s">
        <v>59</v>
      </c>
      <c r="O23" s="29">
        <v>92230000</v>
      </c>
      <c r="P23" s="29">
        <v>18446000</v>
      </c>
      <c r="Q23" s="29">
        <v>110676000</v>
      </c>
      <c r="R23" s="14">
        <v>60</v>
      </c>
      <c r="S23" s="14">
        <v>360</v>
      </c>
      <c r="T23" s="1">
        <v>44575</v>
      </c>
      <c r="U23" s="1">
        <v>44593</v>
      </c>
      <c r="V23" s="14">
        <v>300</v>
      </c>
      <c r="W23" s="1">
        <v>44956</v>
      </c>
      <c r="X23" s="46">
        <v>92230000</v>
      </c>
      <c r="Y23" s="14">
        <f>$D$5-Contratos[[#This Row],[Fecha de Inicio]]</f>
        <v>302</v>
      </c>
      <c r="Z23" s="14">
        <f>ROUND(Contratos[[#This Row],[dias ejecutados]]/(Contratos[[#This Row],[Fecha Finalizacion Programada]]-Contratos[[#This Row],[Fecha de Inicio]])*100,2)</f>
        <v>83.2</v>
      </c>
      <c r="AA23" s="29">
        <v>83007000</v>
      </c>
      <c r="AB23" s="29">
        <v>9223000</v>
      </c>
      <c r="AC23" s="14">
        <v>1</v>
      </c>
      <c r="AD23" s="29">
        <v>18446000</v>
      </c>
      <c r="AE23" s="29">
        <v>110676000</v>
      </c>
      <c r="AF23" s="14">
        <v>360</v>
      </c>
    </row>
    <row r="24" spans="2:32" x14ac:dyDescent="0.25">
      <c r="B24">
        <v>2022</v>
      </c>
      <c r="C24">
        <v>220173</v>
      </c>
      <c r="D24" s="14" t="s">
        <v>93</v>
      </c>
      <c r="E24" s="14" t="s">
        <v>105</v>
      </c>
      <c r="F24" s="14" t="s">
        <v>49</v>
      </c>
      <c r="G24" s="14" t="s">
        <v>52</v>
      </c>
      <c r="H24" s="14" t="s">
        <v>104</v>
      </c>
      <c r="I24" s="14" t="s">
        <v>96</v>
      </c>
      <c r="J24" s="14" t="s">
        <v>53</v>
      </c>
      <c r="K24" s="14" t="s">
        <v>54</v>
      </c>
      <c r="L24" s="1">
        <v>44881</v>
      </c>
      <c r="M24" t="s">
        <v>59</v>
      </c>
      <c r="N24" t="s">
        <v>59</v>
      </c>
      <c r="O24" s="29">
        <v>78490000</v>
      </c>
      <c r="P24" s="29">
        <v>12296767</v>
      </c>
      <c r="Q24" s="29">
        <v>90786767</v>
      </c>
      <c r="R24" s="14">
        <v>47</v>
      </c>
      <c r="S24" s="14">
        <v>347</v>
      </c>
      <c r="T24" s="1">
        <v>44578</v>
      </c>
      <c r="U24" s="1">
        <v>44581</v>
      </c>
      <c r="V24" s="14">
        <v>300</v>
      </c>
      <c r="W24" s="1">
        <v>44932</v>
      </c>
      <c r="X24" s="46">
        <v>78490000</v>
      </c>
      <c r="Y24" s="14">
        <f>$D$5-Contratos[[#This Row],[Fecha de Inicio]]</f>
        <v>314</v>
      </c>
      <c r="Z24" s="14">
        <f>ROUND(Contratos[[#This Row],[dias ejecutados]]/(Contratos[[#This Row],[Fecha Finalizacion Programada]]-Contratos[[#This Row],[Fecha de Inicio]])*100,2)</f>
        <v>89.46</v>
      </c>
      <c r="AA24" s="29">
        <v>73518967</v>
      </c>
      <c r="AB24" s="29">
        <v>4971033</v>
      </c>
      <c r="AC24" s="14">
        <v>1</v>
      </c>
      <c r="AD24" s="29">
        <v>12296767</v>
      </c>
      <c r="AE24" s="29">
        <v>90786767</v>
      </c>
      <c r="AF24" s="14">
        <v>347</v>
      </c>
    </row>
    <row r="25" spans="2:32" x14ac:dyDescent="0.25">
      <c r="B25">
        <v>2022</v>
      </c>
      <c r="C25">
        <v>220174</v>
      </c>
      <c r="D25" s="14" t="s">
        <v>93</v>
      </c>
      <c r="E25" s="14" t="s">
        <v>105</v>
      </c>
      <c r="F25" s="14" t="s">
        <v>49</v>
      </c>
      <c r="G25" s="14" t="s">
        <v>52</v>
      </c>
      <c r="H25" s="14" t="s">
        <v>104</v>
      </c>
      <c r="I25" s="14" t="s">
        <v>96</v>
      </c>
      <c r="J25" s="14" t="s">
        <v>53</v>
      </c>
      <c r="K25" s="14" t="s">
        <v>54</v>
      </c>
      <c r="L25" s="1">
        <v>44883</v>
      </c>
      <c r="M25" t="s">
        <v>59</v>
      </c>
      <c r="N25" t="s">
        <v>59</v>
      </c>
      <c r="O25" s="29">
        <v>78490000</v>
      </c>
      <c r="P25" s="29">
        <v>12296767</v>
      </c>
      <c r="Q25" s="29">
        <v>90786767</v>
      </c>
      <c r="R25" s="14">
        <v>47</v>
      </c>
      <c r="S25" s="14">
        <v>347</v>
      </c>
      <c r="T25" s="1">
        <v>44578</v>
      </c>
      <c r="U25" s="1">
        <v>44581</v>
      </c>
      <c r="V25" s="14">
        <v>300</v>
      </c>
      <c r="W25" s="1">
        <v>44932</v>
      </c>
      <c r="X25" s="46">
        <v>78490000</v>
      </c>
      <c r="Y25" s="14">
        <f>$D$5-Contratos[[#This Row],[Fecha de Inicio]]</f>
        <v>314</v>
      </c>
      <c r="Z25" s="14">
        <f>ROUND(Contratos[[#This Row],[dias ejecutados]]/(Contratos[[#This Row],[Fecha Finalizacion Programada]]-Contratos[[#This Row],[Fecha de Inicio]])*100,2)</f>
        <v>89.46</v>
      </c>
      <c r="AA25" s="29">
        <v>72734066</v>
      </c>
      <c r="AB25" s="29">
        <v>5755934</v>
      </c>
      <c r="AC25" s="14">
        <v>1</v>
      </c>
      <c r="AD25" s="29">
        <v>12296767</v>
      </c>
      <c r="AE25" s="29">
        <v>90786767</v>
      </c>
      <c r="AF25" s="14">
        <v>347</v>
      </c>
    </row>
    <row r="26" spans="2:32" x14ac:dyDescent="0.25">
      <c r="B26">
        <v>2022</v>
      </c>
      <c r="C26">
        <v>220253</v>
      </c>
      <c r="D26" s="14" t="s">
        <v>93</v>
      </c>
      <c r="E26" t="s">
        <v>136</v>
      </c>
      <c r="F26" s="14" t="s">
        <v>49</v>
      </c>
      <c r="G26" s="14" t="s">
        <v>52</v>
      </c>
      <c r="H26" s="14" t="s">
        <v>160</v>
      </c>
      <c r="I26" s="14" t="s">
        <v>96</v>
      </c>
      <c r="J26" s="14" t="s">
        <v>161</v>
      </c>
      <c r="K26" s="14" t="s">
        <v>54</v>
      </c>
      <c r="L26" s="1">
        <v>44890</v>
      </c>
      <c r="M26" t="s">
        <v>59</v>
      </c>
      <c r="N26" t="s">
        <v>59</v>
      </c>
      <c r="O26" s="29">
        <v>45490000</v>
      </c>
      <c r="P26" s="29">
        <v>9098000</v>
      </c>
      <c r="Q26" s="29">
        <v>54588000</v>
      </c>
      <c r="R26" s="14">
        <v>60</v>
      </c>
      <c r="S26" s="14">
        <v>420</v>
      </c>
      <c r="T26" s="1">
        <v>44582</v>
      </c>
      <c r="U26" s="1">
        <v>44593</v>
      </c>
      <c r="V26" s="14">
        <v>300</v>
      </c>
      <c r="W26" s="1">
        <v>44958</v>
      </c>
      <c r="X26" s="46">
        <v>45490000</v>
      </c>
      <c r="Y26" s="14">
        <f>$D$5-Contratos[[#This Row],[Fecha de Inicio]]</f>
        <v>302</v>
      </c>
      <c r="Z26" s="14">
        <f>ROUND(Contratos[[#This Row],[dias ejecutados]]/(Contratos[[#This Row],[Fecha Finalizacion Programada]]-Contratos[[#This Row],[Fecha de Inicio]])*100,2)</f>
        <v>82.74</v>
      </c>
      <c r="AA26" s="29">
        <v>45490000</v>
      </c>
      <c r="AB26" s="29">
        <v>9098000</v>
      </c>
      <c r="AC26" s="14">
        <v>1</v>
      </c>
      <c r="AD26" s="46">
        <v>9098000</v>
      </c>
      <c r="AE26" s="46">
        <v>54588000</v>
      </c>
      <c r="AF26" s="14">
        <v>420</v>
      </c>
    </row>
    <row r="27" spans="2:32" x14ac:dyDescent="0.25">
      <c r="B27">
        <v>2022</v>
      </c>
      <c r="C27">
        <v>220277</v>
      </c>
      <c r="D27" s="14" t="s">
        <v>93</v>
      </c>
      <c r="E27" s="14" t="s">
        <v>114</v>
      </c>
      <c r="F27" s="14" t="s">
        <v>49</v>
      </c>
      <c r="G27" s="14" t="s">
        <v>52</v>
      </c>
      <c r="H27" s="14" t="s">
        <v>115</v>
      </c>
      <c r="I27" s="14" t="s">
        <v>96</v>
      </c>
      <c r="J27" s="14" t="s">
        <v>63</v>
      </c>
      <c r="K27" s="14" t="s">
        <v>54</v>
      </c>
      <c r="L27" s="1">
        <v>44875</v>
      </c>
      <c r="M27" t="s">
        <v>59</v>
      </c>
      <c r="N27" t="s">
        <v>59</v>
      </c>
      <c r="O27" s="29">
        <v>35827000</v>
      </c>
      <c r="P27" s="29">
        <v>3257000</v>
      </c>
      <c r="Q27" s="29">
        <v>39084000</v>
      </c>
      <c r="R27" s="14">
        <v>30</v>
      </c>
      <c r="S27" s="14">
        <v>360</v>
      </c>
      <c r="T27" s="1">
        <v>44585</v>
      </c>
      <c r="U27" s="1">
        <v>44587</v>
      </c>
      <c r="V27" s="14">
        <v>330</v>
      </c>
      <c r="W27" s="1">
        <v>44952</v>
      </c>
      <c r="X27" s="46">
        <v>35827000</v>
      </c>
      <c r="Y27" s="14">
        <f>$D$5-Contratos[[#This Row],[Fecha de Inicio]]</f>
        <v>308</v>
      </c>
      <c r="Z27" s="14">
        <f>ROUND(Contratos[[#This Row],[dias ejecutados]]/(Contratos[[#This Row],[Fecha Finalizacion Programada]]-Contratos[[#This Row],[Fecha de Inicio]])*100,2)</f>
        <v>84.38</v>
      </c>
      <c r="AA27" s="29">
        <v>29855833</v>
      </c>
      <c r="AB27" s="29">
        <v>5971167</v>
      </c>
      <c r="AC27" s="14">
        <v>1</v>
      </c>
      <c r="AD27" s="29">
        <v>3257000</v>
      </c>
      <c r="AE27" s="29">
        <v>39084000</v>
      </c>
      <c r="AF27" s="14">
        <v>360</v>
      </c>
    </row>
    <row r="28" spans="2:32" x14ac:dyDescent="0.25">
      <c r="B28">
        <v>2022</v>
      </c>
      <c r="C28">
        <v>220287</v>
      </c>
      <c r="D28" s="14" t="s">
        <v>93</v>
      </c>
      <c r="E28" s="14" t="s">
        <v>116</v>
      </c>
      <c r="F28" s="14" t="s">
        <v>49</v>
      </c>
      <c r="G28" s="14" t="s">
        <v>50</v>
      </c>
      <c r="H28" s="14" t="s">
        <v>111</v>
      </c>
      <c r="I28" s="14" t="s">
        <v>96</v>
      </c>
      <c r="J28" s="14" t="s">
        <v>88</v>
      </c>
      <c r="K28" s="14" t="s">
        <v>54</v>
      </c>
      <c r="L28" s="1">
        <v>44890</v>
      </c>
      <c r="M28" t="s">
        <v>59</v>
      </c>
      <c r="N28" t="s">
        <v>59</v>
      </c>
      <c r="O28" s="29">
        <v>92983000</v>
      </c>
      <c r="P28" s="29">
        <v>9580067</v>
      </c>
      <c r="Q28" s="29">
        <v>102563067</v>
      </c>
      <c r="R28" s="14">
        <v>34</v>
      </c>
      <c r="S28" s="14">
        <v>364</v>
      </c>
      <c r="T28" s="1">
        <v>44587</v>
      </c>
      <c r="U28" s="1">
        <v>44588</v>
      </c>
      <c r="V28" s="14">
        <v>330</v>
      </c>
      <c r="W28" s="1">
        <v>44957</v>
      </c>
      <c r="X28" s="46">
        <v>92983000</v>
      </c>
      <c r="Y28" s="14">
        <f>$D$5-Contratos[[#This Row],[Fecha de Inicio]]</f>
        <v>307</v>
      </c>
      <c r="Z28" s="14">
        <f>ROUND(Contratos[[#This Row],[dias ejecutados]]/(Contratos[[#This Row],[Fecha Finalizacion Programada]]-Contratos[[#This Row],[Fecha de Inicio]])*100,2)</f>
        <v>83.2</v>
      </c>
      <c r="AA28" s="29">
        <v>77204067</v>
      </c>
      <c r="AB28" s="29">
        <v>15778933</v>
      </c>
      <c r="AC28" s="14">
        <v>1</v>
      </c>
      <c r="AD28" s="29">
        <v>9580067</v>
      </c>
      <c r="AE28" s="29">
        <v>102563067</v>
      </c>
      <c r="AF28" s="14">
        <v>364</v>
      </c>
    </row>
    <row r="29" spans="2:32" x14ac:dyDescent="0.25">
      <c r="B29">
        <v>2022</v>
      </c>
      <c r="C29">
        <v>220301</v>
      </c>
      <c r="D29" s="14" t="s">
        <v>93</v>
      </c>
      <c r="E29" s="14" t="s">
        <v>117</v>
      </c>
      <c r="F29" s="14" t="s">
        <v>49</v>
      </c>
      <c r="G29" s="14" t="s">
        <v>52</v>
      </c>
      <c r="H29" s="14" t="s">
        <v>118</v>
      </c>
      <c r="I29" s="14" t="s">
        <v>96</v>
      </c>
      <c r="J29" s="14" t="s">
        <v>78</v>
      </c>
      <c r="K29" s="14" t="s">
        <v>54</v>
      </c>
      <c r="L29" s="1">
        <v>44887</v>
      </c>
      <c r="M29" t="s">
        <v>59</v>
      </c>
      <c r="N29" t="s">
        <v>59</v>
      </c>
      <c r="O29" s="29">
        <v>82120000</v>
      </c>
      <c r="P29" s="29">
        <v>16424000</v>
      </c>
      <c r="Q29" s="29">
        <v>98544000</v>
      </c>
      <c r="R29" s="14">
        <v>60</v>
      </c>
      <c r="S29" s="14">
        <v>360</v>
      </c>
      <c r="T29" s="1">
        <v>44588</v>
      </c>
      <c r="U29" s="1">
        <v>44593</v>
      </c>
      <c r="V29" s="14">
        <v>300</v>
      </c>
      <c r="W29" s="1">
        <v>44956</v>
      </c>
      <c r="X29" s="46">
        <v>82120000</v>
      </c>
      <c r="Y29" s="14">
        <f>$D$5-Contratos[[#This Row],[Fecha de Inicio]]</f>
        <v>302</v>
      </c>
      <c r="Z29" s="14">
        <f>ROUND(Contratos[[#This Row],[dias ejecutados]]/(Contratos[[#This Row],[Fecha Finalizacion Programada]]-Contratos[[#This Row],[Fecha de Inicio]])*100,2)</f>
        <v>83.2</v>
      </c>
      <c r="AA29" s="29">
        <v>0</v>
      </c>
      <c r="AB29" s="29">
        <v>82120000</v>
      </c>
      <c r="AC29" s="14">
        <v>1</v>
      </c>
      <c r="AD29" s="29">
        <v>16424000</v>
      </c>
      <c r="AE29" s="29">
        <v>98544000</v>
      </c>
      <c r="AF29" s="14">
        <v>360</v>
      </c>
    </row>
    <row r="30" spans="2:32" x14ac:dyDescent="0.25">
      <c r="B30">
        <v>2022</v>
      </c>
      <c r="C30">
        <v>220308</v>
      </c>
      <c r="D30" s="14" t="s">
        <v>93</v>
      </c>
      <c r="E30" s="14" t="s">
        <v>119</v>
      </c>
      <c r="F30" s="14" t="s">
        <v>49</v>
      </c>
      <c r="G30" s="14" t="s">
        <v>52</v>
      </c>
      <c r="H30" s="14" t="s">
        <v>120</v>
      </c>
      <c r="I30" s="14" t="s">
        <v>96</v>
      </c>
      <c r="J30" s="14" t="s">
        <v>91</v>
      </c>
      <c r="K30" s="14" t="s">
        <v>54</v>
      </c>
      <c r="L30" s="1">
        <v>44888</v>
      </c>
      <c r="M30" t="s">
        <v>59</v>
      </c>
      <c r="N30" t="s">
        <v>59</v>
      </c>
      <c r="O30" s="29">
        <v>83730000</v>
      </c>
      <c r="P30" s="29">
        <v>16746000</v>
      </c>
      <c r="Q30" s="29">
        <v>100476000</v>
      </c>
      <c r="R30" s="14">
        <v>60</v>
      </c>
      <c r="S30" s="14">
        <v>360</v>
      </c>
      <c r="T30" s="1">
        <v>44589</v>
      </c>
      <c r="U30" s="1">
        <v>44593</v>
      </c>
      <c r="V30" s="14">
        <v>300</v>
      </c>
      <c r="W30" s="1">
        <v>44956</v>
      </c>
      <c r="X30" s="46">
        <v>83730000</v>
      </c>
      <c r="Y30" s="14">
        <f>$D$5-Contratos[[#This Row],[Fecha de Inicio]]</f>
        <v>302</v>
      </c>
      <c r="Z30" s="14">
        <f>ROUND(Contratos[[#This Row],[dias ejecutados]]/(Contratos[[#This Row],[Fecha Finalizacion Programada]]-Contratos[[#This Row],[Fecha de Inicio]])*100,2)</f>
        <v>83.2</v>
      </c>
      <c r="AA30" s="29">
        <v>74798800</v>
      </c>
      <c r="AB30" s="29">
        <v>25677200</v>
      </c>
      <c r="AC30" s="14">
        <v>1</v>
      </c>
      <c r="AD30" s="29">
        <v>16746000</v>
      </c>
      <c r="AE30" s="29">
        <v>100476000</v>
      </c>
      <c r="AF30" s="14">
        <v>360</v>
      </c>
    </row>
    <row r="31" spans="2:32" x14ac:dyDescent="0.25">
      <c r="B31">
        <v>2022</v>
      </c>
      <c r="C31">
        <v>220309</v>
      </c>
      <c r="D31" s="14" t="s">
        <v>93</v>
      </c>
      <c r="E31" s="14" t="s">
        <v>119</v>
      </c>
      <c r="F31" s="14" t="s">
        <v>49</v>
      </c>
      <c r="G31" s="14" t="s">
        <v>52</v>
      </c>
      <c r="H31" s="14" t="s">
        <v>120</v>
      </c>
      <c r="I31" s="14" t="s">
        <v>96</v>
      </c>
      <c r="J31" s="14" t="s">
        <v>91</v>
      </c>
      <c r="K31" s="14" t="s">
        <v>54</v>
      </c>
      <c r="L31" s="1">
        <v>44888</v>
      </c>
      <c r="M31" t="s">
        <v>59</v>
      </c>
      <c r="N31" t="s">
        <v>59</v>
      </c>
      <c r="O31" s="29">
        <v>83730000</v>
      </c>
      <c r="P31" s="29">
        <v>16746000</v>
      </c>
      <c r="Q31" s="29">
        <v>100476000</v>
      </c>
      <c r="R31" s="14">
        <v>60</v>
      </c>
      <c r="S31" s="14">
        <v>360</v>
      </c>
      <c r="T31" s="1">
        <v>44589</v>
      </c>
      <c r="U31" s="1">
        <v>44593</v>
      </c>
      <c r="V31" s="14">
        <v>300</v>
      </c>
      <c r="W31" s="1">
        <v>44956</v>
      </c>
      <c r="X31" s="46">
        <v>83730000</v>
      </c>
      <c r="Y31" s="14">
        <f>$D$5-Contratos[[#This Row],[Fecha de Inicio]]</f>
        <v>302</v>
      </c>
      <c r="Z31" s="14">
        <f>ROUND(Contratos[[#This Row],[dias ejecutados]]/(Contratos[[#This Row],[Fecha Finalizacion Programada]]-Contratos[[#This Row],[Fecha de Inicio]])*100,2)</f>
        <v>83.2</v>
      </c>
      <c r="AA31" s="29">
        <v>75357000</v>
      </c>
      <c r="AB31" s="29">
        <v>25119000</v>
      </c>
      <c r="AC31" s="14">
        <v>1</v>
      </c>
      <c r="AD31" s="29">
        <v>16746000</v>
      </c>
      <c r="AE31" s="29">
        <v>100476000</v>
      </c>
      <c r="AF31" s="14">
        <v>360</v>
      </c>
    </row>
    <row r="32" spans="2:32" x14ac:dyDescent="0.25">
      <c r="B32">
        <v>2022</v>
      </c>
      <c r="C32">
        <v>220310</v>
      </c>
      <c r="D32" s="14" t="s">
        <v>93</v>
      </c>
      <c r="E32" s="14" t="s">
        <v>119</v>
      </c>
      <c r="F32" s="14" t="s">
        <v>49</v>
      </c>
      <c r="G32" s="14" t="s">
        <v>52</v>
      </c>
      <c r="H32" s="14" t="s">
        <v>120</v>
      </c>
      <c r="I32" s="14" t="s">
        <v>96</v>
      </c>
      <c r="J32" s="14" t="s">
        <v>91</v>
      </c>
      <c r="K32" s="14" t="s">
        <v>54</v>
      </c>
      <c r="L32" s="1">
        <v>44889</v>
      </c>
      <c r="M32" t="s">
        <v>59</v>
      </c>
      <c r="N32" t="s">
        <v>59</v>
      </c>
      <c r="O32" s="29">
        <v>83730000</v>
      </c>
      <c r="P32" s="29">
        <v>16746000</v>
      </c>
      <c r="Q32" s="29">
        <v>100476000</v>
      </c>
      <c r="R32" s="14">
        <v>60</v>
      </c>
      <c r="S32" s="14">
        <v>360</v>
      </c>
      <c r="T32" s="1">
        <v>44589</v>
      </c>
      <c r="U32" s="1">
        <v>44594</v>
      </c>
      <c r="V32" s="14">
        <v>300</v>
      </c>
      <c r="W32" s="1">
        <v>44958</v>
      </c>
      <c r="X32" s="46">
        <v>83730000</v>
      </c>
      <c r="Y32" s="14">
        <f>$D$5-Contratos[[#This Row],[Fecha de Inicio]]</f>
        <v>301</v>
      </c>
      <c r="Z32" s="14">
        <f>ROUND(Contratos[[#This Row],[dias ejecutados]]/(Contratos[[#This Row],[Fecha Finalizacion Programada]]-Contratos[[#This Row],[Fecha de Inicio]])*100,2)</f>
        <v>82.69</v>
      </c>
      <c r="AA32" s="29">
        <v>75077900</v>
      </c>
      <c r="AB32" s="29">
        <v>25398100</v>
      </c>
      <c r="AC32" s="14">
        <v>1</v>
      </c>
      <c r="AD32" s="29">
        <v>16746000</v>
      </c>
      <c r="AE32" s="29">
        <v>100476000</v>
      </c>
      <c r="AF32" s="14">
        <v>360</v>
      </c>
    </row>
    <row r="33" spans="2:32" x14ac:dyDescent="0.25">
      <c r="B33">
        <v>2022</v>
      </c>
      <c r="C33">
        <v>220311</v>
      </c>
      <c r="D33" s="14" t="s">
        <v>93</v>
      </c>
      <c r="E33" s="14" t="s">
        <v>119</v>
      </c>
      <c r="F33" s="14" t="s">
        <v>49</v>
      </c>
      <c r="G33" s="14" t="s">
        <v>52</v>
      </c>
      <c r="H33" s="14" t="s">
        <v>120</v>
      </c>
      <c r="I33" s="14" t="s">
        <v>96</v>
      </c>
      <c r="J33" s="14" t="s">
        <v>91</v>
      </c>
      <c r="K33" s="14" t="s">
        <v>54</v>
      </c>
      <c r="L33" s="1">
        <v>44889</v>
      </c>
      <c r="M33" t="s">
        <v>59</v>
      </c>
      <c r="N33" t="s">
        <v>59</v>
      </c>
      <c r="O33" s="29">
        <v>83730000</v>
      </c>
      <c r="P33" s="29">
        <v>16746000</v>
      </c>
      <c r="Q33" s="29">
        <v>100476000</v>
      </c>
      <c r="R33" s="14">
        <v>60</v>
      </c>
      <c r="S33" s="14">
        <v>360</v>
      </c>
      <c r="T33" s="1">
        <v>44589</v>
      </c>
      <c r="U33" s="1">
        <v>44593</v>
      </c>
      <c r="V33" s="14">
        <v>300</v>
      </c>
      <c r="W33" s="1">
        <v>44956</v>
      </c>
      <c r="X33" s="46">
        <v>83730000</v>
      </c>
      <c r="Y33" s="14">
        <f>$D$5-Contratos[[#This Row],[Fecha de Inicio]]</f>
        <v>302</v>
      </c>
      <c r="Z33" s="14">
        <f>ROUND(Contratos[[#This Row],[dias ejecutados]]/(Contratos[[#This Row],[Fecha Finalizacion Programada]]-Contratos[[#This Row],[Fecha de Inicio]])*100,2)</f>
        <v>83.2</v>
      </c>
      <c r="AA33" s="29">
        <v>75357000</v>
      </c>
      <c r="AB33" s="29">
        <v>25119000</v>
      </c>
      <c r="AC33" s="14">
        <v>1</v>
      </c>
      <c r="AD33" s="29">
        <v>16746000</v>
      </c>
      <c r="AE33" s="29">
        <v>100476000</v>
      </c>
      <c r="AF33" s="14">
        <v>360</v>
      </c>
    </row>
    <row r="34" spans="2:32" x14ac:dyDescent="0.25">
      <c r="B34">
        <v>2022</v>
      </c>
      <c r="C34">
        <v>220361</v>
      </c>
      <c r="D34" s="14" t="s">
        <v>93</v>
      </c>
      <c r="E34" t="s">
        <v>137</v>
      </c>
      <c r="F34" s="14" t="s">
        <v>49</v>
      </c>
      <c r="G34" s="14" t="s">
        <v>52</v>
      </c>
      <c r="H34" s="14" t="s">
        <v>149</v>
      </c>
      <c r="I34" s="14" t="s">
        <v>150</v>
      </c>
      <c r="J34" s="14" t="s">
        <v>162</v>
      </c>
      <c r="K34" s="14" t="s">
        <v>54</v>
      </c>
      <c r="L34" s="1">
        <v>44876</v>
      </c>
      <c r="M34" t="s">
        <v>59</v>
      </c>
      <c r="N34" t="s">
        <v>59</v>
      </c>
      <c r="O34" s="29">
        <v>53960000</v>
      </c>
      <c r="P34" s="29">
        <v>20235000</v>
      </c>
      <c r="Q34" s="29">
        <v>74195000</v>
      </c>
      <c r="R34" s="14">
        <v>90</v>
      </c>
      <c r="S34" s="14">
        <v>330</v>
      </c>
      <c r="T34" s="1">
        <v>44589</v>
      </c>
      <c r="U34" s="1">
        <v>44621</v>
      </c>
      <c r="V34" s="14">
        <v>240</v>
      </c>
      <c r="W34" s="1">
        <v>44968</v>
      </c>
      <c r="X34" s="46">
        <v>53960000</v>
      </c>
      <c r="Y34" s="14">
        <f>$D$5-Contratos[[#This Row],[Fecha de Inicio]]</f>
        <v>274</v>
      </c>
      <c r="Z34" s="14">
        <f>ROUND(Contratos[[#This Row],[dias ejecutados]]/(Contratos[[#This Row],[Fecha Finalizacion Programada]]-Contratos[[#This Row],[Fecha de Inicio]])*100,2)</f>
        <v>78.959999999999994</v>
      </c>
      <c r="AA34" s="29">
        <v>53960000</v>
      </c>
      <c r="AB34" s="29">
        <v>20235000</v>
      </c>
      <c r="AC34" s="14">
        <v>1</v>
      </c>
      <c r="AD34" s="46">
        <v>20235000</v>
      </c>
      <c r="AE34" s="46">
        <v>74195000</v>
      </c>
      <c r="AF34" s="14">
        <v>330</v>
      </c>
    </row>
    <row r="35" spans="2:32" x14ac:dyDescent="0.25">
      <c r="B35">
        <v>2022</v>
      </c>
      <c r="C35">
        <v>220369</v>
      </c>
      <c r="D35" s="14" t="s">
        <v>93</v>
      </c>
      <c r="E35" s="14" t="s">
        <v>121</v>
      </c>
      <c r="F35" s="14" t="s">
        <v>60</v>
      </c>
      <c r="G35" s="14" t="s">
        <v>72</v>
      </c>
      <c r="H35" s="14" t="s">
        <v>109</v>
      </c>
      <c r="I35" s="14" t="s">
        <v>96</v>
      </c>
      <c r="J35" s="14" t="s">
        <v>74</v>
      </c>
      <c r="K35" s="14" t="s">
        <v>33</v>
      </c>
      <c r="L35" s="1">
        <v>44893</v>
      </c>
      <c r="M35" t="s">
        <v>59</v>
      </c>
      <c r="N35" t="s">
        <v>59</v>
      </c>
      <c r="O35" s="29">
        <v>49676632</v>
      </c>
      <c r="P35" s="29">
        <v>18325479</v>
      </c>
      <c r="Q35" s="29">
        <v>68002111</v>
      </c>
      <c r="R35" s="14" t="s">
        <v>48</v>
      </c>
      <c r="S35" s="14">
        <v>300</v>
      </c>
      <c r="T35" s="1">
        <v>44645</v>
      </c>
      <c r="U35" s="1">
        <v>44652</v>
      </c>
      <c r="V35" s="14">
        <v>300</v>
      </c>
      <c r="W35" s="1">
        <v>44957</v>
      </c>
      <c r="X35" s="46">
        <v>49676632</v>
      </c>
      <c r="Y35" s="14">
        <f>$D$5-Contratos[[#This Row],[Fecha de Inicio]]</f>
        <v>243</v>
      </c>
      <c r="Z35" s="14">
        <f>ROUND(Contratos[[#This Row],[dias ejecutados]]/(Contratos[[#This Row],[Fecha Finalizacion Programada]]-Contratos[[#This Row],[Fecha de Inicio]])*100,2)</f>
        <v>79.67</v>
      </c>
      <c r="AA35" s="29">
        <v>45817685</v>
      </c>
      <c r="AB35" s="29">
        <v>3858947</v>
      </c>
      <c r="AC35" s="14">
        <v>1</v>
      </c>
      <c r="AD35" s="29">
        <v>18325479</v>
      </c>
      <c r="AE35" s="29">
        <v>68002111</v>
      </c>
      <c r="AF35" s="14">
        <v>300</v>
      </c>
    </row>
    <row r="36" spans="2:32" x14ac:dyDescent="0.25">
      <c r="B36">
        <v>2022</v>
      </c>
      <c r="C36">
        <v>220381</v>
      </c>
      <c r="D36" s="14" t="s">
        <v>93</v>
      </c>
      <c r="E36" t="s">
        <v>138</v>
      </c>
      <c r="F36" s="14" t="s">
        <v>38</v>
      </c>
      <c r="G36" s="14" t="s">
        <v>51</v>
      </c>
      <c r="H36" s="14" t="s">
        <v>149</v>
      </c>
      <c r="I36" s="14" t="s">
        <v>150</v>
      </c>
      <c r="J36" s="14" t="s">
        <v>158</v>
      </c>
      <c r="K36" s="14" t="s">
        <v>54</v>
      </c>
      <c r="L36" s="1">
        <v>44881</v>
      </c>
      <c r="M36" t="s">
        <v>59</v>
      </c>
      <c r="N36" t="s">
        <v>59</v>
      </c>
      <c r="O36" s="29">
        <v>1161160680</v>
      </c>
      <c r="P36" s="29">
        <v>464000000</v>
      </c>
      <c r="Q36" s="29">
        <v>1625160680</v>
      </c>
      <c r="R36" s="14">
        <v>102</v>
      </c>
      <c r="S36" s="14">
        <v>282</v>
      </c>
      <c r="T36" s="1">
        <v>44687</v>
      </c>
      <c r="U36" s="1">
        <v>44697</v>
      </c>
      <c r="V36" s="14">
        <v>180</v>
      </c>
      <c r="W36" s="1">
        <v>44985</v>
      </c>
      <c r="X36" s="46">
        <v>1161160680</v>
      </c>
      <c r="Y36" s="14">
        <f>$D$5-Contratos[[#This Row],[Fecha de Inicio]]</f>
        <v>198</v>
      </c>
      <c r="Z36" s="14">
        <f>ROUND(Contratos[[#This Row],[dias ejecutados]]/(Contratos[[#This Row],[Fecha Finalizacion Programada]]-Contratos[[#This Row],[Fecha de Inicio]])*100,2)</f>
        <v>68.75</v>
      </c>
      <c r="AA36" s="29">
        <v>540204028</v>
      </c>
      <c r="AB36" s="29">
        <v>620956652</v>
      </c>
      <c r="AC36" s="14">
        <v>1</v>
      </c>
      <c r="AD36" s="46">
        <v>464000000</v>
      </c>
      <c r="AE36" s="46">
        <v>1625160680</v>
      </c>
      <c r="AF36" s="14">
        <v>282</v>
      </c>
    </row>
    <row r="37" spans="2:32" x14ac:dyDescent="0.25">
      <c r="B37">
        <v>2022</v>
      </c>
      <c r="C37">
        <v>220385</v>
      </c>
      <c r="D37" s="14" t="s">
        <v>93</v>
      </c>
      <c r="E37" t="s">
        <v>139</v>
      </c>
      <c r="F37" s="14" t="s">
        <v>60</v>
      </c>
      <c r="G37" s="14" t="s">
        <v>51</v>
      </c>
      <c r="H37" s="14" t="s">
        <v>98</v>
      </c>
      <c r="I37" s="14" t="s">
        <v>96</v>
      </c>
      <c r="J37" s="14" t="s">
        <v>155</v>
      </c>
      <c r="K37" s="14" t="s">
        <v>33</v>
      </c>
      <c r="L37" s="1">
        <v>44866</v>
      </c>
      <c r="M37" t="s">
        <v>59</v>
      </c>
      <c r="N37" t="s">
        <v>59</v>
      </c>
      <c r="O37" s="29">
        <v>72000000</v>
      </c>
      <c r="P37" s="29">
        <v>36000000</v>
      </c>
      <c r="Q37" s="29">
        <v>108000000</v>
      </c>
      <c r="R37" s="14" t="s">
        <v>48</v>
      </c>
      <c r="S37" s="14">
        <v>270</v>
      </c>
      <c r="T37" s="1">
        <v>44706</v>
      </c>
      <c r="U37" s="1">
        <v>44721</v>
      </c>
      <c r="V37" s="14">
        <v>270</v>
      </c>
      <c r="W37" s="1">
        <v>44994</v>
      </c>
      <c r="X37" s="46">
        <v>72000000</v>
      </c>
      <c r="Y37" s="14">
        <f>$D$5-Contratos[[#This Row],[Fecha de Inicio]]</f>
        <v>174</v>
      </c>
      <c r="Z37" s="14">
        <f>ROUND(Contratos[[#This Row],[dias ejecutados]]/(Contratos[[#This Row],[Fecha Finalizacion Programada]]-Contratos[[#This Row],[Fecha de Inicio]])*100,2)</f>
        <v>63.74</v>
      </c>
      <c r="AA37" s="29">
        <v>6653087</v>
      </c>
      <c r="AB37" s="29">
        <v>101346913</v>
      </c>
      <c r="AC37" s="14">
        <v>1</v>
      </c>
      <c r="AD37" s="46">
        <v>36000000</v>
      </c>
      <c r="AE37" s="46">
        <v>108000000</v>
      </c>
      <c r="AF37" s="14">
        <v>270</v>
      </c>
    </row>
    <row r="38" spans="2:32" x14ac:dyDescent="0.25">
      <c r="B38">
        <v>2022</v>
      </c>
      <c r="C38">
        <v>220394</v>
      </c>
      <c r="D38" s="14" t="s">
        <v>93</v>
      </c>
      <c r="E38" t="s">
        <v>140</v>
      </c>
      <c r="F38" s="14" t="s">
        <v>60</v>
      </c>
      <c r="G38" s="14" t="s">
        <v>51</v>
      </c>
      <c r="H38" s="14" t="s">
        <v>149</v>
      </c>
      <c r="I38" s="14" t="s">
        <v>150</v>
      </c>
      <c r="J38" s="14" t="s">
        <v>163</v>
      </c>
      <c r="K38" s="14" t="s">
        <v>33</v>
      </c>
      <c r="L38" s="1">
        <v>44893</v>
      </c>
      <c r="M38" t="s">
        <v>59</v>
      </c>
      <c r="N38" t="s">
        <v>59</v>
      </c>
      <c r="O38" s="29">
        <v>45000000</v>
      </c>
      <c r="P38" s="29">
        <v>22500000</v>
      </c>
      <c r="Q38" s="29">
        <v>67500000</v>
      </c>
      <c r="R38" s="14" t="s">
        <v>48</v>
      </c>
      <c r="S38" s="14">
        <v>360</v>
      </c>
      <c r="T38" s="1">
        <v>44719</v>
      </c>
      <c r="U38" s="1">
        <v>44733</v>
      </c>
      <c r="V38" s="14">
        <v>360</v>
      </c>
      <c r="W38" s="1">
        <v>45098</v>
      </c>
      <c r="X38" s="46">
        <v>45000000</v>
      </c>
      <c r="Y38" s="14">
        <f>$D$5-Contratos[[#This Row],[Fecha de Inicio]]</f>
        <v>162</v>
      </c>
      <c r="Z38" s="14">
        <f>ROUND(Contratos[[#This Row],[dias ejecutados]]/(Contratos[[#This Row],[Fecha Finalizacion Programada]]-Contratos[[#This Row],[Fecha de Inicio]])*100,2)</f>
        <v>44.38</v>
      </c>
      <c r="AA38" s="29">
        <v>45000000</v>
      </c>
      <c r="AB38" s="29">
        <v>22500000</v>
      </c>
      <c r="AC38" s="14">
        <v>1</v>
      </c>
      <c r="AD38" s="46">
        <v>22500000</v>
      </c>
      <c r="AE38" s="46">
        <v>67500000</v>
      </c>
      <c r="AF38" s="14">
        <v>360</v>
      </c>
    </row>
    <row r="39" spans="2:32" x14ac:dyDescent="0.25">
      <c r="B39">
        <v>2022</v>
      </c>
      <c r="C39">
        <v>220417</v>
      </c>
      <c r="D39" s="14" t="s">
        <v>93</v>
      </c>
      <c r="E39" s="14" t="s">
        <v>122</v>
      </c>
      <c r="F39" s="14" t="s">
        <v>60</v>
      </c>
      <c r="G39" s="14" t="s">
        <v>51</v>
      </c>
      <c r="H39" s="14" t="s">
        <v>107</v>
      </c>
      <c r="I39" s="14" t="s">
        <v>96</v>
      </c>
      <c r="J39" s="14" t="s">
        <v>87</v>
      </c>
      <c r="K39" s="14" t="s">
        <v>33</v>
      </c>
      <c r="L39" s="1">
        <v>44888</v>
      </c>
      <c r="M39" t="s">
        <v>59</v>
      </c>
      <c r="N39" t="s">
        <v>59</v>
      </c>
      <c r="O39" s="29">
        <v>94717000</v>
      </c>
      <c r="P39" s="29">
        <v>20000000</v>
      </c>
      <c r="Q39" s="29">
        <v>114717000</v>
      </c>
      <c r="R39" s="14" t="s">
        <v>48</v>
      </c>
      <c r="S39" s="14">
        <v>300</v>
      </c>
      <c r="T39" s="1">
        <v>44748</v>
      </c>
      <c r="U39" s="1">
        <v>44756</v>
      </c>
      <c r="V39" s="14">
        <v>300</v>
      </c>
      <c r="W39" s="1">
        <v>45060</v>
      </c>
      <c r="X39" s="46">
        <v>94717000</v>
      </c>
      <c r="Y39" s="14">
        <f>$D$5-Contratos[[#This Row],[Fecha de Inicio]]</f>
        <v>139</v>
      </c>
      <c r="Z39" s="14">
        <f>ROUND(Contratos[[#This Row],[dias ejecutados]]/(Contratos[[#This Row],[Fecha Finalizacion Programada]]-Contratos[[#This Row],[Fecha de Inicio]])*100,2)</f>
        <v>45.72</v>
      </c>
      <c r="AA39" s="29">
        <v>26072115</v>
      </c>
      <c r="AB39" s="29">
        <v>68644885</v>
      </c>
      <c r="AC39" s="14">
        <v>1</v>
      </c>
      <c r="AD39" s="29">
        <v>20000000</v>
      </c>
      <c r="AE39" s="29">
        <v>114717000</v>
      </c>
      <c r="AF39" s="14">
        <v>300</v>
      </c>
    </row>
    <row r="40" spans="2:32" x14ac:dyDescent="0.25">
      <c r="B40">
        <v>2022</v>
      </c>
      <c r="C40">
        <v>220422</v>
      </c>
      <c r="D40" s="14" t="s">
        <v>93</v>
      </c>
      <c r="E40" s="14" t="s">
        <v>123</v>
      </c>
      <c r="F40" s="14" t="s">
        <v>37</v>
      </c>
      <c r="G40" s="14" t="s">
        <v>72</v>
      </c>
      <c r="H40" s="14" t="s">
        <v>100</v>
      </c>
      <c r="I40" s="14" t="s">
        <v>96</v>
      </c>
      <c r="J40" s="14" t="s">
        <v>90</v>
      </c>
      <c r="K40" s="14" t="s">
        <v>33</v>
      </c>
      <c r="L40" s="1">
        <v>44866</v>
      </c>
      <c r="M40" t="s">
        <v>59</v>
      </c>
      <c r="N40" t="s">
        <v>59</v>
      </c>
      <c r="O40" s="29">
        <v>626000000</v>
      </c>
      <c r="P40" s="29">
        <v>300000000</v>
      </c>
      <c r="Q40" s="29">
        <v>926000000</v>
      </c>
      <c r="R40" s="14" t="s">
        <v>48</v>
      </c>
      <c r="S40" s="14">
        <v>270</v>
      </c>
      <c r="T40" s="1">
        <v>44750</v>
      </c>
      <c r="U40" s="1">
        <v>44754</v>
      </c>
      <c r="V40" s="14">
        <v>270</v>
      </c>
      <c r="W40" s="1">
        <v>45028</v>
      </c>
      <c r="X40" s="46">
        <v>626000000</v>
      </c>
      <c r="Y40" s="14">
        <f>$D$5-Contratos[[#This Row],[Fecha de Inicio]]</f>
        <v>141</v>
      </c>
      <c r="Z40" s="14">
        <f>ROUND(Contratos[[#This Row],[dias ejecutados]]/(Contratos[[#This Row],[Fecha Finalizacion Programada]]-Contratos[[#This Row],[Fecha de Inicio]])*100,2)</f>
        <v>51.46</v>
      </c>
      <c r="AA40" s="29">
        <v>203208160</v>
      </c>
      <c r="AB40" s="29">
        <v>722791840</v>
      </c>
      <c r="AC40" s="14">
        <v>1</v>
      </c>
      <c r="AD40" s="29">
        <v>300000000</v>
      </c>
      <c r="AE40" s="29">
        <v>926000000</v>
      </c>
      <c r="AF40" s="14">
        <v>270</v>
      </c>
    </row>
    <row r="41" spans="2:32" x14ac:dyDescent="0.25">
      <c r="B41">
        <v>2022</v>
      </c>
      <c r="C41">
        <v>220454</v>
      </c>
      <c r="D41" s="14" t="s">
        <v>93</v>
      </c>
      <c r="E41" t="s">
        <v>141</v>
      </c>
      <c r="F41" s="14" t="s">
        <v>49</v>
      </c>
      <c r="G41" s="14" t="s">
        <v>52</v>
      </c>
      <c r="H41" s="14" t="s">
        <v>149</v>
      </c>
      <c r="I41" s="14" t="s">
        <v>150</v>
      </c>
      <c r="J41" s="14" t="s">
        <v>164</v>
      </c>
      <c r="K41" s="14" t="s">
        <v>54</v>
      </c>
      <c r="L41" s="1">
        <v>44876</v>
      </c>
      <c r="M41" t="s">
        <v>59</v>
      </c>
      <c r="N41" t="s">
        <v>59</v>
      </c>
      <c r="O41" s="29">
        <v>25080000</v>
      </c>
      <c r="P41" s="29">
        <v>7524000</v>
      </c>
      <c r="Q41" s="29">
        <v>32604000</v>
      </c>
      <c r="R41" s="14">
        <v>45</v>
      </c>
      <c r="S41" s="14">
        <v>195</v>
      </c>
      <c r="T41" s="1">
        <v>44777</v>
      </c>
      <c r="U41" s="1">
        <v>44778</v>
      </c>
      <c r="V41" s="14">
        <v>150</v>
      </c>
      <c r="W41" s="1">
        <v>44977</v>
      </c>
      <c r="X41" s="46">
        <v>25080000</v>
      </c>
      <c r="Y41" s="14">
        <f>$D$5-Contratos[[#This Row],[Fecha de Inicio]]</f>
        <v>117</v>
      </c>
      <c r="Z41" s="14">
        <f>ROUND(Contratos[[#This Row],[dias ejecutados]]/(Contratos[[#This Row],[Fecha Finalizacion Programada]]-Contratos[[#This Row],[Fecha de Inicio]])*100,2)</f>
        <v>58.79</v>
      </c>
      <c r="AA41" s="29">
        <v>25080000</v>
      </c>
      <c r="AB41" s="29">
        <v>7524000</v>
      </c>
      <c r="AC41" s="14">
        <v>1</v>
      </c>
      <c r="AD41" s="46">
        <v>7524000</v>
      </c>
      <c r="AE41" s="46">
        <v>32604000</v>
      </c>
      <c r="AF41" s="14">
        <v>195</v>
      </c>
    </row>
    <row r="42" spans="2:32" x14ac:dyDescent="0.25">
      <c r="B42">
        <v>2022</v>
      </c>
      <c r="C42">
        <v>220462</v>
      </c>
      <c r="D42" s="14" t="s">
        <v>93</v>
      </c>
      <c r="E42" t="s">
        <v>142</v>
      </c>
      <c r="F42" s="14" t="s">
        <v>49</v>
      </c>
      <c r="G42" s="14" t="s">
        <v>52</v>
      </c>
      <c r="H42" s="14" t="s">
        <v>165</v>
      </c>
      <c r="I42" s="14" t="s">
        <v>96</v>
      </c>
      <c r="J42" s="14" t="s">
        <v>166</v>
      </c>
      <c r="K42" s="14" t="s">
        <v>54</v>
      </c>
      <c r="L42" s="1">
        <v>44882</v>
      </c>
      <c r="M42" t="s">
        <v>59</v>
      </c>
      <c r="N42" t="s">
        <v>59</v>
      </c>
      <c r="O42" s="29">
        <v>12096000</v>
      </c>
      <c r="P42" s="29">
        <v>6048000</v>
      </c>
      <c r="Q42" s="29">
        <v>18144000</v>
      </c>
      <c r="R42" s="14">
        <v>45</v>
      </c>
      <c r="S42" s="14">
        <v>135</v>
      </c>
      <c r="T42" s="1">
        <v>44785</v>
      </c>
      <c r="U42" s="1">
        <v>44791</v>
      </c>
      <c r="V42" s="14">
        <v>90</v>
      </c>
      <c r="W42" s="1">
        <v>44928</v>
      </c>
      <c r="X42" s="46">
        <v>12096000</v>
      </c>
      <c r="Y42" s="14">
        <f>$D$5-Contratos[[#This Row],[Fecha de Inicio]]</f>
        <v>104</v>
      </c>
      <c r="Z42" s="14">
        <f>ROUND(Contratos[[#This Row],[dias ejecutados]]/(Contratos[[#This Row],[Fecha Finalizacion Programada]]-Contratos[[#This Row],[Fecha de Inicio]])*100,2)</f>
        <v>75.91</v>
      </c>
      <c r="AA42" s="29">
        <v>12096000</v>
      </c>
      <c r="AB42" s="29">
        <v>6048000</v>
      </c>
      <c r="AC42" s="14">
        <v>1</v>
      </c>
      <c r="AD42" s="46">
        <v>6048000</v>
      </c>
      <c r="AE42" s="46">
        <v>18144000</v>
      </c>
      <c r="AF42" s="14">
        <v>135</v>
      </c>
    </row>
    <row r="43" spans="2:32" x14ac:dyDescent="0.25">
      <c r="B43">
        <v>2020</v>
      </c>
      <c r="C43" t="s">
        <v>56</v>
      </c>
      <c r="D43" s="14" t="s">
        <v>93</v>
      </c>
      <c r="E43" t="s">
        <v>143</v>
      </c>
      <c r="F43" s="14" t="s">
        <v>38</v>
      </c>
      <c r="G43" s="14" t="s">
        <v>66</v>
      </c>
      <c r="H43" s="14" t="s">
        <v>149</v>
      </c>
      <c r="I43" s="14" t="s">
        <v>150</v>
      </c>
      <c r="J43" s="14" t="s">
        <v>153</v>
      </c>
      <c r="K43" s="14" t="s">
        <v>54</v>
      </c>
      <c r="L43" s="1">
        <v>44880</v>
      </c>
      <c r="M43" t="s">
        <v>59</v>
      </c>
      <c r="N43" t="s">
        <v>59</v>
      </c>
      <c r="O43" s="29">
        <v>126468327</v>
      </c>
      <c r="P43" s="29">
        <v>9187397</v>
      </c>
      <c r="Q43" s="29">
        <v>135655724</v>
      </c>
      <c r="R43" s="14">
        <v>60</v>
      </c>
      <c r="S43" s="14">
        <v>992</v>
      </c>
      <c r="T43" s="1">
        <v>43907</v>
      </c>
      <c r="U43" s="1">
        <v>43952</v>
      </c>
      <c r="V43" s="14">
        <v>854</v>
      </c>
      <c r="W43" s="1">
        <v>44942</v>
      </c>
      <c r="X43" s="46">
        <v>114787917</v>
      </c>
      <c r="Y43" s="14">
        <f>$D$5-Contratos[[#This Row],[Fecha de Inicio]]</f>
        <v>943</v>
      </c>
      <c r="Z43" s="14">
        <f>ROUND(Contratos[[#This Row],[dias ejecutados]]/(Contratos[[#This Row],[Fecha Finalizacion Programada]]-Contratos[[#This Row],[Fecha de Inicio]])*100,2)</f>
        <v>95.25</v>
      </c>
      <c r="AA43" s="46">
        <v>126468327</v>
      </c>
      <c r="AB43" s="29">
        <v>9187397</v>
      </c>
      <c r="AC43" s="14">
        <v>2</v>
      </c>
      <c r="AD43" s="29">
        <v>20867807</v>
      </c>
      <c r="AE43" s="29">
        <v>135655724</v>
      </c>
      <c r="AF43" s="14">
        <v>992</v>
      </c>
    </row>
    <row r="44" spans="2:32" x14ac:dyDescent="0.25">
      <c r="B44">
        <v>2020</v>
      </c>
      <c r="C44" t="s">
        <v>57</v>
      </c>
      <c r="D44" s="14" t="s">
        <v>93</v>
      </c>
      <c r="E44" t="s">
        <v>143</v>
      </c>
      <c r="F44" s="14" t="s">
        <v>38</v>
      </c>
      <c r="G44" s="14" t="s">
        <v>66</v>
      </c>
      <c r="H44" s="14" t="s">
        <v>149</v>
      </c>
      <c r="I44" s="14" t="s">
        <v>150</v>
      </c>
      <c r="J44" s="14" t="s">
        <v>152</v>
      </c>
      <c r="K44" s="14" t="s">
        <v>54</v>
      </c>
      <c r="L44" s="1">
        <v>44880</v>
      </c>
      <c r="M44" t="s">
        <v>59</v>
      </c>
      <c r="N44" t="s">
        <v>59</v>
      </c>
      <c r="O44" s="29">
        <v>33765812</v>
      </c>
      <c r="P44" s="29">
        <v>2024566</v>
      </c>
      <c r="Q44" s="29">
        <v>46493959</v>
      </c>
      <c r="R44" s="14">
        <v>60</v>
      </c>
      <c r="S44" s="14">
        <v>992</v>
      </c>
      <c r="T44" s="1">
        <v>43908</v>
      </c>
      <c r="U44" s="1">
        <v>43952</v>
      </c>
      <c r="V44" s="14">
        <v>736</v>
      </c>
      <c r="W44" s="1">
        <v>44942</v>
      </c>
      <c r="X44" s="46">
        <v>33765812</v>
      </c>
      <c r="Y44" s="14">
        <f>$D$5-Contratos[[#This Row],[Fecha de Inicio]]</f>
        <v>943</v>
      </c>
      <c r="Z44" s="14">
        <f>ROUND(Contratos[[#This Row],[dias ejecutados]]/(Contratos[[#This Row],[Fecha Finalizacion Programada]]-Contratos[[#This Row],[Fecha de Inicio]])*100,2)</f>
        <v>95.25</v>
      </c>
      <c r="AA44" s="29">
        <v>44469393</v>
      </c>
      <c r="AB44" s="29">
        <v>2024566</v>
      </c>
      <c r="AC44" s="14">
        <v>3</v>
      </c>
      <c r="AD44" s="29">
        <v>12728147</v>
      </c>
      <c r="AE44" s="29">
        <v>46493959</v>
      </c>
      <c r="AF44" s="14">
        <v>992</v>
      </c>
    </row>
    <row r="45" spans="2:32" x14ac:dyDescent="0.25">
      <c r="B45">
        <v>2018</v>
      </c>
      <c r="C45" t="s">
        <v>58</v>
      </c>
      <c r="D45" s="14" t="s">
        <v>93</v>
      </c>
      <c r="E45" t="s">
        <v>144</v>
      </c>
      <c r="F45" s="14" t="s">
        <v>65</v>
      </c>
      <c r="G45" s="14" t="s">
        <v>79</v>
      </c>
      <c r="H45" s="14" t="s">
        <v>149</v>
      </c>
      <c r="I45" s="14" t="s">
        <v>150</v>
      </c>
      <c r="J45" s="14" t="s">
        <v>151</v>
      </c>
      <c r="K45" s="14" t="s">
        <v>32</v>
      </c>
      <c r="L45" s="1">
        <v>44882</v>
      </c>
      <c r="M45" t="s">
        <v>59</v>
      </c>
      <c r="N45" t="s">
        <v>59</v>
      </c>
      <c r="O45" s="29">
        <v>1235000000</v>
      </c>
      <c r="P45" s="29"/>
      <c r="Q45" s="29">
        <v>27596862664</v>
      </c>
      <c r="R45" s="14">
        <v>180</v>
      </c>
      <c r="S45" s="14">
        <v>1620</v>
      </c>
      <c r="T45" s="1">
        <v>43461</v>
      </c>
      <c r="U45" s="1">
        <v>43462</v>
      </c>
      <c r="V45" s="14">
        <v>1080</v>
      </c>
      <c r="W45" s="1">
        <v>45104</v>
      </c>
      <c r="X45" s="46">
        <v>1235000000</v>
      </c>
      <c r="Y45" s="14">
        <f>$D$5-Contratos[[#This Row],[Fecha de Inicio]]</f>
        <v>1433</v>
      </c>
      <c r="Z45" s="14">
        <f>ROUND(Contratos[[#This Row],[dias ejecutados]]/(Contratos[[#This Row],[Fecha Finalizacion Programada]]-Contratos[[#This Row],[Fecha de Inicio]])*100,2)</f>
        <v>87.27</v>
      </c>
      <c r="AA45" s="29">
        <v>27596862664</v>
      </c>
      <c r="AB45" s="29">
        <v>0</v>
      </c>
      <c r="AC45" s="14">
        <v>3</v>
      </c>
      <c r="AD45" s="29">
        <v>26361862664</v>
      </c>
      <c r="AE45" s="29">
        <v>27596862664</v>
      </c>
      <c r="AF45" s="14">
        <v>1620</v>
      </c>
    </row>
    <row r="46" spans="2:32" x14ac:dyDescent="0.25">
      <c r="B46">
        <v>2022</v>
      </c>
      <c r="C46">
        <v>220244</v>
      </c>
      <c r="D46" s="14" t="s">
        <v>93</v>
      </c>
      <c r="E46" s="14" t="s">
        <v>124</v>
      </c>
      <c r="F46" s="14" t="s">
        <v>49</v>
      </c>
      <c r="G46" s="14" t="s">
        <v>50</v>
      </c>
      <c r="H46" s="14" t="s">
        <v>100</v>
      </c>
      <c r="I46" s="14" t="s">
        <v>96</v>
      </c>
      <c r="J46" s="14" t="s">
        <v>69</v>
      </c>
      <c r="K46" s="14" t="s">
        <v>31</v>
      </c>
      <c r="L46" s="1">
        <v>44866</v>
      </c>
      <c r="M46">
        <v>1023019458</v>
      </c>
      <c r="N46">
        <v>8</v>
      </c>
      <c r="O46" s="29">
        <v>27291000</v>
      </c>
      <c r="P46" s="29"/>
      <c r="Q46" s="29">
        <v>27291000</v>
      </c>
      <c r="R46" s="14" t="s">
        <v>48</v>
      </c>
      <c r="S46" s="14">
        <v>330</v>
      </c>
      <c r="T46" s="1">
        <v>44585</v>
      </c>
      <c r="U46" s="1">
        <v>44588</v>
      </c>
      <c r="V46" s="14">
        <v>330</v>
      </c>
      <c r="W46" s="1">
        <v>44922</v>
      </c>
      <c r="X46" s="46">
        <v>27291000</v>
      </c>
      <c r="Y46" s="14">
        <f>$D$5-Contratos[[#This Row],[Fecha de Inicio]]</f>
        <v>307</v>
      </c>
      <c r="Z46" s="14">
        <f>ROUND(Contratos[[#This Row],[dias ejecutados]]/(Contratos[[#This Row],[Fecha Finalizacion Programada]]-Contratos[[#This Row],[Fecha de Inicio]])*100,2)</f>
        <v>91.92</v>
      </c>
      <c r="AA46" s="29">
        <v>22659800</v>
      </c>
      <c r="AB46" s="29">
        <v>4631200</v>
      </c>
      <c r="AC46" s="14">
        <v>0</v>
      </c>
      <c r="AD46" s="29">
        <v>0</v>
      </c>
      <c r="AE46" s="29">
        <v>27291000</v>
      </c>
      <c r="AF46" s="14">
        <v>330</v>
      </c>
    </row>
    <row r="47" spans="2:32" x14ac:dyDescent="0.25">
      <c r="B47">
        <v>2022</v>
      </c>
      <c r="C47">
        <v>220226</v>
      </c>
      <c r="D47" s="14" t="s">
        <v>93</v>
      </c>
      <c r="E47" s="14" t="s">
        <v>124</v>
      </c>
      <c r="F47" s="14" t="s">
        <v>49</v>
      </c>
      <c r="G47" s="14" t="s">
        <v>50</v>
      </c>
      <c r="H47" s="14" t="s">
        <v>100</v>
      </c>
      <c r="I47" s="14" t="s">
        <v>96</v>
      </c>
      <c r="J47" s="14" t="s">
        <v>69</v>
      </c>
      <c r="K47" s="14" t="s">
        <v>31</v>
      </c>
      <c r="L47" s="1">
        <v>44866</v>
      </c>
      <c r="M47">
        <v>1026576192</v>
      </c>
      <c r="N47">
        <v>3</v>
      </c>
      <c r="O47" s="29">
        <v>27291000</v>
      </c>
      <c r="P47" s="29"/>
      <c r="Q47" s="29">
        <v>27291000</v>
      </c>
      <c r="R47" s="14" t="s">
        <v>48</v>
      </c>
      <c r="S47" s="14">
        <v>330</v>
      </c>
      <c r="T47" s="1">
        <v>44582</v>
      </c>
      <c r="U47" s="1">
        <v>44588</v>
      </c>
      <c r="V47" s="14">
        <v>330</v>
      </c>
      <c r="W47" s="1">
        <v>44922</v>
      </c>
      <c r="X47" s="46">
        <v>27291000</v>
      </c>
      <c r="Y47" s="14">
        <f>$D$5-Contratos[[#This Row],[Fecha de Inicio]]</f>
        <v>307</v>
      </c>
      <c r="Z47" s="14">
        <f>ROUND(Contratos[[#This Row],[dias ejecutados]]/(Contratos[[#This Row],[Fecha Finalizacion Programada]]-Contratos[[#This Row],[Fecha de Inicio]])*100,2)</f>
        <v>91.92</v>
      </c>
      <c r="AA47" s="29">
        <v>22659800</v>
      </c>
      <c r="AB47" s="29">
        <v>4631200</v>
      </c>
      <c r="AC47" s="14">
        <v>0</v>
      </c>
      <c r="AD47" s="29">
        <v>0</v>
      </c>
      <c r="AE47" s="29">
        <v>27291000</v>
      </c>
      <c r="AF47" s="14">
        <v>330</v>
      </c>
    </row>
    <row r="48" spans="2:32" x14ac:dyDescent="0.25">
      <c r="B48">
        <v>2022</v>
      </c>
      <c r="C48">
        <v>220252</v>
      </c>
      <c r="D48" s="14" t="s">
        <v>93</v>
      </c>
      <c r="E48" s="14" t="s">
        <v>125</v>
      </c>
      <c r="F48" s="14" t="s">
        <v>49</v>
      </c>
      <c r="G48" s="14" t="s">
        <v>52</v>
      </c>
      <c r="H48" s="14" t="s">
        <v>102</v>
      </c>
      <c r="I48" s="14" t="s">
        <v>96</v>
      </c>
      <c r="J48" s="14" t="s">
        <v>71</v>
      </c>
      <c r="K48" s="14" t="s">
        <v>31</v>
      </c>
      <c r="L48" s="1">
        <v>44866</v>
      </c>
      <c r="M48">
        <v>1070958136</v>
      </c>
      <c r="N48">
        <v>0</v>
      </c>
      <c r="O48" s="29">
        <v>55821000</v>
      </c>
      <c r="P48" s="29"/>
      <c r="Q48" s="29">
        <v>55821000</v>
      </c>
      <c r="R48" s="14" t="s">
        <v>48</v>
      </c>
      <c r="S48" s="14">
        <v>345</v>
      </c>
      <c r="T48" s="1">
        <v>44582</v>
      </c>
      <c r="U48" s="1">
        <v>44588</v>
      </c>
      <c r="V48" s="14">
        <v>345</v>
      </c>
      <c r="W48" s="1">
        <v>44926</v>
      </c>
      <c r="X48" s="46">
        <v>55821000</v>
      </c>
      <c r="Y48" s="14">
        <f>$D$5-Contratos[[#This Row],[Fecha de Inicio]]</f>
        <v>307</v>
      </c>
      <c r="Z48" s="14">
        <f>ROUND(Contratos[[#This Row],[dias ejecutados]]/(Contratos[[#This Row],[Fecha Finalizacion Programada]]-Contratos[[#This Row],[Fecha de Inicio]])*100,2)</f>
        <v>90.83</v>
      </c>
      <c r="AA48" s="29">
        <v>4854000</v>
      </c>
      <c r="AB48" s="29">
        <v>50967000</v>
      </c>
      <c r="AC48" s="14">
        <v>0</v>
      </c>
      <c r="AD48" s="29">
        <v>0</v>
      </c>
      <c r="AE48" s="29">
        <v>55821000</v>
      </c>
      <c r="AF48" s="14">
        <v>345</v>
      </c>
    </row>
    <row r="49" spans="2:32" x14ac:dyDescent="0.25">
      <c r="B49">
        <v>2021</v>
      </c>
      <c r="C49">
        <v>210402</v>
      </c>
      <c r="D49" s="14" t="s">
        <v>93</v>
      </c>
      <c r="E49" s="14" t="s">
        <v>126</v>
      </c>
      <c r="F49" s="14" t="s">
        <v>37</v>
      </c>
      <c r="G49" s="14" t="s">
        <v>51</v>
      </c>
      <c r="H49" s="14" t="s">
        <v>98</v>
      </c>
      <c r="I49" s="14" t="s">
        <v>96</v>
      </c>
      <c r="J49" s="14" t="s">
        <v>82</v>
      </c>
      <c r="K49" s="14" t="s">
        <v>32</v>
      </c>
      <c r="L49" s="1">
        <v>44869</v>
      </c>
      <c r="M49" t="s">
        <v>59</v>
      </c>
      <c r="N49" t="s">
        <v>59</v>
      </c>
      <c r="O49" s="29">
        <v>194853153</v>
      </c>
      <c r="P49" s="29"/>
      <c r="Q49" s="29">
        <v>194853153</v>
      </c>
      <c r="R49" s="14">
        <v>37</v>
      </c>
      <c r="S49" s="14">
        <v>457</v>
      </c>
      <c r="T49" s="1">
        <v>44440</v>
      </c>
      <c r="U49" s="1">
        <v>44446</v>
      </c>
      <c r="V49" s="14">
        <v>360</v>
      </c>
      <c r="W49" s="1">
        <v>44909</v>
      </c>
      <c r="X49" s="46">
        <v>194853153</v>
      </c>
      <c r="Y49" s="14">
        <f>$D$5-Contratos[[#This Row],[Fecha de Inicio]]</f>
        <v>449</v>
      </c>
      <c r="Z49" s="14">
        <f>ROUND(Contratos[[#This Row],[dias ejecutados]]/(Contratos[[#This Row],[Fecha Finalizacion Programada]]-Contratos[[#This Row],[Fecha de Inicio]])*100,2)</f>
        <v>96.98</v>
      </c>
      <c r="AA49" s="29">
        <v>0</v>
      </c>
      <c r="AB49" s="29">
        <v>194853153</v>
      </c>
      <c r="AC49" s="14">
        <v>1</v>
      </c>
      <c r="AD49" s="29">
        <v>0</v>
      </c>
      <c r="AE49" s="29">
        <v>194853153</v>
      </c>
      <c r="AF49" s="14">
        <v>457</v>
      </c>
    </row>
    <row r="50" spans="2:32" x14ac:dyDescent="0.25">
      <c r="B50">
        <v>2021</v>
      </c>
      <c r="C50">
        <v>210529</v>
      </c>
      <c r="D50" s="14" t="s">
        <v>93</v>
      </c>
      <c r="E50" s="14" t="s">
        <v>127</v>
      </c>
      <c r="F50" s="14" t="s">
        <v>83</v>
      </c>
      <c r="G50" s="14" t="s">
        <v>51</v>
      </c>
      <c r="H50" s="14" t="s">
        <v>107</v>
      </c>
      <c r="I50" s="14" t="s">
        <v>96</v>
      </c>
      <c r="J50" s="14" t="s">
        <v>84</v>
      </c>
      <c r="K50" s="14" t="s">
        <v>32</v>
      </c>
      <c r="L50" s="1">
        <v>44876</v>
      </c>
      <c r="M50" t="s">
        <v>59</v>
      </c>
      <c r="N50" t="s">
        <v>59</v>
      </c>
      <c r="O50" s="29">
        <v>215783180</v>
      </c>
      <c r="P50" s="29"/>
      <c r="Q50" s="29">
        <v>215783180</v>
      </c>
      <c r="R50" s="14">
        <v>12</v>
      </c>
      <c r="S50" s="14">
        <v>358</v>
      </c>
      <c r="T50" s="1">
        <v>44519</v>
      </c>
      <c r="U50" s="1">
        <v>44526</v>
      </c>
      <c r="V50" s="14">
        <v>150</v>
      </c>
      <c r="W50" s="1">
        <v>44888</v>
      </c>
      <c r="X50" s="46">
        <v>215783180</v>
      </c>
      <c r="Y50" s="14">
        <v>358</v>
      </c>
      <c r="Z50" s="14">
        <v>100</v>
      </c>
      <c r="AA50" s="29">
        <v>202103720</v>
      </c>
      <c r="AB50" s="29">
        <v>13679460</v>
      </c>
      <c r="AC50" s="14">
        <v>1</v>
      </c>
      <c r="AD50" s="29">
        <v>0</v>
      </c>
      <c r="AE50" s="29">
        <v>215783180</v>
      </c>
      <c r="AF50" s="14">
        <v>358</v>
      </c>
    </row>
    <row r="51" spans="2:32" x14ac:dyDescent="0.25">
      <c r="B51">
        <v>2021</v>
      </c>
      <c r="C51">
        <v>210523</v>
      </c>
      <c r="D51" s="14" t="s">
        <v>93</v>
      </c>
      <c r="E51" s="14" t="s">
        <v>128</v>
      </c>
      <c r="F51" s="14" t="s">
        <v>65</v>
      </c>
      <c r="G51" s="14" t="s">
        <v>79</v>
      </c>
      <c r="H51" s="14" t="s">
        <v>102</v>
      </c>
      <c r="I51" s="14" t="s">
        <v>96</v>
      </c>
      <c r="J51" s="14" t="s">
        <v>80</v>
      </c>
      <c r="K51" s="14" t="s">
        <v>32</v>
      </c>
      <c r="L51" s="1">
        <v>44886</v>
      </c>
      <c r="M51" t="s">
        <v>59</v>
      </c>
      <c r="N51" t="s">
        <v>59</v>
      </c>
      <c r="O51" s="29">
        <v>2334785843</v>
      </c>
      <c r="P51" s="29"/>
      <c r="Q51" s="29">
        <v>2334785843</v>
      </c>
      <c r="R51" s="14">
        <v>39</v>
      </c>
      <c r="S51" s="14">
        <v>399</v>
      </c>
      <c r="T51" s="1">
        <v>44512</v>
      </c>
      <c r="U51" s="1">
        <v>44522</v>
      </c>
      <c r="V51" s="14">
        <v>360</v>
      </c>
      <c r="W51" s="1">
        <v>44926</v>
      </c>
      <c r="X51" s="46">
        <v>2334785843</v>
      </c>
      <c r="Y51" s="14">
        <f>$D$5-Contratos[[#This Row],[Fecha de Inicio]]</f>
        <v>373</v>
      </c>
      <c r="Z51" s="14">
        <f>ROUND(Contratos[[#This Row],[dias ejecutados]]/(Contratos[[#This Row],[Fecha Finalizacion Programada]]-Contratos[[#This Row],[Fecha de Inicio]])*100,2)</f>
        <v>92.33</v>
      </c>
      <c r="AA51" s="29">
        <v>2300000000</v>
      </c>
      <c r="AB51" s="29">
        <v>34785843</v>
      </c>
      <c r="AC51" s="14">
        <v>1</v>
      </c>
      <c r="AD51" s="29">
        <v>0</v>
      </c>
      <c r="AE51" s="29">
        <v>2334785843</v>
      </c>
      <c r="AF51" s="14">
        <v>399</v>
      </c>
    </row>
    <row r="52" spans="2:32" x14ac:dyDescent="0.25">
      <c r="B52">
        <v>2021</v>
      </c>
      <c r="C52">
        <v>210562</v>
      </c>
      <c r="D52" s="14" t="s">
        <v>129</v>
      </c>
      <c r="E52" s="14" t="s">
        <v>130</v>
      </c>
      <c r="F52" s="14" t="s">
        <v>67</v>
      </c>
      <c r="G52" s="14" t="s">
        <v>75</v>
      </c>
      <c r="H52" s="14" t="s">
        <v>109</v>
      </c>
      <c r="I52" s="14" t="s">
        <v>96</v>
      </c>
      <c r="J52" s="14" t="s">
        <v>76</v>
      </c>
      <c r="K52" s="14" t="s">
        <v>32</v>
      </c>
      <c r="L52" s="1">
        <v>44868</v>
      </c>
      <c r="M52" t="s">
        <v>59</v>
      </c>
      <c r="N52" t="s">
        <v>59</v>
      </c>
      <c r="O52" s="29">
        <v>338182152</v>
      </c>
      <c r="P52" s="29"/>
      <c r="Q52" s="29">
        <v>338182152</v>
      </c>
      <c r="R52" s="14">
        <v>22</v>
      </c>
      <c r="S52" s="14">
        <v>307</v>
      </c>
      <c r="T52" s="1">
        <v>44550</v>
      </c>
      <c r="U52" s="1">
        <v>44580</v>
      </c>
      <c r="V52" s="14">
        <v>270</v>
      </c>
      <c r="W52" s="1">
        <v>44890</v>
      </c>
      <c r="X52" s="46">
        <v>338182152</v>
      </c>
      <c r="Y52" s="14">
        <v>307</v>
      </c>
      <c r="Z52" s="14">
        <v>100</v>
      </c>
      <c r="AA52" s="29">
        <v>0</v>
      </c>
      <c r="AB52" s="29">
        <v>338182152</v>
      </c>
      <c r="AC52" s="14">
        <v>1</v>
      </c>
      <c r="AD52" s="29">
        <v>0</v>
      </c>
      <c r="AE52" s="29">
        <v>338182152</v>
      </c>
      <c r="AF52" s="14">
        <v>307</v>
      </c>
    </row>
    <row r="53" spans="2:32" x14ac:dyDescent="0.25">
      <c r="B53">
        <v>2021</v>
      </c>
      <c r="C53">
        <v>210570</v>
      </c>
      <c r="D53" s="14" t="s">
        <v>93</v>
      </c>
      <c r="E53" t="s">
        <v>145</v>
      </c>
      <c r="F53" t="s">
        <v>83</v>
      </c>
      <c r="G53" t="s">
        <v>156</v>
      </c>
      <c r="H53" t="s">
        <v>149</v>
      </c>
      <c r="I53" t="s">
        <v>150</v>
      </c>
      <c r="J53" t="s">
        <v>157</v>
      </c>
      <c r="K53" s="14" t="s">
        <v>32</v>
      </c>
      <c r="L53" s="1">
        <v>44889</v>
      </c>
      <c r="M53" t="s">
        <v>59</v>
      </c>
      <c r="N53" t="s">
        <v>59</v>
      </c>
      <c r="O53" s="29">
        <v>359751902</v>
      </c>
      <c r="P53" s="29"/>
      <c r="Q53" s="29">
        <v>359751902</v>
      </c>
      <c r="R53" s="14">
        <v>30</v>
      </c>
      <c r="S53" s="14">
        <v>330</v>
      </c>
      <c r="T53" s="1">
        <v>44554</v>
      </c>
      <c r="U53" s="1">
        <v>44585</v>
      </c>
      <c r="V53">
        <v>210</v>
      </c>
      <c r="W53" s="1">
        <v>44919</v>
      </c>
      <c r="X53" s="46">
        <v>239851902</v>
      </c>
      <c r="Y53" s="14">
        <f>$D$5-Contratos[[#This Row],[Fecha de Inicio]]</f>
        <v>310</v>
      </c>
      <c r="Z53" s="14">
        <f>ROUND(Contratos[[#This Row],[dias ejecutados]]/(Contratos[[#This Row],[Fecha Finalizacion Programada]]-Contratos[[#This Row],[Fecha de Inicio]])*100,2)</f>
        <v>92.81</v>
      </c>
      <c r="AA53" s="29">
        <v>242844032</v>
      </c>
      <c r="AB53" s="29">
        <v>116907870</v>
      </c>
      <c r="AC53">
        <v>1</v>
      </c>
      <c r="AD53" s="46">
        <v>119900000</v>
      </c>
      <c r="AE53" s="46">
        <v>359751902</v>
      </c>
      <c r="AF53">
        <v>330</v>
      </c>
    </row>
    <row r="54" spans="2:32" x14ac:dyDescent="0.25">
      <c r="B54">
        <v>2022</v>
      </c>
      <c r="C54">
        <v>220554</v>
      </c>
      <c r="D54" s="14" t="s">
        <v>93</v>
      </c>
      <c r="E54" s="14" t="s">
        <v>131</v>
      </c>
      <c r="F54" s="14" t="s">
        <v>49</v>
      </c>
      <c r="G54" s="14" t="s">
        <v>52</v>
      </c>
      <c r="H54" s="14" t="s">
        <v>100</v>
      </c>
      <c r="I54" s="14" t="s">
        <v>96</v>
      </c>
      <c r="J54" s="14" t="s">
        <v>61</v>
      </c>
      <c r="K54" s="14" t="s">
        <v>31</v>
      </c>
      <c r="L54" s="1">
        <v>44868</v>
      </c>
      <c r="M54">
        <v>1019029437</v>
      </c>
      <c r="N54">
        <v>1</v>
      </c>
      <c r="O54" s="29">
        <v>18610000</v>
      </c>
      <c r="P54" s="29"/>
      <c r="Q54" s="29">
        <v>18610000</v>
      </c>
      <c r="R54" s="14" t="s">
        <v>48</v>
      </c>
      <c r="S54" s="14">
        <v>150</v>
      </c>
      <c r="T54" s="1">
        <v>44805</v>
      </c>
      <c r="U54" s="1">
        <v>44810</v>
      </c>
      <c r="V54" s="14">
        <v>150</v>
      </c>
      <c r="W54" s="1">
        <v>44963</v>
      </c>
      <c r="X54" s="46">
        <v>18610000</v>
      </c>
      <c r="Y54" s="14">
        <f>$D$5-Contratos[[#This Row],[Fecha de Inicio]]</f>
        <v>85</v>
      </c>
      <c r="Z54" s="14">
        <f>ROUND(Contratos[[#This Row],[dias ejecutados]]/(Contratos[[#This Row],[Fecha Finalizacion Programada]]-Contratos[[#This Row],[Fecha de Inicio]])*100,2)</f>
        <v>55.56</v>
      </c>
      <c r="AA54" s="29">
        <v>6823667</v>
      </c>
      <c r="AB54" s="29">
        <v>11786333</v>
      </c>
      <c r="AC54" s="14">
        <v>0</v>
      </c>
      <c r="AD54" s="29">
        <v>0</v>
      </c>
      <c r="AE54" s="29">
        <v>18610000</v>
      </c>
      <c r="AF54" s="14">
        <v>150</v>
      </c>
    </row>
    <row r="55" spans="2:32" x14ac:dyDescent="0.25">
      <c r="B55">
        <v>2022</v>
      </c>
      <c r="C55">
        <v>220535</v>
      </c>
      <c r="D55" s="14" t="s">
        <v>93</v>
      </c>
      <c r="E55" t="s">
        <v>146</v>
      </c>
      <c r="F55" s="14" t="s">
        <v>49</v>
      </c>
      <c r="G55" s="14" t="s">
        <v>52</v>
      </c>
      <c r="H55" s="14" t="s">
        <v>149</v>
      </c>
      <c r="I55" s="14" t="s">
        <v>150</v>
      </c>
      <c r="J55" s="14" t="s">
        <v>167</v>
      </c>
      <c r="K55" s="14" t="s">
        <v>31</v>
      </c>
      <c r="L55" s="1">
        <v>44888</v>
      </c>
      <c r="M55">
        <v>52222670</v>
      </c>
      <c r="N55">
        <v>7</v>
      </c>
      <c r="O55" s="29">
        <v>51172000</v>
      </c>
      <c r="P55" s="29"/>
      <c r="Q55" s="29">
        <v>51172000</v>
      </c>
      <c r="R55" s="14" t="s">
        <v>48</v>
      </c>
      <c r="S55" s="14">
        <v>165</v>
      </c>
      <c r="T55" s="1">
        <v>44804</v>
      </c>
      <c r="U55" s="1">
        <v>44809</v>
      </c>
      <c r="V55" s="14">
        <v>165</v>
      </c>
      <c r="W55" s="1">
        <v>44977</v>
      </c>
      <c r="X55" s="46">
        <v>51172000</v>
      </c>
      <c r="Y55" s="14">
        <f>$D$5-Contratos[[#This Row],[Fecha de Inicio]]</f>
        <v>86</v>
      </c>
      <c r="Z55" s="14">
        <f>ROUND(Contratos[[#This Row],[dias ejecutados]]/(Contratos[[#This Row],[Fecha Finalizacion Programada]]-Contratos[[#This Row],[Fecha de Inicio]])*100,2)</f>
        <v>51.19</v>
      </c>
      <c r="AA55" s="29">
        <v>8063466</v>
      </c>
      <c r="AB55" s="29">
        <v>43108534</v>
      </c>
      <c r="AC55" s="14">
        <v>0</v>
      </c>
      <c r="AD55" s="46">
        <v>0</v>
      </c>
      <c r="AE55" s="46">
        <v>51172000</v>
      </c>
      <c r="AF55" s="14">
        <v>165</v>
      </c>
    </row>
    <row r="56" spans="2:32" x14ac:dyDescent="0.25">
      <c r="B56">
        <v>2022</v>
      </c>
      <c r="C56">
        <v>220601</v>
      </c>
      <c r="D56" s="14" t="s">
        <v>93</v>
      </c>
      <c r="E56" t="s">
        <v>147</v>
      </c>
      <c r="F56" s="14" t="s">
        <v>60</v>
      </c>
      <c r="G56" s="14" t="s">
        <v>72</v>
      </c>
      <c r="H56" s="14" t="s">
        <v>107</v>
      </c>
      <c r="I56" s="14" t="s">
        <v>96</v>
      </c>
      <c r="J56" s="14" t="s">
        <v>168</v>
      </c>
      <c r="K56" s="14" t="s">
        <v>32</v>
      </c>
      <c r="L56" s="1">
        <v>44888</v>
      </c>
      <c r="M56" t="s">
        <v>59</v>
      </c>
      <c r="N56" t="s">
        <v>59</v>
      </c>
      <c r="O56" s="29">
        <v>45467520</v>
      </c>
      <c r="P56" s="29"/>
      <c r="Q56" s="29">
        <v>45467520</v>
      </c>
      <c r="R56" s="14">
        <v>16</v>
      </c>
      <c r="S56" s="14">
        <v>76</v>
      </c>
      <c r="T56" s="1">
        <v>44822</v>
      </c>
      <c r="U56" s="1">
        <v>44827</v>
      </c>
      <c r="V56" s="14">
        <v>60</v>
      </c>
      <c r="W56" s="1">
        <v>44904</v>
      </c>
      <c r="X56" s="46">
        <v>45467520</v>
      </c>
      <c r="Y56" s="14">
        <f>$D$5-Contratos[[#This Row],[Fecha de Inicio]]</f>
        <v>68</v>
      </c>
      <c r="Z56" s="14">
        <f>ROUND(Contratos[[#This Row],[dias ejecutados]]/(Contratos[[#This Row],[Fecha Finalizacion Programada]]-Contratos[[#This Row],[Fecha de Inicio]])*100,2)</f>
        <v>88.31</v>
      </c>
      <c r="AA56" s="29">
        <v>0</v>
      </c>
      <c r="AB56" s="29">
        <v>45467520</v>
      </c>
      <c r="AC56" s="14">
        <v>1</v>
      </c>
      <c r="AD56" s="46">
        <v>0</v>
      </c>
      <c r="AE56" s="46">
        <v>45467520</v>
      </c>
      <c r="AF56" s="14">
        <v>76</v>
      </c>
    </row>
    <row r="57" spans="2:32" x14ac:dyDescent="0.25">
      <c r="B57">
        <v>2022</v>
      </c>
      <c r="C57">
        <v>220694</v>
      </c>
      <c r="D57" s="14" t="s">
        <v>93</v>
      </c>
      <c r="E57" s="14" t="s">
        <v>132</v>
      </c>
      <c r="F57" s="14" t="s">
        <v>49</v>
      </c>
      <c r="G57" s="14" t="s">
        <v>50</v>
      </c>
      <c r="H57" s="14" t="s">
        <v>100</v>
      </c>
      <c r="I57" s="14" t="s">
        <v>96</v>
      </c>
      <c r="J57" s="14" t="s">
        <v>62</v>
      </c>
      <c r="K57" s="14" t="s">
        <v>31</v>
      </c>
      <c r="L57" s="1">
        <v>44894</v>
      </c>
      <c r="M57">
        <v>1019094296</v>
      </c>
      <c r="N57">
        <v>6</v>
      </c>
      <c r="O57" s="29">
        <v>6979100</v>
      </c>
      <c r="P57" s="29"/>
      <c r="Q57" s="29">
        <v>6979100</v>
      </c>
      <c r="R57" s="14" t="s">
        <v>48</v>
      </c>
      <c r="S57" s="14">
        <v>101</v>
      </c>
      <c r="T57" s="1">
        <v>44846</v>
      </c>
      <c r="U57" s="1">
        <v>44854</v>
      </c>
      <c r="V57" s="14">
        <v>101</v>
      </c>
      <c r="W57" s="1">
        <v>44957</v>
      </c>
      <c r="X57" s="46">
        <v>6979100</v>
      </c>
      <c r="Y57" s="14">
        <f>$D$5-Contratos[[#This Row],[Fecha de Inicio]]</f>
        <v>41</v>
      </c>
      <c r="Z57" s="14">
        <f>ROUND(Contratos[[#This Row],[dias ejecutados]]/(Contratos[[#This Row],[Fecha Finalizacion Programada]]-Contratos[[#This Row],[Fecha de Inicio]])*100,2)</f>
        <v>39.81</v>
      </c>
      <c r="AA57" s="29">
        <v>760100</v>
      </c>
      <c r="AB57" s="29">
        <v>6219000</v>
      </c>
      <c r="AC57" s="14">
        <v>0</v>
      </c>
      <c r="AD57" s="29">
        <v>0</v>
      </c>
      <c r="AE57" s="29">
        <v>6979100</v>
      </c>
      <c r="AF57" s="14">
        <v>101</v>
      </c>
    </row>
    <row r="58" spans="2:32" x14ac:dyDescent="0.25">
      <c r="B58">
        <v>2022</v>
      </c>
      <c r="C58">
        <v>220652</v>
      </c>
      <c r="D58" s="14" t="s">
        <v>93</v>
      </c>
      <c r="E58" t="s">
        <v>133</v>
      </c>
      <c r="F58" s="14" t="s">
        <v>49</v>
      </c>
      <c r="G58" s="14" t="s">
        <v>52</v>
      </c>
      <c r="H58" s="14" t="s">
        <v>149</v>
      </c>
      <c r="I58" s="14" t="s">
        <v>150</v>
      </c>
      <c r="J58" s="14" t="s">
        <v>169</v>
      </c>
      <c r="K58" s="14" t="s">
        <v>31</v>
      </c>
      <c r="L58" s="1">
        <v>44888</v>
      </c>
      <c r="M58">
        <v>52507304</v>
      </c>
      <c r="N58">
        <v>0</v>
      </c>
      <c r="O58" s="29">
        <v>20160000</v>
      </c>
      <c r="P58" s="29"/>
      <c r="Q58" s="29">
        <v>20160000</v>
      </c>
      <c r="R58" s="14" t="s">
        <v>48</v>
      </c>
      <c r="S58" s="14">
        <v>150</v>
      </c>
      <c r="T58" s="1">
        <v>44833</v>
      </c>
      <c r="U58" s="1">
        <v>44838</v>
      </c>
      <c r="V58" s="14">
        <v>150</v>
      </c>
      <c r="W58" s="1">
        <v>44989</v>
      </c>
      <c r="X58" s="46">
        <v>20160000</v>
      </c>
      <c r="Y58" s="14">
        <f>$D$5-Contratos[[#This Row],[Fecha de Inicio]]</f>
        <v>57</v>
      </c>
      <c r="Z58" s="14">
        <f>ROUND(Contratos[[#This Row],[dias ejecutados]]/(Contratos[[#This Row],[Fecha Finalizacion Programada]]-Contratos[[#This Row],[Fecha de Inicio]])*100,2)</f>
        <v>37.75</v>
      </c>
      <c r="AA58" s="29">
        <v>6584800</v>
      </c>
      <c r="AB58" s="29">
        <v>13575200</v>
      </c>
      <c r="AC58" s="14">
        <v>0</v>
      </c>
      <c r="AD58" s="46">
        <v>0</v>
      </c>
      <c r="AE58" s="46">
        <v>20160000</v>
      </c>
      <c r="AF58" s="14">
        <v>150</v>
      </c>
    </row>
    <row r="59" spans="2:32" x14ac:dyDescent="0.25">
      <c r="B59">
        <v>2022</v>
      </c>
      <c r="C59">
        <v>220697</v>
      </c>
      <c r="D59" s="14" t="s">
        <v>93</v>
      </c>
      <c r="E59" t="s">
        <v>148</v>
      </c>
      <c r="F59" s="14" t="s">
        <v>49</v>
      </c>
      <c r="G59" s="14" t="s">
        <v>52</v>
      </c>
      <c r="H59" s="14" t="s">
        <v>149</v>
      </c>
      <c r="I59" s="14" t="s">
        <v>150</v>
      </c>
      <c r="J59" s="14" t="s">
        <v>92</v>
      </c>
      <c r="K59" s="14" t="s">
        <v>31</v>
      </c>
      <c r="L59" s="1">
        <v>44883</v>
      </c>
      <c r="M59">
        <v>22518462</v>
      </c>
      <c r="N59">
        <v>4</v>
      </c>
      <c r="O59" s="29">
        <v>27105000</v>
      </c>
      <c r="P59" s="29"/>
      <c r="Q59" s="29">
        <v>27105000</v>
      </c>
      <c r="R59" s="14" t="s">
        <v>48</v>
      </c>
      <c r="S59" s="14">
        <v>150</v>
      </c>
      <c r="T59" s="1">
        <v>44839</v>
      </c>
      <c r="U59" s="1">
        <v>44840</v>
      </c>
      <c r="V59" s="14">
        <v>150</v>
      </c>
      <c r="W59" s="1">
        <v>44991</v>
      </c>
      <c r="X59" s="46">
        <v>27105000</v>
      </c>
      <c r="Y59" s="14">
        <f>$D$5-Contratos[[#This Row],[Fecha de Inicio]]</f>
        <v>55</v>
      </c>
      <c r="Z59" s="14">
        <f>ROUND(Contratos[[#This Row],[dias ejecutados]]/(Contratos[[#This Row],[Fecha Finalizacion Programada]]-Contratos[[#This Row],[Fecha de Inicio]])*100,2)</f>
        <v>36.42</v>
      </c>
      <c r="AA59" s="29">
        <v>7589400</v>
      </c>
      <c r="AB59" s="29">
        <v>19515600</v>
      </c>
      <c r="AC59" s="14">
        <v>0</v>
      </c>
      <c r="AD59" s="46">
        <v>0</v>
      </c>
      <c r="AE59" s="46">
        <v>27105000</v>
      </c>
      <c r="AF59" s="14">
        <v>150</v>
      </c>
    </row>
  </sheetData>
  <pageMargins left="0.7" right="0.7" top="0.75" bottom="0.75" header="0.3" footer="0.3"/>
  <pageSetup paperSize="9" orientation="portrait" horizontalDpi="4294967294" verticalDpi="4294967294"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Detalle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Castellanos, Hector Fabio</dc:creator>
  <cp:lastModifiedBy>Hector</cp:lastModifiedBy>
  <cp:lastPrinted>2022-12-01T01:47:00Z</cp:lastPrinted>
  <dcterms:created xsi:type="dcterms:W3CDTF">2022-10-06T16:30:05Z</dcterms:created>
  <dcterms:modified xsi:type="dcterms:W3CDTF">2022-12-31T01:50:58Z</dcterms:modified>
</cp:coreProperties>
</file>