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74634610-3E2F-4A29-AF3A-C024B2E384B4}" xr6:coauthVersionLast="41" xr6:coauthVersionMax="41"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Detalle!$B$10:$P$529</definedName>
  </definedNames>
  <calcPr calcId="191029"/>
  <pivotCaches>
    <pivotCache cacheId="2"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19" i="2" l="1"/>
  <c r="W518" i="2"/>
  <c r="W510" i="2"/>
  <c r="W509" i="2"/>
  <c r="W508" i="2"/>
  <c r="W503" i="2"/>
  <c r="W500" i="2"/>
  <c r="W498" i="2"/>
  <c r="W497" i="2"/>
  <c r="W494" i="2"/>
  <c r="W479" i="2"/>
  <c r="W478" i="2"/>
  <c r="W477" i="2"/>
  <c r="W476" i="2"/>
  <c r="W475" i="2"/>
  <c r="W461" i="2"/>
  <c r="W454" i="2"/>
  <c r="W453" i="2"/>
  <c r="W452" i="2"/>
  <c r="W451" i="2"/>
  <c r="W402" i="2"/>
  <c r="W401" i="2"/>
  <c r="W400" i="2"/>
  <c r="W399" i="2"/>
  <c r="W398" i="2"/>
  <c r="W396" i="2"/>
  <c r="W394" i="2"/>
  <c r="W393" i="2"/>
  <c r="W392" i="2"/>
  <c r="W356" i="2"/>
  <c r="W354" i="2"/>
  <c r="W316" i="2"/>
  <c r="W315" i="2"/>
  <c r="W314" i="2"/>
  <c r="W307" i="2"/>
  <c r="W306" i="2"/>
  <c r="W305" i="2"/>
  <c r="W304" i="2"/>
  <c r="W301" i="2"/>
  <c r="W300" i="2"/>
  <c r="W293" i="2"/>
  <c r="W292" i="2"/>
  <c r="W288" i="2"/>
  <c r="W278" i="2"/>
  <c r="W246" i="2"/>
  <c r="W245" i="2"/>
  <c r="W241" i="2"/>
  <c r="W186" i="2"/>
  <c r="W185" i="2"/>
  <c r="W184" i="2"/>
  <c r="W148" i="2"/>
  <c r="W147" i="2"/>
  <c r="W145" i="2"/>
  <c r="W144" i="2"/>
  <c r="W143" i="2"/>
  <c r="W122" i="2"/>
  <c r="W102" i="2"/>
  <c r="W101" i="2"/>
  <c r="W100" i="2"/>
  <c r="W99" i="2"/>
  <c r="W98" i="2"/>
  <c r="W97" i="2"/>
  <c r="W96" i="2"/>
  <c r="W95" i="2"/>
  <c r="W94" i="2"/>
  <c r="W93" i="2"/>
  <c r="W92" i="2"/>
  <c r="W91" i="2"/>
  <c r="W90" i="2"/>
  <c r="W89" i="2"/>
  <c r="W88" i="2"/>
  <c r="W87" i="2"/>
  <c r="W56" i="2"/>
  <c r="W55" i="2"/>
  <c r="W53" i="2"/>
  <c r="W50" i="2"/>
  <c r="W37" i="2"/>
  <c r="W36" i="2"/>
  <c r="W33" i="2"/>
  <c r="W29" i="2"/>
  <c r="W27" i="2"/>
  <c r="W25" i="2"/>
  <c r="W24" i="2"/>
  <c r="W23" i="2"/>
  <c r="W20" i="2"/>
  <c r="W17" i="2"/>
  <c r="W13" i="2"/>
  <c r="W12" i="2"/>
  <c r="W14" i="2"/>
  <c r="W15" i="2"/>
  <c r="W16" i="2"/>
  <c r="W18" i="2"/>
  <c r="W19" i="2"/>
  <c r="W21" i="2"/>
  <c r="W22" i="2"/>
  <c r="W26" i="2"/>
  <c r="W28" i="2"/>
  <c r="W30" i="2"/>
  <c r="W31" i="2"/>
  <c r="W32" i="2"/>
  <c r="W34" i="2"/>
  <c r="W35" i="2"/>
  <c r="W38" i="2"/>
  <c r="W39" i="2"/>
  <c r="W40" i="2"/>
  <c r="W41" i="2"/>
  <c r="W42" i="2"/>
  <c r="W43" i="2"/>
  <c r="W44" i="2"/>
  <c r="W45" i="2"/>
  <c r="W46" i="2"/>
  <c r="W47" i="2"/>
  <c r="W48" i="2"/>
  <c r="W49" i="2"/>
  <c r="W51" i="2"/>
  <c r="W52" i="2"/>
  <c r="W54"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103" i="2"/>
  <c r="W104" i="2"/>
  <c r="W105" i="2"/>
  <c r="W106" i="2"/>
  <c r="W107" i="2"/>
  <c r="W108" i="2"/>
  <c r="W109" i="2"/>
  <c r="W110" i="2"/>
  <c r="W111" i="2"/>
  <c r="W112" i="2"/>
  <c r="W113" i="2"/>
  <c r="W114" i="2"/>
  <c r="W115" i="2"/>
  <c r="W116" i="2"/>
  <c r="W117" i="2"/>
  <c r="W118" i="2"/>
  <c r="W119" i="2"/>
  <c r="W120" i="2"/>
  <c r="W121" i="2"/>
  <c r="W123" i="2"/>
  <c r="W124" i="2"/>
  <c r="W125" i="2"/>
  <c r="W126" i="2"/>
  <c r="W127" i="2"/>
  <c r="W128" i="2"/>
  <c r="W129" i="2"/>
  <c r="W130" i="2"/>
  <c r="W131" i="2"/>
  <c r="W132" i="2"/>
  <c r="W133" i="2"/>
  <c r="W134" i="2"/>
  <c r="W135" i="2"/>
  <c r="W136" i="2"/>
  <c r="W137" i="2"/>
  <c r="W138" i="2"/>
  <c r="W139" i="2"/>
  <c r="W140" i="2"/>
  <c r="W141" i="2"/>
  <c r="W142" i="2"/>
  <c r="W146"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2" i="2"/>
  <c r="W243" i="2"/>
  <c r="W244"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9" i="2"/>
  <c r="W280" i="2"/>
  <c r="W281" i="2"/>
  <c r="W282" i="2"/>
  <c r="W283" i="2"/>
  <c r="W284" i="2"/>
  <c r="W285" i="2"/>
  <c r="W286" i="2"/>
  <c r="W287" i="2"/>
  <c r="W289" i="2"/>
  <c r="W290" i="2"/>
  <c r="W291" i="2"/>
  <c r="W294" i="2"/>
  <c r="W295" i="2"/>
  <c r="W296" i="2"/>
  <c r="W297" i="2"/>
  <c r="W298" i="2"/>
  <c r="W299" i="2"/>
  <c r="W302" i="2"/>
  <c r="W303" i="2"/>
  <c r="W308" i="2"/>
  <c r="W309" i="2"/>
  <c r="W310" i="2"/>
  <c r="W311" i="2"/>
  <c r="W312" i="2"/>
  <c r="W313"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5"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5" i="2"/>
  <c r="W397"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5" i="2"/>
  <c r="W456" i="2"/>
  <c r="W457" i="2"/>
  <c r="W458" i="2"/>
  <c r="W459" i="2"/>
  <c r="W460" i="2"/>
  <c r="W462" i="2"/>
  <c r="W463" i="2"/>
  <c r="W464" i="2"/>
  <c r="W465" i="2"/>
  <c r="W466" i="2"/>
  <c r="W467" i="2"/>
  <c r="W468" i="2"/>
  <c r="W469" i="2"/>
  <c r="W470" i="2"/>
  <c r="W471" i="2"/>
  <c r="W472" i="2"/>
  <c r="W473" i="2"/>
  <c r="W474" i="2"/>
  <c r="W480" i="2"/>
  <c r="W481" i="2"/>
  <c r="W482" i="2"/>
  <c r="W483" i="2"/>
  <c r="W484" i="2"/>
  <c r="W485" i="2"/>
  <c r="W486" i="2"/>
  <c r="W487" i="2"/>
  <c r="W488" i="2"/>
  <c r="W489" i="2"/>
  <c r="W490" i="2"/>
  <c r="W491" i="2"/>
  <c r="W492" i="2"/>
  <c r="W493" i="2"/>
  <c r="W495" i="2"/>
  <c r="W496" i="2"/>
  <c r="W499" i="2"/>
  <c r="W501" i="2"/>
  <c r="W502" i="2"/>
  <c r="W504" i="2"/>
  <c r="W505" i="2"/>
  <c r="W506" i="2"/>
  <c r="W507" i="2"/>
  <c r="W511" i="2"/>
  <c r="W512" i="2"/>
  <c r="W513" i="2"/>
  <c r="W514" i="2"/>
  <c r="W515" i="2"/>
  <c r="W516" i="2"/>
  <c r="W517" i="2"/>
  <c r="W520" i="2"/>
  <c r="W521" i="2"/>
  <c r="W522" i="2"/>
  <c r="W523" i="2"/>
  <c r="W524" i="2"/>
  <c r="W525" i="2"/>
  <c r="W526" i="2"/>
  <c r="W527" i="2"/>
  <c r="W528" i="2"/>
  <c r="W529" i="2"/>
  <c r="X527" i="2" l="1"/>
  <c r="X525" i="2"/>
  <c r="X523" i="2"/>
  <c r="X521" i="2"/>
  <c r="X516" i="2"/>
  <c r="X515" i="2"/>
  <c r="X514" i="2"/>
  <c r="X512" i="2"/>
  <c r="X511" i="2"/>
  <c r="X507" i="2"/>
  <c r="X506" i="2"/>
  <c r="X504" i="2"/>
  <c r="X502" i="2"/>
  <c r="X499" i="2"/>
  <c r="X495" i="2"/>
  <c r="X491" i="2"/>
  <c r="X487" i="2"/>
  <c r="X484" i="2"/>
  <c r="X483" i="2"/>
  <c r="X480" i="2"/>
  <c r="X472" i="2"/>
  <c r="X471" i="2"/>
  <c r="X468" i="2"/>
  <c r="X464" i="2"/>
  <c r="X463" i="2"/>
  <c r="X460" i="2"/>
  <c r="X456" i="2"/>
  <c r="X455" i="2"/>
  <c r="X448" i="2"/>
  <c r="X447" i="2"/>
  <c r="X444" i="2"/>
  <c r="X443" i="2"/>
  <c r="X440" i="2"/>
  <c r="X439" i="2"/>
  <c r="X436" i="2"/>
  <c r="X435" i="2"/>
  <c r="X432" i="2"/>
  <c r="X431" i="2"/>
  <c r="X428" i="2"/>
  <c r="X427" i="2"/>
  <c r="X424" i="2"/>
  <c r="X423" i="2"/>
  <c r="X420" i="2"/>
  <c r="X419" i="2"/>
  <c r="X416" i="2"/>
  <c r="X415" i="2"/>
  <c r="X412" i="2"/>
  <c r="X411" i="2"/>
  <c r="X408" i="2"/>
  <c r="X407" i="2"/>
  <c r="X404" i="2"/>
  <c r="X403" i="2"/>
  <c r="X395" i="2"/>
  <c r="X391" i="2"/>
  <c r="X389" i="2"/>
  <c r="X388" i="2"/>
  <c r="X387" i="2"/>
  <c r="X384" i="2"/>
  <c r="X380" i="2"/>
  <c r="X379" i="2"/>
  <c r="X376" i="2"/>
  <c r="X373" i="2"/>
  <c r="X372" i="2"/>
  <c r="X371" i="2"/>
  <c r="X370" i="2"/>
  <c r="X367" i="2"/>
  <c r="X366" i="2"/>
  <c r="X363" i="2"/>
  <c r="X362" i="2"/>
  <c r="X359" i="2"/>
  <c r="X358" i="2"/>
  <c r="X355" i="2"/>
  <c r="X351" i="2"/>
  <c r="X350" i="2"/>
  <c r="X347" i="2"/>
  <c r="X343" i="2"/>
  <c r="X339" i="2"/>
  <c r="X335" i="2"/>
  <c r="X331" i="2"/>
  <c r="X327" i="2"/>
  <c r="X323" i="2"/>
  <c r="X319" i="2"/>
  <c r="X311" i="2"/>
  <c r="X303" i="2"/>
  <c r="X299" i="2"/>
  <c r="X295" i="2"/>
  <c r="X291" i="2"/>
  <c r="X287" i="2"/>
  <c r="X283" i="2"/>
  <c r="X282" i="2"/>
  <c r="X279" i="2"/>
  <c r="X275" i="2"/>
  <c r="X271" i="2"/>
  <c r="X267" i="2"/>
  <c r="X263" i="2"/>
  <c r="X259" i="2"/>
  <c r="X255" i="2"/>
  <c r="X198" i="2"/>
  <c r="X196" i="2"/>
  <c r="X195" i="2"/>
  <c r="X194" i="2"/>
  <c r="X192" i="2"/>
  <c r="X191" i="2"/>
  <c r="X190" i="2"/>
  <c r="X189" i="2"/>
  <c r="X188" i="2"/>
  <c r="X187" i="2"/>
  <c r="X183" i="2"/>
  <c r="X182" i="2"/>
  <c r="X180" i="2"/>
  <c r="X179" i="2"/>
  <c r="X178" i="2"/>
  <c r="X176" i="2"/>
  <c r="X175" i="2"/>
  <c r="X174" i="2"/>
  <c r="X172" i="2"/>
  <c r="X171" i="2"/>
  <c r="X170" i="2"/>
  <c r="X168" i="2"/>
  <c r="X167" i="2"/>
  <c r="X166" i="2"/>
  <c r="X164" i="2"/>
  <c r="X163" i="2"/>
  <c r="X162" i="2"/>
  <c r="X160" i="2"/>
  <c r="X159" i="2"/>
  <c r="X158" i="2"/>
  <c r="X156" i="2"/>
  <c r="X155" i="2"/>
  <c r="X154" i="2"/>
  <c r="X152" i="2"/>
  <c r="X151" i="2"/>
  <c r="X150" i="2"/>
  <c r="X149" i="2"/>
  <c r="X146" i="2"/>
  <c r="X142" i="2"/>
  <c r="X141" i="2"/>
  <c r="X140" i="2"/>
  <c r="X139" i="2"/>
  <c r="X138" i="2"/>
  <c r="X137" i="2"/>
  <c r="X136" i="2"/>
  <c r="X135" i="2"/>
  <c r="X134" i="2"/>
  <c r="X133" i="2"/>
  <c r="X132" i="2"/>
  <c r="X131" i="2"/>
  <c r="X130" i="2"/>
  <c r="X129" i="2"/>
  <c r="X128" i="2"/>
  <c r="X127" i="2"/>
  <c r="X126" i="2"/>
  <c r="X124" i="2"/>
  <c r="X123" i="2"/>
  <c r="X121" i="2"/>
  <c r="X120" i="2"/>
  <c r="X119" i="2"/>
  <c r="X118" i="2"/>
  <c r="X116" i="2"/>
  <c r="X115" i="2"/>
  <c r="X114" i="2"/>
  <c r="X113" i="2"/>
  <c r="X112" i="2"/>
  <c r="X111" i="2"/>
  <c r="X110" i="2"/>
  <c r="X109" i="2"/>
  <c r="X108" i="2"/>
  <c r="X107" i="2"/>
  <c r="X104" i="2"/>
  <c r="X103" i="2"/>
  <c r="X83" i="2"/>
  <c r="X79" i="2"/>
  <c r="X75" i="2"/>
  <c r="X71" i="2"/>
  <c r="X67" i="2"/>
  <c r="X63" i="2"/>
  <c r="X59" i="2"/>
  <c r="X28" i="2"/>
  <c r="X125" i="2"/>
  <c r="X169" i="2"/>
  <c r="X205" i="2"/>
  <c r="X237" i="2"/>
  <c r="X269" i="2"/>
  <c r="X286" i="2"/>
  <c r="X289" i="2"/>
  <c r="X296" i="2"/>
  <c r="X297" i="2"/>
  <c r="X308" i="2"/>
  <c r="X312" i="2"/>
  <c r="X313" i="2"/>
  <c r="X320" i="2"/>
  <c r="X321" i="2"/>
  <c r="X324" i="2"/>
  <c r="X328" i="2"/>
  <c r="X329" i="2"/>
  <c r="X332" i="2"/>
  <c r="X336" i="2"/>
  <c r="X337" i="2"/>
  <c r="X340" i="2"/>
  <c r="X344" i="2"/>
  <c r="X345" i="2"/>
  <c r="X348" i="2"/>
  <c r="X26" i="2"/>
  <c r="X352" i="2"/>
  <c r="X360" i="2"/>
  <c r="X364" i="2"/>
  <c r="X368" i="2"/>
  <c r="X374" i="2"/>
  <c r="X375" i="2"/>
  <c r="X378" i="2"/>
  <c r="X382" i="2"/>
  <c r="X383" i="2"/>
  <c r="X386" i="2"/>
  <c r="X390" i="2"/>
  <c r="X406" i="2"/>
  <c r="X410" i="2"/>
  <c r="X414" i="2"/>
  <c r="X418" i="2"/>
  <c r="X422" i="2"/>
  <c r="X426" i="2"/>
  <c r="X430" i="2"/>
  <c r="X434" i="2"/>
  <c r="X438" i="2"/>
  <c r="X442" i="2"/>
  <c r="X48" i="2"/>
  <c r="X446" i="2"/>
  <c r="X450" i="2"/>
  <c r="X458" i="2"/>
  <c r="X459" i="2"/>
  <c r="X462" i="2"/>
  <c r="X466" i="2"/>
  <c r="X467" i="2"/>
  <c r="X470" i="2"/>
  <c r="X474" i="2"/>
  <c r="X52" i="2"/>
  <c r="X482" i="2"/>
  <c r="X486" i="2"/>
  <c r="X490" i="2"/>
  <c r="X520" i="2"/>
  <c r="X522" i="2"/>
  <c r="X524" i="2"/>
  <c r="X526" i="2"/>
  <c r="X528" i="2"/>
  <c r="X529" i="2"/>
  <c r="X488" i="2" l="1"/>
  <c r="X492" i="2"/>
  <c r="X34" i="2"/>
  <c r="X42" i="2"/>
  <c r="X65" i="2"/>
  <c r="X81" i="2"/>
  <c r="X173" i="2"/>
  <c r="X181" i="2"/>
  <c r="X209" i="2"/>
  <c r="X213" i="2"/>
  <c r="X225" i="2"/>
  <c r="X229" i="2"/>
  <c r="X257" i="2"/>
  <c r="X273" i="2"/>
  <c r="X285" i="2"/>
  <c r="X361" i="2"/>
  <c r="X365" i="2"/>
  <c r="X369" i="2"/>
  <c r="X445" i="2"/>
  <c r="X465" i="2"/>
  <c r="X469" i="2"/>
  <c r="X473" i="2"/>
  <c r="X505" i="2"/>
  <c r="X513" i="2"/>
  <c r="X517" i="2"/>
  <c r="X501" i="2"/>
  <c r="X489" i="2"/>
  <c r="X481" i="2"/>
  <c r="X437" i="2"/>
  <c r="X429" i="2"/>
  <c r="X421" i="2"/>
  <c r="X413" i="2"/>
  <c r="X405" i="2"/>
  <c r="X397" i="2"/>
  <c r="X265" i="2"/>
  <c r="X233" i="2"/>
  <c r="X193" i="2"/>
  <c r="X161" i="2"/>
  <c r="X117" i="2"/>
  <c r="X85" i="2"/>
  <c r="X105" i="2"/>
  <c r="X201" i="2"/>
  <c r="X261" i="2"/>
  <c r="X353" i="2"/>
  <c r="X357" i="2"/>
  <c r="X377" i="2"/>
  <c r="X381" i="2"/>
  <c r="X385" i="2"/>
  <c r="X349" i="2"/>
  <c r="X341" i="2"/>
  <c r="X333" i="2"/>
  <c r="X325" i="2"/>
  <c r="X317" i="2"/>
  <c r="X309" i="2"/>
  <c r="X281" i="2"/>
  <c r="X253" i="2"/>
  <c r="X221" i="2"/>
  <c r="X153" i="2"/>
  <c r="X77" i="2"/>
  <c r="X61" i="2"/>
  <c r="X73" i="2"/>
  <c r="X157" i="2"/>
  <c r="X165" i="2"/>
  <c r="X197" i="2"/>
  <c r="X277" i="2"/>
  <c r="X449" i="2"/>
  <c r="X457" i="2"/>
  <c r="X493" i="2"/>
  <c r="X485" i="2"/>
  <c r="X441" i="2"/>
  <c r="X433" i="2"/>
  <c r="X425" i="2"/>
  <c r="X417" i="2"/>
  <c r="X409" i="2"/>
  <c r="X249" i="2"/>
  <c r="X217" i="2"/>
  <c r="X177" i="2"/>
  <c r="X69" i="2"/>
  <c r="X44" i="2"/>
  <c r="X346" i="2"/>
  <c r="X342" i="2"/>
  <c r="X338" i="2"/>
  <c r="X334" i="2"/>
  <c r="X330" i="2"/>
  <c r="X326" i="2"/>
  <c r="X322" i="2"/>
  <c r="X318" i="2"/>
  <c r="X310" i="2"/>
  <c r="X302" i="2"/>
  <c r="X298" i="2"/>
  <c r="X294" i="2"/>
  <c r="X290" i="2"/>
  <c r="X199" i="2"/>
  <c r="X203" i="2"/>
  <c r="X207" i="2"/>
  <c r="X211" i="2"/>
  <c r="X215" i="2"/>
  <c r="X219" i="2"/>
  <c r="X223" i="2"/>
  <c r="X227" i="2"/>
  <c r="X231" i="2"/>
  <c r="X235" i="2"/>
  <c r="X239" i="2"/>
  <c r="X243" i="2"/>
  <c r="X247" i="2"/>
  <c r="X251" i="2"/>
  <c r="X60" i="2"/>
  <c r="X64" i="2"/>
  <c r="X68" i="2"/>
  <c r="X72" i="2"/>
  <c r="X76" i="2"/>
  <c r="X80" i="2"/>
  <c r="X84" i="2"/>
  <c r="X202" i="2"/>
  <c r="X206" i="2"/>
  <c r="X210" i="2"/>
  <c r="X214" i="2"/>
  <c r="X218" i="2"/>
  <c r="X222" i="2"/>
  <c r="X226" i="2"/>
  <c r="X230" i="2"/>
  <c r="X234" i="2"/>
  <c r="X238" i="2"/>
  <c r="X242" i="2"/>
  <c r="X250" i="2"/>
  <c r="X254" i="2"/>
  <c r="X258" i="2"/>
  <c r="X262" i="2"/>
  <c r="X266" i="2"/>
  <c r="X270" i="2"/>
  <c r="X274" i="2"/>
  <c r="X284" i="2"/>
  <c r="X496" i="2"/>
  <c r="X280" i="2"/>
  <c r="X276" i="2"/>
  <c r="X272" i="2"/>
  <c r="X268" i="2"/>
  <c r="X264" i="2"/>
  <c r="X260" i="2"/>
  <c r="X256" i="2"/>
  <c r="X252" i="2"/>
  <c r="X248" i="2"/>
  <c r="X244" i="2"/>
  <c r="X240" i="2"/>
  <c r="X236" i="2"/>
  <c r="X232" i="2"/>
  <c r="X228" i="2"/>
  <c r="X224" i="2"/>
  <c r="X220" i="2"/>
  <c r="X216" i="2"/>
  <c r="X212" i="2"/>
  <c r="X208" i="2"/>
  <c r="X204" i="2"/>
  <c r="X200" i="2"/>
  <c r="X106" i="2"/>
  <c r="X86" i="2"/>
  <c r="X82" i="2"/>
  <c r="X78" i="2"/>
  <c r="X74" i="2"/>
  <c r="X70" i="2"/>
  <c r="X66" i="2"/>
  <c r="X62" i="2"/>
  <c r="X58" i="2"/>
  <c r="X39" i="2"/>
  <c r="X45" i="2"/>
  <c r="X47" i="2"/>
  <c r="X49" i="2"/>
  <c r="X51" i="2"/>
  <c r="X15" i="2"/>
  <c r="X19" i="2"/>
  <c r="X21" i="2"/>
  <c r="X43" i="2"/>
  <c r="X41" i="2"/>
  <c r="X14" i="2"/>
  <c r="X22" i="2"/>
  <c r="X30" i="2"/>
  <c r="X38" i="2"/>
  <c r="X46" i="2"/>
  <c r="X57" i="2"/>
  <c r="X40" i="2"/>
  <c r="X32" i="2"/>
  <c r="X31" i="2"/>
  <c r="X18" i="2"/>
  <c r="X54" i="2"/>
  <c r="X35" i="2"/>
  <c r="X16" i="2"/>
</calcChain>
</file>

<file path=xl/sharedStrings.xml><?xml version="1.0" encoding="utf-8"?>
<sst xmlns="http://schemas.openxmlformats.org/spreadsheetml/2006/main" count="6296" uniqueCount="1354">
  <si>
    <t>Selección Abreviada - Acuerdo Marco</t>
  </si>
  <si>
    <t>Total general</t>
  </si>
  <si>
    <t>0111-01</t>
  </si>
  <si>
    <t>SECOP_II</t>
  </si>
  <si>
    <t>No. Contratos/Conv</t>
  </si>
  <si>
    <t>VIGENCIA</t>
  </si>
  <si>
    <t>NÚMERO CONTRATO</t>
  </si>
  <si>
    <t>OBJETO</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</si>
  <si>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</si>
  <si>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</si>
  <si>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</si>
  <si>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</si>
  <si>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</si>
  <si>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</si>
  <si>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</si>
  <si>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</si>
  <si>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</si>
  <si>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</si>
  <si>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</si>
  <si>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</si>
  <si>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</si>
  <si>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</si>
  <si>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</si>
  <si>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INFORMACIÓN CONSOLIDADA DEL CONTRATO A LA FECHA CON TODAS LAS NOVEDADES/CAMBIOS Y/O MODIFICACIONES</t>
  </si>
  <si>
    <t>PORTAL CONTRATACION</t>
  </si>
  <si>
    <t>URL SECOP</t>
  </si>
  <si>
    <t>OF. ASESORA DE COMUNICACIONES</t>
  </si>
  <si>
    <t>Prestar servicios profesionales para apoyar las actividades de creaciónde contenidos, piezas gráficas de divulgación de la información, diseñoweb, y productos del Observatorio Fiscal del Distrito así como las demásactividades de diseño grafico de competencia de la Oficina Asesora deComunicaciones.</t>
  </si>
  <si>
    <t>Prestar los servicios profesionales para apoyar la optimización delnuevo mapa de procesos de la SDH y la definición de estrategias para suimplementación y apropiación.</t>
  </si>
  <si>
    <t>Prestar los servicios profesionales para apoyar a la Oficina Asesora deComunicaciones en las actividades de manejo de las redes sociales de laEntidad y de los contenidos de sinergias de Alcaldía Mayor y demásentidades del Distrito.</t>
  </si>
  <si>
    <t>Prestar los servicios profesionales especializados para apoyar eldesarrollo de la estrategia de fortalecimiento del ciclo presupuestal yevaluación de la calidad del gasto público de manera eficaz y eficienteen el Distrito Capital con enfoque participativo.</t>
  </si>
  <si>
    <t>Prestar servicios de apoyo operativo en la formalización empresarialrelacionadas con las diligencias de registro en territorio de laSecretaria Distrital de Hacienda, con ocasión a  la actualización yvirtualizacion en el distrito capital.</t>
  </si>
  <si>
    <t>Prestar servicios de apoyo a la gestión apoyando los trámites decarácter administrativo, que permiten atender los requerimientos deinformación del Sistema Distrital Bogotá Solidaria y la EstrategiaIntegral de Ingreso Mínimo Garantizado.</t>
  </si>
  <si>
    <t>Prestar  los  servicios  profesionales  a  la  Oficina  Asesora  de Comunicaciones  de  la  Secretaría Distrital  de  Hacienda  para conceptualizar  y  producir  piezas  audiovisuales  de  pequeño formatorequeridas para la estrategia de comunicaciones de la Entidad.</t>
  </si>
  <si>
    <t>Prestar servicios profesionales para adelantar el desarrollo de lasactividades de seguimiento a la gestión y evaluación de planes yproyectos de los procesos de bienestar y contratación para laSubdirección del Talento Humano.</t>
  </si>
  <si>
    <t>Prestar servicios profesionales al despacho del Secretario Distrital deHacienda relacionados con la elaboración de insumos, que permitanidentificar la información del funcionamiento del Sistema DistritalBogotá solidaria y la estrategia integral de Ingreso Mínimo Garantizado</t>
  </si>
  <si>
    <t>Selección Abreviada - Subasta Inversa</t>
  </si>
  <si>
    <t>Prestación de Servicios</t>
  </si>
  <si>
    <t>Concurso de Méritos Abierto</t>
  </si>
  <si>
    <t>Consultoría</t>
  </si>
  <si>
    <t>Realizar la Interventoría técnica, administrativa, ambiental,financiera, legal y contable para el contrato de mantenimientos integrados</t>
  </si>
  <si>
    <t>Suministro de certificados para servidor y sitio seguro, firma digitalde personas, así como el servicio de estampado cronológico y correoelectrónico certificado, para garantizar el firmado electrónico dedocumentos generados por la Secretaria Distrital de Hacienda</t>
  </si>
  <si>
    <t>Directa Otras Causales</t>
  </si>
  <si>
    <t>Realizar la Interventoría técnica, administrativa, ambiental,financiera, legal y contable para el Proyecto de Inversión cuyo objetocorresponde a: "Implementar mejoras eléctricas y cambios de componentesde las subestaciones que no estén cumpliendo las normas RETIE y NFPApara subestaciones, incluye cambio de protecciones, celdas ytransformadores".</t>
  </si>
  <si>
    <t>Licitación Pública</t>
  </si>
  <si>
    <t>Suministro</t>
  </si>
  <si>
    <t>Implementar mejoras eléctricas y cambios de componentes de lassubestaciones que no estén cumpliendo las normas RETIE y NFPA para subestaciones, incluye cambio de protecciones, celdas y transformadores.</t>
  </si>
  <si>
    <t>Mínima Cuantía</t>
  </si>
  <si>
    <t>Seguros</t>
  </si>
  <si>
    <t>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t>
  </si>
  <si>
    <t>Objeto: Prestar los servicios para la publicación de los avisoscorrientes, edictos y notificaciones que requieran las distintas áreasde la Secretaria Distrital de Hacienda, en un periódico de ampliacirculación nacional.</t>
  </si>
  <si>
    <t>Selección Abreviada - Menor Cuantía</t>
  </si>
  <si>
    <t>SECOP_I</t>
  </si>
  <si>
    <t>CARLOS ALBERTO PARRADO PARRA</t>
  </si>
  <si>
    <t>KAREN ANDREA MESA QUINTERO</t>
  </si>
  <si>
    <t>SANTIAGO  GONZALEZ CEPEDA</t>
  </si>
  <si>
    <t>MAYRA ALEJANDRA TOLEDO CARDOZO</t>
  </si>
  <si>
    <t>* Los plazos en días se contabilizan a partir de meses contables de 30 días</t>
  </si>
  <si>
    <t xml:space="preserve">Corte: </t>
  </si>
  <si>
    <t>Del</t>
  </si>
  <si>
    <t>Hasta</t>
  </si>
  <si>
    <t>GRUPO EDS AUTOGAS S.A.S</t>
  </si>
  <si>
    <t>N/A</t>
  </si>
  <si>
    <t>TECNICO OPERATIVO - SUBD. ADMINISTRATIVA Y FINANCIERA</t>
  </si>
  <si>
    <t>Compraventa</t>
  </si>
  <si>
    <t>COMWARE S A</t>
  </si>
  <si>
    <t>PROFESIONAL ESPECIALIZADO - SUBD. INFRAESTRUCTURA TIC</t>
  </si>
  <si>
    <t>DANIEL  ISAACS CORAL</t>
  </si>
  <si>
    <t>El contratista dio cumplimiento a todas las obligaciones.</t>
  </si>
  <si>
    <t>El contratista el contratista cumplió con las condiciones y obligacionesdel Anexo No. 1 -Especificaciones Técnicas.Los soportes de la gestión se encuentran contenidos dentro delexpediente digital de supervisión.</t>
  </si>
  <si>
    <t>Directa Prestacion Servicios Profesionales y Apoyo a la Gestión</t>
  </si>
  <si>
    <t>ANDRES DAVID BAUTISTA ROBLES</t>
  </si>
  <si>
    <t>Prestación Servicios Profesionales</t>
  </si>
  <si>
    <t>ASESOR - DESPACHO SECRETARIO DISTRITAL DE HDA.</t>
  </si>
  <si>
    <t>SUBDIRECTOR TECNICO - SUBD. EDUCACION TRIBUTARIA Y SERVICIO</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</si>
  <si>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</si>
  <si>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LUZ DARY PALENCIA SEPULVEDA</t>
  </si>
  <si>
    <t>MEILYS  BARRAZA PACHECO</t>
  </si>
  <si>
    <t>GENNY MERCEDES MARTINEZ LAGUNA</t>
  </si>
  <si>
    <t>Prestación Servicio Apoyo a la Gestión</t>
  </si>
  <si>
    <t>EDNA ROCIO SANCHEZ MORALES</t>
  </si>
  <si>
    <t>GUSTAVO ADOLFO ESCOBAR TORRES</t>
  </si>
  <si>
    <t>PEDRO ALEJANDRO VEGA SIERRA</t>
  </si>
  <si>
    <t>DIEGO FELIPE BERNAL ESPINOSA</t>
  </si>
  <si>
    <t>CRISTIAN ANDRES PULIDO HORMAZA</t>
  </si>
  <si>
    <t>NICOLAS  BOCANEGRA MORENO</t>
  </si>
  <si>
    <t>LAURA NATALIA ROZO ROBAYO</t>
  </si>
  <si>
    <t>JORGE IVAN SOTELO GAVIRIA</t>
  </si>
  <si>
    <t>KELLY YAMILE LUNA CALDAS</t>
  </si>
  <si>
    <t>CARMEN STELLA CANO BECERRA</t>
  </si>
  <si>
    <t>JOHANA MARCELA AREVALO BERNAL</t>
  </si>
  <si>
    <t>JERONIMO  RATIVA MORALES</t>
  </si>
  <si>
    <t>SEBASTIAN  MENDEZ LEON</t>
  </si>
  <si>
    <t>CRISTIAN CAMILO ROJAS CARDENAS</t>
  </si>
  <si>
    <t>IVONNE STHEFANY HURTADO CASTRO</t>
  </si>
  <si>
    <t>ANDRES NOLASCO OLAYA GOMEZ</t>
  </si>
  <si>
    <t>SANDRA CATALINA SAAVEDRA JIMENEZ</t>
  </si>
  <si>
    <t>OMAYRA  GARCIA CHAVES</t>
  </si>
  <si>
    <t>WILMER  ALARCON PADILLA</t>
  </si>
  <si>
    <t>ANGELICA MARIA AVILA RUBIO</t>
  </si>
  <si>
    <t>PAULA ANDREA ROMERO GARZON</t>
  </si>
  <si>
    <t>DIANA PAOLA ZEA NITOLA</t>
  </si>
  <si>
    <t>DORIS LISED LOPEZ LOPEZ</t>
  </si>
  <si>
    <t>PROFESIONAL ESPECIALIZADO - SUBD. TALENTO HUMANO</t>
  </si>
  <si>
    <t>Prestar servicios de alquiler de escenarios como salones, auditorios yespacios abiertos, apoyo logístico y servicio de catering para eldesarrollo de eventos que requiera la Secretaria Distrital de Hacienda</t>
  </si>
  <si>
    <t>CAJA DE COMPENSACION FAMILIAR COMPENSAR</t>
  </si>
  <si>
    <t>Prestar los servicios de mantenimiento preventivo y correctivo deelementos que soportan la infraestructura tecnológica de los centros decableado de la SDH</t>
  </si>
  <si>
    <t>Respecto a las obligaciones especiales, establecidas en el Anexo No. 1 -Ficha Técnica del contrato, el Contratista Comware S.A. ha cumplidofielmente a lo pactado.</t>
  </si>
  <si>
    <t>PROFESIONAL UNIVERSITARIO - SUBD. INFRAESTRUCTURA TIC</t>
  </si>
  <si>
    <t>IDENTICO S A S</t>
  </si>
  <si>
    <t>NANCY YANIRA ROA MENDOZA</t>
  </si>
  <si>
    <t>SUBDIRECTOR TECNICO - SUBD. GESTION CONTABLE HACIENDA</t>
  </si>
  <si>
    <t>LUIS ALEJANDRO CRUZ ARIAS</t>
  </si>
  <si>
    <t>JENIFER ANDREA SALAZAR MORENO</t>
  </si>
  <si>
    <t>KELLY JOHANNA SANCHEZ RAMOS</t>
  </si>
  <si>
    <t>Suscripción</t>
  </si>
  <si>
    <t>Suscripción a la información de situación económica y expectativas deempresarios, consumidores, y perspectiva económica nacional y regional.</t>
  </si>
  <si>
    <t>FUNDACION PARA LA EDUCACION SUPERIOR Y E L DESARROLLO FEDESARROLLO</t>
  </si>
  <si>
    <t>SUBDIRECTOR TECNICO - SUBD. ANALISIS SECTORIAL</t>
  </si>
  <si>
    <t>Suscripción al sistema de información sobre vivienda nueva y usada ydestinos comerciales nuevos en Bogotá D.C.</t>
  </si>
  <si>
    <t>LA GALERIA INMOBILIARIA LTDA</t>
  </si>
  <si>
    <t>Suscripción a los resultados mensuales de la encuesta de consumo paraBogotá, desagregando por Unidades de Planeamiento Zonal con lametodología Pocketshare Nacional Consumo 2010.</t>
  </si>
  <si>
    <t>RADDAR LIMITADA</t>
  </si>
  <si>
    <t>ANDRES FELIPE SANCHEZ ESPINOSA</t>
  </si>
  <si>
    <t>NILSON ANDRES MACIAS CARDENAS</t>
  </si>
  <si>
    <t>ORACLE COLOMBIA LIMITADA</t>
  </si>
  <si>
    <t>SUBDIRECTOR TECNICO - SUBD. INFRAESTRUCTURA TIC</t>
  </si>
  <si>
    <t>SUBDIRECTOR TECNICO - SUBD. TALENTO HUMANO</t>
  </si>
  <si>
    <t>Prestar servicios profesionales para realizar las actividades deseguimiento, control, reportes de los procesos, trámites y gestión delas solicitudes a cargo de la Subdirección del Talento Humano</t>
  </si>
  <si>
    <t>KAREN DEL PILAR VARGAS QUIJANO</t>
  </si>
  <si>
    <t>CARLOS ALBERTO CASTELLANOS MEDINA</t>
  </si>
  <si>
    <t>JEFE DE OFICINA - OF. TECNICA SISTEMA GESTION DOCUMENTAL</t>
  </si>
  <si>
    <t>JUAN DANIEL FLOREZ PORRAS</t>
  </si>
  <si>
    <t>ALMARCHIVOS S.A.</t>
  </si>
  <si>
    <t>PROFESIONAL ESPECIALIZADO - SUBD. ADMINISTRATIVA Y FINANCIERA</t>
  </si>
  <si>
    <t>Prestar servicios para la gestión de correspondencia y mensajeríaexpresa masiva para la Secretaría Distrital de Hacienda</t>
  </si>
  <si>
    <t>SERVICIOS POSTALES NACIONALES S.A.S.</t>
  </si>
  <si>
    <t>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t>
  </si>
  <si>
    <t>SOCIEDAD CAMERAL DE CERTIFICACION DIGITA L CERTICAMARA S A</t>
  </si>
  <si>
    <t>BOLSA DE VALORES DE COLOMBIA S.A.</t>
  </si>
  <si>
    <t>Prestar servicios profesionales para desarrollar las actividades deejecución, seguimiento a la gestión y desarrollo de los procesos decobro, recobro y pago de incapacidades para la Subdirección del TalentoHumano.</t>
  </si>
  <si>
    <t>LUIS EFREN MURILLO GAMBOA</t>
  </si>
  <si>
    <t>XIMENA ALEXANDRA AGUILLON PACHON</t>
  </si>
  <si>
    <t>Proveer el servicio de soporte y mantenimiento del software Eyes &lt;(&gt;&amp;&lt;)&gt;Hands for FORMS de propiedad de la Secretaría Distrital de Hacienda</t>
  </si>
  <si>
    <t>E CAPTURE SAS</t>
  </si>
  <si>
    <t>CAROLINA  PAZ MANZANO</t>
  </si>
  <si>
    <t>PROFESIONAL UNIVERSITARIO - SUBD. TALENTO HUMANO</t>
  </si>
  <si>
    <t>FERREDISEÑOS DAES LIAL S.A.S.</t>
  </si>
  <si>
    <t>MARIA CECILIA ROMERO ROMERO</t>
  </si>
  <si>
    <t>SUBDIRECTOR TECNICO - SUBD. ADMINISTRATIVA Y FINANCIERA</t>
  </si>
  <si>
    <t>LOGIA 3 ASOCIADOS SAS</t>
  </si>
  <si>
    <t>MARIO ALEJANDRO QUINTERO BARRIOS</t>
  </si>
  <si>
    <t>SUBDIRECTOR TECNICO - SUBD. ANALISIS Y SOSTENIBILIDAD PPTAL.</t>
  </si>
  <si>
    <t>LEIDY KARINA OSPINA CASTAÑEDA</t>
  </si>
  <si>
    <t>Prestar un servicio integral de carácter académico y de documentosespecializados en materia tributaria, dirigidos a la ciudadanía engeneral y a los funcionarios, que permita dar continuidad al proyectoEscuela Tributaria Distrital de la Secretaría Distrital de Hacienda.</t>
  </si>
  <si>
    <t>UNIVERSIDAD SERGIO ARBOLEDA</t>
  </si>
  <si>
    <t>Prestar servicios profesionales para administrar las bases de datos y lainformación reportada al aplicativo PASIVOCOL para la Subdirección delTalento Humano.</t>
  </si>
  <si>
    <t>EDISON ALFREDO CADAVID ALARCON</t>
  </si>
  <si>
    <t>WILSON  COLMENARES ESPINOSA</t>
  </si>
  <si>
    <t>JESUS ALFREDO BALAGUERA BONITTO</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</si>
  <si>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t>
  </si>
  <si>
    <t>GUSTAVO ALBERTO MENESES RIOS</t>
  </si>
  <si>
    <t>PRESTAR SERVICIOS PROFESIONALES PARA APOYAR LAS ACTIVIDADES DE LASUBDIRECCIÓN ADMINISTRATIVA Y FINANCIERA EN LO REFERENTE A TEMAS TRIBUTARIOS, PRESUPUESTALES Y DE PAGOS DE CONFORMIDAD A LOS PROCEDIMIENTOS, GUÍAS Y NORMATIVIDAD VIGENTES</t>
  </si>
  <si>
    <t>Prestar servicios profesionales para el acompañamiento, soporte y apoyotécnico a la supervision de las intervenciones a la infraestructura delas sedes de la SDH y el CAD.</t>
  </si>
  <si>
    <t>EDWARD JOSE ROMERO GOMEZ</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</si>
  <si>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</si>
  <si>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t>
  </si>
  <si>
    <t>YINA MARCELA PERAFAN CAPERA</t>
  </si>
  <si>
    <t>El contratista cumplió a cabalidad con las obligaciones generales delcontrato.</t>
  </si>
  <si>
    <t>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t>
  </si>
  <si>
    <t>ANGELA IVONNE MARTINEZ CAMARGO</t>
  </si>
  <si>
    <t>Prestar servicios de aseo,  limpieza y mantenimientos menores para losvehículos de la Secretaria Distrital de Hacienda</t>
  </si>
  <si>
    <t>CENTRO CAR 19 LIMITADA</t>
  </si>
  <si>
    <t>Prestar servicios profesionales para apoyar  administración del sistemade cobro coactivo, generar informes, cruzar información de lasdiferentes módulos para su consolidación, análisis de bases de datos</t>
  </si>
  <si>
    <t>RONALD JOSE PAYARES SERRANO</t>
  </si>
  <si>
    <t>SUBDIRECTOR TECNICO - SUBD. COBRO NO TRIBUTARIO</t>
  </si>
  <si>
    <t>Prestar servicios profesionales para apoyar la gestion de la Oficina deGestion de Cobro de la Subdireccion de Cobro No Tributario.</t>
  </si>
  <si>
    <t>LAURA ELENA PALACIOS NARANJO</t>
  </si>
  <si>
    <t>JEFE DE OFICINA - OF. GESTION DE COBRO</t>
  </si>
  <si>
    <t>Prestar los servicios profesionales para desarrollar y ejecutar lasactividades relacionadas con el proceso de provisión de empleos de laplanta de personal de la Secretaría Distrital de Hacienda.</t>
  </si>
  <si>
    <t>Prestar servicios profesionales para apoyar la gestión de la DirecciónDistrital de Tesorería, en aspectos relacionados con  el seguimiento alcumplimiento de la planeación estratégica en la DDT  mantenimiento delsistema de gestión de la calidad, seguimiento y ejecución de lasactividades designadas a la DDT en planes y/o proyectos institucionales,gestión del riesgo operativo y de corrupción, apoyo a la supervisión decontratos, apoyo en  contratación y demás actividades de tipoadministrativo, operativo y financiero, relacionadas con la operacióntesoral.</t>
  </si>
  <si>
    <t>NEIL HERNANDO BRAVO VELANDIA</t>
  </si>
  <si>
    <t>Interadministrativo</t>
  </si>
  <si>
    <t>Proveer los servicios de canales dedicados e Internet y los servicioscomplementarios para la Secretaría Distrital de Hacienda.</t>
  </si>
  <si>
    <t>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t>
  </si>
  <si>
    <t>PATRICIA ANDREA AYALA BELTRAN</t>
  </si>
  <si>
    <t>AMANDA  SANTIAGO</t>
  </si>
  <si>
    <t>Prestar servicios profesionales para consolidar la página web y lossistemas de información para el funcionamiento del Observatorio Fiscaldel Distrito.</t>
  </si>
  <si>
    <t>LISBETH VIVIANA ROSERO LEGARDA</t>
  </si>
  <si>
    <t>Proveer el enlace de comunicaciones para el acceso a la Bolsa de Valoresde Colombia, de conformidad con la propuesta presentada por elcontratista</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</si>
  <si>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</si>
  <si>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LUZ MARINA MEDINA DURAN</t>
  </si>
  <si>
    <t>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t>
  </si>
  <si>
    <t>Prestar los servicios de outsourcing de sistematización y automatizaciónpara el control integral del impuesto al consumo.</t>
  </si>
  <si>
    <t>SISTEMAS Y COMPUTADORES S.A.</t>
  </si>
  <si>
    <t>SUBDIRECTOR TECNICO - SUBD. DETERMINACION</t>
  </si>
  <si>
    <t>Prestar servicios para liderar y coordinar la ejecución del plananticontrabando del convenio entre la SDH y la Federación Nacional deDepartamentos, formular y coordinar las acciones de control de losimpuestos al consumo de cervezas y de cigarrillos, y gestionar losrechazos a la cuenta de cobro ante el FIMPROEX.</t>
  </si>
  <si>
    <t>CLARA INES VARGAS MALAGON</t>
  </si>
  <si>
    <t>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t>
  </si>
  <si>
    <t>JOSE ALEXANDER BERNAL RECALDE</t>
  </si>
  <si>
    <t>HAROLD GIOVANNI FAJARDO PEREIRA</t>
  </si>
  <si>
    <t>Prestar los servicios profesionales en la ejecución del plananticontrabando del convenio entre la SDH y la Federación Nacional de Departamentos, relacionados con la gestión de control de los impuestos al consumo,  desarrollo de los operativos y el análisisfinanciero y contable.</t>
  </si>
  <si>
    <t>OSCAR ANDRES VILLEGAS ESPEJO</t>
  </si>
  <si>
    <t>Prestar los servicios profesionales para desarrollar las actividadesrelacionadas con la georreferenciación, análisis de datos, cruces deinformación y formulación de indicadores, establecidas dentro del plananticontrabando del convenio entre la SDH y la Federación Nacional deDepartamentos.</t>
  </si>
  <si>
    <t>ANDRES FELIPE SUAREZ COLOMA</t>
  </si>
  <si>
    <t>Realizar las acciones relacionadas con la gestión de acciones operativasy de control de los impuestos al consumo de cervezas nacionales yextranjeras y cigarrillos importados, dentro del plan anticontrabandodel convenio entre la SDH y la Federación Nacional de Departamentos.</t>
  </si>
  <si>
    <t>EDWARD ALEXANDER SABOGAL CEBALLES</t>
  </si>
  <si>
    <t>EKATERINA  CORTES BAUTISTA</t>
  </si>
  <si>
    <t>DELLANNY SAMANTA RODRIGUEZ PARDO</t>
  </si>
  <si>
    <t>JIMENA YASMIN JIMENEZ SALGADO</t>
  </si>
  <si>
    <t>ELVERT JOHANY GALEANO ORTIZ</t>
  </si>
  <si>
    <t>Prestar los servicios profesionales para el análisis, actualización ydesarrollo en el manejo de bases de datos para la Oficina de Depuraciónde Cartera</t>
  </si>
  <si>
    <t>Pólizas de Seguro</t>
  </si>
  <si>
    <t>Contratar los seguros obligatorios por accidente de tránsito - SOAT paralos vehículos propiedad de la Secretaría Distrital de Hacienda.</t>
  </si>
  <si>
    <t>COMPAÑIA MUNDIAL DE SEGUROS S.A.</t>
  </si>
  <si>
    <t>NEIDY MATILDE LOSADA GUTIERREZ</t>
  </si>
  <si>
    <t>SAYDA LILIANA SALINAS SAAVEDRA</t>
  </si>
  <si>
    <t>ASOCIACION COLOMBIANA DE EMPRESARIOS PRO DUCTIVOS DE LA CIUDAD DE BOGOTA ACEP CB</t>
  </si>
  <si>
    <t>LUCAS ANDRES CEDIEL MENDEZ</t>
  </si>
  <si>
    <t>CAMILO EDUARDO QUINTERO PEÑARETE</t>
  </si>
  <si>
    <t>UNIÓN TEMPORAL  AXA COLPATRIA SEGUROS S.A MAPFRE SEGUROS GENERALES DE COLOMBIA S</t>
  </si>
  <si>
    <t>200110-0-2020</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</si>
  <si>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de la Licitación Pública  No.SDH-LP-01-2020 y la propuesta presentada por el contratista. Los segurosobjeto del presente contrato corresponden al Grupo II.</t>
  </si>
  <si>
    <t>ASEGURADORA SOLIDARIA DE COLOMBIA ENTIDA D COOPERATIVA</t>
  </si>
  <si>
    <t>AXA COLPATRIA SEGUROS SA</t>
  </si>
  <si>
    <t>Prestar servicios profesionales en la formulación, administración ypresentación de informes de la tropa económica de la SecretariaDistrital de Hacienda, para contribuir a  la formalización de losestablecimientos en el Distrito Capital.</t>
  </si>
  <si>
    <t>HERNANDO  PEREZ SABOGAL</t>
  </si>
  <si>
    <t>Prestar servicios profesionales para apoyar a la Dirección deEstadísticas y Estudios Fiscales en la recopilación, procesamiento y análisis de estadísticas fiscales y otras relacionadas que permitan alimentar los diferentes modelos de proyección fiscal, enespecial de los asociados a nuevas fuentes de financiación</t>
  </si>
  <si>
    <t>JUAN FELIPE CASTILLO RINCON</t>
  </si>
  <si>
    <t>SUBDIRECTOR TECNICO - SUBD. ANALISIS FISCAL</t>
  </si>
  <si>
    <t>Prestar servicios profesionales para apoyar los análisis de modelacióneconómica de Bogotá.</t>
  </si>
  <si>
    <t>ERICK AUGUSTO CESPEDES RANGEL</t>
  </si>
  <si>
    <t>DIRECTOR TECNICO - DESPACHO DIR. ESTAD. Y ESTUDIOS FISCALES</t>
  </si>
  <si>
    <t>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t>
  </si>
  <si>
    <t>MARIA ISABEL RAMOS DIAZ</t>
  </si>
  <si>
    <t>JENY PATRICIA CHOLO CAMARGO</t>
  </si>
  <si>
    <t>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t>
  </si>
  <si>
    <t>JONATHAN  VERGEL VALENCIA</t>
  </si>
  <si>
    <t>Prestar servicios de apoyo a la gestión al despacho del Secretariodistrital de Hacienda en lo correspondiente a la operatividad de losdiferentes sistemas de información en los procesos de contratación ymanejo de agenda.</t>
  </si>
  <si>
    <t>KARINA ANDREA RODRIGUEZ SAAVEDRA</t>
  </si>
  <si>
    <t>LAURA MAYERLY CALDERON CARDENAS</t>
  </si>
  <si>
    <t>CAROLINA  TRIANA HERNANDEZ</t>
  </si>
  <si>
    <t>Prestar servicios profesionales especializados al Despacho delSecretario de Hacienda en la elaboración, comunicación, seguimiento,evaluación, y análisis económicos a las estrategias de mitigación de lapandemia y reactivación económica relacionadas con el Sistema Distritalpara la Mitigación del Impacto Económico, el Fomento y ReactivaciónEconómica</t>
  </si>
  <si>
    <t>ELENA ISABEL CRISTINA ARROYO ANDRADE</t>
  </si>
  <si>
    <t>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realizando su examen de salud ocupacional.</t>
  </si>
  <si>
    <t>JOHN JAIRO GUZMAN VARGAS</t>
  </si>
  <si>
    <t>JEINNY DAYANA BRAVO PUERTO</t>
  </si>
  <si>
    <t>HUBER ALONSO BETANCUR RAMIREZ</t>
  </si>
  <si>
    <t>NATALY  FERNANDEZ GUTIERREZ</t>
  </si>
  <si>
    <t>ELIZABETH  MONDRAGON ROA</t>
  </si>
  <si>
    <t>DIANA MARCELA JIMENEZ BUSTILLO</t>
  </si>
  <si>
    <t>Desarrollar las jornadas de capacitación previstas en el PlanInstitucional de Capacitación - PIC dirigidas a los funcionarios de laSecretaría Distrital de Hacienda.</t>
  </si>
  <si>
    <t>FUNDACION TECNOLOGICA ALBERTO MERANI</t>
  </si>
  <si>
    <t>Durante el período se dio cumplimiento a las obligaciones generalesestipuladas en el contrato</t>
  </si>
  <si>
    <t>JIMMY ALDEMAR CABALLERO QUIROGA</t>
  </si>
  <si>
    <t>Prestar servicios profesionales al despacho del Secretario Distrital deHacienda relacionados con la contabilización de los recursos de laEstrategia Integral de Ingreso Mínimo Garantizado, generando  lainformación necesaria sobre el funcionamiento del Sistema DistritalBogotá Solidaria y la mencionada estrategia</t>
  </si>
  <si>
    <t>Suscripción al diario El Espectador para la Secretaría Distrital deHacienda.</t>
  </si>
  <si>
    <t>COMUNICAN S A</t>
  </si>
  <si>
    <t>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t>
  </si>
  <si>
    <t>ANDRES FERNANDO VELASQUEZ SALGADO</t>
  </si>
  <si>
    <t>PRAN CONSTRUCCIONES SAS</t>
  </si>
  <si>
    <t>LAURA DANIELA TOLOSA BELTRAN</t>
  </si>
  <si>
    <t>Prestar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t>
  </si>
  <si>
    <t>MARTHA HELENA CABRERA PUENTES</t>
  </si>
  <si>
    <t>UNION TEMPORAL SDH SUBESTACION 2021</t>
  </si>
  <si>
    <t>Prestar los servicios profesionales para realizar la redacción decontenidos, comunicados, edición y corrección de estilo de las publicaciones que realiza la Secretaría Distrital de Hacienda.</t>
  </si>
  <si>
    <t>LUDDY OLINFFAR CAMACHO CAMACHO</t>
  </si>
  <si>
    <t>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t>
  </si>
  <si>
    <t>ZULAY MERLIN GARCIA FARIETA</t>
  </si>
  <si>
    <t>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t>
  </si>
  <si>
    <t>JUAN CARLOS GOMEZ MARULANDA</t>
  </si>
  <si>
    <t>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t>
  </si>
  <si>
    <t>Prestar los servicios profesionales para apoyar a la Oficina Asesora deComunicaciones en el diseño de piezas comunicativas para las diferentesestrategias de comunicación de la Secretaría Distrital de Hacienda.</t>
  </si>
  <si>
    <t>PAULO CESAR SANTACRUZ HERNANDEZ</t>
  </si>
  <si>
    <t>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t>
  </si>
  <si>
    <t>LADY CAROLINA JIMENEZ JUZGA</t>
  </si>
  <si>
    <t>Prestar los servicios profesionales para apoyar a la Oficina Asesora deComunicaciones en todas las actividades relacionadas con procesosadministrativos y de correspondencia a cargo del área.</t>
  </si>
  <si>
    <t>JHORDIN STIVEN SUAREZ LOZANO</t>
  </si>
  <si>
    <t>LUIS FELIPE RUIZ SANCHEZ</t>
  </si>
  <si>
    <t>JULIA  VELANDIA BECERRA</t>
  </si>
  <si>
    <t>Prestar los servicios profesionales para apoyar a la Oficina Asesora deComunicaciones en  la administración de los contenidos de la SedeElectrónica (Portal WEB) y velar por el cumplimiento de los lineamientosde gobierno en línea.</t>
  </si>
  <si>
    <t>SILVANA LORENA PALMARINY PEÑARANDA</t>
  </si>
  <si>
    <t>DANIEL ALEXANDER MELO VELASQUEZ</t>
  </si>
  <si>
    <t>Prestar servicios profesionales al despacho del Secretario Distrital deHacienda relacionados con las actividades necesarias para laconsolidación del canal de transferencias monetarias de la estrategiaintegral de Ingreso Mínimo Garantizado, la integración de distintosprogramas del distrito y la contabilización de sus recursos, generandoasí la información necesaria sobre el funcionamiento del sistemadistrital Bogotá Solidaria y la estrategia Ingreso Mínimo Garantizado enel marco de la estrategia de reducción de la pobreza en el distrito..</t>
  </si>
  <si>
    <t>CAMILO ANDRES MEZA RODRIGUEZ</t>
  </si>
  <si>
    <t>MEDIA AGENCY LTDA</t>
  </si>
  <si>
    <t>JEFE DE OFICINA - OF. CONTROL INTERNO</t>
  </si>
  <si>
    <t>Prestar servicios profesionales para el análisis y gestión de lainformación correspondiente a la ejecución de los convenios y contratosrelacionados con la implementación del canal de transferenciasmonetarias del Sistema Distrital Bogotá Solidaria y la estrategiaIngreso Mínimo Garantizado.</t>
  </si>
  <si>
    <t>RAUL ALEXIS SIERRA CALDERON</t>
  </si>
  <si>
    <t>JHON JAIRO MORA GONZALEZ</t>
  </si>
  <si>
    <t>Divulgar información a través de piezas comunicativas, con el fin deconcientizar a consumidores y distribuidores sobre la necesidad deevitar el consumo de productos de origen ilícito o de contrabando, deconformidad con lo establecido en la invitación pública.</t>
  </si>
  <si>
    <t>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t>
  </si>
  <si>
    <t>UNION TEMPORAL SM - CM</t>
  </si>
  <si>
    <t>Suscripción a un servicio periodístico por internet especializado en elsector financiero y económico, de actualización permanente.</t>
  </si>
  <si>
    <t>VALORA INVERSIONES S.A.S</t>
  </si>
  <si>
    <t>Prestar servicios profesionales para apoyar a la Dirección deEstadísticas y Estudios Fiscales en la generación de insumos técnicos ypropuestas para el fortalecimiento de la gestión fiscal del Distrito, enel marco de las relaciones Bogotá-Nación, la integración regional, losprocesos de ordenamiento territorial y la mejora en la eficiencia degasto.</t>
  </si>
  <si>
    <t>CAMILO ALEJANDRO ESPITIA PEREZ</t>
  </si>
  <si>
    <t>YENIFER ALEJANDRA RAMIREZ SOTO</t>
  </si>
  <si>
    <t>DIEGO FERNANDO ARDILA PLAZAS</t>
  </si>
  <si>
    <t>Suscripción a los diarios El Tiempo y Portafolio para la SecretaríaDistrital de Hacienda</t>
  </si>
  <si>
    <t>CASA EDITORIAL EL TIEMPO S A</t>
  </si>
  <si>
    <t>Suscripción al diario La República para la Secretaría Distrital deHacienda</t>
  </si>
  <si>
    <t>EDITORIAL LA REPUBLICA SAS</t>
  </si>
  <si>
    <t>PROFESIONAL ESPECIALIZADO - OF. ASESORA DE COMUNICACIONES</t>
  </si>
  <si>
    <t>JESICA ALEJANDRA VELANDIA PARRA</t>
  </si>
  <si>
    <t>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t>
  </si>
  <si>
    <t>JIMMY ANDRES MORA VASQUEZ</t>
  </si>
  <si>
    <t>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t>
  </si>
  <si>
    <t>GERSON ANDRES CAMARGO REDONDO</t>
  </si>
  <si>
    <t>SANDRA CRISTELLA TRUJILLO DAVILA</t>
  </si>
  <si>
    <t>SERGIO ANDRES ULLOA SANDOVAL</t>
  </si>
  <si>
    <t>JHON JAIRO ABAUNZA LOPEZ</t>
  </si>
  <si>
    <t>Prestar servicios profesionales al despacho del Secretario Distrital deHacienda adelantando las actividades necesarias para la planeación,desarrollo y seguimiento de las necesidades de información, que permitanatender los requerimientos de diferentes interesados y gestionar lainformación sobre el funcionamiento del Sistema Distrital Bogotásolidaria y la estrategia integral de Ingreso Mínimo Garantizado</t>
  </si>
  <si>
    <t>Prestar los servicios profesionales para apoyar la documentación delsistema de gestión de calidad de la SDH y la implementación de lapolítica de fortalecimiento organizacional y simplificación de procesosen el marco del MIPG.</t>
  </si>
  <si>
    <t>LILIAM ANDREA PATIÑO SOSA</t>
  </si>
  <si>
    <t>Se ha dado cumplimiento a las obligaciones generales respectivas</t>
  </si>
  <si>
    <t>Prestar los servicios profesionales para apoyar el fortalecimiento delas políticas de Planeación Institucional, Seguimiento y Evaluación yControl Interno en la SDH.</t>
  </si>
  <si>
    <t>JAVIER ANDRES NIÑO PARRADO</t>
  </si>
  <si>
    <t>El contratista ha dado cumplimiento a las obligaciones generalescorrespondientes</t>
  </si>
  <si>
    <t>ARMANDO  ARDILA DELGADO</t>
  </si>
  <si>
    <t>Prestar los servicios profesionales para apoyar la implementación delnuevo mapa de procesos y la sostenibilidad del Sistema de Gestión, conla transición tecnológica de la Entidad.</t>
  </si>
  <si>
    <t>FERNANDO  AGUIRRE PANCHE</t>
  </si>
  <si>
    <t>Prestar servicios profesionales de soporte jurídico a los procesos acargo de la Subdirección del Talento Humano.</t>
  </si>
  <si>
    <t>EDGAR ANDRES CHAPARRO CHACON</t>
  </si>
  <si>
    <t>Prestar servicios profesionales para realizar procesos de gestion ydepuracion de información de los terceros en el módulo BP de Bogdata yapoyar la gestion del proceso contable en el módulo FI  a cargo de laDirección Distrital de Contabilidad cuando se requiera.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</si>
  <si>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t>
  </si>
  <si>
    <t>Prestar servicios profesionales para apoyar el período de estabilizaciónde la solución tecnológica en lo relacionado con el registro tributario(fuentes, dato maestro y catálogos).</t>
  </si>
  <si>
    <t>MARTA CECILIA JAUREGUI ACEVEDO</t>
  </si>
  <si>
    <t>Prestar servicios profesionales que asistan el proceso de estabilizaciónde la herramienta SAP, con el fin de asegurar la disponibilidad yfuncionalidad de la solución tecnológica para los contribuyentes.</t>
  </si>
  <si>
    <t>LAURA CATALINA MELO BUITRAGO</t>
  </si>
  <si>
    <t>Prestar servicios profesionales para apoyar el período de estabilizaciónde la solución tecnológica, facilitando la interacción de los ciudadanoscon la herramienta y atención a incidentes.</t>
  </si>
  <si>
    <t>JULIO CESAR CEPEDA BARRERA</t>
  </si>
  <si>
    <t>Prestar servicios profesionales para dar apoyo en la fase deestabilización del Core tributario, en lo relacionado con la gestión decasos legales y cuenta corriente del contribuyente.</t>
  </si>
  <si>
    <t>CESAR AUGUSTO SANCHEZ SANCHEZ</t>
  </si>
  <si>
    <t>Prestar servicios profesionales para apoyar la fase de estabilizacióndel Core Tributario, facilitando la interacción de los ciudadanos através de los diferentes canales de atención.</t>
  </si>
  <si>
    <t>ILDER GREGORIO DIAZ MENDIETA</t>
  </si>
  <si>
    <t>KELLY ASCENETH DEMOYA CORREAL</t>
  </si>
  <si>
    <t>Prestar servicios profesionales jurídicos en temas administrativos ycontractuales de competencia de la Subdirección de Asuntos Contractualesde la Secretaría Distrital de Hacienda.</t>
  </si>
  <si>
    <t>AMANDA LILIANA RICO DIAZ</t>
  </si>
  <si>
    <t>SUBDIRECTOR TECNICO - SUBD. ASUNTOS CONTRACTUALES</t>
  </si>
  <si>
    <t>ANGELA JOHANNA FRANCO CHAVES</t>
  </si>
  <si>
    <t>Prestar servicios profesionales a la Subdirección de AsuntosContractuales en la preparación de la información y ejecución de actividades propias de la estabilización del sistema BOGDATA, módulo IG4S/MM</t>
  </si>
  <si>
    <t>ANDREA PAOLA VEGA TORRES</t>
  </si>
  <si>
    <t>Prestar servicios profesionales de apoyo jurídico en temas contractualesen la Subdirección de Asuntos Contractuales.</t>
  </si>
  <si>
    <t>ANGELA MARIA SOLEDAD NAVARRETE PESELLIN</t>
  </si>
  <si>
    <t>CRISTIAN GIOVANNI BOHORQUEZ MOLANO</t>
  </si>
  <si>
    <t>Prestar servicios profesionales para apoyar la gestión administrativa deprocesos contractuales y la liquidación y cierre de contratos.</t>
  </si>
  <si>
    <t>ELIZABETH  MONTES CUELLO</t>
  </si>
  <si>
    <t>Prestar servicios profesionales a la Subdirección de AsuntosContractuales para gestionar la construcción de documentos precontractuales.</t>
  </si>
  <si>
    <t>ERIKA NATHALIA JARAMILLO GUERRERO</t>
  </si>
  <si>
    <t>GIOVANNI  SUAREZ USECHE</t>
  </si>
  <si>
    <t>HECTOR WILSON GUALTEROS BUITRAGO</t>
  </si>
  <si>
    <t>HENRY WILSON GONZALEZ BELLO</t>
  </si>
  <si>
    <t>JENNY ANDREA ROCHA GARCIA</t>
  </si>
  <si>
    <t>Se dio cumplimiento a las obligaciones generales establecidas en elEstudio previo.</t>
  </si>
  <si>
    <t>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t>
  </si>
  <si>
    <t>JOHN MAURICIO CONTRERAS DIAZ</t>
  </si>
  <si>
    <t>JOSE LUIS LEON ALVAREZ</t>
  </si>
  <si>
    <t>JUAN CARLOS GOMEZ BAUTISTA</t>
  </si>
  <si>
    <t>Prestar servicios profesionales para la generación y redacción de textosen lenguaje claro y sencillo para la ciudadanía que apoyen ladivulgación y comunicación de la información, estudios e investigacionesdel Observatorio Fiscal del Distrito.</t>
  </si>
  <si>
    <t>NESTOR EDUARDO ESCOBAR ALFONSO</t>
  </si>
  <si>
    <t>Prestar servicios profesionales para realizar las actividades necesariaspara la implementación y operación del sistema de contratación, lasactividades relacionadas con el Sistema Integrado de Gestión y elseguimiento de los procesos en la Subdirección de Asuntos Contractuales.</t>
  </si>
  <si>
    <t>Prestar servicios profesionales para brindar soporte y apoyo en asuntosprecontractuales y contractuales a la Subdirección de AsuntosContractuales.</t>
  </si>
  <si>
    <t>MARIA CLAUDIA ORTEGA REYES</t>
  </si>
  <si>
    <t>NICOLAS  FAGUA SUAREZ</t>
  </si>
  <si>
    <t>PAOLA  SABOGAL CARRILLO</t>
  </si>
  <si>
    <t>VIVIAN LORENA PRIETO TRUJILLO</t>
  </si>
  <si>
    <t>VIVIANA  OTALORA CORTES</t>
  </si>
  <si>
    <t>Prestar servicios profesionales para el acompañamiento de los proyectosde intervención de la infraestructura de la sedes de la SDH y el CAD.</t>
  </si>
  <si>
    <t>Prestar servicios profesionales para la implementación del SIC, en elcomponente Conservación de Documentos de archivo de la SecretaríaDistrital de Hacienda, para las actividades a ejecutar  en  el plan detrabajo de la vigencia.</t>
  </si>
  <si>
    <t>Prestar servicios profesionales para la implementación del SIC en sucomponente Plan de Preservación de Documentos Electrónicos de laSecretaria Distrital de Hacienda, para las actividades a ejecutar  en el plan de trabajo de la vigencia.</t>
  </si>
  <si>
    <t>Prestar servicios profesionales para participar en los procesos detransferencias secundarias y descripción documental de la SecretaríaDistrital de Hacienda</t>
  </si>
  <si>
    <t>Durante el período se dio cumplimiento a las obligaciones especialesestipuladas en el contrato</t>
  </si>
  <si>
    <t>WEISMAN FRANZ MEEK LOPEZ</t>
  </si>
  <si>
    <t>SUBDIRECTOR TECNICO - SUBD. SOLUCIONES TIC</t>
  </si>
  <si>
    <t>UNION TEMPORAL LEVEL 3 - TELMEX</t>
  </si>
  <si>
    <t>Prestar servicios profesionales especializados en materia jurídica parael cumplimiento y apoyo a las funciones de la Oficina de Control Internode la Secretaría Distrital de Hacienda, en especial en temascontractuales, disciplinarios y procesales, entre otros.</t>
  </si>
  <si>
    <t>Prestar servicios profesionales en materia jurídica para el cumplimientoy apoyo a las funciones de la Oficina de Control Interno de laSecretaría Distrital de Hacienda, en especial en temas laborales,administrativos y financieros, entre otros.</t>
  </si>
  <si>
    <t>CLAUDIA CECILIA PUENTES RIAÑO</t>
  </si>
  <si>
    <t>Prestar servicios profesionales altamente calificados para asesorar yacompañar la consolidación de la estrategia Integral de Ingreso MínimoGarantizado (IMG)</t>
  </si>
  <si>
    <t>INCLUSION CONSULTORIA PARA EL DESARROLLO SAS</t>
  </si>
  <si>
    <t>Prestar servicios profesionales para desarrollar las actividades deejecución, seguimiento, evaluación de los procesos de depuración dedeudas con fondos de pensiones para la Subdirección del Talento Humano.</t>
  </si>
  <si>
    <t>SANDRA ESPERANZA MUÑOZ DENIS</t>
  </si>
  <si>
    <t>Prestar servicios profesionales para apoyar los procesos de gestión yjurídicos de Talento Humano, especialmente temas como Bogotá te Escucha,procedimiento de desvinculación, sindicales y atención a entes decontrol.</t>
  </si>
  <si>
    <t>Prestar servicios profesionales para adelantar la revisión, control,análisis y seguimiento a la gestión de los procesos de bienestar,capacitación, evaluación de desempeño y SST a cargo de la Subdireccióndel Talento Humano.</t>
  </si>
  <si>
    <t>SONIA XIMENA ROMERO NADER</t>
  </si>
  <si>
    <t>Prestar servicios profesionales de soporte financiero a los procesos acargo de la Subdirección del Talento Humano</t>
  </si>
  <si>
    <t>TULIA INES CORREDOR GARCIA</t>
  </si>
  <si>
    <t>Prestar servicios profesionales especializados para el cumplimiento yapoyo a las funciones de la Oficina de Control Interno de la SecretaríaDistrital de Hacienda, con énfasis en TICS, Gobierno digital, Seguridadde la Información, Sistemas e Informática Hacendarios y seguimiento a laejecución del Sistema de información BogData.</t>
  </si>
  <si>
    <t>JESUS ALBEIRO RIZO GALLARDO</t>
  </si>
  <si>
    <t>Prestar servicios profesionales en gestión de continuidad de negocio.</t>
  </si>
  <si>
    <t>SANDRA MILENA VELASQUEZ VERA</t>
  </si>
  <si>
    <t>Proveer el outsourcing integral para los servicios de monitoreo yoperación del datacenter.</t>
  </si>
  <si>
    <t>SINERGY &amp; LOWELLS S.A.S.</t>
  </si>
  <si>
    <t>PROFESIONAL UNIVERSITARIO - SUBD. ADMINISTRATIVA Y FINANCIERA</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</si>
  <si>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suspagos.4.El contratista presentó su póliza No. 380 - 47 -994000123967 para lasuscripción de su contrato No. 2201485.El contratista presentó su póliza No. 380 - 47 -994000123967 para lasuscripción de su contrato No. 220148 y estas fueron revisadas yaprobadas por la Subdirección contractual.6.El contratista presentó su póliza No. 380 - 47 -994000123967 para lasuscripción de su contrato No. 220148 y estas fueron revisadas yaprobadas por la Subdirección contractual.7. El contratista ha cumplido a cabalidad con sus obligaciones.8.El contratista ha cumplido a cabalidad con sus obligaciones.9. Hasta el momento no se ha reportado por parte del contratista ningunanovedad o anomalía.10. Hasta el momento no se ha conocido que el contratista divulgueinformaciòn de su proceso con terceros.11. El contratista ha cumplido a cabalidad con sus obligaciones.12.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 cumplidocon los protocolos de bioseguridad adoptados</t>
  </si>
  <si>
    <t>SUBSECRETARIO DE DESPACHO - DESPACHO SUBSECRETARIO TECNICO</t>
  </si>
  <si>
    <t>Convenio Interadministrativo</t>
  </si>
  <si>
    <t>Aunar esfuerzos entre la Secretaría Distrital de Planeación - SDP y laSecretaría Distrital de Hacienda – SHD para desarrollar accionesdirigidas a la actualización de información que permita identificarhogares pobres y vulnerables en desarrollo de la estrategia para mejorarla calidad del gasto público</t>
  </si>
  <si>
    <t>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obligaciones de pagos parafiscales.</t>
  </si>
  <si>
    <t>La EMPRESA se obliga para con LA SECRETARÍA a gerenciar el proceso dedemocratización para la enajenación de hasta 863.480.214 accionesordinarias de propiedad de Bogotá D.C., correspondientes al 9.4% deltotal de las acciones en circulación de LA EMPRESA. El Gerenciamientocomprenderá el desarrollo de las labores de coordinación y trámitesoperativos necesarios para iniciar y llevar hasta su culminación la(s)“Etapa(s) Subsecuente(s)” del Proceso de Democratización, bajo ladirección de LA SECRETARÍA</t>
  </si>
  <si>
    <t>GRUPO ENERGIA BOGOTA S A ESP PUDIENDO UT ILIZAR PARA TODOS LOS EFECTOS EN TODAS</t>
  </si>
  <si>
    <t>El contratista dio cumplimiento a cada una de las obligaciones generalespre - contractuales acordadas para la ejecución del contrato.</t>
  </si>
  <si>
    <t>La contratista dio cumplimiento a cada una de las obligaciones generalespre - contractuales acordadas para la ejecución del contrato.</t>
  </si>
  <si>
    <t>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t>
  </si>
  <si>
    <t>NANCY  AVENDAÑO CORRALES</t>
  </si>
  <si>
    <t>SUBDIRECTOR TECNICO - SUBD. FINANZAS DISTRITALES</t>
  </si>
  <si>
    <t>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t>
  </si>
  <si>
    <t>FABIO HERNAN ACERO BUSTOS</t>
  </si>
  <si>
    <t>Prestar servicios profesionales a la Subdirección de Análisis ySostenibilidad Presupuestal de la Secretaria Distrital de Hacienda parala consolidación, implementación, seguimiento, retroalimentación yreporte de los trazadores presupuestales en las entidades que conformanel Presupuesto General del Distrito Capital, utilizando las  estructurasactuales de Productos, Metas y Resultado o promoviendo los ajustes paraoptimizar la calidad de la información a procesar.</t>
  </si>
  <si>
    <t>Prestar sus servicios profesionales para apoyar la estructuración de laestrategia de ejecución presupuestal en el Distrito Capital con enfoquede género.</t>
  </si>
  <si>
    <t>ANDREA PAOLA GARCIA RUIZ</t>
  </si>
  <si>
    <t>SONIA JACQUELINE AGUDELO DUQUE</t>
  </si>
  <si>
    <t>Durante el periodo el contratista cumplió con las obligacionesgenerales.</t>
  </si>
  <si>
    <t>Prestar servicios profesionales para apoyar la gestión de la DirecciónDistrital de Tesorería, en aspectos relacionados con la planeaciónfinanciera, análisis financiero y todas las actividades que serelacionen con la operación financiera, y soporte al Plan Anual de Caja(PAC),   soporte en la aplicación BOGDATA.</t>
  </si>
  <si>
    <t>MONICA ALEJANDRA BELTRAN RODRIGUEZ</t>
  </si>
  <si>
    <t>JEFE DE OFICINA - OF. PLANEACION FINANCIERA</t>
  </si>
  <si>
    <t>Prestar servicios profesionales para apoyar la gestión de la DirecciónDistrital de Tesorería, en aspectos relacionados con la asesoríafinanciera y administrativa que requiere el seguimiento y supervisión delos convenios suscritos para la dispersión de recursos asociados aIngreso Mínimo Garantizado a favor de la población beneficiaria delSistema Distrital Bogotá Solidaria, el plan estratégico y demásactividades financieras y administrativas que requiera el despacho de laTesorería.</t>
  </si>
  <si>
    <t>DEISY CAROLINA GUTIERREZ ROZO</t>
  </si>
  <si>
    <t>Se ha dado cumplimiento a las obligaciones generales respectivas.</t>
  </si>
  <si>
    <t>SUMINISTRO DE COMBUSTIBLE PARA LA SECRETARIA DISTRITAL DE HACIENDA</t>
  </si>
  <si>
    <t>El Contratista ha dado cumplimiento a las obligaciones contractuales.</t>
  </si>
  <si>
    <t>Cumplió todas las obligaciones.</t>
  </si>
  <si>
    <t>COLOMBIA TELECOMUNICACIONES S A E S P BI C</t>
  </si>
  <si>
    <t>Suministro de dotación para los funcionarios de la Secretaría Distritalde Hacienda</t>
  </si>
  <si>
    <t>INVERSIONES GIRATELL GIRALDO S.C.A.</t>
  </si>
  <si>
    <t>Durante el periodo de ejecución el contratista dio cumplimiento a lasobligaciones especiales determinadas en los estudios previos; elresultado de las mismas se describe en los productos entregados.</t>
  </si>
  <si>
    <t>Durante el periodo de ejecución, el(la) contratista dio cumplimiento alas obligaciones generales estipuladas en los estudios previos.</t>
  </si>
  <si>
    <t>Durante el periodo de ejecución, el(la) contratista dio cumplimiento alas obligaciones especiales estipuladas en los estudios previos.  Loanterior se evidencia en el informe de actividades del(la) contratista</t>
  </si>
  <si>
    <t>EL CONTRATISTA CUMPLIÓ CON LAS OBLIGACIONES GENERALES DEL CONTRATO</t>
  </si>
  <si>
    <t>EL CONTRATISTA CUMPLIÓ CON LAS OBLIGACIONES ESPECIFICAS DEL CONTRATO</t>
  </si>
  <si>
    <t>Durante el periodo reportado se dio cumplimiento a las obligaciones</t>
  </si>
  <si>
    <t>El contratista dio cumplimiento a las obligaciones pactadas y estudiosprevios del presente contrato.</t>
  </si>
  <si>
    <t>PRESTAR LOS SERVICIOS DE MANTENIMIENTO PREVENTIVO Y CORRECTIVO CONSUMINISTRO DE REPUESTOS PARA LOS VEHÍCULOS DE PROPIEDAD DE LA SECRETARIADISTRITAL DE HACIENDA.</t>
  </si>
  <si>
    <t>PROFESIONAL ESPECIALIZADO - OF. OPERACION SISTEMA GESTION DOCUMENTAL</t>
  </si>
  <si>
    <t>El contratista dio cumplimiento a las obligaciones pactadas en losestudios previos del presente contrato.</t>
  </si>
  <si>
    <t>Prestar los servicios de monitoreo, análisis y suministro de lainformación sobre publicaciones periodísticas de interés para la Secretaría Distrital de Hacienda.</t>
  </si>
  <si>
    <t>MYMCOL S A S</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</si>
  <si>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</si>
  <si>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</si>
  <si>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</si>
  <si>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</si>
  <si>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SEGURIDAD SUPERIOR LTDA.</t>
  </si>
  <si>
    <t>Prestar servicios profesionales jurídicos en temas administrativos ycontractuales de competencia de la Subdirección de Asuntos Contractualesde la Secretaría Distrital de Hacienda</t>
  </si>
  <si>
    <t>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t>
  </si>
  <si>
    <t>El contratista cumplió a satisfacción las obligaciones generales.</t>
  </si>
  <si>
    <t>Prestar servicios de custodia, consulta, préstamo y transporte dedocumentos de archivo de la Secretaría Distrital de Hacienda , deconformidad con lo establecido en el Pliego de Condiciones.</t>
  </si>
  <si>
    <t>Suministro  de elementos  para protección  y embalaje de documentos parala Secretaría Distrital de Hacienda</t>
  </si>
  <si>
    <t>NUEVA CIGLOP S.A.S</t>
  </si>
  <si>
    <t>El contratista Comware S.A., durante el desarrollo del contrato cuyafecha de inicio es el 24 de junio de 2022, ha cumplido estrictamente conlas obligaciones generales del contrato.</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</si>
  <si>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</si>
  <si>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Durante el periodo el contratista cumplió con las obligaciones generalesdel contrato.</t>
  </si>
  <si>
    <t>Durante el periodo el contratista garantizó el acceso al sistema paranegociación de renta fija MEC PLUS.</t>
  </si>
  <si>
    <t>Prestar los servicios de acceso a la plataforma integradora MasterTrader para operar en los mercados que administra la Bolsa de Valores deColombia como son: Sistema de Negociación y Registro de Operacionessobre Valores de Renta Fija MEC, Sistema de Negociación de RentaVariable, incluido el segmento del Mercado Integrado MILA (mercados deChile, Colombia, México y Perú) y al Mercado de Derivados, según elmercado al que se encuentre afiliado y a la modalidad de servicio queseleccione para cada uno de sus funcionarios.</t>
  </si>
  <si>
    <t>Durante el periodo el contratista garantizó el acceso a la plataformaMaster Trader para los usuarios con el perfil MASTER TRADER GESTIONAcceso Master Trader con perfil MASTER TRADER PLUS.</t>
  </si>
  <si>
    <t>Prestar los servicios profesionales para apoyar en las actividades decomunicación de la oficina Asesora de Comunicaciones relacionadas con elproceso de transformacion digital de la Entidad y las actividades deGestion del Cambio que se generan por la implementacion de Bogdata y lasalida en vivo de la Nueva Oficina Virtual.2</t>
  </si>
  <si>
    <t>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t>
  </si>
  <si>
    <t>YENNIFER CAROLINA MONSALVE BAUTISTA</t>
  </si>
  <si>
    <t>KELLY SOL RODRIGUEZ HERNANDEZ</t>
  </si>
  <si>
    <t>PRESTAR LOS SERVICIOS DE MANTENIMIENTO PREVENTIVO Y CORRECTIVO PARA LASCAJAS FUERTES DE LA SECRETARÍA DISTRITAL DE HACIENDA</t>
  </si>
  <si>
    <t>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t>
  </si>
  <si>
    <t>JORGE ANTONIO LAPUENTE RUBIO</t>
  </si>
  <si>
    <t>FERNANDO JOSE ZAMORA CAMACHO</t>
  </si>
  <si>
    <t>ERIKA CATALINA HERNANDEZ DUCUARA</t>
  </si>
  <si>
    <t>El contratista dio cumplimiento a las obligaciones generales pactadas enlos estudios previos del presente contrato.</t>
  </si>
  <si>
    <t>DANIEL ALEJANDRO ESPITIA FAJARDO</t>
  </si>
  <si>
    <t>CLAUDIA LIS GONZALEZ MARTINEZ</t>
  </si>
  <si>
    <t>JOHANNA PATRICIA SALINAS CASTAÑEDA</t>
  </si>
  <si>
    <t>ANGELA  RINCON URREGO</t>
  </si>
  <si>
    <t>LUZ AURORA ARANGO OVIEDO</t>
  </si>
  <si>
    <t>HELEN TATIANA RICO RUIZ</t>
  </si>
  <si>
    <t>LAURA VANESSA SALCEDO CORDOBA</t>
  </si>
  <si>
    <t>HAROLD REINALDO AFANADOR MONTAÑEZ</t>
  </si>
  <si>
    <t>WENDY TATIANA BERMUDEZ ACHURY</t>
  </si>
  <si>
    <t>JAVIER FELIPE RAMIREZ NOGUERA</t>
  </si>
  <si>
    <t>FELIPE  CHAVES PAEZ</t>
  </si>
  <si>
    <t>ANDREA  GONZALEZ AREVALO</t>
  </si>
  <si>
    <t>BRAYAN STEVEN MORALES MURILLO</t>
  </si>
  <si>
    <t>LEONARDO  ORTIZ SANABRIA</t>
  </si>
  <si>
    <t>SANDRA MILENA ALVAREZ ORTIZ</t>
  </si>
  <si>
    <t>MARIA NELLY HERNANDEZ SIERRA</t>
  </si>
  <si>
    <t>MANUEL JOSUE MARIN GONZALEZ</t>
  </si>
  <si>
    <t>ASTRID VIVIANA FAJARDO GONZALEZ</t>
  </si>
  <si>
    <t>LUIS CARLOS BALLEN</t>
  </si>
  <si>
    <t>WENDY FERNANDA CRISTIANO GONZALEZ</t>
  </si>
  <si>
    <t>NANCY  HERNANDEZ CARVAJAL</t>
  </si>
  <si>
    <t>FABIAN MAURICIO LEGUIZAMON MORENO</t>
  </si>
  <si>
    <t>JONATHAN DAVID LEON PINZON</t>
  </si>
  <si>
    <t>El contratista ha cumplido con todas las obligaciones generales delcontrato acatando la constitución leyes y normas de los procedimientosvigentes y el cumplimiento del objeto de este, guardandoconfidencialidad y obrando con lealtad y buena fe.</t>
  </si>
  <si>
    <t>El contratista ha cumplido con todas las obligaciones generales delcontrato acatando la constitución leyes y normas de los procedimientosvigentes y el cumplimiento del objeto de este, guardandoconfidencialidad y obrando con lealtad y buena fe</t>
  </si>
  <si>
    <t>ANGIE LORENA CASTILLO HUERTAS</t>
  </si>
  <si>
    <t>INGRID CATERINE LOZANO FERNANDEZ</t>
  </si>
  <si>
    <t>NELCY XIMENA RODRIGUEZ CASTILLO</t>
  </si>
  <si>
    <t>MARIA ALEJANDRA ROMERO ROSALES</t>
  </si>
  <si>
    <t>LAURA YOLIMA BUITRAGO QUIROGA</t>
  </si>
  <si>
    <t>ARCENIO  MARTINEZ DIAZ</t>
  </si>
  <si>
    <t>DAYAN GISELL CALDERON CONTRERAS</t>
  </si>
  <si>
    <t>LINA PAOLA VELASQUEZ GARZON</t>
  </si>
  <si>
    <t>ANDRES CAMILO PINEDA MARIN</t>
  </si>
  <si>
    <t>FAIRUTH YISED RINCON HERRERA</t>
  </si>
  <si>
    <t>ANDRES CAMILO MARTINEZ CORREA</t>
  </si>
  <si>
    <t>GERALDINE VIVIANA REYES TORRES</t>
  </si>
  <si>
    <t>CRISTIAN JAVIER ACERO ROBAYO</t>
  </si>
  <si>
    <t>YEIMY  PRIETO BUITRAGO</t>
  </si>
  <si>
    <t>VICTOR MANUEL RODRIGUEZ FONSECA</t>
  </si>
  <si>
    <t>MARIA ALEJANDRA ROSAS GONZALEZ</t>
  </si>
  <si>
    <t>Acato las obligaciones generales</t>
  </si>
  <si>
    <t>Acato las obligaciones especiales</t>
  </si>
  <si>
    <t>JAVIER SANTIAGO PINEDA MARIN</t>
  </si>
  <si>
    <t>NELSON YESIT SOTO GARCIA</t>
  </si>
  <si>
    <t>Acató las obligaciones generales</t>
  </si>
  <si>
    <t>Acató las obligaciones especiales</t>
  </si>
  <si>
    <t>Asesorar a las entidades distritales en la reformulación, consolidacióny retroalimentación de las herramientas de evaluación y seguimientopresupuestal (estructura PMR y trazadores presupuestales entre otros).</t>
  </si>
  <si>
    <t>CAROLINA  MALAGON ROBAYO</t>
  </si>
  <si>
    <t>PRESTAR EL SERVICIO DE RASTREO SATELITAL Y MONITOREO PARA LOS VEHÍCULOSDE PROPIEDAD DE LA SECRETARIA DISTRITAL DE HACIENDA.</t>
  </si>
  <si>
    <t>NEFOX SAS</t>
  </si>
  <si>
    <t>Prestar servicios profesionales relacionados con preparación, revisión yconsolidación de insumos para la divulgación de información dirigida aentidades distritales, entes de Control y Control Político, interesadosen el funcionamiento del Sistema Distrital Bogotá Solidaria y laEstrategia Integral de Ingreso Mínimo Garantizado</t>
  </si>
  <si>
    <t>GRUPO ARKS PREMIER SAS</t>
  </si>
  <si>
    <t>Durante el mes de septiembre de 2022, el contratista cumplió con lasobligaciones generales estipuladas en los estudios previos.</t>
  </si>
  <si>
    <t>Durante el mes de septiembre de 2022, el contratista cumplió con lasobligaciones especiales estipuladas en los estudios previos</t>
  </si>
  <si>
    <t>Durante el mes de septiembre de 2022, el contratista cumplió con lasobligaciones especiales estipuladas en los estudios previos.</t>
  </si>
  <si>
    <t>El contratista dio cumplimiento con las obligaciones</t>
  </si>
  <si>
    <t>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t>
  </si>
  <si>
    <t>Prestar los servicios de soporte y mantenimiento para los productos deHardware y Software Oracle de la Secretaría Distrital de Hacienda</t>
  </si>
  <si>
    <t>Cumplió con las acciones contenidas en la cláusula 12 del Instrumento deAgregación por Demanda Software por Catálogo; de acuerdo con lasespecificaciones y condiciones técnicas requeridas por la entidad.</t>
  </si>
  <si>
    <t>Prestar servicios profesionales relacionados con la elaboración deinsumos, que permitan identificar la información del funcionamiento delSistema Distrital Bogotá solidaria y la Estrategia Integral de IngresoMínimo Garantizado</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</si>
  <si>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</si>
  <si>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servicios   profesionales especializados en la estabilización deBogData y brindar el soporte de la mesa de ayuda para contribuyentes deBogotá.</t>
  </si>
  <si>
    <t>LUIS ALEJANDRO CUESTA GARCIA</t>
  </si>
  <si>
    <t>MIGUEL ANGEL RUBIO VALERO</t>
  </si>
  <si>
    <t>NELLY CAROLINA ORJUELA NIVIA</t>
  </si>
  <si>
    <t>DIEGO ARMANDO AVILA GARZON</t>
  </si>
  <si>
    <t>MARTHA  GONZALEZ HERREÑO</t>
  </si>
  <si>
    <t>YIRLEY  MASIAS PARRA</t>
  </si>
  <si>
    <t>LEYDY JOHANA ROMERO CASALLAS</t>
  </si>
  <si>
    <t>Contratar la suscripción, soporte y actualización de productos Adobe einstalación funcional para la Secretaria Distrital de Hacienda.</t>
  </si>
  <si>
    <t>GREEN FON GROUP S A S</t>
  </si>
  <si>
    <t>El contratista cumplió con las obligaciones generales del contratodurante el periodo del presente informe.</t>
  </si>
  <si>
    <t>Prestar servicios profesionales altamente calificados para asesorar yacompañar el análisis y generación de recomendaciones para optimizar lagestión de fiducias</t>
  </si>
  <si>
    <t>RODRIGO  VELEZ JARA</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</si>
  <si>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15-44-101267591 de Seguros delEstado para la suscripción de su contrato No. 220569.5. El contratista presentó su póliza N. 15-44-101267591 de Seguros delEstado para la suscripción de su contrato No. 220569. Y estas fueronrevisadas y aprobadas por la subdirección contractual.6. El contratista presentó su póliza N. 15-44-101267591 de Seguros delEstado para la suscripción de su contrato No. 220569.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cuenta con su examen ocupacional que reposa en sucarpeta contractual.13. A la fecha el contrato se encuentra vigente.14. El contratista diligenció y presentó ante la secretaria distrital dehacienda el formato único de hoja de vida del SIDEAP y al SIGEP.15. El contratista durante su asistencia a las instalaciones ha cumplidocon los protocolos de bioseguridad adoptados.</t>
  </si>
  <si>
    <t>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t>
  </si>
  <si>
    <t>EDILSON ALVEIRO ZABALETA CUELLAR</t>
  </si>
  <si>
    <t>SUBDIRECTOR TECNICO - SUBD. INFRAESTRUCTURA Y LOCALIDADES</t>
  </si>
  <si>
    <t>Prestar los servicios profesionales a la Subdirección de FinanzasDistritales de la Direccion Distrital de Presupuesto, para el apoyo,consolidacion, analisis y gestion de las bases de datos de informacion presupuestal de todo el distrito capital.</t>
  </si>
  <si>
    <t>JAIME ENRIQUE ZAMBRANO SALAZAR</t>
  </si>
  <si>
    <t>Prestar los servicios profesionales a la Subdirección de desarrollosocial de la Secretaría Distrital de Hacienda para asesorar,  consolidary analizar la información producida en materia presupuestal, fiscal yfinanciera de las entidades y empresas sociales del estados.</t>
  </si>
  <si>
    <t>AIDEE  VALLEJO CUESTA</t>
  </si>
  <si>
    <t>SUBDIRECTOR TECNICO - SUBD. DESARROLLO SOCIAL</t>
  </si>
  <si>
    <t>ANDREA MILENA GONZALEZ ZULUAGA</t>
  </si>
  <si>
    <t>ANDREA DEL PILAR LEGUIZAMO MURILLO</t>
  </si>
  <si>
    <t>Se realizó un proceso de iteraciones sobre la estimación de la pobrezaen Bogotá para calcular el cambio mínimo estadísticamente significativosobre la EMB 2021, es decir, al menos 7036 personas atendidas en la EMBpor el programa. A partir de este dato, se definieron los 5programashabilitados en el Multicriterio que cuentan con representatividad en laencuesta: Mínimo Vital, subsidio de Transmilenio, Adulto Mayor, IMG-Ordinario y Jóvenes a la U. Esto permitió realizar la microsimulación delos escenarios para cada uno de los 5 programas habilitados y conrepresentatividad, incluyendo escenarios: Base, Do nothing ycombinaciones adicionales para generar eficiencias en la asignación delos recursos. Para cada ejercicio se construyeron los siguientesanálisis: Foster, Greer y Thorbecke – FGT, Pen´s parade, TIP, eficienciade Beckerman y Time taken to exit. Así mismo, se generaron escenariosagrupados para estimar el efecto conjunto de los programas para lasmedidas de bienestar definidas: ingreso y gasto. Para cada ejercicio seconstruyeron los siguientes análisis: Foster, Greer y Thorbecke – FGT,Pen´s parade, TIP, eficiencia de Beckerman y Time taken to exit.Finalmente, se definieron los indicadores de desempeño para el análisiscalidad del gasto de los programas habilitados por el multicriterio.Este análisis se hizo de manera diferenciada para los que semicrosimularon (5 programas) y los que hacen parte del Canal deTransferencias del Distrito que no se microsimularon (10 programas). Conestaos indicadores se realizó el análisis de calidad del gasto y sedefinieron rutas de recomendación para la secretaria Distrital deHacienda.</t>
  </si>
  <si>
    <t>Prestar servicios profesionales jurídicos en temas administrativos y contractuales de competencia de la Subdirección de Asuntos Contractuales de la Secretaría Distrital de Hacienda</t>
  </si>
  <si>
    <t>MARTHA ADRIANA RIVERO TORRES</t>
  </si>
  <si>
    <t>Todas las obligaciones se han cumplido a satisfacción.</t>
  </si>
  <si>
    <t>Recursos totales Ejecutados o pagados</t>
  </si>
  <si>
    <t>Tipo Modificaciones</t>
  </si>
  <si>
    <t>Modalidad / Clase Contrato - Conve</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</si>
  <si>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</si>
  <si>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</si>
  <si>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</si>
  <si>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</si>
  <si>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</si>
  <si>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</si>
  <si>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</si>
  <si>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</si>
  <si>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</si>
  <si>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</si>
  <si>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TVEC</t>
  </si>
  <si>
    <t>https://community.secop.gov.co/Public/Tendering/OpportunityDetail/Index?noticeUID=CO1.NTC.2525818&amp;isFromPublicArea=True&amp;isModal=true&amp;asPopupView=true</t>
  </si>
  <si>
    <t>SUBDIRECTOR TECNICO - SUBD. GESTION INFORMACION PPTAL.</t>
  </si>
  <si>
    <t>MISAEL ANGEL MENDEZ MORENO</t>
  </si>
  <si>
    <t>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t>
  </si>
  <si>
    <t>IVONNE CONSTANZA SERRANO ROZO</t>
  </si>
  <si>
    <t>YAIRA MILENA QUINTERO CAUCALI</t>
  </si>
  <si>
    <t>DIEGO LUIS CASTRO MOYA</t>
  </si>
  <si>
    <t>MARIA CAROLINA SANABRIA CABRERA</t>
  </si>
  <si>
    <t>Prestar los servicios profesionales para la implementación, seguimientoy evaluación de metodologías, herramientas y estrategias de los procesosde innovación diseñados o fortalecidos por el laboratorio de innovaciónen el Concejo de Bogotá D.C.</t>
  </si>
  <si>
    <t>El contratista cumplió a cabalidad con las obligaciones generales  delcontrato.</t>
  </si>
  <si>
    <t>EDGAR ANDRES PUPIALES BUCHELI</t>
  </si>
  <si>
    <t>Prestar servicios profesionales en la definición e implementación deproyectos de infraestructura de Tecnologías de la Información (TI)</t>
  </si>
  <si>
    <t>Prestar los servicios de alquiler de escenarios como salones, auditoriosy espacios abiertos, apoyo logístico y servicio de catering para eldesarrollo de eventos que requiera el Concejo de Bogotá.</t>
  </si>
  <si>
    <t>MIACOM SAS</t>
  </si>
  <si>
    <t>Prestar los servicios de diseño producción y ejecución de estrategias dedivulgación en medios de Comunicación de carácter masivo para el Concejode Bogotá</t>
  </si>
  <si>
    <t>JEFE DE OFICINA - OF. COBRO ESPECIALIZADO</t>
  </si>
  <si>
    <t>El contratista cumplió de acuerdo con el siguiente cuadro.</t>
  </si>
  <si>
    <t>El contratista cumplió</t>
  </si>
  <si>
    <t>LEIDY YAZMIN FAJARDO VERANO</t>
  </si>
  <si>
    <t>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t>
  </si>
  <si>
    <t>El contratista dio cumplimiento a las obligaciones pactadas previos delpresente contrato.</t>
  </si>
  <si>
    <t>FRANCISCO  ALFORD BOJACA</t>
  </si>
  <si>
    <t>JHONY ANDRES RIVERA LOZANO</t>
  </si>
  <si>
    <t>Prestar los servicios de apoyo operativo para la ejecución de laboresrelacionadas con las actuaciones administrativas,recopilación de documentos, descargue de pruebas, atención al usuario,manejo del archivo y asignación y reparto de losradicados de las oficinas de la Subdirecciónde Cobro tributario</t>
  </si>
  <si>
    <t>ERIKA BIBIANA GOMEZ BEJARANO</t>
  </si>
  <si>
    <t>CARLOS ANDRES GOMEZ OTALORA</t>
  </si>
  <si>
    <t>Prestar los servicios profesionales para apoyar la validación, análisisy gestión de información de bases de datos en el equipo de gestión deembargos, en especial, la gestión masiva de embargos de bienes muebles einmuebles de la Oficina.</t>
  </si>
  <si>
    <t>JUANA VALENTINA LINARES RODRIGUEZ</t>
  </si>
  <si>
    <t>LIMPIEZA INSTITUCIONAL LASU S.A.S.</t>
  </si>
  <si>
    <t>PRESTAR LOS SERVICIOS INTEGRALES DE ASEO Y CAFETERÍA Y EL SERVICIO DEFUMIGACIÓN PARA LAS INSTALACIONES DE LA SECRETARIA DISTRITAL DE HACIENDADE BOGOTA D.C. Y ZONAS COMUNES DEL CENTRO ADMINISTRATIVO DISTRITAL CAD.</t>
  </si>
  <si>
    <t>El contratista suscribió con el fabricante el respectivo contrato demantenimiento correctivo, entregando copia del mismo al supervisor delcontrato a la firma del Acta de Inicio del Contrato.</t>
  </si>
  <si>
    <t>NGEEK SAS</t>
  </si>
  <si>
    <t>Prestar los servicios de mantenimiento preventivo, correctivo con elfabricante y horas de soporte especializado para el sistema debalanceadores de carga de la Secretaría Distrital de Hacienda.</t>
  </si>
  <si>
    <t>UNIDAD NACIONAL DE PROTECCION - UNP</t>
  </si>
  <si>
    <t>Aunar esfuerzos humanos, técnicos, logísticos y administrativos paragarantizar el esquema de seguridad en su componente vehículos, requeridopor los concejales del Distrito Capital que cuenten con riesgoextraordinario y/o extremo como resultado de la evaluación del riesgoefectuada para los concejales de Bogotá D.C. por la Unidad Nacional deProtección.</t>
  </si>
  <si>
    <t>JEFE DE OFICINA - OF. OPERACIONES FINANCIERAS</t>
  </si>
  <si>
    <t>Prestar los servicios de custodia, administración, compensación yliquidación de los valores que le sean confiados en depósito por laSecretaría Distrital de Hacienda y que hacen parte del (los) portafolio(s) administrado (s) por la Dirección Distrital de Tesorería, en lascondiciones establecidas en el Libro 37 de la Parte 2 del Decreto 2555de 2010, Por el cual se recogen y reexpiden las normas en materia delSector Financiero, Asegurador y del Mercado de Valores y se dictan otrasdisposiciones, y demás disposiciones que lo modifiquen o adicionen.</t>
  </si>
  <si>
    <t>UNION TEMPORAL CONTROL ARCHIVOS</t>
  </si>
  <si>
    <t>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t>
  </si>
  <si>
    <t>MIGUEL ANGEL MONROY PEREZ</t>
  </si>
  <si>
    <t>DUYIVER ANDRES SANIN ARIAS</t>
  </si>
  <si>
    <t>Prestar servicios profesionales para el apoyo en la gestión tributaria ytemas administrativos, de competencia de la Subdirección de EducaciónTributaria y Servicio de la Secretaria Distrital de Hacienda.</t>
  </si>
  <si>
    <t>DORIS JANNETH FORERO DUARTE</t>
  </si>
  <si>
    <t>Prestar servicios a la Subdirección de Asuntos Contractuales en lasensibilización y apropiación del uso de la plataforma tecnológica.SECOP II, Tienda Virtual del Estado Colombiano (TVEC) y SECOP I, en elmarco del fortalecimiento de la gestión administrativa.</t>
  </si>
  <si>
    <t>FENIX MEDIA GROUP SAS</t>
  </si>
  <si>
    <t>Contratar la adquisición de material físico y virtual para la tropaeconómica, para que cuenten con la correcta identificación, protección,desarrollo y divulgación del trabajo en las diferentes localidades(territorio) del Distrito Capital, en el marco de la estrategia dereactivación económica.</t>
  </si>
  <si>
    <t>DIRECTOR TECNICO - DESPACHO DIR. DISTRITAL CONTABILIDAD</t>
  </si>
  <si>
    <t>CARLOS ALBERTO VENEGAS BERNAL</t>
  </si>
  <si>
    <t>JANERIS CECILIA ROMERO ROSALES</t>
  </si>
  <si>
    <t>DANIELA  PUERTO GONZALEZ</t>
  </si>
  <si>
    <t>CHRISTIAN MAURICIO GUTIERREZ VELASQUEZ</t>
  </si>
  <si>
    <t>LEIDI LORENA PARDO MARTINEZ</t>
  </si>
  <si>
    <t>ANA MILENA BURGOS SALGADO</t>
  </si>
  <si>
    <t>ANGELA PATRICIA CASTAÑEDA APONTE</t>
  </si>
  <si>
    <t>CINDY JANNETH CHACON CRISTIANO</t>
  </si>
  <si>
    <t>LEIDY JOHANNA HERNANDEZ MARTINEZ</t>
  </si>
  <si>
    <t>LAURA VALENTINA CASTRO CASTAÑEDA</t>
  </si>
  <si>
    <t>MARIVEL  PARRADO RODRIGUEZ</t>
  </si>
  <si>
    <t>LINA VANESSA ARISTIZABAL IRREÑO</t>
  </si>
  <si>
    <t>SANDRA MILENA LOPEZ ARANGO</t>
  </si>
  <si>
    <t>WENDY LORENA JAIMES VERA</t>
  </si>
  <si>
    <t>HECTOR URIEL GARCIA PULIDO</t>
  </si>
  <si>
    <t>SAIDY ALEJANDRA RODRIGUEZ AVILA</t>
  </si>
  <si>
    <t>EDER  OSORIO ROSALES</t>
  </si>
  <si>
    <t>LUZ MARINA ARAGON RIASCOS</t>
  </si>
  <si>
    <t>LADY TATIANA CRUZ GIRALDO</t>
  </si>
  <si>
    <t>YINA PAOLA GONZALEZ TRIANA</t>
  </si>
  <si>
    <t>DAJHANA MARCELA NAVAS VARON</t>
  </si>
  <si>
    <t>ANDREA VIVIANA GOMEZ RODRIGUEZ</t>
  </si>
  <si>
    <t>LEYDI CAROLINA MATOMA LEON</t>
  </si>
  <si>
    <t>MARGIE  POVEDA ATARA</t>
  </si>
  <si>
    <t>SARAY  GUTIERREZ PARRA</t>
  </si>
  <si>
    <t>MARISOL  RODRIGUEZ LOPEZ</t>
  </si>
  <si>
    <t>Prestar los servicios de apoyo operativo para la ejecución de laboresrelacionadas con las actuaciones administrativas, recopilación dedocumentos, descargue de pruebas, atención al usuario, manejo delarchivo y asignación y reparto de los radicados de las oficinas de laSubdirección de Cobro tributario</t>
  </si>
  <si>
    <t>ADRIAN DARIO ARCILA SOLERA</t>
  </si>
  <si>
    <t>Durante el mes de septiembre de 2022, el contratista cumplió con lasobligaciones generales estipuladas en los estudios previos</t>
  </si>
  <si>
    <t>INGRI YERALDIN VILLALBA CAGUA</t>
  </si>
  <si>
    <t>Durante el mes de agosto de 2022, el contratista cumplió con lasobligaciones especiales estipuladas en los estudios previos.</t>
  </si>
  <si>
    <t>Durante el mes de agosto de 2022, el contratista cumplió con lasobligaciones generales estipuladas en los estudios previos.</t>
  </si>
  <si>
    <t>CONSORCIO MASIN</t>
  </si>
  <si>
    <t>Proveer el soporte logístico, técnico y tecnológico para robustecer laslabores que conllevan a formar, informar e incentivar a la ciudadanía entorno a la realidad tributaria y sus principios, en el marco de laestrategia de educación tributaria y de servicio</t>
  </si>
  <si>
    <t>BEATRIZ ELENA DE LA OSSA GARCIA</t>
  </si>
  <si>
    <t>YESIKA  JULIO LEUDO</t>
  </si>
  <si>
    <t>LADY LORENA RIAÑO RIOS</t>
  </si>
  <si>
    <t>KAREN TATIANA MERCHAN REAL</t>
  </si>
  <si>
    <t>LEIDY JOHANNA MORENO VANEGAS</t>
  </si>
  <si>
    <t>JOSE ALEJANDRO ARDILA CORTES</t>
  </si>
  <si>
    <t>JEFE DE OFICINA - OF. DEPURACION CARTERA</t>
  </si>
  <si>
    <t>JOSE ALBERTO RODRIGUEZ HERNANDEZ</t>
  </si>
  <si>
    <t>SAIRA ALEJANDRA MENDOZA BARON</t>
  </si>
  <si>
    <t>ROBERT HIDEKI ALVAREZ VARGAS</t>
  </si>
  <si>
    <t>ANDREA LILIANA RODRIGUEZ ROMERO</t>
  </si>
  <si>
    <t>ALISSON CAMILA NARANJO PARDO</t>
  </si>
  <si>
    <t>MARGARITA ROSA MUÑOZ CARVAJAL</t>
  </si>
  <si>
    <t>Prestar servicios profesionales para apoyar la gestión de la DirecciónDistrital de Tesorería, en aspectos relacionados con la asesoríajurídica que requiere la supervisión de los convenios suscritos para ladispersión de recursos asociados a Ingreso Mínimo Garantizado a favor dela población beneficiaria del Sistema Distrital Bogotá Solidaria, elplan estratégico y demás actividades legales que requiera el despacho dela Tesorería.</t>
  </si>
  <si>
    <t>ANGIE LIZETH SERRANO CASTELLANOS</t>
  </si>
  <si>
    <t>Prestar los servicios profesionales para el apoyo en el desarrollo deactividades de seguimiento a las actuaciones administrativas,radicaciones virtuales, respuesta de peticiones y realización deinformes</t>
  </si>
  <si>
    <t>FRANCISCO ANDRES GARCIA DUARTE</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</si>
  <si>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t>
  </si>
  <si>
    <t>NATALIA  BLANCO PACHECO</t>
  </si>
  <si>
    <t>DEISY LORENA FORERO</t>
  </si>
  <si>
    <t>ADRIANA  ORJUELA CAÑON</t>
  </si>
  <si>
    <t>DIANA MARCELA FAGUA MEDINA</t>
  </si>
  <si>
    <t>Prestar servicios profesionales para el apoyo en temas administrativos,tributarios, radicaciones virtuales, respuesta a PQRS, realización deinformes teniendo en cuenta el marco jurídico aplicable y loslineamientos de competencia de la Dirección Distrital de Impuestos deBogotá.</t>
  </si>
  <si>
    <t>LADY PAOLA GARAY MENDIETA</t>
  </si>
  <si>
    <t>DIANA MARIA MORENO MUNEVAR</t>
  </si>
  <si>
    <t>YEFFER CENEN MATEUS LEON</t>
  </si>
  <si>
    <t>OSCAR ENRIQUE MESA CELIS</t>
  </si>
  <si>
    <t>JENNIFER AYLIN DIAZ TRIANA</t>
  </si>
  <si>
    <t>JEYMY KATHERINE MUÑOZ MUÑOZ</t>
  </si>
  <si>
    <t>SONIA YESMIN FORERO MELO</t>
  </si>
  <si>
    <t>JEISSON EDUARDO AFRICANO TORRES</t>
  </si>
  <si>
    <t>BARBARA PATRICIA PACHON VANEGAS</t>
  </si>
  <si>
    <t>NANDI JHOANNA RODRIGUEZ MEJIA</t>
  </si>
  <si>
    <t>GELBY PAOLA BARRETO LEON</t>
  </si>
  <si>
    <t>ZULY ALEJANDRA DIAZ RINCON</t>
  </si>
  <si>
    <t>LIZETH NATALIA MAHECHA GARZON</t>
  </si>
  <si>
    <t>SERGIO ANDRES VASQUEZ QUIROGA</t>
  </si>
  <si>
    <t>ANDRES FELIPE RESTREPO BOTERO</t>
  </si>
  <si>
    <t>MIGUEL ANGEL CUEVAS MARTINEZ</t>
  </si>
  <si>
    <t>MARTHA ISABEL RUEDA URBINA</t>
  </si>
  <si>
    <t>MARIA PAULA REALES OSPINA</t>
  </si>
  <si>
    <t>ANGEL MAURICIO SUAREZ LOSADA</t>
  </si>
  <si>
    <t>MARIA CONSUELO ARAGON BARRERA</t>
  </si>
  <si>
    <t>LILLY ESPERANZA DOMINGUEZ HERRERA</t>
  </si>
  <si>
    <t>LADY VIVIANA LEGARDA RODRIGUEZ</t>
  </si>
  <si>
    <t>CAMILO ALEJANDRO BECERRA RODRIGUEZ</t>
  </si>
  <si>
    <t>ANA MILENA SANTAMARIA MORA</t>
  </si>
  <si>
    <t>ANDREA JULIANA GALEANO LOPEZ</t>
  </si>
  <si>
    <t>MARLEIBY  MORENO REY</t>
  </si>
  <si>
    <t>MARILUZ  ALDANA ALZATE</t>
  </si>
  <si>
    <t>ODETTE CAROLINA CAJALE QUINTERO</t>
  </si>
  <si>
    <t>CLAUDIA LILIANA CONTRERAS FERNANDEZ</t>
  </si>
  <si>
    <t>BERTHA CECILIA CASTAÑEDA HERNANDEZ</t>
  </si>
  <si>
    <t>ANA MARIA GARZON LOZANO</t>
  </si>
  <si>
    <t>RAFAEL FRANCISCO FONSECA AGUASACO</t>
  </si>
  <si>
    <t>NIDIA SOLANGE ROJAS MANCILLA</t>
  </si>
  <si>
    <t>ADRIANA MARCELA ROSAS GUALDRON</t>
  </si>
  <si>
    <t>Prestar los servicios profesionales para el apoyo en el desarrollo deactividades de seguimiento a las actuaciones administrativas,radicaciones virtuales, respuesta al SDQS y realización de informes.</t>
  </si>
  <si>
    <t>JOHN FREDY RAMIREZ</t>
  </si>
  <si>
    <t>LINA FERNANDA SALAZAR ALVARADO</t>
  </si>
  <si>
    <t>KATIA SOFIA SENA BERROCAL</t>
  </si>
  <si>
    <t>HENRY  GARZON AVILA</t>
  </si>
  <si>
    <t>DANIELA DE LOS ANGELES SUAREZ BELTRAN</t>
  </si>
  <si>
    <t>CAROLINA  DAZA IBAÑEZ</t>
  </si>
  <si>
    <t>ALEJANDRA  CHAVES GARCIA</t>
  </si>
  <si>
    <t>JEFE DE OFICINA - OF. EDUCACION TRIBUTARIA</t>
  </si>
  <si>
    <t>OLGA LUCIA HUERTAS MENDEZ</t>
  </si>
  <si>
    <t>Prestar servicios técnicos en el proceso de ejecución y seguimiento alos planes y programas que debe adelantar la Mesa Directiva en el marcodel plan estratégico de la Corporación</t>
  </si>
  <si>
    <t>UNIÓN TEMPORAL SERVICIOS BPO</t>
  </si>
  <si>
    <t>Proveer módulos de autoatención en los distintos puntos de la ciudad deBogotá donde la SDH tiene presencia incluyendo la Red Cade y Supercade.</t>
  </si>
  <si>
    <t>DIANA CAROLINA PORTILLA REAL</t>
  </si>
  <si>
    <t>Prestar los servicios profesionales para apoyar la gestión de laDirección Distrital de Tesorería, en aspectos relacionados con la administración de recursos, análisis financiero, y todas las actividades que se relacionen con la operación financiera.</t>
  </si>
  <si>
    <t>PROFESIONAL ESPECIALIZADO - SUBD. ANALISIS SECTORIAL</t>
  </si>
  <si>
    <t>Durante el mes de mayo de 2022, el contratista cumplió con lasobligaciones generales estipuladas en los estudios previos.</t>
  </si>
  <si>
    <t>Durante el mes de mayo de 2022, el contratista cumplió con lasobligaciones especiales estipuladas en los estudios previos.</t>
  </si>
  <si>
    <t>FONDO DE DESARROLLO LOCAL DE USME</t>
  </si>
  <si>
    <t>RONALD JOSUE BOLAÑOS VELASCO</t>
  </si>
  <si>
    <t>El contratista el contratista cumplió con las condiciones y obligacionesdel Anexo No. 1 -Especificaciones Técnicas.Los soportes de la gestión se encuentran contenidos dentro delexpediente digital  de supervisión.</t>
  </si>
  <si>
    <t>Cumplio</t>
  </si>
  <si>
    <t>GLOBAL INDUSTRIA S.A.S.</t>
  </si>
  <si>
    <t>Suministro de papelería útiles de escritorio para la SecretaríaDistrital de Hacienda</t>
  </si>
  <si>
    <t>El contratista cumplió con las obligaciones especiales del contrato y elpliego de condiciones</t>
  </si>
  <si>
    <t>El contratista cumplió con las obligaciones generales del contrato y elpliego de condiciones</t>
  </si>
  <si>
    <t>Prestar servicios profesionales para el apoyo a la gestión de peticionesciudadanas (SDQS), recibidas por el sistema Bogota te Escucha teniendoen cuenta el marco jurídico aplicable y los lineamientos de servicio dela Secretaria Distrital de Hacienda.</t>
  </si>
  <si>
    <t>RAFAEL AUGUSTO MALAVER BERNAL</t>
  </si>
  <si>
    <t>BEATRIZ MARTHA MADURO SANTAMARIA</t>
  </si>
  <si>
    <t>Prestar los servicios de apoyo a la gestión para el desarrollo ylogística de las actividades enmarcadas en el Plan de Bienestar, Incentivos y mejoramiento del clima laboral para los servidores de la Secretaría Distrital de Hacienda y sus familias.</t>
  </si>
  <si>
    <t>DESPACHO TESORERO DISTRITAL</t>
  </si>
  <si>
    <t>SUBD. ANALISIS SECTORIAL</t>
  </si>
  <si>
    <t>0111-04</t>
  </si>
  <si>
    <t>FONDO CUENTA CONCEJO DE BOGOTA, D.C.</t>
  </si>
  <si>
    <t>SUBD. ASUNTOS CONTRACTUALES</t>
  </si>
  <si>
    <t>SUBD. TALENTO HUMANO</t>
  </si>
  <si>
    <t>DESPACHO DIR. INFORMATICA Y TECNOLOGIA</t>
  </si>
  <si>
    <t>SUBD. ADMINISTRATIVA Y FINANCIERA</t>
  </si>
  <si>
    <t>DESPACHO DIR. ESTAD. Y ESTUDIOS FISCALES</t>
  </si>
  <si>
    <t>SUBD. INFRAESTRUCTURA TIC</t>
  </si>
  <si>
    <t>SUBD. DETERMINACION</t>
  </si>
  <si>
    <t>OF. OPERACIONES FINANCIERAS</t>
  </si>
  <si>
    <t>OF. GESTION DE COBRO</t>
  </si>
  <si>
    <t>OF. ASESORA DE PLANEACION</t>
  </si>
  <si>
    <t>SUBD. GESTION INFORMACION PPTAL.</t>
  </si>
  <si>
    <t>SUBD. PLANEACION FINANCIERA E INVERS.</t>
  </si>
  <si>
    <t>SUBD. EDUCACION TRIBUTARIA Y SERVICIO</t>
  </si>
  <si>
    <t>SUBD. CONSOLIDACION, GESTION E INVEST.</t>
  </si>
  <si>
    <t>SUBD. PLANEACION E INTELIGENCIA TRIB</t>
  </si>
  <si>
    <t>SUBD. GESTION CONTABLE HACIENDA</t>
  </si>
  <si>
    <t>SUBD. COBRO NO TRIBUTARIO</t>
  </si>
  <si>
    <t>https://community.secop.gov.co/Public/Tendering/OpportunityDetail/Index?noticeUID=CO1.NTC.2502415&amp;isFromPublicArea=True&amp;isModal=true&amp;asPopupView=true</t>
  </si>
  <si>
    <t>OF. DEPURACION CARTERA</t>
  </si>
  <si>
    <t>https://community.secop.gov.co/Public/Tendering/OpportunityDetail/Index?noticeUID=CO1.NTC.2502368&amp;isFromPublicArea=True&amp;isModal=true&amp;asPopupView=true</t>
  </si>
  <si>
    <t>DESPACHO SECRETARIO DISTRITAL DE HDA.</t>
  </si>
  <si>
    <t>https://community.secop.gov.co/Public/Tendering/OpportunityDetail/Index?noticeUID=CO1.NTC.2524549&amp;isFromPublicArea=True&amp;isModal=true&amp;asPopupView=true</t>
  </si>
  <si>
    <t>https://community.secop.gov.co/Public/Tendering/OpportunityDetail/Index?noticeUID=CO1.NTC.2517299&amp;isFromPublicArea=True&amp;isModal=true&amp;asPopupView=true</t>
  </si>
  <si>
    <t>https://community.secop.gov.co/Public/Tendering/OpportunityDetail/Index?noticeUID=CO1.NTC.2502606&amp;isFromPublicArea=True&amp;isModal=true&amp;asPopupView=true</t>
  </si>
  <si>
    <t>OF. PLANEACION FINANCIERA</t>
  </si>
  <si>
    <t>https://community.secop.gov.co/Public/Tendering/OpportunityDetail/Index?noticeUID=CO1.NTC.2522949&amp;isFromPublicArea=True&amp;isModal=true&amp;asPopupView=true</t>
  </si>
  <si>
    <t>https://community.secop.gov.co/Public/Tendering/OpportunityDetail/Index?noticeUID=CO1.NTC.2517434&amp;isFromPublicArea=True&amp;isModal=true&amp;asPopupView=true</t>
  </si>
  <si>
    <t>https://community.secop.gov.co/Public/Tendering/OpportunityDetail/Index?noticeUID=CO1.NTC.2517693&amp;isFromPublicArea=True&amp;isModal=true&amp;asPopupView=true</t>
  </si>
  <si>
    <t>https://community.secop.gov.co/Public/Tendering/OpportunityDetail/Index?noticeUID=CO1.NTC.2517731&amp;isFromPublicArea=True&amp;isModal=true&amp;asPopupView=true</t>
  </si>
  <si>
    <t>https://community.secop.gov.co/Public/Tendering/OpportunityDetail/Index?noticeUID=CO1.NTC.2519527&amp;isFromPublicArea=True&amp;isModal=true&amp;asPopupView=true</t>
  </si>
  <si>
    <t>https://community.secop.gov.co/Public/Tendering/OpportunityDetail/Index?noticeUID=CO1.NTC.2528456&amp;isFromPublicArea=True&amp;isModal=true&amp;asPopupView=true</t>
  </si>
  <si>
    <t>https://community.secop.gov.co/Public/Tendering/OpportunityDetail/Index?noticeUID=CO1.NTC.2517610&amp;isFromPublicArea=True&amp;isModal=true&amp;asPopupView=true</t>
  </si>
  <si>
    <t>https://community.secop.gov.co/Public/Tendering/OpportunityDetail/Index?noticeUID=CO1.NTC.2518302&amp;isFromPublicArea=True&amp;isModal=true&amp;asPopupView=true</t>
  </si>
  <si>
    <t>https://community.secop.gov.co/Public/Tendering/OpportunityDetail/Index?noticeUID=CO1.NTC.2604411&amp;isFromPublicArea=True&amp;isModal=true&amp;asPopupView=true</t>
  </si>
  <si>
    <t>https://community.secop.gov.co/Public/Tendering/OpportunityDetail/Index?noticeUID=CO1.NTC.2520885&amp;isFromPublicArea=True&amp;isModal=true&amp;asPopupView=true</t>
  </si>
  <si>
    <t>https://community.secop.gov.co/Public/Tendering/OpportunityDetail/Index?noticeUID=CO1.NTC.2504891&amp;isFromPublicArea=True&amp;isModal=true&amp;asPopupView=true</t>
  </si>
  <si>
    <t>https://community.secop.gov.co/Public/Tendering/OpportunityDetail/Index?noticeUID=CO1.NTC.2542560&amp;isFromPublicArea=True&amp;isModal=true&amp;asPopupView=true</t>
  </si>
  <si>
    <t>https://community.secop.gov.co/Public/Tendering/OpportunityDetail/Index?noticeUID=CO1.NTC.2504873&amp;isFromPublicArea=True&amp;isModal=true&amp;asPopupView=true</t>
  </si>
  <si>
    <t>https://community.secop.gov.co/Public/Tendering/OpportunityDetail/Index?noticeUID=CO1.NTC.2540109&amp;isFromPublicArea=True&amp;isModal=true&amp;asPopupView=true</t>
  </si>
  <si>
    <t>OF. TECNICA SISTEMA GESTION DOCUMENTAL</t>
  </si>
  <si>
    <t>https://community.secop.gov.co/Public/Tendering/OpportunityDetail/Index?noticeUID=CO1.NTC.2521313&amp;isFromPublicArea=True&amp;isModal=true&amp;asPopupView=true</t>
  </si>
  <si>
    <t>https://community.secop.gov.co/Public/Tendering/OpportunityDetail/Index?noticeUID=CO1.NTC.2521683&amp;isFromPublicArea=True&amp;isModal=true&amp;asPopupView=true</t>
  </si>
  <si>
    <t>https://community.secop.gov.co/Public/Tendering/OpportunityDetail/Index?noticeUID=CO1.NTC.2530212&amp;isFromPublicArea=True&amp;isModal=true&amp;asPopupView=true</t>
  </si>
  <si>
    <t>https://community.secop.gov.co/Public/Tendering/OpportunityDetail/Index?noticeUID=CO1.NTC.2526332&amp;isFromPublicArea=True&amp;isModal=true&amp;asPopupView=true</t>
  </si>
  <si>
    <t>https://community.secop.gov.co/Public/Tendering/OpportunityDetail/Index?noticeUID=CO1.NTC.2522926&amp;isFromPublicArea=True&amp;isModal=true&amp;asPopupView=true</t>
  </si>
  <si>
    <t>https://community.secop.gov.co/Public/Tendering/OpportunityDetail/Index?noticeUID=CO1.NTC.2505613&amp;isFromPublicArea=True&amp;isModal=true&amp;asPopupView=true</t>
  </si>
  <si>
    <t>https://community.secop.gov.co/Public/Tendering/OpportunityDetail/Index?noticeUID=CO1.NTC.2535430&amp;isFromPublicArea=True&amp;isModal=true&amp;asPopupView=true</t>
  </si>
  <si>
    <t>https://community.secop.gov.co/Public/Tendering/OpportunityDetail/Index?noticeUID=CO1.NTC.2517639&amp;isFromPublicArea=True&amp;isModal=true&amp;asPopupView=true</t>
  </si>
  <si>
    <t>https://community.secop.gov.co/Public/Tendering/OpportunityDetail/Index?noticeUID=CO1.NTC.2520212&amp;isFromPublicArea=True&amp;isModal=true&amp;asPopupView=true</t>
  </si>
  <si>
    <t>OF. CONTROL INTERNO</t>
  </si>
  <si>
    <t>https://community.secop.gov.co/Public/Tendering/OpportunityDetail/Index?noticeUID=CO1.NTC.2528577&amp;isFromPublicArea=True&amp;isModal=true&amp;asPopupView=true</t>
  </si>
  <si>
    <t>https://community.secop.gov.co/Public/Tendering/OpportunityDetail/Index?noticeUID=CO1.NTC.2529145&amp;isFromPublicArea=True&amp;isModal=true&amp;asPopupView=true</t>
  </si>
  <si>
    <t>https://community.secop.gov.co/Public/Tendering/OpportunityDetail/Index?noticeUID=CO1.NTC.2529793&amp;isFromPublicArea=True&amp;isModal=true&amp;asPopupView=true</t>
  </si>
  <si>
    <t>https://community.secop.gov.co/Public/Tendering/OpportunityDetail/Index?noticeUID=CO1.NTC.2529567&amp;isFromPublicArea=True&amp;isModal=true&amp;asPopupView=true</t>
  </si>
  <si>
    <t>https://community.secop.gov.co/Public/Tendering/OpportunityDetail/Index?noticeUID=CO1.NTC.2529811&amp;isFromPublicArea=True&amp;isModal=true&amp;asPopupView=true</t>
  </si>
  <si>
    <t>https://community.secop.gov.co/Public/Tendering/OpportunityDetail/Index?noticeUID=CO1.NTC.2529955&amp;isFromPublicArea=True&amp;isModal=true&amp;asPopupView=true</t>
  </si>
  <si>
    <t>https://community.secop.gov.co/Public/Tendering/OpportunityDetail/Index?noticeUID=CO1.NTC.2527679&amp;isFromPublicArea=True&amp;isModal=true&amp;asPopupView=true</t>
  </si>
  <si>
    <t>https://community.secop.gov.co/Public/Tendering/OpportunityDetail/Index?noticeUID=CO1.NTC.2530447&amp;isFromPublicArea=True&amp;isModal=true&amp;asPopupView=true</t>
  </si>
  <si>
    <t>https://community.secop.gov.co/Public/Tendering/OpportunityDetail/Index?noticeUID=CO1.NTC.2529188&amp;isFromPublicArea=True&amp;isModal=true&amp;asPopupView=true</t>
  </si>
  <si>
    <t>https://community.secop.gov.co/Public/Tendering/OpportunityDetail/Index?noticeUID=CO1.NTC.2529187&amp;isFromPublicArea=True&amp;isModal=true&amp;asPopupView=true</t>
  </si>
  <si>
    <t>https://community.secop.gov.co/Public/Tendering/OpportunityDetail/Index?noticeUID=CO1.NTC.2545978&amp;isFromPublicArea=True&amp;isModal=true&amp;asPopupView=true</t>
  </si>
  <si>
    <t>https://community.secop.gov.co/Public/Tendering/OpportunityDetail/Index?noticeUID=CO1.NTC.2539403&amp;isFromPublicArea=True&amp;isModal=true&amp;asPopupView=true</t>
  </si>
  <si>
    <t>SUBD. COBRO TRIBUTARIO</t>
  </si>
  <si>
    <t>https://community.secop.gov.co/Public/Tendering/OpportunityDetail/Index?noticeUID=CO1.NTC.2538929&amp;isFromPublicArea=True&amp;isModal=true&amp;asPopupView=true</t>
  </si>
  <si>
    <t>https://community.secop.gov.co/Public/Tendering/OpportunityDetail/Index?noticeUID=CO1.NTC.2540080&amp;isFromPublicArea=True&amp;isModal=true&amp;asPopupView=true</t>
  </si>
  <si>
    <t>https://community.secop.gov.co/Public/Tendering/OpportunityDetail/Index?noticeUID=CO1.NTC.2541630&amp;isFromPublicArea=True&amp;isModal=true&amp;asPopupView=true</t>
  </si>
  <si>
    <t>SUBD. ANALISIS Y SOSTENIBILIDAD PPTAL.</t>
  </si>
  <si>
    <t>https://community.secop.gov.co/Public/Tendering/OpportunityDetail/Index?noticeUID=CO1.NTC.2526444&amp;isFromPublicArea=True&amp;isModal=true&amp;asPopupView=true</t>
  </si>
  <si>
    <t>https://community.secop.gov.co/Public/Tendering/OpportunityDetail/Index?noticeUID=CO1.NTC.2542946&amp;isFromPublicArea=True&amp;isModal=true&amp;asPopupView=true</t>
  </si>
  <si>
    <t>https://community.secop.gov.co/Public/Tendering/OpportunityDetail/Index?noticeUID=CO1.NTC.2556953&amp;isFromPublicArea=True&amp;isModal=true&amp;asPopupView=true</t>
  </si>
  <si>
    <t>https://community.secop.gov.co/Public/Tendering/OpportunityDetail/Index?noticeUID=CO1.NTC.2561726&amp;isFromPublicArea=True&amp;isModal=true&amp;asPopupView=true</t>
  </si>
  <si>
    <t>https://community.secop.gov.co/Public/Tendering/OpportunityDetail/Index?noticeUID=CO1.NTC.2528308&amp;isFromPublicArea=True&amp;isModal=true&amp;asPopupView=true</t>
  </si>
  <si>
    <t>https://community.secop.gov.co/Public/Tendering/OpportunityDetail/Index?noticeUID=CO1.NTC.2529749&amp;isFromPublicArea=True&amp;isModal=true&amp;asPopupView=true</t>
  </si>
  <si>
    <t>https://community.secop.gov.co/Public/Tendering/OpportunityDetail/Index?noticeUID=CO1.NTC.2551652&amp;isFromPublicArea=True&amp;isModal=true&amp;asPopupView=true</t>
  </si>
  <si>
    <t>https://community.secop.gov.co/Public/Tendering/OpportunityDetail/Index?noticeUID=CO1.NTC.2505205&amp;isFromPublicArea=True&amp;isModal=true&amp;asPopupView=true</t>
  </si>
  <si>
    <t>https://community.secop.gov.co/Public/Tendering/OpportunityDetail/Index?noticeUID=CO1.NTC.2560443&amp;isFromPublicArea=True&amp;isModal=true&amp;asPopupView=true</t>
  </si>
  <si>
    <t>https://community.secop.gov.co/Public/Tendering/OpportunityDetail/Index?noticeUID=CO1.NTC.2591428&amp;isFromPublicArea=True&amp;isModal=true&amp;asPopupView=true</t>
  </si>
  <si>
    <t>https://community.secop.gov.co/Public/Tendering/OpportunityDetail/Index?noticeUID=CO1.NTC.2541314&amp;isFromPublicArea=True&amp;isModal=true&amp;asPopupView=true</t>
  </si>
  <si>
    <t>https://community.secop.gov.co/Public/Tendering/OpportunityDetail/Index?noticeUID=CO1.NTC.2559059&amp;isFromPublicArea=True&amp;isModal=true&amp;asPopupView=true</t>
  </si>
  <si>
    <t>https://community.secop.gov.co/Public/Tendering/OpportunityDetail/Index?noticeUID=CO1.NTC.2561871&amp;isFromPublicArea=True&amp;isModal=true&amp;asPopupView=true</t>
  </si>
  <si>
    <t>https://community.secop.gov.co/Public/Tendering/OpportunityDetail/Index?noticeUID=CO1.NTC.2561304&amp;isFromPublicArea=True&amp;isModal=true&amp;asPopupView=true</t>
  </si>
  <si>
    <t>https://community.secop.gov.co/Public/Tendering/OpportunityDetail/Index?noticeUID=CO1.NTC.2582261&amp;isFromPublicArea=True&amp;isModal=true&amp;asPopupView=true</t>
  </si>
  <si>
    <t>https://community.secop.gov.co/Public/Tendering/OpportunityDetail/Index?noticeUID=CO1.NTC.2566796&amp;isFromPublicArea=True&amp;isModal=true&amp;asPopupView=true</t>
  </si>
  <si>
    <t>https://community.secop.gov.co/Public/Tendering/OpportunityDetail/Index?noticeUID=CO1.NTC.2557863&amp;isFromPublicArea=True&amp;isModal=true&amp;asPopupView=true</t>
  </si>
  <si>
    <t>https://community.secop.gov.co/Public/Tendering/OpportunityDetail/Index?noticeUID=CO1.NTC.2597129&amp;isFromPublicArea=True&amp;isModal=true&amp;asPopupView=true</t>
  </si>
  <si>
    <t>https://community.secop.gov.co/Public/Tendering/OpportunityDetail/Index?noticeUID=CO1.NTC.2596001&amp;isFromPublicArea=True&amp;isModal=true&amp;asPopupView=true</t>
  </si>
  <si>
    <t>https://community.secop.gov.co/Public/Tendering/OpportunityDetail/Index?noticeUID=CO1.NTC.2531953&amp;isFromPublicArea=True&amp;isModal=true&amp;asPopupView=true</t>
  </si>
  <si>
    <t>https://community.secop.gov.co/Public/Tendering/OpportunityDetail/Index?noticeUID=CO1.NTC.2610259&amp;isFromPublicArea=True&amp;isModal=true&amp;asPopupView=true</t>
  </si>
  <si>
    <t>https://community.secop.gov.co/Public/Tendering/OpportunityDetail/Index?noticeUID=CO1.NTC.2605420&amp;isFromPublicArea=True&amp;isModal=true&amp;asPopupView=true</t>
  </si>
  <si>
    <t>https://community.secop.gov.co/Public/Tendering/OpportunityDetail/Index?noticeUID=CO1.NTC.2619922&amp;isFromPublicArea=True&amp;isModal=true&amp;asPopupView=true</t>
  </si>
  <si>
    <t>https://community.secop.gov.co/Public/Tendering/OpportunityDetail/Index?noticeUID=CO1.NTC.2610238&amp;isFromPublicArea=True&amp;isModal=true&amp;asPopupView=true</t>
  </si>
  <si>
    <t>https://community.secop.gov.co/Public/Tendering/OpportunityDetail/Index?noticeUID=CO1.NTC.2614733&amp;isFromPublicArea=True&amp;isModal=true&amp;asPopupView=true</t>
  </si>
  <si>
    <t>https://community.secop.gov.co/Public/Tendering/OpportunityDetail/Index?noticeUID=CO1.NTC.2581138&amp;isFromPublicArea=True&amp;isModal=true&amp;asPopupView=true</t>
  </si>
  <si>
    <t>https://community.secop.gov.co/Public/Tendering/OpportunityDetail/Index?noticeUID=CO1.NTC.2626600&amp;isFromPublicArea=True&amp;isModal=true&amp;asPopupView=true</t>
  </si>
  <si>
    <t>https://community.secop.gov.co/Public/Tendering/OpportunityDetail/Index?noticeUID=CO1.NTC.2626919&amp;isFromPublicArea=True&amp;isModal=true&amp;asPopupView=true</t>
  </si>
  <si>
    <t>https://community.secop.gov.co/Public/Tendering/OpportunityDetail/Index?noticeUID=CO1.NTC.2631443&amp;isFromPublicArea=True&amp;isModal=true&amp;asPopupView=true</t>
  </si>
  <si>
    <t>OF. COBRO ESPECIALIZADO</t>
  </si>
  <si>
    <t>https://community.secop.gov.co/Public/Tendering/OpportunityDetail/Index?noticeUID=CO1.NTC.2607212&amp;isFromPublicArea=True&amp;isModal=true&amp;asPopupView=true</t>
  </si>
  <si>
    <t>https://community.secop.gov.co/Public/Tendering/OpportunityDetail/Index?noticeUID=CO1.NTC.2623679&amp;isFromPublicArea=True&amp;isModal=true&amp;asPopupView=true</t>
  </si>
  <si>
    <t>https://community.secop.gov.co/Public/Tendering/OpportunityDetail/Index?noticeUID=CO1.NTC.2644852&amp;isFromPublicArea=True&amp;isModal=true&amp;asPopupView=true</t>
  </si>
  <si>
    <t>https://community.secop.gov.co/Public/Tendering/OpportunityDetail/Index?noticeUID=CO1.NTC.2647460&amp;isFromPublicArea=True&amp;isModal=true&amp;asPopupView=true</t>
  </si>
  <si>
    <t>https://community.secop.gov.co/Public/Tendering/OpportunityDetail/Index?noticeUID=CO1.NTC.2644986&amp;isFromPublicArea=True&amp;isModal=true&amp;asPopupView=true</t>
  </si>
  <si>
    <t>https://community.secop.gov.co/Public/Tendering/OpportunityDetail/Index?noticeUID=CO1.NTC.2648059&amp;isFromPublicArea=True&amp;isModal=true&amp;asPopupView=true</t>
  </si>
  <si>
    <t>https://community.secop.gov.co/Public/Tendering/OpportunityDetail/Index?noticeUID=CO1.NTC.2645695&amp;isFromPublicArea=True&amp;isModal=true&amp;asPopupView=true</t>
  </si>
  <si>
    <t>https://community.secop.gov.co/Public/Tendering/OpportunityDetail/Index?noticeUID=CO1.NTC.2646412&amp;isFromPublicArea=True&amp;isModal=true&amp;asPopupView=true</t>
  </si>
  <si>
    <t>https://community.secop.gov.co/Public/Tendering/OpportunityDetail/Index?noticeUID=CO1.NTC.2646742&amp;isFromPublicArea=True&amp;isModal=true&amp;asPopupView=true</t>
  </si>
  <si>
    <t>https://community.secop.gov.co/Public/Tendering/OpportunityDetail/Index?noticeUID=CO1.NTC.2685186&amp;isFromPublicArea=True&amp;isModal=true&amp;asPopupView=true</t>
  </si>
  <si>
    <t>https://community.secop.gov.co/Public/Tendering/OpportunityDetail/Index?noticeUID=CO1.NTC.2686023&amp;isFromPublicArea=True&amp;isModal=true&amp;asPopupView=true</t>
  </si>
  <si>
    <t>https://community.secop.gov.co/Public/Tendering/OpportunityDetail/Index?noticeUID=CO1.NTC.2687590&amp;isFromPublicArea=True&amp;isModal=true&amp;asPopupView=true</t>
  </si>
  <si>
    <t>https://community.secop.gov.co/Public/Tendering/OpportunityDetail/Index?noticeUID=CO1.NTC.2688259&amp;isFromPublicArea=True&amp;isModal=true&amp;asPopupView=true</t>
  </si>
  <si>
    <t>https://community.secop.gov.co/Public/Tendering/OpportunityDetail/Index?noticeUID=CO1.NTC.2706563&amp;isFromPublicArea=True&amp;isModal=true&amp;asPopupView=true</t>
  </si>
  <si>
    <t>https://community.secop.gov.co/Public/Tendering/OpportunityDetail/Index?noticeUID=CO1.NTC.2707011&amp;isFromPublicArea=True&amp;isModal=true&amp;asPopupView=true</t>
  </si>
  <si>
    <t>https://community.secop.gov.co/Public/Tendering/OpportunityDetail/Index?noticeUID=CO1.NTC.2707274&amp;isFromPublicArea=True&amp;isModal=true&amp;asPopupView=true</t>
  </si>
  <si>
    <t>https://community.secop.gov.co/Public/Tendering/OpportunityDetail/Index?noticeUID=CO1.NTC.2711066&amp;isFromPublicArea=True&amp;isModal=true&amp;asPopupView=true</t>
  </si>
  <si>
    <t>https://community.secop.gov.co/Public/Tendering/OpportunityDetail/Index?noticeUID=CO1.NTC.2709393&amp;isFromPublicArea=True&amp;isModal=true&amp;asPopupView=true</t>
  </si>
  <si>
    <t>https://community.secop.gov.co/Public/Tendering/OpportunityDetail/Index?noticeUID=CO1.NTC.2724185&amp;isFromPublicArea=True&amp;isModal=true&amp;asPopupView=true</t>
  </si>
  <si>
    <t>https://community.secop.gov.co/Public/Tendering/OpportunityDetail/Index?noticeUID=CO1.NTC.2724268&amp;isFromPublicArea=True&amp;isModal=true&amp;asPopupView=true</t>
  </si>
  <si>
    <t>https://community.secop.gov.co/Public/Tendering/OpportunityDetail/Index?noticeUID=CO1.NTC.2725673&amp;isFromPublicArea=True&amp;isModal=true&amp;asPopupView=true</t>
  </si>
  <si>
    <t>OF. ANALISIS Y CONTROL RIESGO</t>
  </si>
  <si>
    <t>https://community.secop.gov.co/Public/Tendering/OpportunityDetail/Index?noticeUID=CO1.NTC.2731982&amp;isFromPublicArea=True&amp;isModal=true&amp;asPopupView=true</t>
  </si>
  <si>
    <t>SUBD. FINANZAS DISTRITALES</t>
  </si>
  <si>
    <t>https://community.secop.gov.co/Public/Tendering/OpportunityDetail/Index?noticeUID=CO1.NTC.2740087&amp;isFromPublicArea=True&amp;isModal=true&amp;asPopupView=true</t>
  </si>
  <si>
    <t>https://community.secop.gov.co/Public/Tendering/OpportunityDetail/Index?noticeUID=CO1.NTC.2755039&amp;isFromPublicArea=True&amp;isModal=true&amp;asPopupView=true</t>
  </si>
  <si>
    <t>https://community.secop.gov.co/Public/Tendering/OpportunityDetail/Index?noticeUID=CO1.NTC.2753082&amp;isFromPublicArea=True&amp;isModal=true&amp;asPopupView=true</t>
  </si>
  <si>
    <t>https://community.secop.gov.co/Public/Tendering/OpportunityDetail/Index?noticeUID=CO1.NTC.2764845&amp;isFromPublicArea=True&amp;isModal=true&amp;asPopupView=true</t>
  </si>
  <si>
    <t>https://community.secop.gov.co/Public/Tendering/OpportunityDetail/Index?noticeUID=CO1.NTC.2758021&amp;isFromPublicArea=True&amp;isModal=true&amp;asPopupView=true</t>
  </si>
  <si>
    <t>https://community.secop.gov.co/Public/Tendering/OpportunityDetail/Index?noticeUID=CO1.NTC.2791583&amp;isFromPublicArea=True&amp;isModal=true&amp;asPopupView=true</t>
  </si>
  <si>
    <t>https://www.colombiacompra.gov.co/tienda-virtual-del-estado-colombiano/ordenes-compra/86711</t>
  </si>
  <si>
    <t>https://community.secop.gov.co/Public/Tendering/OpportunityDetail/Index?noticeUID=CO1.NTC.2863309&amp;isFromPublicArea=True&amp;isModal=true&amp;asPopupView=true</t>
  </si>
  <si>
    <t>https://community.secop.gov.co/Public/Tendering/OpportunityDetail/Index?noticeUID=CO1.NTC.2899341&amp;isFromPublicArea=True&amp;isModal=true&amp;asPopupView=true</t>
  </si>
  <si>
    <t>https://community.secop.gov.co/Public/Tendering/OpportunityDetail/Index?noticeUID=CO1.NTC.2908542&amp;isFromPublicArea=True&amp;isModal=true&amp;asPopupView=true</t>
  </si>
  <si>
    <t>https://community.secop.gov.co/Public/Tendering/OpportunityDetail/Index?noticeUID=CO1.NTC.2920821&amp;isFromPublicArea=True&amp;isModal=true&amp;asPopupView=true</t>
  </si>
  <si>
    <t>https://community.secop.gov.co/Public/Tendering/OpportunityDetail/Index?noticeUID=CO1.NTC.2928652&amp;isFromPublicArea=True&amp;isModal=true&amp;asPopupView=true</t>
  </si>
  <si>
    <t>https://community.secop.gov.co/Public/Tendering/OpportunityDetail/Index?noticeUID=CO1.NTC.2930547&amp;isFromPublicArea=True&amp;isModal=true&amp;asPopupView=true</t>
  </si>
  <si>
    <t>https://community.secop.gov.co/Public/Tendering/OpportunityDetail/Index?noticeUID=CO1.NTC.2935430&amp;isFromPublicArea=True&amp;isModal=true&amp;asPopupView=true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</si>
  <si>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</si>
  <si>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https://community.secop.gov.co/Public/Tendering/OpportunityDetail/Index?noticeUID=CO1.NTC.2937787&amp;isFromPublicArea=True&amp;isModal=true&amp;asPopupView=true</t>
  </si>
  <si>
    <t>https://community.secop.gov.co/Public/Tendering/OpportunityDetail/Index?noticeUID=CO1.NTC.2943823&amp;isFromPublicArea=True&amp;isModal=true&amp;asPopupView=true</t>
  </si>
  <si>
    <t>https://community.secop.gov.co/Public/Tendering/OpportunityDetail/Index?noticeUID=CO1.NTC.2987061&amp;isFromPublicArea=True&amp;isModal=true&amp;asPopupView=true</t>
  </si>
  <si>
    <t>OF. OPERACION SISTEMA GESTION DOCUMENTAL</t>
  </si>
  <si>
    <t>https://community.secop.gov.co/Public/Tendering/OpportunityDetail/Index?noticeUID=CO1.NTC.2972907&amp;isFromPublicArea=True&amp;isModal=true&amp;asPopupView=true</t>
  </si>
  <si>
    <t>https://community.secop.gov.co/Public/Tendering/OpportunityDetail/Index?noticeUID=CO1.NTC.2976541&amp;isFromPublicArea=True&amp;isModal=true&amp;asPopupView=true</t>
  </si>
  <si>
    <t>https://community.secop.gov.co/Public/Tendering/OpportunityDetail/Index?noticeUID=CO1.NTC.2988998&amp;isFromPublicArea=True&amp;isModal=true&amp;asPopupView=true</t>
  </si>
  <si>
    <t>https://community.secop.gov.co/Public/Tendering/OpportunityDetail/Index?noticeUID=CO1.NTC.2971701&amp;isFromPublicArea=True&amp;isModal=true&amp;asPopupView=true</t>
  </si>
  <si>
    <t>https://community.secop.gov.co/Public/Tendering/OpportunityDetail/Index?noticeUID=CO1.NTC.2961017&amp;isFromPublicArea=True&amp;isModal=true&amp;asPopupView=true</t>
  </si>
  <si>
    <t>https://community.secop.gov.co/Public/Tendering/OpportunityDetail/Index?noticeUID=CO1.NTC.2990529&amp;isFromPublicArea=True&amp;isModal=true&amp;asPopupView=true</t>
  </si>
  <si>
    <t>https://community.secop.gov.co/Public/Tendering/OpportunityDetail/Index?noticeUID=CO1.NTC.2982704&amp;isFromPublicArea=True&amp;isModal=true&amp;asPopupView=true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</si>
  <si>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</si>
  <si>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https://community.secop.gov.co/Public/Tendering/OpportunityDetail/Index?noticeUID=CO1.NTC.3065217&amp;isFromPublicArea=True&amp;isModal=true&amp;asPopupView=true</t>
  </si>
  <si>
    <t>https://community.secop.gov.co/Public/Tendering/OpportunityDetail/Index?noticeUID=CO1.NTC.3060048&amp;isFromPublicArea=True&amp;isModal=true&amp;asPopupView=true</t>
  </si>
  <si>
    <t>https://community.secop.gov.co/Public/Tendering/OpportunityDetail/Index?noticeUID=CO1.NTC.2998607&amp;isFromPublicArea=True&amp;isModal=true&amp;asPopupView=true</t>
  </si>
  <si>
    <t>https://community.secop.gov.co/Public/Tendering/OpportunityDetail/Index?noticeUID=CO1.NTC.3022060&amp;isFromPublicArea=True&amp;isModal=true&amp;asPopupView=true</t>
  </si>
  <si>
    <t>https://community.secop.gov.co/Public/Tendering/OpportunityDetail/Index?noticeUID=CO1.NTC.3081628&amp;isFromPublicArea=True&amp;isModal=true&amp;asPopupView=true</t>
  </si>
  <si>
    <t>https://community.secop.gov.co/Public/Tendering/OpportunityDetail/Index?noticeUID=CO1.NTC.3082567&amp;isFromPublicArea=True&amp;isModal=true&amp;asPopupView=true</t>
  </si>
  <si>
    <t>https://community.secop.gov.co/Public/Tendering/OpportunityDetail/Index?noticeUID=CO1.NTC.3033343&amp;isFromPublicArea=True&amp;isModal=true&amp;asPopupView=true</t>
  </si>
  <si>
    <t>SUBD. SOLUCIONES TIC</t>
  </si>
  <si>
    <t>https://community.secop.gov.co/Public/Tendering/OpportunityDetail/Index?noticeUID=CO1.NTC.3135545&amp;isFromPublicArea=True&amp;isModal=true&amp;asPopupView=true</t>
  </si>
  <si>
    <t>https://community.secop.gov.co/Public/Tendering/OpportunityDetail/Index?noticeUID=CO1.NTC.3139037&amp;isFromPublicArea=True&amp;isModal=true&amp;asPopupView=true</t>
  </si>
  <si>
    <t>https://community.secop.gov.co/Public/Tendering/OpportunityDetail/Index?noticeUID=CO1.NTC.3144606&amp;isFromPublicArea=True&amp;isModal=true&amp;asPopupView=true</t>
  </si>
  <si>
    <t>https://community.secop.gov.co/Public/Tendering/OpportunityDetail/Index?noticeUID=CO1.NTC.3145595&amp;isFromPublicArea=True&amp;isModal=true&amp;asPopupView=true</t>
  </si>
  <si>
    <t>https://community.secop.gov.co/Public/Tendering/OpportunityDetail/Index?noticeUID=CO1.NTC.3159990&amp;isFromPublicArea=True&amp;isModal=true&amp;asPopupView=true</t>
  </si>
  <si>
    <t>SUBD. INFRAESTRUCTURA Y LOCALIDADES</t>
  </si>
  <si>
    <t>https://community.secop.gov.co/Public/Tendering/OpportunityDetail/Index?noticeUID=CO1.NTC.3155081&amp;isFromPublicArea=True&amp;isModal=true&amp;asPopupView=true</t>
  </si>
  <si>
    <t>https://community.secop.gov.co/Public/Tendering/OpportunityDetail/Index?noticeUID=CO1.NTC.3178007&amp;isFromPublicArea=True&amp;isModal=true&amp;asPopupView=true</t>
  </si>
  <si>
    <t>https://community.secop.gov.co/Public/Tendering/OpportunityDetail/Index?noticeUID=CO1.NTC.3197431&amp;isFromPublicArea=True&amp;isModal=true&amp;asPopupView=true</t>
  </si>
  <si>
    <t>https://www.colombiacompra.gov.co/tienda-virtual-del-estado-colombiano/ordenes-compra/95280</t>
  </si>
  <si>
    <t>https://community.secop.gov.co/Public/Tendering/OpportunityDetail/Index?noticeUID=CO1.NTC.3217579&amp;isFromPublicArea=True&amp;isModal=true&amp;asPopupView=true</t>
  </si>
  <si>
    <t>https://community.secop.gov.co/Public/Tendering/OpportunityDetail/Index?noticeUID=CO1.NTC.3221676&amp;isFromPublicArea=True&amp;isModal=true&amp;asPopupView=true</t>
  </si>
  <si>
    <t>https://community.secop.gov.co/Public/Tendering/OpportunityDetail/Index?noticeUID=CO1.NTC.3223566&amp;isFromPublicArea=True&amp;isModal=true&amp;asPopupView=true</t>
  </si>
  <si>
    <t>https://community.secop.gov.co/Public/Tendering/OpportunityDetail/Index?noticeUID=CO1.NTC.3236039&amp;isFromPublicArea=True&amp;isModal=true&amp;asPopupView=true</t>
  </si>
  <si>
    <t>https://community.secop.gov.co/Public/Tendering/OpportunityDetail/Index?noticeUID=CO1.NTC.3239187&amp;isFromPublicArea=True&amp;isModal=true&amp;asPopupView=true</t>
  </si>
  <si>
    <t>https://community.secop.gov.co/Public/Tendering/OpportunityDetail/Index?noticeUID=CO1.NTC.3248987&amp;isFromPublicArea=True&amp;isModal=true&amp;asPopupView=true</t>
  </si>
  <si>
    <t>SUBD. DESARROLLO SOCIAL</t>
  </si>
  <si>
    <t>https://community.secop.gov.co/Public/Tendering/OpportunityDetail/Index?noticeUID=CO1.NTC.3261442&amp;isFromPublicArea=True&amp;isModal=true&amp;asPopupView=true</t>
  </si>
  <si>
    <t>https://community.secop.gov.co/Public/Tendering/OpportunityDetail/Index?noticeUID=CO1.NTC.3259767&amp;isFromPublicArea=True&amp;isModal=true&amp;asPopupView=true</t>
  </si>
  <si>
    <t>https://community.secop.gov.co/Public/Tendering/OpportunityDetail/Index?noticeUID=CO1.NTC.3295305&amp;isFromPublicArea=True&amp;isModal=true&amp;asPopupView=true</t>
  </si>
  <si>
    <t>https://community.secop.gov.co/Public/Tendering/OpportunityDetail/Index?noticeUID=CO1.NTC.3268863&amp;isFromPublicArea=True&amp;isModal=true&amp;asPopupView=true</t>
  </si>
  <si>
    <t>https://community.secop.gov.co/Public/Tendering/OpportunityDetail/Index?noticeUID=CO1.NTC.3194837&amp;isFromPublicArea=True&amp;isModal=true&amp;asPopupView=true</t>
  </si>
  <si>
    <t>https://community.secop.gov.co/Public/Tendering/OpportunityDetail/Index?noticeUID=CO1.NTC.3286930&amp;isFromPublicArea=True&amp;isModal=true&amp;asPopupView=true</t>
  </si>
  <si>
    <t>https://community.secop.gov.co/Public/Tendering/OpportunityDetail/Index?noticeUID=CO1.NTC.3259936&amp;isFromPublicArea=True&amp;isModal=true&amp;asPopupView=true</t>
  </si>
  <si>
    <t>https://community.secop.gov.co/Public/Tendering/OpportunityDetail/Index?noticeUID=CO1.NTC.3259938&amp;isFromPublicArea=True&amp;isModal=true&amp;asPopupView=true</t>
  </si>
  <si>
    <t>https://community.secop.gov.co/Public/Tendering/OpportunityDetail/Index?noticeUID=CO1.NTC.3291290&amp;isFromPublicArea=True&amp;isModal=true&amp;asPopupView=true</t>
  </si>
  <si>
    <t>https://community.secop.gov.co/Public/Tendering/OpportunityDetail/Index?noticeUID=CO1.NTC.3129115&amp;isFromPublicArea=True&amp;isModal=true&amp;asPopupView=true</t>
  </si>
  <si>
    <t>https://community.secop.gov.co/Public/Tendering/OpportunityDetail/Index?noticeUID=CO1.NTC.3311780&amp;isFromPublicArea=True&amp;isModal=true&amp;asPopupView=true</t>
  </si>
  <si>
    <t>https://community.secop.gov.co/Public/Tendering/OpportunityDetail/Index?noticeUID=CO1.NTC.3321236&amp;isFromPublicArea=True&amp;isModal=true&amp;asPopupView=true</t>
  </si>
  <si>
    <t>https://community.secop.gov.co/Public/Tendering/OpportunityDetail/Index?noticeUID=CO1.NTC.3181311&amp;isFromPublicArea=True&amp;isModal=true&amp;asPopupView=true</t>
  </si>
  <si>
    <t>https://community.secop.gov.co/Public/Tendering/OpportunityDetail/Index?noticeUID=CO1.NTC.1073440&amp;isFromPublicArea=True&amp;isModal=true&amp;asPopupView=true</t>
  </si>
  <si>
    <t>DESPACHO SUBSECRETARIO TECNICO</t>
  </si>
  <si>
    <t>https://www.contratos.gov.co/consultas/detalleProceso.do?numConstancia=21-15-12434173</t>
  </si>
  <si>
    <t>https://www.colombiacompra.gov.co/tienda-virtual-del-estado-colombiano/ordenes-compra/82329</t>
  </si>
  <si>
    <t>https://www.colombiacompra.gov.co/tienda-virtual-del-estado-colombiano/ordenes-compra/76955</t>
  </si>
  <si>
    <t>https://community.secop.gov.co/Public/Tendering/OpportunityDetail/Index?noticeUID=CO1.NTC.1739449&amp;isFromPublicArea=True&amp;isModal=true&amp;asPopupView=true</t>
  </si>
  <si>
    <t>https://community.secop.gov.co/Public/Tendering/OpportunityDetail/Index?noticeUID=CO1.NTC.1858972&amp;isFromPublicArea=True&amp;isModal=true&amp;asPopupView=true</t>
  </si>
  <si>
    <t>https://community.secop.gov.co/Public/Tendering/OpportunityDetail/Index?noticeUID=CO1.NTC.2047595&amp;isFromPublicArea=True&amp;isModal=true&amp;asPopupView=true</t>
  </si>
  <si>
    <t>https://community.secop.gov.co/Public/Tendering/OpportunityDetail/Index?noticeUID=CO1.NTC.2179036&amp;isFromPublicArea=True&amp;isModal=true&amp;asPopupView=true</t>
  </si>
  <si>
    <t>https://community.secop.gov.co/Public/Tendering/OpportunityDetail/Index?noticeUID=CO1.NTC.2143740&amp;isFromPublicArea=True&amp;isModal=true&amp;asPopupView=true</t>
  </si>
  <si>
    <t>https://community.secop.gov.co/Public/Tendering/OpportunityDetail/Index?noticeUID=CO1.NTC.2271722&amp;isFromPublicArea=True&amp;isModal=true&amp;asPopupView=true</t>
  </si>
  <si>
    <t>https://community.secop.gov.co/Public/Tendering/OpportunityDetail/Index?noticeUID=CO1.NTC.2335800&amp;isFromPublicArea=True&amp;isModal=true&amp;asPopupView=true</t>
  </si>
  <si>
    <t>https://community.secop.gov.co/Public/Tendering/OpportunityDetail/Index?noticeUID=CO1.NTC.2292587&amp;isFromPublicArea=True&amp;isModal=true&amp;asPopupView=true</t>
  </si>
  <si>
    <t>https://community.secop.gov.co/Public/Tendering/OpportunityDetail/Index?noticeUID=CO1.NTC.2253790&amp;isFromPublicArea=True&amp;isModal=true&amp;asPopupView=true</t>
  </si>
  <si>
    <t>https://community.secop.gov.co/Public/Tendering/OpportunityDetail/Index?noticeUID=CO1.NTC.2395148&amp;isFromPublicArea=True&amp;isModal=true&amp;asPopupView=true</t>
  </si>
  <si>
    <t>https://community.secop.gov.co/Public/Tendering/OpportunityDetail/Index?noticeUID=CO1.NTC.2396437&amp;isFromPublicArea=True&amp;isModal=true&amp;asPopupView=true</t>
  </si>
  <si>
    <t>https://community.secop.gov.co/Public/Tendering/OpportunityDetail/Index?noticeUID=CO1.NTC.2398370&amp;isFromPublicArea=True&amp;isModal=true&amp;asPopupView=true</t>
  </si>
  <si>
    <t>https://community.secop.gov.co/Public/Tendering/OpportunityDetail/Index?noticeUID=CO1.NTC.2342201&amp;isFromPublicArea=True&amp;isModal=true&amp;asPopupView=true</t>
  </si>
  <si>
    <t>https://community.secop.gov.co/Public/Tendering/OpportunityDetail/Index?noticeUID=CO1.NTC.2336817&amp;isFromPublicArea=True&amp;isModal=true&amp;asPopupView=true</t>
  </si>
  <si>
    <t>https://community.secop.gov.co/Public/Tendering/OpportunityDetail/Index?noticeUID=CO1.NTC.2414312&amp;isFromPublicArea=True&amp;isModal=true&amp;asPopupView=true</t>
  </si>
  <si>
    <t>https://community.secop.gov.co/Public/Tendering/OpportunityDetail/Index?noticeUID=CO1.NTC.2288332&amp;isFromPublicArea=True&amp;isModal=true&amp;asPopupView=true</t>
  </si>
  <si>
    <t>https://community.secop.gov.co/Public/Tendering/OpportunityDetail/Index?noticeUID=CO1.NTC.2315831&amp;isFromPublicArea=True&amp;isModal=true&amp;asPopupView=true</t>
  </si>
  <si>
    <t>https://community.secop.gov.co/Public/Tendering/OpportunityDetail/Index?noticeUID=CO1.NTC.2296339&amp;isFromPublicArea=True&amp;isModal=true&amp;asPopupView=true</t>
  </si>
  <si>
    <t>https://community.secop.gov.co/Public/Tendering/OpportunityDetail/Index?noticeUID=CO1.NTC.2437267&amp;isFromPublicArea=True&amp;isModal=true&amp;asPopupView=true</t>
  </si>
  <si>
    <t>https://community.secop.gov.co/Public/Tendering/OpportunityDetail/Index?noticeUID=CO1.NTC.2340724&amp;isFromPublicArea=True&amp;isModal=true&amp;asPopupView=true</t>
  </si>
  <si>
    <t>https://community.secop.gov.co/Public/Tendering/OpportunityDetail/Index?noticeUID=CO1.NTC.2404193&amp;isFromPublicArea=True&amp;isModal=true&amp;asPopupView=true</t>
  </si>
  <si>
    <t>https://community.secop.gov.co/Public/Tendering/OpportunityDetail/Index?noticeUID=CO1.NTC.2472945&amp;isFromPublicArea=True&amp;isModal=true&amp;asPopupView=true</t>
  </si>
  <si>
    <t>https://community.secop.gov.co/Public/Tendering/OpportunityDetail/Index?noticeUID=CO1.NTC.2443322&amp;isFromPublicArea=True&amp;isModal=true&amp;asPopupView=true</t>
  </si>
  <si>
    <t>https://community.secop.gov.co/Public/Tendering/OpportunityDetail/Index?noticeUID=CO1.NTC.2420710&amp;isFromPublicArea=True&amp;isModal=true&amp;asPopupView=true</t>
  </si>
  <si>
    <t>MAURICIO ALBERTO OSPINA RUIZ</t>
  </si>
  <si>
    <t>Contratar a precios unitarios la impresión fija y variable de losdocumentos requeridos por la Secretaría Distrital de Hacienda, así comoel empaque, alistamiento, distribución y/o notificación por mensajeríapuntual y masiva, de los citados documentos.</t>
  </si>
  <si>
    <t>UNION TEMPORAL TEMPO DISPAPELES 2022</t>
  </si>
  <si>
    <t>ELIANA  CASTELLANOS DIAZ,E_SDH,JEFE DE OFICINA ASESORA - OF. ASESORA DE COMUNICACIONES,CC,52329596,ECASTELLANOS@SHD.GOV.CO,00/00/0000,00/00/0000</t>
  </si>
  <si>
    <t>DANIEL  RODRIGUEZ YAÑEZ</t>
  </si>
  <si>
    <t>HECTOR FABIO GONZALEZ CASTELLANOS</t>
  </si>
  <si>
    <t>EMPRESA DE TELECOMUNICACIONES DE BOGOTÁ S.A. E.S.P. - ETB S.A. ESP</t>
  </si>
  <si>
    <t>Prestar servicios profesionales para brindar acompañamiento en larevisión de las actas sucintas de las sesiones de la Comisión y laatención de solicitudes de ciudadanos, organizaciones, autoridadesadministrativas y judiciales que correspondan a la respectiva comisión</t>
  </si>
  <si>
    <t>Prestar los servicios profesionales para realizar apoyo de creación ycargue de información en el sistema Web Center Content de losexpedientes digitales y aplicación de las TRD y TVD de los expedientesfísicos en la Subdirección de Asuntos Contractuales</t>
  </si>
  <si>
    <t>Prestar servicios profesionales de apoyo en la administración de lapagina WEB  y en el diseño y publicación de piezas gráficas o videos quedeban ser cargados en el portal de la Corporación.</t>
  </si>
  <si>
    <t>JULIAN ANDRES DE LA OSSA MONTES</t>
  </si>
  <si>
    <t>Prestar servicios profesionales para desarrollar las actividades deejecución,seguimiento,evaluación de los procesos de de nomina de laSecretaria Distrital de Hacienda</t>
  </si>
  <si>
    <t>JHON JAIRO SANCHEZ ORJUELA</t>
  </si>
  <si>
    <t>ANIBAL ANDRES ARAGONES ARROYAVE</t>
  </si>
  <si>
    <t>VALENTINA ALEXA CARVAJAL AGUDELO</t>
  </si>
  <si>
    <t>DIANA MILENA CORTES CASAS</t>
  </si>
  <si>
    <t>Prestar los servicios de apoyo a la gestión para el desarrollo y elapoyo logístico de las actividades contenidas dentro de los programas debienestar, incentivos y mejoramiento de clima laboral para losservidores de la Secretaría Distrital de Hacienda y sus familias.</t>
  </si>
  <si>
    <t>JAVIER FELIPE GARZON SANCHEZ</t>
  </si>
  <si>
    <t>Régimen Especial - Régimen Especial</t>
  </si>
  <si>
    <t>DANIELA  AGUIRRE BETANCOURT</t>
  </si>
  <si>
    <t>CLAUDIA PATRICIA ALMEIDA CASTILLO</t>
  </si>
  <si>
    <t>Prestar servicios profesionales para el cumplimiento y apoyo a los rolesde la Oficina de Control Interno de la Secretaría Distrital de Hacienda,en especial el relacionado con el enfoque hacia la prevención y larelación con Entes Externos de Control.</t>
  </si>
  <si>
    <t>JAIRO ENRIQUE GARCIA OLAYA</t>
  </si>
  <si>
    <t>ALEXANDER  CASTRO RIVERA</t>
  </si>
  <si>
    <t>CESAR AUGUSTO RODRIGUEZ SOSA</t>
  </si>
  <si>
    <t>Proveer el servicio de conectividad a internet, para realizar visitas aunidades productivas en las diferentes localidades de la ciudad yrecopilar información que alimentará la base maestra y el tablero decontrol de formalización empresarial en Bogotá.</t>
  </si>
  <si>
    <t>Manejo de cuenta</t>
  </si>
  <si>
    <t>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t>
  </si>
  <si>
    <t>0111-02</t>
  </si>
  <si>
    <t>BANCO DAVIVIENDA SA</t>
  </si>
  <si>
    <t>Prestar los servicios profesionales para apoyar la implementación yarticulación de mejoras en los procesos de la SDH y el fortalecimientode la política de racionalización de trámites.</t>
  </si>
  <si>
    <t>ANGELA TATIANA LAGOS CARDENAS</t>
  </si>
  <si>
    <t>Prestar los servicios profesionales para efectuar la gestiónpresupuestal, administrativa, precontractual, contractual y postcontractual de los trámites a cargo de la Oficina Asesora de Comunicaciones, así como todas aquellas actividades de planeación de ladependencia, de acuerdo con la normativa vigente y los procedimientos degestión de calidad y contratación de la Entidad.</t>
  </si>
  <si>
    <t>ANGELA MARIA FARAH OTERO</t>
  </si>
  <si>
    <t>Prestar los servicios de mantenimiento, actualización, soporte técnicoespecializado y servicios especiales con el suministro de partes yrepuestos para el sistema de telefonía de la Secretaria Distrital deHacienda.</t>
  </si>
  <si>
    <t>AXEDE S.A. - EN REORGANIZACIÓN</t>
  </si>
  <si>
    <t>Prestar servicios profesionales para formalizar las actividadesconcernientes a la contabilidad y finanzas de la Subdirección del Talento Humano del presupuesto relativo a gastos de personal con las áreas de: Presupuesto, Contabilidad, Financiera y Tesorería, asícomo, depurar analizar la información generada en el módulo SAP/HCM ygestionar las conciliaciones de cuentas que se generen en el proceso deliquidación de la nomina.</t>
  </si>
  <si>
    <t>JAIME GILDARDO CRUZ CRUZ</t>
  </si>
  <si>
    <t>Prestar servicios profesionales para el cumplimiento de los roles de laOficina de Control Interno, especialmente el de evaluación yseguimiento, y apoyo en temas a la gestión estratégica y operativapropias de la oficina.</t>
  </si>
  <si>
    <t>JOHANNA PAOLA CAICEDO MURCIA</t>
  </si>
  <si>
    <t>Prestar los servicios profesionales en la gestión del riesgo del procesocontractual y apoyo a los trámites contractuales que le sean asignados</t>
  </si>
  <si>
    <t>ALEJANDRA MARIA GIRALDO AGUIRRE</t>
  </si>
  <si>
    <t>Prestar servicios profesionales para apoyar la gestión administrativa deprocesos contractuales y la liquidación y cierre de contratos</t>
  </si>
  <si>
    <t>Prestar servicios profesionales a la Subdirección de AsuntosContractuales en actividades que se requieran en el sistema BOGDATA y enla preparación de información y bases de datos para la atención derequerimientos y solicitudes realizadas a la Subdirección.</t>
  </si>
  <si>
    <t>Prestar servicios profesionales para el analisis, seguimiento,incidentes de ejecucion de nomina en SAP y en general modulo HCM.</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</si>
  <si>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</si>
  <si>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t>
  </si>
  <si>
    <t>DIANA MARCELA JIMENEZ GAMBA</t>
  </si>
  <si>
    <t>Prestar servicios profesionales de acompañamiento y apoyo jurídicocontractual en la Subdirección de Asuntos Contractuales.</t>
  </si>
  <si>
    <t>SANDRA LEONOR PEREZ AVELLANEDA</t>
  </si>
  <si>
    <t>Deposito Valores</t>
  </si>
  <si>
    <t>SANTANDER CACEIS COLOMBIA S.A. SOCIEDAD FIDUCIARIA</t>
  </si>
  <si>
    <t>Prestar los servicios de mantenimiento preventivo con suministro derepuestos para plantas purificadoras Semi-industriales de agua delConcejo de Bogotá.</t>
  </si>
  <si>
    <t>SERVICIOS Y DISEÑOS MECATRONICOS SAS</t>
  </si>
  <si>
    <t>Prestar servicios profesionales para la gestión de actividadesrelacionadas con el seguimiento a la ejecución contractual y procesos deliquidación de los expedientes contractuales en la DirecciónAdministrativa</t>
  </si>
  <si>
    <t>ASTRID TATIANA SALINAS PEDROZA</t>
  </si>
  <si>
    <t>Prestar los servicios profesionales  especializados  en materia jurídica para acompañar la ejecución de los procesos administrativos, judiciales y disciplinarios  así como la elaboración y soporte de  losconceptos e intervenciones que se deban llevar a cabo en el marco  delas actuaciones de la Corporación y de acuerdo con la normatividadvigente.</t>
  </si>
  <si>
    <t>Prestar servicios profesionales como intérprete en lengua de señas paralas actividades y procesos que requiera el Concejo de Bogotá.</t>
  </si>
  <si>
    <t>ELIZABETH  AREVALO CANCINO</t>
  </si>
  <si>
    <t>Prestar servicios profesionales para brindar acompañamiento en larevisión del cumplimiento de requisitos exigidos en los diferentesprocesos de los funcionarios en los regímenes pensionales y de salud enla Dirección administrativa del Concejo de Bogotá D.C.</t>
  </si>
  <si>
    <t>JUAN DIEGO BOTERO CURE</t>
  </si>
  <si>
    <t>Prestar servicios profesionales de apoyo jurídico y administrativo enlos temas a cargo de la Subdirección de Asuntos Contractuales.</t>
  </si>
  <si>
    <t>TEAM MANAGEMENT INFRASTRUCTURE S.A.S</t>
  </si>
  <si>
    <t>LOGYCA / ASOCIACION</t>
  </si>
  <si>
    <t>La contratista cumplió con las obligaciones generales durante el períodocorrespondiente tal y como se evidencia en el informe de supervisión.</t>
  </si>
  <si>
    <t>La contratista cumplió a satisfacción las obligaciones generales.</t>
  </si>
  <si>
    <t>190499-0-2019</t>
  </si>
  <si>
    <t>El Corredor de Seguros seleccionado realizará la intermediación yasesoría integral del programa de seguros de la Secretaría Distrital deHacienda, de conformidad con lo establecido en el pliego de condicionesdel Concurso de Méritos Abierto No. SDH-CMA-01-2019 y la propuestapresentada por el contratista.</t>
  </si>
  <si>
    <t>UNION TEMPORAL JLT DELIMA WILLIS SDH CMA 01 2019</t>
  </si>
  <si>
    <t>El contratista dió cumplimiento a las obligaciones pactadas en losestudios previos del presente contrato.</t>
  </si>
  <si>
    <t>SUBSECRETARIO DE DESPACHO - DESPACHO SUBSECRETARIO GENERAL</t>
  </si>
  <si>
    <t>Durante el periodo de ejecución, el(la) contratista dio cumplimiento alas obligaciones especiales estipuladas en el anexo técnico.  Loanterior se evidencia en el informe de actividades del(la) contratista</t>
  </si>
  <si>
    <t>Durante el mes de octubre de 2022, el contratista cumplió con lasobligaciones generales estipuladas en los estudios previos.</t>
  </si>
  <si>
    <t>Durante el mes de octubre de 2022, el contratista cumplió con lasobligaciones especiales estipuladas en los estudios previos.</t>
  </si>
  <si>
    <t>Certifico que el valor cobrado por el contratista está de acuerdo conlos estudios previos y con el contrato.  El valor que pagar con lapresente certificación es de ($5.582.000) Cinco Millones QuinientosOchenta Y Dos Mil Pesos, presentando un valor certificado acumulado porla suma de ($52.098.666) Cincuenta Y Dos Millones Noventa Y Ocho MilSeiscientos Sesenta Y Seis Pesos que equivalen al 84% de ejecución,quedando un saldo por ejecutar por valor de ($9.303.334) Nueve MillonesTrescientos Tres Mil Trescientos Treinta Y Cuatro Pesos</t>
  </si>
  <si>
    <t>Certifico que el valor cobrado por el contratista está de acuerdo conlos estudios previos y con el contrato.  El valor que pagar con lapresente certificación es de ($5.582.000) Cinco Millones QuinientosOchenta Y Dos Mil Pesos, presentando un valor certificado acumulado porla suma de ($50.796.200) Cincuenta Millones Setecientos Noventa Y SeisMil Doscientos Pesos que equivalen al 82% de ejecución, quedando unsaldo por ejecutar por valor de ($10.605.800) Diez Millones SeiscientosCinco Mil Ochocientos Pesos</t>
  </si>
  <si>
    <t>El contratista cumplió a satisfacción las obligaciones especiales</t>
  </si>
  <si>
    <t>La contratista cumplió a satisfacción las obligaciones especiales</t>
  </si>
  <si>
    <t xml:space="preserve">    EL CONTRATISTA CUMPLIÓ CON LAS OBLIGACIONES GENERALES DEL CONTRATO</t>
  </si>
  <si>
    <t>Durante el periodo comprendido entre el 01 y el 31 octubre de 2022,  elcontratista complementó 425 respuestas automáticas</t>
  </si>
  <si>
    <t>Durante el periodo comprendido entre el 01 y el 31 octubre de 2022,  elcontratista complementó 302 respuestas automáticas</t>
  </si>
  <si>
    <t>Durante el periodo comprendido entre el 01 y el 31 octubre de 2022,  elcontratista complementó 233 respuestas automáticas</t>
  </si>
  <si>
    <t>Durante el periodo comprendido entre el 01 y el 31 octubre de 2022,  elcontratista finalizó 311 radicados en SAP</t>
  </si>
  <si>
    <t>Durante el periodo comprendido entre el 01 y el 12 octubre de 2022,  elcontratista finalizó 15 radicados en SAP</t>
  </si>
  <si>
    <t>Durante el periodo comprendido entre el 01 y el 31 de octubre de 2022 elcontratista asistió a las reuniones virtuales y presenciales citadaspara la capacitacion sobre el cierre de peticiones de Ingreso MinimoGarantizado, elaboró el informe de actividaes mensual y dispuso de lasherramientas necesarias para el desarrollo del presente contrato</t>
  </si>
  <si>
    <t>Durante el periodo comprendido entre el 01 y el 07 octubre de 2022,  elcontratista finalizó 80 radicados en SAP</t>
  </si>
  <si>
    <t>Durante el período del 01 al 31 de octubre del 2022 la contratistacompleto la compilación y cargue de documentos de contratistas del año2021 y  del año 2022, apoyo con el cargue de los documentos en secop IIde los finalizadores y diligenciamiento de bases de datos.Adicionalmente,  el contratista finalizó 2 radicados en SAP y asistió a1 reunión relacionada con la Estrategia Integral de Ingreso MinimoGarantizado</t>
  </si>
  <si>
    <t>Durante el periodo comprendido entre el 01 y el 31 octubre de 2022,  elcontratista descargó 656 documentos de peticiones ciudadanas</t>
  </si>
  <si>
    <t>Durante el periodo comprendido entre el 01 y el 31 octubre de 2022,  elcontratista finalizó 154 radicados en SAP</t>
  </si>
  <si>
    <t>Durante el periodo comprendido entre el 01 y el 31 octubre de 2022,  elcontratista finalizó 147 radicados en SAP</t>
  </si>
  <si>
    <t>Durante el periodo comprendido entre el 01 y el 31 octubre de 2022,  elcontratista complementó 306 respuestas automáticas</t>
  </si>
  <si>
    <t>Durante el periodo comprendido entre el 01 y el 31 octubre de 2022,  elcontratista finalizó 1070 documentos físicos de peticiones ciudadanas yasistió a 1 reunión relacionada con la Estrategia Integral de IngresoMinimo Garantizado</t>
  </si>
  <si>
    <t>Durante el periodo comprendido entre el 01 y el 31 octubre de 2022,  elcontratista finalizó 239 radicados en SAP</t>
  </si>
  <si>
    <t>Prestar el servicio de mantenimiento, actualización y soporte de laplataforma de VMware de la Secretaría Distrital de Hacienda, deconformidad con lo establecido en el pliego de condiciones de la SubastaInversa Electrónica No. SDH-SIE-014-2021 y la propuesta presentada porel contratista.</t>
  </si>
  <si>
    <t>El contratista ha cumplido con las obligaciones generales del contrato.</t>
  </si>
  <si>
    <t>El contrato se ha ejecutado de acuerdo con las condiciones técnicas,cumpliendo a cabalidad con las obligaciones. A nivel físico se haejecutado en un 91% y a nivel financiero se ha ejecutado en un 100%.</t>
  </si>
  <si>
    <t>Durante el periodo comprendido entre el 01 y el 31 octubre de 2022,  elcontratista finalizó 241 radicados en SAP</t>
  </si>
  <si>
    <t>Durante el periodo comprendido entre el 01 y el 31 octubre de 2022,  elcontratista complementó 280 respuestas automáticas</t>
  </si>
  <si>
    <t>Durante el periodo comprendido entre el 01 y el 31 octubre de 2022,  elcontratista finalizó 325 radicados en SAP</t>
  </si>
  <si>
    <t>Durante el periodo comprendido entre el 01 y el 31 octubre de 2022,  elcontratista finalizó 310 radicados en SAP</t>
  </si>
  <si>
    <t>Durante el periodo comprendido entre el 01 y el 31 octubre de 2022,  elcontratista finalizó 128 radicados en SAP</t>
  </si>
  <si>
    <t>Durante el periodo comprendido entre el 01 y el 31 octubre de 2022,  elcontratista finalizó 272 radicados en SAP</t>
  </si>
  <si>
    <t>Durante el periodo comprendido entre el 01 y el 31 octubre de 2022,  elcontratista finalizó 369 radicados en SAP</t>
  </si>
  <si>
    <t>Durante el periodo comprendido entre el 01 y el 31 octubre de 2022,  elcontratista finalizó 329 radicados en SAP</t>
  </si>
  <si>
    <t>Durante el mes de octubre la contratista ejecutó nuevamente losconsolidados de los grupos oficiales con corte a diciembre de 2021 yrealizó las revisiones detalladas a todos los reportes existentes enrazón a 1) Los reportes están parametrizados para cortes de diciembre ymarzo faltando los periodos de junio y septiembre y 2) El desarrollopara actualizar las reglas de eliminación presenta inconsistencias. Lasrevisiones del resultado de la consolidación de BOGOTA con corte adiciembre de 2021, se ejecutó a través de 41 reportes, de los cuales 16generaron información correcta y su estructura cumple con todo losolicitado mientras que 18 reportes requieren de algún ajuste para locual fue necesario crear en Solman incidentes correspondientes. Lideróla verificación y aprobación de las 9 propuestas de solución realizadaspor SOTIC. De igual forma actualicé la matriz de los DEBES del proyectoen el cual se resalta que el estado del proceso de consolidación através de BPC es condicionado debido a que para el mes de octubre aún sepresentan: 1) Inconsistencia con la información cuando las cifrassuperan los 15 dígitos tanto en los reportes EPM como en los reportesBO. 2) El sistema BPC no permite la gestión del histórico por periodosde las reglas de eliminación, lo que impacta en el reporte detransacciones de cada transacción. 3) Para el período de marzo, se hanevidenciado inconsistencias en los reportes, debido a la falta deprogramación específica para los distintos periodos. Ej: Cálculo de lautilidad. 4) Imposibilidad de reflejar en los reportes de BO los nombreslargos que se encuentran en las dimensiones de entidad y cuenta. 5) Ladescripción de los ajustes o diarios tiene un límite de 40 caracteresque no permite explicar claramente la razón del ajuste. 6) Demasiadospasos para generar un ajuste y 7) Redundancia en creación de ajustes(para cada agrupación).</t>
  </si>
  <si>
    <t>El contratista cumplió con las obligaciones generales estipuladas en elcontrato y en el pliego de condiciones</t>
  </si>
  <si>
    <t>El contratista cumplió con las obligaciones especiales estipuladas en elcontrato y en el anexo técnico</t>
  </si>
  <si>
    <t>Durante el periodo comprendido entre el 01 y el 31 octubre de 2022,  elcontratista finalizó 2 radicados en SAP</t>
  </si>
  <si>
    <t>Durante el periodo comprendido entre el 01 y el 31 octubre de 2022,  elcontratista finalizó 314 radicados en SAP</t>
  </si>
  <si>
    <t>Durante el periodo comprendido entre el 01 y el 31 octubre de 2022,  elcontratista finalizó 342 radicados en SAP</t>
  </si>
  <si>
    <t>Durante el periodo comprendido entre el 01 y el 31 octubre de 2022,  elcontratista finalizó 333 radicados en SAP</t>
  </si>
  <si>
    <t>Durante el mes de octubre la contratista participó en reuniones internasy externas dirigidas a fomentar la sostenibilidad del Sistema ContablePúblico Distrital para los FDL y las Entidades asignadas. Participó enlas capacitaciones internas de preparación para el cierre de vigencia2022 y actividades 2023, así como en la revisión y elaboración deajustes al consolidado de los EF de Bogotá. Igualmente asistió a losentes y entidades vía correo electrónico, llamadas telefónicas o dentrodel proceso a respuesta de consultas o revisión de estas,específicamente en temas relacionados con los informes negativos y deopinión de abstención de la Contraloría de Bogotá. Participó en lasreuniones para dar respuesta a conceptos solicitados por la SED y DADEP.Acompañó reunión del FDL Suba para la revisión de los resultados de laauditoría.</t>
  </si>
  <si>
    <t>Durante el mes de octubre la contratista participó en reunionesdirigidas a fomentar la sostenibilidad del Sistema Contable PúblicoDistrital con la SDP por reporte de cargas urbanísticas, Secretaría deMovilidad para revisión de los rendimientos financieros del BancoPopular y Recursos SETT, Secretaría de Educación para revisión de lostemas relevantes derivados de la abstención de opinión en el dictamen deauditoría y con la Universidad Distrital para la revisión de los avancesdel pacto por concurrencia, así como otras internas. Asistió a los entesy entidades vía correo electrónico, mesas de trabajo, llamada telefónicao dentro del proceso a respuesta de consultas o revisión de estas,específicamente en temas relacionados con el Fondo Emprender,Subrogación de recursos de la SED a Atenea, mesa de trabajo con el DASCDpara socializar lo relacionado al costo amortizado de los créditoseducativos y análisis de información para proyección de respuesta a laSDA respecto al deterioro de los bienes inmuebles en construcción.Preparó y realizó presentación en jornada de fortalecimiento técnicosobre el concepto emitido al IPES referente a la depuración de cartera,proyectó comentarios a la modificación de normas para Entidades deGobierno y Empresas que no Cotizan, realizó presentación para calificadora de riesgos y Agencia de Desarrollo Francesa en lo referente al pasivo pensional del Distrito Capital, participó en lasreuniones de revisión del plan de acción 2023 y capacitaciones de cierre2022, y participó en reunión con la OAR en la cual se revisó el modelode pérdidas crediticias esperadas.</t>
  </si>
  <si>
    <t>En la ejecución del contrato 220022, el contratista cumplió con susobligaciones generales durante el periodo del 1 al 31 de octubre del2022.</t>
  </si>
  <si>
    <t>En la ejecución del contrato 220022, el contratista cumplió con susobligaciones especiales durante el periodo de 1 al 31 de octubre del2022.</t>
  </si>
  <si>
    <t>Durante el periodo comprendido entre el 01 y el 31 octubre de 2022,  elcontratista complementó 278 respuestas automáticas</t>
  </si>
  <si>
    <t>Durante el periodo comprendido entre el 01 y el 31 octubre de 2022,  elcontratista finalizó 265 radicados en SAP</t>
  </si>
  <si>
    <t>Durante el periodo comprendido entre el 01 y el 31 octubre de 2022,  elcontratista finalizó 188 radicados en SAP</t>
  </si>
  <si>
    <t>Durante el periodo comprendido entre el 01 y el 31 octubre de 2022,  elcontratista finalizó 323 radicados en SAP</t>
  </si>
  <si>
    <t>Durante el periodo comprendido entre el 01 y el 31 octubre de 2022,  elcontratista finalizó 156 radicados en SAP</t>
  </si>
  <si>
    <t>Durante el periodo comprendido entre el 01 y el 31 octubre de 2022,  elcontratista finalizó 409 radicados en SAP</t>
  </si>
  <si>
    <t>Durante el periodo comprendido entre el 01 y el 31 octubre de 2022,  elcontratista finalizó 271 radicados en SAP</t>
  </si>
  <si>
    <t>En la ejecución del contrato 220563, el contratista cumplió con susobligaciones generales durante el periodo del 1 al 31 de octubre del2022.</t>
  </si>
  <si>
    <t>En la ejecución del contrato 220563, el contratista cumplió con susobligaciones especiales durante el periodo del 1 al 31 de octubre del2022.</t>
  </si>
  <si>
    <t>Durante el mes de octubre, la contratista asistió a mesas de trabajopara la gestión de cuentas reciprocas y para solución de consultas delas entidades. Participó en reuniones internas con el equipo de asesoríapara socialización de material de la segunda visita por oferta de 2022.Participó en reuniones convocadas por la SCGI para la Secretaría deEducación con el fin de brindar orientación en lo concerniente a laSostenibilidad del Sistema Contable Público Distrital. Participó en lagestión con las entidades asignadas para la consolidación de estadosfinancieros a nivel Bogotá D.C. Apoyó la gestión de solicitudes deprórroga y modificación de las entidades asignadas para el reporte deinformación financiera al corte de septiembre de 2022. Participó enreuniones internas con la Subdirección de Consolidación, Gestión eInvestigación para la revisión de saldos y ajustes de los estadosfinancieros de Bogotá D.C. al corte de septiembre 2022.  Participó enmesas de trabajo con las entidades asignadas para gestión de informaciónfinanciera y tratamiento de temas específicos. Atendió solicitudes deasesoría técnico contable asociadas con las consultas realizadas por lasentidades asignadas vía telefónica y por correo electrónico. Participóen sesiones de preparación del plan de acción año 2023 con la DirecciónDistrital de Contabilidad y equipo de asesoría.</t>
  </si>
  <si>
    <t>En la ejecución del contrato 220026, el contratista cumplió con susobligaciones generales durante el periodo del 1 al 31 de octubre del2022.</t>
  </si>
  <si>
    <t>En la ejecución del contrato 220026, el contratista cumplió con susobligaciones especiales durante el periodo del 1 al 31 de octubre del2022.</t>
  </si>
  <si>
    <t>En la ejecución del contrato 220085, el contratista cumplió con susobligaciones generales durante el periodo del 1 al 31 de octubre del2022.</t>
  </si>
  <si>
    <t>En la ejecución del contrato 220085, el contratista cumplió con susobligaciones especiales durante el periodo del 1 al 31 de octubre del2022</t>
  </si>
  <si>
    <t>En la ejecución del contrato 220019, el contratista cumplió con susobligaciones generales durante el periodo del 1 al 31 de octubre del2022.</t>
  </si>
  <si>
    <t>En la ejecución del contrato 220019, el contratista cumplió con susobligaciones especiales durante el periodo de 1 al 31 de octubre del2022.</t>
  </si>
  <si>
    <t>En la ejecución del contrato 220024, el contratista cumplió con susobligaciones generales durante el periodo del 1 al 31 de octubre del2022.</t>
  </si>
  <si>
    <t>En la ejecución del contrato 220024, el contratista cumplió con susobligaciones especiales durante el periodo del 1 al 31 de octubre del2022.</t>
  </si>
  <si>
    <t>En la ejecución del contrato 220562, el contratista cumplió con susobligaciones generales durante el periodo del 1 al 31 de octubre del2022.</t>
  </si>
  <si>
    <t>En la ejecución del contrato 220562, el contratista cumplió con susobligaciones especiales durante el periodo del 1 al 31 de octubre del2022.</t>
  </si>
  <si>
    <t>Durante los días correspondientes al mes de octubre (1 al 27), elcontratista participó en las mesas de trabajo internas para efectuar laspruebas a los resultados obtenidos en la aplicación de la nuevametodología de valoración del contingente judicial, así como paradefinir el tratamiento de la inversión en Capital Salud. Preparó lapresentación a la Agencia Francesa de Desarrollo y el documentocomplementario de los préstamos por pagar. Asistió a las mesas detrabajo con el FFDS y las Subredes Hospitalarias, con el fin deconciliar las diferencias en operaciones recíprocas. Actualizó laspolíticas transversales de beneficios a los empleados, provisiones,pasivos y activos contingentes, así como el Procedimiento para elreconocimiento contable de los procesos litigiosos. Participó en la mesae trabajo con el DADEP, proyectó el concepto correspondiente,relacionado con el tratamiento de bienes inmuebles y elaboró el proyectode concepto a la Subred Sur Occidente. Finalmente, participó en lasmesas de trabajo con el SITP relacionadas con el tratamiento contabledel fondo autoseguro y de la aplicación de la Carta Circular sobreacuerdos de concesión.</t>
  </si>
  <si>
    <t>Durante el mes de octubre la contratista, asistió a reunión de inducciónsobre revisión transacciones Consolidado SPD con corte a 31 de diciembrede 2021 entre Bogotá Consolida y BPC. asistió a mesa de trabajo con laSCRD con el fin de dar claridad a inquietudes en el reconocimiento delos giros sin situación de fondos de los Convenios N°446 y 447 EsCultura Local. Participó en mesa de trabajo con la SDM y la DDT conrespecto a solicitud de depuración recursos FONDATT y rendimientosfinancieros del Fondo Cuenta de Reorganización del Transporte Colectivo.Participó en mesa de trabajo con la SCRD y la DDT sobre flujos deinformación en la identificación por recaudo de incapacidades. Asistió areunión interna de la SCGI con la DDT para revisión de solicituddepuración Recursos FONDATT, participó en reunión interna de la SCGI conla Directora de la DDC sobre tratamiento de los rendimientos financierosdel FONDO CUENTA DE REORGANIZACIÓN DEL TRANSPORTE COLECTIVO, con la DDPcon el fin de aclarar inquietudes Fondos Factor de Calidad y Chatarrización. Asistió a reunión interna de la SCGI revisión presentación consolidada para la segunda visita a Entes y Entidades, así mismoparticipó en reuniones presenciales con el FDL de Suba y SED en pro delcumplimiento de agenda seguimiento sostenibilidad contable Entidades deBogotá y sector Descentralizado con dictamen de la Contraloría 2021negativo y con abstención, participó en sesiones de FortalecimientoTécnico realizadas por la DDC. Realizó la entrega de ajustes yvariaciones trimestrales de consolidado Bogotá, validación dediferencias en operaciones recíprocas, verificación de cargue reportes einformes anexos de las entidades asignadas por la SCGI con corte a 30 deseptiembre de 2022.</t>
  </si>
  <si>
    <t>El contratista cumplió todas las obligaciones</t>
  </si>
  <si>
    <t>El contratista realizó el soporte técnico a la plataforma de telefoníacuando fue necesario</t>
  </si>
  <si>
    <t>El contratista ha dado cumplimiento a las obligaciones del contrato.</t>
  </si>
  <si>
    <t>El contratista dió cumplimiento a las obligaciones contractuales duranteel período transcurrido entre el 1 el 18 de octubre.</t>
  </si>
  <si>
    <t>Durante el mes de octubre, el contratista dió cumplimiento a lasobligaciones especiales del contrato con las siguientes actividades:Consulta normalNo. de consultas: 7No. de cajas: 1050Remisiones: SA 00576, SA 00577, SA 00578, SA 00580, SA 00581, SA 00584,SA 00585, SA 00586Consulta UrgenteNo. de consultas: 3No. de cajas: 25Remisiones: SA 00579, SA00582, SA00583TransporteTransporte de ida consulta normal: 3Transporte de ida consulta urgente: 3Transporte de regreso: 13RearchivosNo. de cajas: 1152No. de requisiciones: SAS 2210-002, SAS 2210-003, SAS 2210-004, SAS2210-005.</t>
  </si>
  <si>
    <t>Durante el periodo comprendido entre el 04 y el 31 octubre de 2022,  elcontratista complementó 147 respuestas automáticas y asistió a 1 reuniónrelacionada con la Estrategia Integral de Ingreso Minimo Garantizado</t>
  </si>
  <si>
    <t>Durante el periodo del 01 al 31 de octubre de 2022 el contratistarealizó actualización de base de datos, apoyo a solicitud de usuarios acontrstistas, cambios de interlocutor y cuentas bancarias. Separación desalas para reuniones, y realizó 42 cuentas  de cobro</t>
  </si>
  <si>
    <t>Durante el período del 01 al 31 de octubre del 2022 la contratistacompleto la compilación de documentos de 32 contratistas del año 2022 y15 contratistas del año 2021, así mismo apoyó en el envío dedocumentación necesaria para la plataforma SECOP ll y las demásdirectamente relacionadas con el objeto del presente contrato</t>
  </si>
  <si>
    <t>Durante el periodo comprendido entre el 01 y el 20 octubre de 2022,  elcontratista finalizó 80 radicados en SAP</t>
  </si>
  <si>
    <t>Durante el periodo comprendido entre el 01 y el 31 octubre de 2022,  elcontratista complementó 339 respuestas automáticas</t>
  </si>
  <si>
    <t>Durante el periodo comprendido entre el 01 y el 31 octubre de 2022,  elcontratista finalizó 382 radicados en SAP</t>
  </si>
  <si>
    <t>Durante el periodo comprendido entre el 01 y 30 de octubre de 2022, elcontratista depuró base de bancarizados y no bancarizados de SISBEN IV -A para presentar propuesta de bancarización con operador Powwi, unificóy presentó mejoras en el proceso de legalizaciones y libros contables,proyectó acta de comité extraordinario de Bancolombia y actas de reunióndel proceso de bancarización adelantado con Powwi y envío comentariosdel acta de comité operativo con Bancolombia, envió correcciones delegalizaciones enviadas a la DDT, actualizó informe de pago por cicloscon corte a ciclo 10 y presentó propuesta para incluir los datos deNación; reunió, organizó y presentó información sobre apertura y usos dela cuenta DALE para la Oficina de Gestión del Servicio. También,descargó del canal seguro de cada operador, revisó, cargó en sharepointcon SDP y notificó vía email el resultado de los listados enviados adispersión y cruce en 6 oportunidades. Dio retroalimentación a losoperadores sobre inconsistencias en la información reportada sobrerespuestas de bases en 5 ocasiones. Actualizó los indicadores deltablero de control de la alcaldesa concernientes a la estrategia IMG.Finalmente, asistió a todas las reuniones programadas por lossupervisores o requeridas para el desarrollo de la estrategia.</t>
  </si>
  <si>
    <t>Durante el periodo comprendido entre el 01 y el 31 octubre de 2022,  elcontratista descargó 593 documentos de peticiones ciudadanas</t>
  </si>
  <si>
    <t>Durante el periodo comprendido entre el 01 y el 11 octubre de 2022,  elcontratista finalizó 37 radicados en SAP</t>
  </si>
  <si>
    <t>Durante el periodo del 01 al 31 de octubre de 2022 el contratista apoyola elabración de una nueva base de datos que almacenara información delos contratos relacionados con la estratégia Ingreso Mínimo Garantizado,con el objetivo de poder realizar diferentes tareas de una manera máseficiente y cómoda; así mismo asistió a las reuniones programadas,realizo trámites correspondientes a liquidaciones de contratosrelacionados con la estratégia y realizó capacitaciones.</t>
  </si>
  <si>
    <t>Durante el periodo comprendido entre el 01 y el 31 octubre de 2022,  elcontratista complementó 806 respuestas automáticas</t>
  </si>
  <si>
    <t>Durante el periodo comprendido entre el 01 y el 31 de octubre de 2022,la contratista realizó la revisión y entrega de 781 respuestas apeticionarios del Ingreso Mínimo</t>
  </si>
  <si>
    <t>Durante el periodo comprendido entre el 1 al 31 de octubre de 2022 lacontratista se encargó de la asignación de 80 tareas a los integrantesdel equipo de PQRSD del SDBS - IMG. Adicionalmente, participó en 10reuniones relacionadas con el seguimiento con el equipo de PQRSD delSDBS-IMG, capacitaciones a nuevos integrantes del equipo y ajustes en labase de datos que administro de Access PQRSD IMG. Elaboró elprocedimiento del Equipo de PQRSD – IMG y la presentación en PowerPoint.Realizó 22 validaciones de pagos de las peticiones de los ciudadanos conlos operadores financieros Bancamía, Movii, Bancolombia y Davivienda.Por último, realizó 1 informe de seguimiento al equipo PQRSD IMG deciudadanos.</t>
  </si>
  <si>
    <t>Durante el periodo comprendido entre el 01 y el 31 octubre de 2022,  elcontratista complementó 793 respuestas automáticas</t>
  </si>
  <si>
    <t>Durante el periodo comprendido del 01 al 31 de octubre el contratistasolicitó la validación de tres (03) pagos dispersados a ciudadanos víacorreo electrónico con los operadores bancarios (MOVII, Bancolombia,Davivienda) a fin de dar trámite las solicitudes escritas interpuestasante la Estrategia Integral Ingreso Mínimo Garantizado del SistemaDistrital Bogotá Solidaria. Al igual, proyecto un total de ocho (08)respuestas a entes de control y ciudadanos con ocasión a PQRSrelacionadas con pagos de la Estrategia IMG del Sistema Distrital BogotáSolidaria. El contratista proyecto un (01) memorando interno,relacionado con Acciones de Tutela interpuesta en contra de laSecretaria Distrital de Hacienda en temas relacionados con la estrategiaIMG y proyecto tres (03) comunicados dirigidos al equipo de peticionesde la Estrategia IMG. Por otro lado, el contratista asistió a la reuniónde órganos de control en fecha 10 de octubre. Al igual, el contratistacumplió con la elaboración, firma y entrega del informe de actividadesde Octubre. Finalmente, el contratista consolidó dos (02) bases deinformación de datos de beneficiarios del programa Jóvenes a la U, antela solicitud elevada por la Secretaría de Educación Distrital.</t>
  </si>
  <si>
    <t>Durante el periodo comprendido entre el 01 y el 31 octubre de 2022,  elcontratista finalizó 37 radicados en SAP</t>
  </si>
  <si>
    <t>Durante el periodo comprendido entre el 01 y el 31 octubre de 2022,  elcontratista finalizó 2 radicados en SAP y asistió a 2 reunionesrelacionadas con la Estrategia Integral de Ingreso Minimo Garantizado</t>
  </si>
  <si>
    <t>Durante el periodo comprendido entre el 01 y el 31 octubre de 2022,  elcontratista proyectó 11 respuestas a ciudadanos.</t>
  </si>
  <si>
    <t>Durante el periodo comprendido entre el 01 y el 31 de octubre de 2022,elcontratista realizó la actualización de 18 (Dieciocho Libros Contables),respondió 10 (Diez) solicitudes de legalización por concepto de losrecursos rechazados o devoluciones voluntarias solicitados por la DDT delos operadores Movii, Davivienda y Bancolombia, se participó en 7(siete) reuniones correspondientes a seguimiento, revisión yretroalimentación de libros contables  y solicitudes por parte de lacontraloría, por último el contratista construyo 21 (Veintiún) libroscontables para revisión y posterior envió a la DDT.</t>
  </si>
  <si>
    <t>Durante el periodo del 01 al 31 de octubre del 2022 la contratista,realizó 1827 recepción peticiones de ciudadanos  cargados porcorrespondencia , apoyo realizando 28 cuentas</t>
  </si>
  <si>
    <t>Cumplió todas las obligaciones</t>
  </si>
  <si>
    <t>El servicio se prestó con normalidad desde el día 01 de Octubre hasta eldia 31 de Octubre de 2022. Durante el mes de Octubre no se presentaronfallas, ni interrupciones del servicio, tampoco se presentaronindisponibilidades adicionales. Se realizo el tramite para el pago consus certificaciones de cumplimiento de las facturas del mes de Agosto ySeptiembre.</t>
  </si>
  <si>
    <t>Durante el periodo comprendido entre el 01 y el 31 de octubre lacontratista realizó la validación de pagos de seis (6) casos a losdiferentes operadores con los cuales se tiene convenio.</t>
  </si>
  <si>
    <t>Durante el periodo comprendido entre el 01 y el 31 octubre de 2022,  elcontratista firmó 10602 respuestas a ciudadanos y proyectó 60 respuestasa ciudadanos</t>
  </si>
  <si>
    <t>Durante el periodo del 01 al 31 de octubre de 2022 el contratistaelaboro, preparo, reviso y/o consolido 7  insumos en relación coninformación dirigida a entidades distritales, entes de controlinteresados en la estrategia IMG, reviso y/o ajusto la proyecciónconstrucción de 44 insumos, en relación con la estrategia IMG y asistióa las reuniones programadas</t>
  </si>
  <si>
    <t>Durante el periodo comprendido entre el 01 y el 31 octubre de 2022,  elcontratista complementó 746 respuestas automáticas</t>
  </si>
  <si>
    <t>Durante el periodo comprendido entre el 01 y el 31 octubre de 2022,  elcontratista proyectó 13 respuestas a ciudadanos</t>
  </si>
  <si>
    <t>Durante el periodo comprendido entre el 01 y el 31 octubre de 2022,  elcontratista finalizó 4 radicados en SAP y proyectó 8 respuestas aciudadanos</t>
  </si>
  <si>
    <t>Durante el periodo comprendido entre el 01 y el 31 octubre de 2022,  elcontratista proyectó 52 respuestas a ciudadanos</t>
  </si>
  <si>
    <t>Durante el periodo comprendido entre el 01 y el 31 octubre de 2022,  elcontratista proyectó 75 respuestas a ciudadanos</t>
  </si>
  <si>
    <t>Durante el periodo comprendido entre el 01 y el 30 octubre de 2022,  elcontratista tipificó 7 peticiones de ciudadanos y asistió a 1 reuniónrelacionada con la Estrategia</t>
  </si>
  <si>
    <t>Durante el periodo del 01 al 31 de octubre de 2022 el contratistarealiza informe correspondiente al periodo comprendido entre el 01 deoctubre 2022 al 30 de octubre 2022; realizando las actividadesejecutadas y la evidencia verificable. EL contratista realizó 2 wordsobre proyecto Decreto IMG y propuesta estructura SharePoint IMG, 2excel sobre estructura de talento humano y registro de beneficiariosactivas de programas, 4 PPT relacionadas con los avances de latransición de IMG a SDIS, 1 acta sobre mesa técnica de fondeo dedepósito, 12 informes de dispersión, 2 excel sobre control dedispersiones y cruces y asistió a 24 reuniones</t>
  </si>
  <si>
    <t>Durante el periodo comprendido entre el 01 y 30 de octubre de 2022, elcontratista llevó a cabo la limpieza, adecuación y generación de códigosaplicables a las bases de datos necesarias para la consolidación deinformación histórica del despacho. Con base en lo anterior, realizó lareconstrucción de las transacciones ejecutadas por los operadoresfinancieros Bancolombia, Davivienda y Movii, en el marco de susrespectivos convenios para el desarrollo de la estrategia integral IMG.Dicha reconstrucción se clasificó en dispersiones, bancarizaciones ygiros, con el fin de aportar insumos a la DDT para la liquidación de losconvenios con los operadores. Así mismo, el contratista verificó laconsistencia de la información de cuentas de cobro del operador Movii,correspondientes a los meses de mayo, junio y julio de 2022,comparándolas contra los datos del despacho y emitió retroalimentaciónal operador financiero vía correo electrónico cuando se evidenciaroninconsistencias. A su vez, desarrolló manuales de la operación internadel equipo de Analítica y asistió a todas las reuniones programadas enel marco del desarrollo de sus funciones.</t>
  </si>
  <si>
    <t>Durante el periodo comprendido entre el 01 y el 31 de octubre de 2022,el contratista realizó la generación masiva de las cuentas de cobrorelacionada a los integrantes del equipo de IMG, también adelanto elcargue y procesamiento de las peticiones masivas entregadas por elequipo de peticiones, se encargó de apoyar el proceso de migración de laestrategia de IMG a la Secretaria de Integración social dando las pautastecnológicas y adelanto las mesas de trabajo necesarias en conjunto conla Secretaria Distrital de Planeación, apoyo la comunicación con laoficina de Tecnología garantizando que la aplicación de IMG se encuentreen correcto funcionamiento y a su vez manteniendo la Base de Datosintegra y acorde con la información procesada por parte del equipo deIMG.</t>
  </si>
  <si>
    <t>Durante el periodo comprendido entre el 01 y el 31 de octubre de 2022,el contratista realizó el cargue de información correspondiente a lasdispersiones y respuestas de operadores de los listados dispersados enel mes de septiembre/octubre de 2022 en la base de datos de la app IMG.Se realizo una muestra de concepto de un millón de registros. También seles concedieron usuarios de acceso y/o cambio de perfiles a losintegrantes del equipo de IMG a la app. Por otra parte se realizó losmanuales de procedimiento del proceso de cuentas de cobro decontratistas, automatización y expedición masiva de respuestas dederechos de petición y control de dispersiones en la herramienta IMG,así mismo se realiza diccionario de base de datos del modelo a presentaren la petición del estudiante.</t>
  </si>
  <si>
    <t>Durante el periodo comprendido entre el 01 y el 31 octubre de 2022,  elcontratista proyectó 5 respuestas a ciudadanos</t>
  </si>
  <si>
    <t>El contratista ha cumplido con todas las obligaciones generales delcontrato acatando la constitución leyes y normas de los procedimientosvigentes y el cumplimiento del objeto de este, guardandoconfidencialidad y obrando con lealtad y buena</t>
  </si>
  <si>
    <t>Durante el periodo comprendido entre el 01 y 30 de octubre de 2022, elcontratista realizó la elaboración de la guía de procedimientos paraoperadores bancarios, informe Mujeres e informe Fondos de DesarrolloLocal. Así mismo participó de manera activa en las reuniones virtuales ypresenciales realizadas con el equipo de trabajo y con otrasdependencias de la Secretaría. El contratista revisó y generóobservaciones al archivo consolidado de UPZ, elaboró el informe deFondos de Desarrollo Local y generó el archivo de Activos del Despachocomo respuesta a solicitud de Contraloría, ingresando la información decategorización de reservas de la información, leyes que la soportan,rutas donde está depositada la información y conceptos de los procesos.</t>
  </si>
  <si>
    <t>Durante el periodo comprendido entre el 01 y el 31 octubre de 2022,  elcontratista complementó 259 respuestas automáticas</t>
  </si>
  <si>
    <t>Durante el periodo comprendido entre el 01 y el 31 octubre de 2022,  elcontratista finalizó 286 radicados en SAP</t>
  </si>
  <si>
    <t>Durante el periodo comprendido entre el 01 y el 31 octubre de 2022,  elcontratista finalizó 50 radicados en SAP</t>
  </si>
  <si>
    <t>Durante el periodo comprendido entre el 01 y el 31 octubre de 2022,  elcontratista finalizó 300 radicados en SAP</t>
  </si>
  <si>
    <t>Durante el periodo comprendido entre el 01 y el 31 octubre de 2022,  elcontratista finalizó 116 radicados en SAP</t>
  </si>
  <si>
    <t>Durante el periodo comprendido entre el 01 y el 31 octubre de 2022,  elcontratista finalizó 350 radicados en SAP</t>
  </si>
  <si>
    <t>El contratista, durante el periodo del presente informe, ha mantenido eladecuado funcionamiento de las licencias.</t>
  </si>
  <si>
    <t>Durante el periodo comprendido entre el 01 y el 31 octubre de 2022,  elcontratista finalizó 216 radicados en SAP y asistió a 1 reuniónrelacionada con la Estrategia Integral de Ingreso Minimo Garantizado</t>
  </si>
  <si>
    <t>Durante el periodo comprendido entre el 01 y el 31 octubre de 2022,  elcontratista finalizó 282 radicados en SAP</t>
  </si>
  <si>
    <t>Durante el periodo comprendido entre el 01 y el 31 octubre de 2022,  elcontratista finalizó 175 radicados en SAP</t>
  </si>
  <si>
    <t>Durante el periodo comprendido entre el 01 y el 31 octubre de 2022,  elcontratista finalizó 250 radicados en SAP</t>
  </si>
  <si>
    <t>Durante el periodo comprendido entre el 01 y el 30 octubre de 2022,  elcontratista finalizó 20 radicados en SAP</t>
  </si>
  <si>
    <t>Se verifica que el contratista ha cumplido satisfactoriamente lasobligaciones generales estipuladas en el contrato 220300 prestandoservicios profesionales en gestión de continuidad en el periodocomprendido entre el 01 de octubre y el 31 de octubre de 2022.</t>
  </si>
  <si>
    <t>Se verifica que el contratista ha cumplido satisfactoriamente lasobligaciones especiales estipuladas en el contrato 220300 prestandoservicios profesionales en gestión de continuidad en el periodocomprendido entre el 01 de octubre y el 31 de octubre de 2022.</t>
  </si>
  <si>
    <t>Durante el periodo comprendido entre el 01 y el 31 octubre de 2022,  elcontratista finalizó 258 radicados en SAP</t>
  </si>
  <si>
    <t>Durante el periodo comprendido entre el 01 y el 30 octubre de 2022,  elcontratista finalizó 98 radicados en SAP</t>
  </si>
  <si>
    <t>Durante el periodo comprendido entre el 01 y el 14 octubre de 2022,  elcontratista finalizó 112 radicados en SAP</t>
  </si>
  <si>
    <t>Durante el periodo comprendido entre el 01 y el 13 de octubre de 2022,el contratista recibió la asignación de plan de trabajo con lasactividades necesarias para el cumplimiento de sus obligaciones</t>
  </si>
  <si>
    <t>Durante el periodo comprendido entre el 01 y el 31 octubre de 2022,  elcontratista finalizó 298 radicados en SAP</t>
  </si>
  <si>
    <t>Durante el periodo comprendido entre el 01 y el 31 octubre de 2022,  elcontratista finalizó 317 radicados en SAP</t>
  </si>
  <si>
    <t>Durante el periodo comprendido entre el 01 y el 31 octubre de 2022,  elcontratista finalizó 295 radicados en SAP</t>
  </si>
  <si>
    <t>Durante el periodo comprendido entre el 01 y el 31 octubre de 2022,  elcontratista finalizó 243 radicados en SAP</t>
  </si>
  <si>
    <t>Durante el periodo comprendido entre el 03 y el 31 octubre de 2022,  elcontratista finalizó 176 radicados en SAP y asistió a 1 reuniónrelacionada con la Estrategia Integral de Ingreso Minimo Garantizado</t>
  </si>
  <si>
    <t>Durante el periodo comprendido entre el 04 y el 31 octubre de 2022,  elcontratista finalizó 200 radicados en SAP y asistió a 1 reuniónrelacionada con la Estrategia Integral de Ingreso Minimo Garantizado</t>
  </si>
  <si>
    <t>El contratista dió cumplimiento a las obligaciones contractuales duranteel período.</t>
  </si>
  <si>
    <t>El contratista, durante el período transcurrido entre el 1 y el 18 deoctubre, dió cumplimiento a las obligaciones contractuales.</t>
  </si>
  <si>
    <t>Durante el período, el contratista realizó las siguientes actividades:Realizó la identificación de los 315 campos definidos en WCC y suagrupación en metadatos de tipo:• Objeto• Agente• Acontecimiento• DerechosRealizó reunión de "Aclaración alcance tipo documental "comunicacionesoficiales" organización documental"</t>
  </si>
  <si>
    <t>El contratista durante el período del 1 al 18 de octubre, diócumplimiento a las  obligaciones contractuales.</t>
  </si>
  <si>
    <t>Durante el período el contratista dió cumplimiento a las obligacionescontractuales.</t>
  </si>
  <si>
    <t>Durante el período el contratista presentó las muestras de los ítems.Se realizó la tercera revisión de muestras de elementos de embalaje paradocumentos de archivo, presentados por el contratista Nueva CiglopS.A.S, y se emitió el informe de concepto favorable para comenzar laproducción de cajas y carpetas.</t>
  </si>
  <si>
    <t>Durante el periodo comprendido del 01 al 31 de octubre, el contratistacumplió con las condiciones y obligaciones del contrato y de lasespecificaciones técnicas.</t>
  </si>
  <si>
    <t>durante el periodo del informe el contratista realizo mantenimientocorrectivo de caja fuerte de Tesorería, reseteo de cerraduras yrepuestos.</t>
  </si>
  <si>
    <t>Durante el periodo comprendido entre el 1 y el 31 de octubre del año2022 la contratista Claudia Puentes Riaño, realizó las siguientesactividades: a) Ajustes a los materiales para los Talleres de Calidaddel Gasto de este mes, la Secretaría de Ambiente, Secretaría de Hábitaty Secretaría de Cultura. b) Participación y desarrollo de los talleresde la Secretaría de Ambiente, Secretaría de Hábitat y Secretaría deCultura. c) Elaboración y circulación de la ayuda de memoria del tallerrealizado a finales de agosto con la Secretaría de Movilidad. d)Adicional a que se han hecho materiales y ayudas de memoria de cadareunión, y se avanzará a finales de este mes y el siguiente en undocumento organizando los aprendizajes y las prácticas para podercompartirlas con las entidades. e) Con el equipo del Despacho y laSubsecretaría Técnica se mantiene la revisión permanente sobre loslineamientos y características de la información requerida en el procesode publicación de información en el marco de las actividades paramejorar la calidad del gasto en el Distrito Capital.</t>
  </si>
  <si>
    <t xml:space="preserve">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suspagos.4.El contratista presentó su póliza No. 380 - 47 -994000121171 para lasuscripción de su contrato No. 2200705.El contratista presentó su póliza No. 380 - 47 -994000121171 para lasuscripción de su contrato No. 220070 y estas fueron revisadas yaprobadas por la Subdirección contractual.6.El contratista presentó su póliza No. 380 - 47 -994000121171 para lasuscripción de su contrato No. 220070 y estas fueron revisadas yaprobadas por la Subdirección contractual.7. El contratista ha cumplido a cabalidad con sus obligaciones.8.El contratista ha cumplido a cabalidad con sus obligaciones.9. Hasta el momento no se ha reportado por parte del contratista ningunanovedad o anomalía.10. Hasta el momento no se ha conocido que el contratista divulgueinformaciòn de su proceso con terceros.11. El contratista ha cumplido a cabalidad con sus obligaciones.12.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hacumplido con los protocolos de bioseguridad adoptados.  </t>
  </si>
  <si>
    <t>Durante el periodo del 1 al 31 de octubre 2022, el contratista realizó49 radicados externos enviados, 30 resoluciones, 19 memorandos internosy 2 circular interna. Así mismo verificó el reporte en CRM de 82respuestas dadas a entes de control (Controlaría, Personería, Fiscalía,Procuraduría, Veeduría) participó en todas las reuniones a las que fueconvocado en el mes de octubre, generó la base de datos requerida por elsupervisor, para el seguimiento a tramites de los usuarios de CRM ygeneró la base de datos para realizar el seguimiento de las resolucionesdel despacho del secretario. Prestó apoyo general referente al objetodel contrato solicitados por el supervisor.</t>
  </si>
  <si>
    <t xml:space="preserve">1. Acata la Constitución, la ley, las normas legales yprocedimentales establecidas por el Gobierno Nacional y Distrital, ydemás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15-46-101023322 para lasuscripción de su contrato No. 2200075. El contratista presentó su póliza No. 15-46-101023322 para lasuscripción de su contrato No. 220007 y estas fueron revisadas yaprobadas por la Subdirección contractual.6. El contratista presentó su póliza No. 15-46-101023322 para lasuscripción de su contrato No. 220007 y estas fueron revisadas yaprobadas por la Subdirección contractual.7. Colabora con la entidad para que el objeto contratado se cumpla yque este sea el de mejor calidad.8. Obra con lealtad y buena fe en las distintas etapas contractualesevitando las dilaciones y entrabamiento que pudieran presentarse9. El contratista ha cumplido a cabalidad con su obligación10. Hasta el momento no se ha conocido que el contratista divulgueinformación de su proceso con terceros.11. Acata las instrucciones que durante el desarrollo del contrato leha imparto la Secretaría Distrital de Hacienda de Bogotá, D.C porconducto del supervisor del contrato.12.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hacumplido con los protocolos de bioseguridad adoptados.  </t>
  </si>
  <si>
    <t>Del 1 al 31 de octubre de 2022, se recibió el servicio de gestión decorrespondencia y mensajería expresa masiva para la Secretaría Distritalde Hacienda, el contratista cumplió a satisfacción las obligacionesespecíficas del contrato.</t>
  </si>
  <si>
    <t>Prestó los servicios para apoyar a la Oficina Asesora de Comunicacionesen las actividades de comunicación interna y externa, y el manejo deredes sociales para la gestión del cambio, bajo la nueva solucióntecnológica Bogdata y las demás que fueron asignadas por el supervisordel contrato, durante el mes de octubre de 2022. 2. Análisis Técnico yFinanciero: Certifico que los servicios cumplen técnicamente y que losvalores cobrados se encuentran acorde con lo establecido en el contratoy en la propuesta del contratista</t>
  </si>
  <si>
    <t>Prestó los servicios profesionales para apoyar a la Oficina Asesora deComunicaciones en la administración de los contenidos de la SedeElectrónica (Portal WEB) y velar por el cumplimiento de los lineamientosde gobierno en línea y las demás que fueron asignadas por el supervisordel contrato, durante el mes de octubre de 2022. 2. Análisis Técnico yFinanciero: Certifico que los servicios cumplen técnicamente y que losvalores cobrados se encuentran acorde con lo establecido en el contratoy en la propuesta del contratista.</t>
  </si>
  <si>
    <t>Cumplidos de conformidad</t>
  </si>
  <si>
    <t>1. Servicio recibido: Se recibe a satisfacción los serviciosprofesionales de apoyo en todas las actividades relacionadas conprocesos administrativos y de correspondencia a cargo de la OficinaAsesora de Comunicaciones durante el mes de octubre de 2022. 2. AnálisisTécnico y Financiero: Certifico que los servicios adelantados y el valorcobrado por el contratista, cumplen con las condiciones generales yespeciales establecidas en el contrato.</t>
  </si>
  <si>
    <t>La interventoría ha cumplido con las obligaciones especialesestablecidas en el anexo técnico, realizando seguimiento y control al cumplimiento de la ejecución de actividades de cierre del contrato verificando el cumplimiento de entregables del contratista deobra.Durante este periodo no se ejecutan actividades operativas por parte delcontratista teniendo en cuenta que el contrato de mantenimiento hacumplido con la fecha contractual establecida, razón por la cual seadelantan actividades administrativas en conjunto con el contratista deobra para el cierre del contrato.Realizo la recepción y validación de documentación entregada por elcontratista de mantenimiento integrado para el cierre administrativo delcontrato.Asistencia a reuniones programadas por la entidad.Elaboración del Informe Ejecutivo del contrato de mantenimientoElaboración de informe de interventoría.</t>
  </si>
  <si>
    <t>• Aprobó APUs  de la UT• Coordinó y aprobó el ingreso de personal del contratista• Realizó seguimiento semanal a las actividades.• Apoyó a la Subdirección administrativa y Financiera en la coordinaciónde las actividades derivadas de la ejecución del contrato principal• Realizó las presentaciones gerenciales correspondiente al avance delproyecto y financiero• Apoyó con el acompañamiento técnico durante las maniobras eléctricasrealizadas en las subestaciones 1, 2, 3 y 4.• Recibió elementos como celdas, tablero de sincronismo, adecuacionesciviles• Reviso y aprobó liquidación corte de obra al contratista</t>
  </si>
  <si>
    <t>El contratista cumplió con las obligaciones generales establecidas en elanexo técnico del contrato.</t>
  </si>
  <si>
    <t>Del 1 al 31 de octubre de 2022 se realizó mantenimiento y backup a lasdiferentes bases de datos de Eyes and Hands Forms que se encuentran enproducción en la SDH.Durante el mes de octubre se realizó la visita mensual técnica N° 11 conel fin de adelantar el seguimiento al uso y adecuado funcionamiento delaplicativo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t>
  </si>
  <si>
    <t>El contratista cumplió con las obligaciones generales de acuerdo con loestipulado en los estudios previos, para el periodo comprendido entre el18-10-2022 y el 31-10-2022</t>
  </si>
  <si>
    <t>El contratista cumplió con las obligaciones generales de acuerdo con loestipulado en los estudios previos, para el periodo comprendido entre el06-10-2022 y el 31-10-2022</t>
  </si>
  <si>
    <t>El contratista cumplió con las obligaciones generales de acuerdo con loestipulado en los estudios previos, para el periodo comprendido entre el01-10-2022 y el 31-10-2022</t>
  </si>
  <si>
    <t>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entidady las demás que fueron asignadas por el supervisor del contrato, duranteel mes de octubre de 2022. 2. Análisis Técnico y Financiero: Certificoque los servicios cumplen técnicamente y que los valores cobrados seencuentran acorde con lo establecido en el contrato y en la propuestadel contratista</t>
  </si>
  <si>
    <t>Prestó los servicios profesionales para apoyar a la Oficina Asesora deComunicaciones en la administración de los contenidos de la SedeElectrónica (Portal WEB) y velar por el cumplimiento de los lineamientosde gobierno en línea y las demás que fueron asignadas por el supervisordel contrato, durante el mes de octubre de 2022. 2. Análisis Técnico yFinanciero: Certifico que los servicios cumplen técnicamente y que losvalores cobrados se encuentran acorde con lo establecido en el contratoy en la propuesta del contratista</t>
  </si>
  <si>
    <t>El contratista cumplio el objeto contractual</t>
  </si>
  <si>
    <t>Prestó los servicios profesionales a la Oficina Asesora deComunicaciones de la Secretaría Distrital de Hacienda paraconceptualizar y producir piezas audiovisuales de pequeño formatorequeridas para la estrategia de comunicaciones de la Entidad y lasdemás que fueron asignadas por el supervisor del contrato, durante elmes de octubre de 2022. 2. Análisis Técnico y Financiero: Certifico quelos servicios cumplen técnicamente y que los valores cobrados seencuentran acorde con lo establecido en el contrato y en la propuestadel contratista</t>
  </si>
  <si>
    <t>Prestó los servicios profesionales para realizar la redacción decontenidos, comunicados, edición y corrección de estilo de laspublicaciones que realiza la Secretaría Distrital de Hacienda y lasdemás que fueron asignadas por el supervisor del contrato, durante elmes de octubre de 2022. 2. Análisis Técnico y Financiero: Certifico quelos servicios cumplen técnicamente y que los valores cobrados seencuentran acorde con lo establecido en el contrato y en la propuestadel contratista</t>
  </si>
  <si>
    <t>prestó los servicios profesionales para apoyar a la Oficina Asesora deComunicaciones en el diseño de piezas comunicativas para las diferentesestrategias de comunicación de la Secretaría Distrital de Hacienda y lasdemás que fueron asignadas por el supervisor del contrato, durante elmes de octubre de 2022. 2. Análisis Técnico y Financiero: Certifico quelos servicios cumplen técnicamente y que los valores cobrados seencuentran acorde con lo establecido en el contrato y en la propuestadel contratista</t>
  </si>
  <si>
    <t>Prestó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 y las demás que fueron asignadas por el supervisor delcontrato, durante el mes de octubre de 2022. 2. Análisis Técnico yFinanciero: Certifico que los servicios cumplen técnicamente y que losvalores cobrados se encuentran acorde con lo establecido en el contratoy en la propuesta del contratista</t>
  </si>
  <si>
    <t>Prestó los servicios profesionales para apoyar en las actividades decomunicación de la Oficina Asesora de Comunicaciones relacionadas con elproceso de transformación digital de la Entidad y las actividades deGestión del Cambio que se generan por la implementación de BogDATA y lasalida en vivo de la Nueva Oficina Virtual y las demás que fueronasignadas por el supervisor del contrato, durante el mes de octubre de2022. 2. Análisis Técnico y Financiero: Certifico que los servicioscumplen técnicamente y que los valores cobrados se encuentran acorde conlo establecido en el contrato y en la propuesta del contratista</t>
  </si>
  <si>
    <t>Prestó los servicios profesionales para apoyar las actividades decreación de contenidos, piezas gráficas de divulgación de lainformación, diseño web, y productos del Observatorio Fiscal delDistrito, así como las demás actividades de diseño gráfico decompetencia de la Oficina Asesora de Comunicaciones y las demás quefueron asignadas por el supervisor del contrato, durante el mes deoctubre de 2022. 2. Análisis Técnico y Financiero: Certifico que losservicios cumplen técnicamente y que los valores cobrados se encuentranacorde con lo establecido en el contrato y en la propuesta delcontratista</t>
  </si>
  <si>
    <t>Se recibe a satisfacción los servicios profesionales para efectuar lagestión presupuestal, administrativa, precontractual, contractual ypostcontractual de los trámites a cargo de la Oficina Asesora deComunicaciones, así como todas aquellas actividades de planeación de ladependencia, de acuerdo con la normativa vigente y los procedimientos degestión de calidad y contratación de la Entidad durante el mes deoctubre de 2022. 2. Análisis Técnico y Financiero: Certifico que losservicios adelantados y el valor cobrado por el contratista, cumplen conlas condiciones generales y especiales establecidas en el contrato.</t>
  </si>
  <si>
    <t>Servicio prestado a satisfaccion de acuerdo al objeto contractual</t>
  </si>
  <si>
    <t xml:space="preserve">    Se cumplio a satisfacción el objeto contractual</t>
  </si>
  <si>
    <t>Se cumplio a satisfacción el objeto contractual</t>
  </si>
  <si>
    <t>Se cumplio el objeto contractual</t>
  </si>
  <si>
    <t>Cumplio el objeto contractual</t>
  </si>
  <si>
    <t>Presto los  servicios  para  la  publicación  de  los  avisoscorrientes,  edictos  y notificaciones que requieran las distintas áreasde la Secretaria Distrital de Hacienda, en un periódico de ampliacirculación nacional</t>
  </si>
  <si>
    <t>Recibo a  satisfacción de los servicios integrales requeridos para laestructuración, negociación y  ejecuciónde los planes de medios (5Campañas), (5 videos) y entrega de material P.O.P. Durante el periododel 1 de agosto al 20 de septiembre de 2022. 2. Análisis Técnico yFinanciero: Certifico que los servicios cumplen conlo requerido yaprobado por la Oficina Asesora de Comunicaciones en los aspectostécnicos y  que los valores facturados son acordes con los precios delmercado y la propuesta</t>
  </si>
  <si>
    <t>Cumplió con las acciones contenidas en la cláusula 7 "Acciones de losproveedores durante la operación secundaria", y en la Cláusula 12"Obligaciones de los proveedores" del Acuerdo Marco de Precios CCE-139-IAD 2020; de acuerdo con las especificaciones y condiciones técnicasrequeridas por la entidad.</t>
  </si>
  <si>
    <t>Durante el mes de octubre la SDP adelantó actividades para la aplicaciónde encuestas Sisbén luego de adjudicar el proceso de licitación acontratista en el mes de junio. Las acciones quedaron consignadas en elComité Técnico de Seguimiento al Convenio, en dónde se discutió elavance en la aplicación de encuestas y expectativas de números deencuestas a aplicar. Al cierre de octubre el contratista ha realizadoaproximadamente 80 mil encuestas.- El contratista ha entregado informes bimestrales de actividades en elmarco del Comité Técnico de seguimiento del Convenio. Así mismo seencuentra elaborando el producto final de caracterización socioeconómica</t>
  </si>
  <si>
    <t>Durante el mes de octubre el contratista Grupo Energía de Bogotá cumpliócon la obligaciones del contrato en el marco de la terminaciónanticipada del contrato, entre las que podemos destacar la liquidaciónde los contratos derivados con asesores internos, negociación concontratista en el marco de la liquidación de contratos, y coordinaciónde entrega de productos y pago a contratistas externos.</t>
  </si>
  <si>
    <t>Durante el mes de octubre la contratista adelantó las labores de apoyo ala Secretaría Técnica del EMRE, además realizó seguimiento al avance ycontribución de la Tropa Económica, y realizó seguimiento a laestrategia de microcréditos del Distrito en AGATA.</t>
  </si>
  <si>
    <t>Acato las especiales</t>
  </si>
  <si>
    <t>Acató las obligacioens generales</t>
  </si>
  <si>
    <t>Cumple</t>
  </si>
  <si>
    <t>Actividad 1: Revisión de literatura sobre las tendencias de consumo eimpuestos a cigarrillos tradicionales y electrónicos.Revisión de algunos ingresos con la Secretaría de Ambiente para crearuna mesa de trabajo en este sentido.Actividad 2: Revisión de literatura sobre los parámetros del modelo deequilibrio general en el marco de la actualización de los valores.Actividad 4: Definición del cronograma para la actualización del modelode equilibrio general con respecto a la matriz de contabilidad social yejercicios adicionales.</t>
  </si>
  <si>
    <t>Suministro de tiquetes aéreos para los funcionarios de SecretaríaDistrital de Hacienda, de conformidad con lo establecido en la Invitación Pública y la propuesta presentada por el contratista.</t>
  </si>
  <si>
    <t>VIAJA POR EL MUNDO WEB/NICKISIX 360 SAS</t>
  </si>
  <si>
    <t>Para este periodo no se adelantaron actividades referentes a estaobligación, pero se registrarán adelantes en periodos posteriores.Se apoyó a la Oficina Asesora de Planeación con el seguimiento deactividades, en la aplicación de la Encuesta de Satisfacción a losgrupos de valor de la SDH, en lo que respecta a programación de sesionespara la presentación de informes de resultados para Cliente Interno yrevisión de entregas finales y conclusiones.Se apoyó a la Oficina Asesora de Planeación con la configuración delejercicio de Workshop a aplicar en el fortalecimiento de los canalesescrito y telefónico.Se apoyó a la Oficina Asesora de Planeación con el seguimiento y ajustesdel Plan de mejora, producto de la Evaluación Independiente al Sistemade Control Interno para el primer semestre de 2022.Se apoyó a la Oficina Asesora de Planeación con el desempeño del rol deauditor interno para el Sistema de Gestión de Calidad, para el procesoCPR-129 de la Dirección Distrital de Tesorería.Se apoyó a la Oficina Asesora de Planeación con ajustes a la versiónactual del PAAC 2022, en cuanto al componente 4 de atención alciudadano.Se apoyó a la Oficina Asesora de Planeación con la presentación delbalance de PAAC en el marco del Comité Institucional de Coordinación deControl Interno.Se apoyó a la Oficina Asesora de Planeación con la revisión y solicitudde publicación de documento del proceso de la OCI.Se apoyó a la Oficina Asesora de Planeación con la revisión y solicitudde actualización del Normograma de la OCI.</t>
  </si>
  <si>
    <t>A la fecha solamente están pendientes por presentar a comité directivo,los macroprocesos de Gestión Administrativa y Gestión de TIC. Seretomaron las reuniones en el caso de Gestión Administrativa con el finde avanzar a su aprobación en comité directivo.Actualmente se trabaja en la implementación de los macros derelacionamiento, presupuesto, ingresos y gestión contable. Luego de adelantar las reuniones necesarias está pendiente llevar de nuevo a comité directivo, el macro de gestión de gasto. Por otro lado, yase concretaron los acuerdos finales en el macro de gestión contable porlo que puede procederse a su publicación en el sistema de gestión decalidad.A la fecha se han desarrollado Scrum semanales con los Asesores de laOAP para gestionar el avance de la implementación de los macroprocesosaprobados por el comité directivo, adicionalmente se han sostenidoreuniones específicas para solucionar cuellos de botella en cada uno delos procesos actualmente en diseño.A la fecha se ha adelantado el acompañamiento técnico cercano a losasesores de la OAP, con el fin de ayudarlos a definir el esquema deoperación óptimo que dará alcance a la implementación de losmacroprocesos aprobados por el comité directivo. En este momento secuenta con flujos medianamente maduros para todos los procesosvinculados a los macroprocesos en implementación. Se espera iniciar ladefinición de planes de trabajo con cada uno de los responsables demanera que se pueda implementar lo que se diseñó en materia deoperación.</t>
  </si>
  <si>
    <t>Se realizó mesa de trabajo de asesoría para la preparación de laauditoria interna de calidad que se realizara a los CPR-120 y CPR-117,los días 05 y 18 de octubre de 2022Se acompañó a la Subdirección de Gestión Documental en la mesa detrabajo realizada con la Oficina de Análisis y Control de Riesgo, en eltema de resultados de análisis de riesgos de seguridad de lainformación, el día 24 de octubre de 2022.Se participó en la socialización de los resultados de la encuesta desatisfacción de la Subdirección de Gestión documental el día 20 deoctubre de 2022.Se asistió y participo en la capacitación Módulo de Auditoría delSistema de Gestión de la SDH en el aplicativo MIGEMA el 04 de octubre de2022.Se asistió y participo en la capacitación Módulo de presentaciones en elaplicativo MIGEMA el 13 de octubre de 2022.Se realizó revisión de Normograma de las siguientes áreas y se enviócorreo para publicación:• Oficina de Análisis y Control de Riesgo• Dirección Jurídica• Oficina de Control Interno.Se asistió y participo en las reuniones programadas por la OAP en lorelacionado con el Plan de Acción 2023, los días 13, 18, 24 y 25 deoctubre de 2022Se asistió y participo en la mesa de trabajo para la rendición decuentas del segundo semestre de 2022 de la Secretaría Distrital deHacienda el 31 de octubre de 2022.Se revisaron los documentos del CPR-120 procedimiento 120-P-11Preservación digital a largo plazo, Radicado 2022IE053820O1 Actualización documentos SGC proceso Gestión Documental.Se realizó mesa de realizó la revisión de la caracterización delCPR-120, el 12 de octubre de 2022Se realizó reporte iii trimestre de 2022 - política públicatransparencia, integridad y no tolerancia con la corrupción.Se realizó presentación para Información CONPES D.C. #3 2022 -Diapositivas sesión.Respuesta derecho de petición Catherine Juvinao Clavijo, Congresista dela Republica.</t>
  </si>
  <si>
    <t>Se apoyó en conjunto con profesional de la OAP para el cargue deindicadores subdirección de planeación e Inteligencia TributariaTributario en el aplicativo dispuesto para su reporte y seguimiento.Se proyecto Informe de MIPG política de racionalización en conjunto conprofesional de la OAP en cumplimiento de los compromisos de la oficinaasesora de planeación.Se apoyo a la Subdirección de educación tributaria y servicio en mesasde trabajo realizar Focus Group para grandes contribuyentes, en caminadoen conocer sus opiniones y propuestas sobre el RIT y otros servicios quepresta la SDH.Se presto asesoría a la Dirección Distrital de Cobro y DirecciónDistrital de Impuestos sobre el avance en la racionalización de trámitesque no han presentado un avance mayor al 20%, planteando posibilidadesde modificación y/o eliminación de la acción a racionalizar, teniendo encuenta la funcionalidad del sistema en la actualidad.Se recibieron solicitudes de actualización de procedimientos, normogramay creación de formatos e instructivos, las cuales fueron revisados yenviados a las áreas para ajustes y solicitud formal por medio dememorando.Se participó en mesas de trabajo de capacitación y ejercicios prácticoscon equipo de la OAP dada la implementación del módulo de presentacionesen MIGEMA.Se está trabajando en el ajuste del macroproceso de Gestión de ingresosconforme a las observaciones de la Dirección de impuestos. Así mismo separticipó en reunión de seguimiento semanal con equipo de la OAP paralos avances de implementación de los macroprocesos.Se participó en la construcción de las cadenas de valor de los tramitesde impuesto de ICA, Delineación urbana y Fondeo Pobres, azar yespectáculos.</t>
  </si>
  <si>
    <t>El contratista cumplió con las obligaciones generales del contrato.</t>
  </si>
  <si>
    <t>La contratista cumplió con  las obligaciones generales del contrato</t>
  </si>
  <si>
    <t>Durante el mes de junio de 2022, el contratista cumplió con lasobligaciones generales estipuladas en los estudios previos.</t>
  </si>
  <si>
    <t>Durante el mes de junio de 2022, el contratista cumplió con lasobligaciones especiales estipuladas en los estudios previos.</t>
  </si>
  <si>
    <t>Durante el mes de julio de 2022, el contratista cumplió con lasobligaciones generales estipuladas en los estudios previos.</t>
  </si>
  <si>
    <t>Durante el mes de julio de 2022, el contratista cumplió con lasobligaciones especiales estipuladas en los estudios previos.</t>
  </si>
  <si>
    <t>Durante el mes de mayo de 2022, el contratista cumplió con lasobligaciones especiales estipuladas en los estudios previos</t>
  </si>
  <si>
    <t>Durante el mes de Junio de 2022, el contratista cumplió con lasobligaciones especiales estipuladas en los estudios previos.</t>
  </si>
  <si>
    <t>Durante el mes de junio de 2022, el contratista cumplió con lasobligaciones especiales estipuladas en los estudios previos</t>
  </si>
  <si>
    <t>Durante el mes de Julio de 2022, el contratista cumplió con lasobligaciones especiales estipuladas en los estudios previos.</t>
  </si>
  <si>
    <t>La contratista cumpliro con las obligaciones generales del contrato enel periodo supervisado.</t>
  </si>
  <si>
    <t>Durante el mes de mayo de 2022, el contratista cumplió parcialmente conlas obligaciones generales estipuladas en los estudios previos.</t>
  </si>
  <si>
    <t>Durante el mes de mayo de 2022, el contratista cumplió parcialmenteconlas obligaciones especiales estipuladas en los estudios previos.</t>
  </si>
  <si>
    <t>Durante el mes de junio de 2022, el contratista cumplió parcialmenteconlas obligaciones generales estipuladas en los estudios previos.</t>
  </si>
  <si>
    <t>Durante el mes de Junio de 2022, el contratista cumplió parcialmente conlas obligaciones especiales estipuladas en los estudios previos.</t>
  </si>
  <si>
    <t>Durante el periodo de julio de 2022, el contratista cumplió con lasobligaciones generales estipuladas en los estudios previos.</t>
  </si>
  <si>
    <t>Durante el periodo de julio de 2022, el contratista cumplió con lasobligaciones especiales estipuladas en los estudios previos.</t>
  </si>
  <si>
    <t>Durante el mes de agosto de 2022, el contratista cumplió con lasobligaciones generales estipuladas en los estudios previos</t>
  </si>
  <si>
    <t>Servicio recibido: De acuerdo con las obligaciones establecidos en elContrato 220170, para la Secretaría Distrital de Hacienda, durante elperiodo comprendido entre el 01/10/2022 al 31/10/2022, se adelantaronlos siguientes temas:Obligación 1:Obligación cumplida al inicio del contrato. En el primer informe sedefinió el plan de trabajo concertado con el Director de la DEEF.Obligación 2:Conforme a lo planteado en las reuniones de trabajo, se está revisandola información base para realizar la actualización, considerando losarchivos de trabajo de actualización de la MCS del año base anterior(año 2012).Obligación 3:Realizó en el MEGC en GAMS una simulación tributaria de ICA.Especificando los archivos disponibles para ajustes, tanto en proporcióno en nivel.Obligación 4:Asistió a reuniones de trabajo con el equipo de la Dirección delegadopara esta actividad.Obligación 5:Asistió a reuniones de trabajo con el equipo de la Dirección delegadopara esta actividad. En particular, para el caso de este informe, lasreuniones tuvieron como fin revisar el análisis de incidencia tributariacon el impuesto de industria ycomercio (ICA).Obligación 6:Realizó simulaciones conforme indicaciones del equipo de la DEEF-SHDpara el ICA considerando el acuerdo 780 de 2020.Obligación 7:Compiló la descripción de las salidas del acuerdo 780 de 2020 en lassimulaciones del modelo de equilibrio general.Obligación 8:Asistió a reuniones de trabajo con el equipo de la Dirección delegadopara esta actividad para coordinar temas específicos de análisis con laimplementación del modelo.Obligación 9:El contratista asistió a reuniones de trabajo con el equipo de laDirección delegado para esta actividad.</t>
  </si>
  <si>
    <t>En la ejecución del presente contrato y en cumplimiento de lasobligaciones estipuladas en los estudios previos, se realizaron las siguientes actividades, las cuales se encuentran registradas en el informe de gestión mensual por parte del contratista y el cualcorresponde al periodo entre el 1 de octubre de 2022 y el 31 de octubrede 2022:Verificación Oficina VirtualVerificación DRUPALMonitoreo Cloud control, instancias de DBMonitoreo IP VPNVerificación Oficina VirtualMonitoreo Cloud control, instancias de DBEstadísticas Google Analytics – DrupalEstado oficinas virtuales, liquidadores y pagos PSERecorrido centros de cableadoMonitoreo de los servicios UPS, Aire en StruXureWareRevisión de las URLs de colas de reportesMonitoreo Cloud control, instancias de DBMonitoreo UIMMonitoreo Ecommerce y PINGValidación de URLs en general, archivos BAT de URLs - Check ListDataCenter.Pruebas de servicios de liquidadores Pagos PSERevisión de las URLs de colas de reportesMonitoreo de los servicios UPS, Aire en StruXureWareMonitoreo Cloud control, instancias de DBMonitoreo Alarmas CAAcompañamiento al personal SHDRecorrido de infraestructura en general y DataCenterPING sostenido start "10.190.50.22" ping 10.190.50.22 -t -l 1 –SapRouter InternoPING sostenido start "10.190.50.60" ping 10.190.50.60 -t -l 1 –SapRouter ExternoPING sostenido start "10.190.132.19" ping 10.190.132.19 -t -l 1 – CanalNuevas url a monitorear Balanceador Interno POPNuevas url a monitorear BACKOFFICE BALANCEADONuevas url a monitorear BACKOFFICE INTERNONueva url a monitorear HP1 ApacheNuevas url a monitorear (Node 1) TomcatNuevas url a monitorear WP1 WebdispatcherNueva url a monitorear POPNuevas url a monitorear BOBNuevas url a monitorear CRPNuevas url a monitorear BWP</t>
  </si>
  <si>
    <t>No Aplica</t>
  </si>
  <si>
    <t>JULIETH LORENA ORTIZ TRIANA</t>
  </si>
  <si>
    <t>TESORERO DISTRITAL - DESPACHO TESORERO DISTRITAL</t>
  </si>
  <si>
    <t>SUBDIRECTOR TECNICO - SUBD. GESTION DOCUMENTAL</t>
  </si>
  <si>
    <t>PROFESIONAL ESPECIALIZADO - DESPACHO TESORERO DISTRITAL</t>
  </si>
  <si>
    <t>PROFESIONAL UNIVERSITARIO - DESPACHO DIR. GESTION CORPORATIVA</t>
  </si>
  <si>
    <t>Durante el mes de octubre de 2022, el contratista cumplió con lasobligaciones generales estipuladas en los estudios previos</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</si>
  <si>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</si>
  <si>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respondió por cadauno de los entregables.Guardó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del contratoPresentó cuando los comprobantes de afiliación y pago de los aportes alos sistemas de salud y pensión del personal destinado a la prestacióndel 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2009.El contratista se comprometió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2020.Dio cumplimiento al porcentaje mínimo de vinculación para la ejecucióndel contrato a mujeres en un porcentaje mínimo del 50% priorizando paraello factores que acentúan su vulnerabilidad como la condición devíctima del conflicto armado, las discapacidades, ser mujer jefa dehogar, entre otras, de conformidad con lo dispuesto en el DecretoDistrital 332 de 2020.</t>
  </si>
  <si>
    <t>El contratista dio cumplimiento a las obligaciones generales delcontrato:- Acató la Constitución, la ley, las normas legales y procedimentalesestablecidas por el Gobierno Nacional y Distrital, y demás disposicionespertinentes.- El contratista entregó los bienes y servicios objeto del presentecontrato de suministro con estricto cumplimiento de lo exigido en elAnexo Especificaciones Técnicas, así como en la propuesta presentada.- El contratista mantuvo fijos los precios unitarios de la propuesta.- Dio estricto cumplimiento a las condiciones establecidas en el Anexo –Especificaciones técnicas, mediante el cual se determinan losrequerimientos del bien o servicio objeto del presente contrato, comodel personal mínimo requerido para la debida ejecución del contrato.- Acató las instrucciones que para el desarrollo del contrato le impartala Secretaría Distrital de Hacienda de Bogotá, D.C. por conducto delinterventor.- No accedió a peticiones o amenazas de quienes actúen por fuera de laley con el fin de obligarlos a hacer u omitir algún acto o hecho.- Cumplió con las condiciones técnicas, jurídicas, económicas,financieras y comerciales presentadas en la propuesta.- Guardó total reserva de la información que por razón del servicio ydesarrollo de sus actividades obtenga.- Presentó cuando fue requerido los comprobantes de afiliación y pago delos aportes a los sistemas de salud y pensión del personal destinado ala prestación del servicio junto con el comprobante de pago del subsidiofamiliar y la afiliación a la A.R.L.- 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 El contratista dio cumplimiento de la Directiva No. 003 de 2012expedida por la Secretaría General de la Alcaldía Mayor de Bogotá, D.C.,el contratista se obliga a: a) Velar por el respeto de los derechosconstitucionales y laborales de los trabajadores que utilice para laejecución del contrato, para lo cual, eliminará formas de contrataciónlesivas para los derechos laborales de los trabajadores.- 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 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 El contratista cumplió con las políticas y lineamientos señalados enel Plan Institucional de Gestión Ambiental (PIGA) implementado por laSecretaría Distrital de Hacienda.-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 El contratista se comprometió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 Dio cumplimiento al porcentaje mínimo de vinculación que establece elDecreto Distrital 332 de 2020.</t>
  </si>
  <si>
    <t>Durante el mes de julio de 2022, el contratista cumplió parcialmenteconlas obligaciones generales estipuladas en los estudios previos.</t>
  </si>
  <si>
    <t>Durante el periodo de ejecución el contratista no cumplió con lasobligaciones generales relacionadas a continuación:-Obligación N° 2, Entregar el bien o prestar el servicio objeto delpresente contrato con las especificaciones técnicas exigidas en el anexotécnico, al inicio de la ejecución del contrato, so pena de hacerseacreedor a las multas estipuladas en el contrato y entregar elcertificado de conformidad de estos, cuando se requiera, acorde con lodispuesto en el Decreto Único Reglamentario 1074 de 2015.Resultado, no cumple, Se solicito al contratista la entrega a tiempo yverificar la calidad en la entrega de los actos, se realizaroncapacitaciones por parte de la SHD a la UT.-Obligación N° 4, Dar estricto cumplimiento a las condicionesestablecidas en el Anexo No. 1 "Ficha Técnica" mediante el cual sedeterminan los requerimientos del bien o servicio objeto del presentecontrato.Resultado, No Cumple, el anexo técnico es claro en los tiempos deretorno y gestión los cuales han presentado retrasos constantes.-Obligación N° 5 Colaborar con la Secretaría Distrital de Hacienda deBogotá, D.C. para que el objeto contratado se cumpla y garantizar queeste sea de la mejor calidad.Resultado, No Cumple, ya que se vienen solicitando ceñirse a los tiemposde retorno establecidos en el anexo técnico.-Obligación N° 6. Acatar las instrucciones que para el desarrollo delcontrato le imparta la Secretaría Distrital de Hacienda de Bogotá, D.C.por conducto de la supervisión.Resultado, No Cumple, a la fecha los retrasos en la información afectanel desarrollo del contrato.-Obligación N° 10 Reportar de manera inmediata cualquier novedad oanomalía, a la supervisión del contrato.Resultado, No Cumple, las novedades que se han presentado no han sidoreportadas a tiempo como, actas de perdida, denuncios, problemas en lamensajería entre otros.</t>
  </si>
  <si>
    <t>LOGYCA / ASOCIACION, en el mes cumplio con las obligaciones</t>
  </si>
  <si>
    <t>1. Acató la constitución, la ley, las normas legales y procedimentalesestablecidas por el Gobierno Nacional y Distrital y demás disposicionespertinentes.2. Cumplió con lo previsto en las disposiciones de las especificacionesesenciales, así como en la propuesta que presentó3. 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modifiquen.4. Constituyó las garantías necesarias y pactadas que fueron requeridaspor la SDH en el presente contrato5. Colaboró con la entidad contratante para que el objeto contratado secumpla y que este sea el de mejor calidad.6. Obró con lealtad y buena fe en las distintas etapas contractualesevitando las dilaciones y entrabamiento que pudieran presentarse7. Guardó total reserva de la información que por razón del servicio ydesarrollo de sus actividades obtenga. Esta es de propiedad de laSecretaría Distrital de Hacienda de Bogotá, D.C. y sólo salvo expresorequerimiento de autoridad competente podrá ser divulgada.</t>
  </si>
  <si>
    <t>Mediante radicado No. 2022ER635721O1  de fecha 24/10/2022 la supervisiónallega informe  para la correspondiente gestión de pago de la facturaNo. UNP3141. El supervisor informa que  el contratista cumplió con lasobligaciones  estipuladas en el contrato.</t>
  </si>
  <si>
    <t>El contratista dió cumplimiento a las obligaciones contractuales duranteel período comprendido entre el 1 y el 18 de octubre.</t>
  </si>
  <si>
    <t>Mediante radicado No 2022ER648208O1 de fecha 03/11/2022 la supervisiónallega informe para la correspondiente gestión de pago de la cuenta decobro. Supervisor informa el contratista cumplió con las obligacionesestipuladas en el contrato.</t>
  </si>
  <si>
    <t>Mediante radicado No. 2022ER635248O1 de fecha 04/11/2022 la supervisiónallega informe para la correspondiente gestión de pago de la cuenta decobro. El supervisor informa el contratista cumplió con las obligacionesestipuladas en el contrato.</t>
  </si>
  <si>
    <t>Mediante radicado No. 2022ER633862O1 de fecha 28/10/2022 la supervisiónallega informe para la correspondiente gestión de pago de la cuenta decobro. El supervisor informa el contratista cumplió con las obligacionesestipuladas en el contrato.</t>
  </si>
  <si>
    <t>Mediante radicado No 2022ER648267O1 de fecha 03/11/2022 la supervisiónallega informe para la correspondiente gestión de pago de la cuenta decobro. Supervisor informa el contratista cumplió con las obligacionesestipuladas en el contrato.</t>
  </si>
  <si>
    <t>Mediante radicado No 2022ER649581O1 de fecha 04/11/2022 la supervisiónallega informe para la correspondiente gestión de pago de la facturaFEV448. El supervisor informa el contratista cumplió con lasobligaciones estipuladas en el contrato.</t>
  </si>
  <si>
    <t>Mediante radicado No 2022ER649423O1 de fecha 08/11/2022 la supervisiónallega informe para la correspondiente gestión de pago de la facturaSE146. El supervisor informa el contratista cumplió con las obligacionesestipuladas en el contrato.</t>
  </si>
  <si>
    <t>Mediante radicado No. 2022ER651242O1 de fecha 09/10/2022 la supervisiónallega informe para la correspondiente gestión de pago de la cuenta decobro. El supervisor informa el contratista cumplió con las obligacionesestipuladas en el contrato.</t>
  </si>
  <si>
    <t>Mediante radicado No 2022ER648220O1 de fecha 04/11/2022 la supervisiónallega informe para la correspondiente gestión de pago de la facturaEMPR 4760. El supervisor informa el contratista cumplió con lasobligaciones estipuladas en el contrato.</t>
  </si>
  <si>
    <t>Mediante radicado No 2022ER648216O1 de fecha 04/11/2022 la supervisiónallega informe para la correspondiente gestión de pago de la facturaEMPR 5988-4762-5986. El supervisor informa el contratista cumplió conlas obligaciones estipuladas en el contrato.</t>
  </si>
  <si>
    <t>Mediante radicado No. 2022ER651273O1 de fecha 09/10/2022 la supervisiónallega informe para la correspondiente gestión de pago de la cuenta decobro. El supervisor informa el contratista cumplió con las obligacionesestipuladas en el contrato.</t>
  </si>
  <si>
    <t>El contratista dió cumplimiento a las obligaciones contractuales.</t>
  </si>
  <si>
    <t>Mediante radicado No. 2022ER637359O1 de fecha 26/10/2022 la supervisiónallega informe para la correspondiente gestión de pago de la cuenta decobro. El supervisor informa el contratista cumplió con las obligacionesestipuladas en el contrato.</t>
  </si>
  <si>
    <t>Mediante radicado No. 2022ER653736O1 de fecha 11/11/2022 la supervisiónallega informe para la correspondiente gestión de pago de la cuenta decobro. El supervisor informa el contratista cumplió con las obligacionesestipuladas en el contrato.</t>
  </si>
  <si>
    <t>El contratista ha cumplido con las obligaciones generales asatisfacción.</t>
  </si>
  <si>
    <t>Durante el mes de octubre de 2022, el contratista cumplió con lasobligaciones especiales estipuladas en los estudios previos</t>
  </si>
  <si>
    <t>OBLIGACIONES ESPECIALESDurante el mes de octubre de 2022, el contratista cumplió con lasobligaciones especiales estipuladas en los estudios previos.</t>
  </si>
  <si>
    <t>Durante el mes de octubre, el contratista realizó las siguientesactividades:Se actualizó la presentación sobre los avances de implementación delplan de conservación documental.Se solicitaron los registros de los termohigrómetros datalogger de losmeses de julio a septiembre de 2022, al señor Jorge Reyes el día 7 deoctubre mediante correo electrónico.Se incluyeron los registros en las bases de datos para cada uno de losmódulos de archivo, generando las gráficas de curvas de humedad relativay temperatura, así como las de la diferencia diaria entre los datosmáximos y mínimos de ambas variables.Se elaboró el informe de análisis de condiciones ambientales para cadamódulo de archivo.Se elaboró el informe de inspección a las instalaciones y los sistemasde almacenamiento de los módulos de archivo correspondientes a las sedesCAD y Carrera 32.De conformidad con las observaciones realizadas por el equipo de laOTSGD durante la implementación del formato, se realizaron ajustes y seremite copia de la última versión del formato en la carpeta compartida.Se presenta informe de actividades del periodo correspondiente del 1 deoctubre al 18 de octubre de 2022Se participó en la reunión "Procedimiento de Organización Documental (11sesión) el día 5 de octubre.Se realizó la conexión a la convocatoria de la reunión "Revisión 120-G-04 Guía para la Reconstrucción de Expedientes o Documentos TributariosExtraviados (3era sesión)" el día 7 de octubre, pero esta no sedesarrolló debido a que sólo asistimos 3 participantesSe participó en la reunión "Procedimiento de Organización Documental (12sesión)" el día 13 de octubre.Se participó en la reunión "Aclaración alcance tipo documental -comunicaciones oficiales- organización documental" el día 14 de octubre.Se realizó un acompañamiento al equipo de trabajo que está levantando elinventario analítico de Resoluciones de la SDH en el archivo central, el4 de octubre.Se realizó la tercera revisión de muestras de elementos de embalaje paradocumentos de archivo, presentados por el contratista Nueva CiglopS.A.S, y se emitió el informe de concepto favorable para comenzar laproducción de cajas y carpetas.Se realizó la revisión de los documentos de análisis de condicionesambientales, presentados por el contratista UT Control Archivos, y segeneró un informe con observaciones.</t>
  </si>
  <si>
    <t>Durante el período el contratista realizó las siguientes actividades:Como parte de las actividades de octubre, se incluyen los resultados deobservaciones de revisión al proceso de diligenciamiento del Formato deInventario Analítico del Archivo de Bogotá – FIAAB -.-Como parte de la implementación del Plan de Descripción y TransferenciaDocumental Secundaria de la Secretaría Distrital de Hacienda, sellevaron a cabo las jornadas de asesoría y coordinación con el equipotécnico de trabajo en la Oficina Técnica del Sistema de GestiónDocumental.Estas jornadas tuvieron lugar el 04 y 18 de octubre en las instalacionesde la Oficina Técnica del Sistema de Gestión Documental (soportes actasde apoyo a equipo técnico y control de asistencia anexos al presenteinforme), en las cuales se tuvo la oportunidad de orientar sobre elinstructivo de diligenciamiento y aplicación del formato de inventarioanalítico del Archivo de Bogotá, y exponer los resultados de la revisiónllevada a cabo sobre el cuarto diligenciamiento del inventario, queincluyó la descripción de la subserie Actas de Comité Técnico deDirección. Dicha revisión se dejó plasmada en la versión 4 de avance delinventario y en el documento Word en el cual se consignaron lasobservaciones a ser corr-Se llevaron a cabo las sesiones de implementación que se reflejan en laactualización del plan de descripción y transferencia documentalsecundaria, en cuyas mesas de trabajo se consolidó la información delresultado de revisión del proceso de foliación sobre la serieResoluciones y Actas de Comité Técnico de Dirección, agrupacionesdocumentales que pertenecen a las series identificadas a transferir a laDirección Distrital de Archivo de Bogotá.Esta información se registró en la actualización del Plan deDescripción, adjunto como anexo al presente informe. Como parte de lasactividades de octubre, se incluyen los resultados de observaciones derevisión al proceso de diligenciamiento del Formato de InventarioAnalítico del Archivo de Bogotá – FIAAB -.Para el presente informe de ejecución de actividades, se reporta lafinalización de la asesoría y orientación técnica dirigida al equipo detrabajo de la Oficina Técnica de Gestión Documental, que llevó a cabo laejecución del proceso de alistamiento técnico y descripción de la seriedocumental Resoluciones y la subserie Actas de Comité Técnico deDirección que serán objeto de transferencia documental secundaria alArchivo de BogotáTotalesCajas: 147Carpetas: 345Tomos: 105Registros: 451Folios: 108.401</t>
  </si>
  <si>
    <t>Durante el periodo del 1 al 31 de octubre de 2022 la contratista apoyóen la realización de los informes de supervisión para el pago mensual de6 contratos 220007, 220148, 220047, 210522, 220466 y 220070 del despachodel secretario de hacienda por medio del aplicativo BOGDATA, tambiéncargó y se creó el expediente de terminación de contrato anticipada delcontrato 220519 radicado S_TANT/2022/0000009889, contrato 220515radicado S_TANT/2022/0000009331, contrato 220499 radicadoS_TANT/2022/0000009332, contrato 220502 radicado S_TANT/2022/0000009333,contrato 220475 radicado S_TANT/2022/0000009334, contrato 220463radicado S_TANT/2022/0000009313, contrato 220490 radicadoS_TANT/2022/0000009314, apoyó en la revisión de documentos delcontratista Carlos Venegas con su respectiva validación en el sistemaSIDEAP y se cargaron al sistema BOGDATA para la respectiva revisión delárea encargada para confirmar que cumple con los requisitos para aplicaren la cesión del contrato 220252.Realizo la creación de los expedientes de cambio de supervisor de loscontratos 220720 con expediente D_SUP/2022/0000010011 y el contrato220723 con expediente D_SUP/2022/0000010013.Apoyo con la elaboración de las actas de inicio de los contratos 220745,220718, 220729, 220732, 220733, 220615, 220680, 220720, 220723, 220731,220631, 220632, 220615, 220660 y 220675Realizo envío la documentación requerida para el trámite de afiliación ala ARL de 3 contratistas del despacho del secretario de haciendaAdicionalmente creó y cargo la documentación de 2 contratistas en laetapa precontractual y contractual.Apoyo en la revisión y cargue en los diferentes aplicativos mencionadosen la obligación un total de 8 cuentas de cobro de los contratos 220007,220070, 220148, 210522, 220047, 220569 y 220466 pertenecientes aldespacho del secretario.Realizó la consolidación y envío en el sistema BogData y la basesolicitada por correo electrónico de los Informes de supervisión ymodificaciones/Novedades mensual de la Contraloría correspondientes alos contratistas del despacho del secretario.Apoyó en el trámite de publicación de la agenda del secretario con losdiferentes entes externos en la plataforma Bogotá Cuidadora y asistió alas reuniones a las que fue convocada y prestó el apoyo generalreferente a la radicación de 33 oficios de internas enviadas, 63 oficiosde externas enviadas y el direccionamiento de 38 solicitudes enviadas aldespacho por medio del aplicativo CRM, realizo la consolidación de losdatos personales de los contratistas del despacho del secretario dehacienda. Prestó el apoyo requerido por su supervisor relacionadas conel objeto del presente contrato.</t>
  </si>
  <si>
    <t>Servicio recibido: De acuerdo a las obligaciones establecidos en elContrato 220261, para la Secretaria Distrital deHacienda, durante el periodo comprendido entre el 01/10/2022 al31/10/2022.Obligación 1:Esta actividad no fue realizada durante el periodo del 1 al 31 deoctubre.Obligación 2:1. Elaboró copy bilingüe para difusión de pieza sobre el mercado laboralen Bogotá (junio-agosto 2022).2. Elaboró texto y copy bilingüe para difusión de pieza sobre el IPC enBogotá (septiembre 2022).3. Elaboró copy bilingüe para difusión de pieza sobre la EOC en Bogotá(septiembre 2022).4. Elaboró copy bilingüe para difusión de pieza del mercado laboralfemenino en Bogotá (junio-agosto 2022).5. Elaboró copy bilingüe para difusión de pieza del mercado laboraljuvenil en Bogotá (junio-agosto 2022).6. Elaboró copy bilingüe para difusión de pieza de la EMC en Bogotá(agostodel 2022).7. Elaboró copy bilingüe para difusión de pieza de la EMMET en Bogotá(agosto del 2022).8. Elaboró propuesta híbrida (copies y textos para piezas) paradivulgación sobre el índice de competitividad de ciudades y susresultados anuales para Bogotá (2022, con base en información del Consejo Privado de Competitividad).9. Elaboró propuesta preliminar de copy bilingüe para difusión de lapieza de PIB en Bogotá (2022-II).10. Elaboró copy bilingüe para difusión de pieza de la EOE Comercial enBogotá (septiembre del 2022).11. Elaboró copy bilingüe para difusión de pieza de la EOE Industrial enBogotá (septiembre del 2022).Obligación 3:1. Elaboró propuesta textual para pieza sobre el mercado laboral enBogotá (resultados trimestrales, junio-agosto 2022, basada en la GranEncuesta Integrada de Hogares del DANE).2. Elaboró propuesta textual para pieza sobre el índice de precios alconsumidor en Bogotá (resultados mensuales,septiembre del 2022, basado en resultados del DANE).3. Elaboró propuesta textual para pieza sobre el índice de confianza delconsumidor (resultados mensuales, septiembredel 2022, basada en la Encuesta de Opinión del Consumidor deFedesarrollo).4. Elaboró propuesta textual para pieza sobre el mercado laboralfemenino en Bogotá (resultados trimestrales, junio#agosto 2022, basadaen la Gran Encuesta Integrada de Hogares del DANE).5. Elaboró propuesta textual para pieza sobre el mercado laboral juvenilen Bogotá (resultados trimestrales, junio#agosto 2022, basada en la GranEncuesta Integrada de Hogares del DANE).6. Elaboró propuesta textual para pieza sobre las ventas del comerciominorista en Bogotá (re sultados mensuales,agosto del 2022, basada en laEncuesta Mensual de Comercio del DANE).7. Elaboró propuesta textual para pieza sobre la producción industrialen Bogotá (resultados mensuales, agosto del 2022, basada en la EncuestaMensual Manufacturera con Enfoque Territorial del DANE).8. Elaboró propuesta híbrida (copies y textos para piezas) paradivulgación sobre el índice de competitividad de ciudades y susresultados anuales para Bogotá (2022, con base en información del Consejo Privado de Competitividad).9. Elaboró propuesta textual para pieza sobre el producto interno brutoen Bogotá (resultados trimestrales, 2022-II,basada en la Encuesta Mensual Manufacturera con Enfoque Territorial delDANE).10. Elaboró propuesta textual para pieza sobre el índice de confianzacomercial (resultados mensuales, septiembre del2022, basada en la Encuesta de Opinión de Empresarial de Fedesarrollo).11. Elaboró propuesta textual para pieza sobre el índice de confianzaindustrial(resultados mensuales, septiembre del 2022, basada en laEncuesta de Opinión de Empresarial de Fedesarrollo).12. Elaboró propuesta textual para pieza sobre el mercado laboral enBogotá (resultados trimestrales, 2022-III, basadaen la Gran Encuesta Integrada de Hogares del DANE).Obligación 4:1. Creó material didáctico (MOOC) sobre FiscalData para el sexto módulode "Cultura tributaria en Bogotá", cursoelaborado por la Oficina de Educación Tributaria para la FundaciónUniversitaria del Área Andina (Areandina).2. Realizó modificaciones y ajustes sobre la presentación sobreinflación para la presentación "Efecto del IPC sobreproyección Pobreza Monetaria".Obligación 5:1. Elaboró propuesta textual en inglés para pieza sobre el mercadolaboral en Bogotá (resultados trimestrales,junio#agosto 2022, basada enla Gran Encuesta Integrada de Hogares delDANE).2. Elaboró propuesta textual en inglés para pieza sobre el índice deprecios al consumidor en Bogotá (resultadosmensuales, septiembre del 2022, basado en resultados del DANE).3. Elaboró texto y copy bilingüe para difusión de pieza sobre el IPC enBogotá (septiembre 2022).4. Elaboró propuesta textual en inglés para pieza sobre el índice deconfianza del consumidor (resultados mensuales,septiembre del 2022, basada en la Encuesta de Opinión del Consumidor deFedesarrollo).5. Elaboró copy bilingüe para difusión de pieza sobre la EOC en Bogotá(septiembre 2022).6. Elaboró documento sobre el mercado laboral femenino en Bogotá(resultados trimestrales, junio-agosto 2022,basada en la Gran Encuesta Integrada de Hogares del DANE).7. Elaboró copy bilingüe para difusión de pieza del mercado laboralfemenino en Bogotá (junio-agosto 2022).8. Elaboró propuesta textual para pieza sobre el mercado laboral juvenilen Bogotá (resultados trimestrales, junio#agosto 2022, basada en la GranEncuesta Integrada de Hogares del DANE).9. Elaboró copy bilingüe para difusión de pieza del mercado laboraljuvenil en Bogotá (junio-agosto 2022).10. Elaboró propuesta textual en inglés para pieza sobre las ventas delcomercio minorista en Bogotá (resultados mensuales, agosto del 2022,basada en la Encuesta Mensual de Comercio del DANE).11. Elaboró copy bilingüe para difusión de pieza de la EMC en Bogotá(agosto del 2022).12. Elaboró propuesta textual en inglés para pieza sobre la producciónindustrial en Bogotá (resultados mensuales,agosto del 2022, basada en laEncuesta Mensual Manufacturera con EnfoqueTerritorial del DANE).13. Elaboró copy bilingüe para difusión de pieza de la EMMET en Bogotá(agosto del 2022).14. Se traduce boletín sobre el mercado laboral en Bogotá (resultadosmensuales, agosto del 2022, basado en los resultados publicados por elDANE).15. Elaboró propuesta híbrida (copies y textos para piezas) en ingléspara divulgación sobre el índice de competitividadde ciudades y sus resultados anuales para Bogotá (2022, con base eninformación del Consejo Privado de Competitividad).16. Se traduce boletín sobre el índice de precios al consumidor enBogotá (resultados mensuales, septiembre del 2022, basado en losresultados publicados por el DANE).17. Elaboró propuesta preliminar de copy bilingüe para difusión de lapieza de PIB en Bogotá (2022-II).18. Elaboró propuesta textual en inglés para pieza sobre el índice deconfianza comercial (resultados mensuales,septiembre del 2022, basada en la Encuesta de Opinión de Empresarial deFedesarrollo).19. Elaboró copy bilingüe para difusión de pieza de la EOE Comercial enBogotá (septiembre del 2022).20. Elaboró propuesta textual en inglés para pieza sobre el índice deconfianza industrial (resultados mensuales,septiembre del 2022, basada en la Encuesta de Opinión de Empresarial deFedesarrollo).21. Elaboró copy bilingüe para difusión de pieza de la EOE Industrial enBogotá (septiembre del 2022).22. Elaboró propuesta textual para pieza en inglés sobre el mercadolaboral en Bogotá (resultados trimestrales, 2022- III, basada en la GranEncuesta Integrada de Hogares del DANE).Obligación 6:1. Asistió a la reunión virtual realizada el 6 de octubre del 2022conjuntamente entre la Dirección de Estadísticas yEstudios Fiscales y la Oficina de Comunicaciones, sobre las estrategiascomunicativas de redes sociales para lapublicación de información del Observatorio Fiscal del Distrito.2. Asistió a la conferencia virtual realizada el 14 de octubre del 2022denominada "Sensibilización en Lenguaje Claro" por petición delsupervisor del contrato.3. Asistió presencialmente a la reunión de preparación del evento sobreel Marco Fiscal de Mediano Plazo, realizada en las instalaciones delDepartamento de Estadísticas y Estudios Fiscales el 21 de octubre del2022.4. Asistió a la reunión virtual realizada el 27 de octubre del 2022sobre los resultados del mercado inmobiliario en Bogotá (2022-III,resultados trimestrales).Obligación 7: Esta actividad no fue realizada en el periodo del 1 al 31de octubre.</t>
  </si>
  <si>
    <t>Servicio recibido: De acuerdo con las obligaciones establecidos en elContrato 220053, para la Secretaría Distrital de Hacienda, durante elperiodo comprendido entre el 01/10/2022 al 31/10/2022, se adelantaronlos siguientes temas:Obligación 1: • El día 14 de octubre asistió a reunión virtual en elhorario de 3:00 a 3:30, para revisión de arquitectura de Sistema deInformación del Observatorio fiscal, donde se contó con la asistenciadel subdirector Antonio Olaya, Claudia Liliana Gómez, Cesar AndrésEscobar, Andres Pupiales, Claudia Patricia, Cesar Augusto. • El día 28de octubre asistió a reunión virtual en el horario de 11:00 a 11:30,para revisión de CMS de página web del Observatorio en la cual se contócon la asistencia del subdirector Antonio Olaya, Claudia Liliana Gómez,Oscar Camargo, Iván León.Obligación 2: • Actualización constante de la página del observatoriofiscal del distrito. • Asistió a reunión virtual el día 19 de octubre enel horario de 9:30 a 10:30, para revisión de página web del Observatorioy su actualización total, en la cual se contó con la asistencia delprofesional de diseño Weisman Frank.Obligación 3: • Asistió a reunión los días 5 de octubre de 2022 en elhorario de 9:00am a 9:30am, a reunión programada para revisión depropuesta del espacio en la página de calidad del gasto • Asistió areunión virtual el día 10 de octubre en el horario de 10:00 a 11:00,para revisión de página web del Observatorio y su actualización total,en la cual se contó con la asistencia del profesional de diseño WeismanFrank. • Actualización constante de Boletines de coyuntura.Obligación 4: • Se realizan evaluaciones para ajustes en el micrositiodel observatorio fiscal entre ellas ajustes al CMS (gestor decontenidos), para ello se realiza encuentro con OTIC, el día 28 deoctubre.Obligación 5: • El día 26 de octubre se envió bases de datos de PIBdepartamental con actualización de datos • El día 26 de octubre envióbases de datos de PIB Colombia y Bogotá con actualización de datos •Actualización de bases de datos de GEIH y GEIH Complementarios concambios solicitados.Obligación 6: •Se avanza en un 50% en el desarrollo del sistema deinformación propio llamado SIOF, el cual se encuentra desarrollado enPHP y el gestor de bases de datos es MySql.Obligación 7: • Se realiza socialización con OTIC, para mostrar eldesarrollo de SIOF, su lenguaje de programación y su gestor de base dedatos, se realiza la aclaración que el sistema maneja un gestor de basede datos libre. Mysql, él cual no requiere licencia.Obligación 8: • Asistió a reunión virtual el día 4 de octubre en elhorario de 2:30pm a 3:30pm a reunión de verificación de bases depobreza.</t>
  </si>
  <si>
    <t>El contratista dio cumplimiento a las obligaciones especiales delcontrato:- Se recibieron por parte del contratista los correspondientes informesdel periodo.- El CONTRATISTA dio estricto cumplimiento a las normas colombianas deseguridad y salud en el trabajo garantizando las condiciones óptimaspara el desarrollo de las actividades propias del objeto del presentecontrato, previendo la ocurrencia de accidentes y velando por laseguridad del personal a cargo de las labores.- Previo al inicio de labores, el CONTRATISTA entregó a la Interventoríay al departamento HSE de la SDH la documentación relacionada con elsistema de seguridad y salud en el trabajo, además de las evidencias delcumplimiento en relación con los pagos de seguridad social y lascertificaciones de idoneidad de los trabajadores que intervendrán en lasactividades del proyecto, El CONTRATISTA incluyó dentro de su propuestala persona responsable de HSE durante los periodos laborales.- El CONTRATISTA trasladó y almacenó los materiales y equipos que serequieren para el desarrollo del Proyecto por su cuenta y riesgo, la SDHle asignó un espacio dentro de las sedes a trabajar para su respectivoalmacenaje, la seguridad y adecuaciones corrieron a cargo delCONTRATISTA- El CONTRATISTA proporcionó la totalidad de los insumos, elementosmateriales necesarios para la ejecución del contrato.- El CONTRATISTA ha incluido personal con experiencia profesional ytécnica, directamente empleado y supervisado por el mismo.- El CONTRATISTA mantuvo el aseo de las instalaciones a diario,recogiendo escombros o materiales que ya no se usen y que sean del alcance de la implementación. Estos desechos, escombros o materiales se acopiaron en un punto seleccionado previamente para luegoretirar de las instalaciones el CONTRATISTA bajo su responsabilidad ycosto cumpliendo con las normas ambientales a que exista lugar.- El contratista se hizo responsable de los equipos que utilizó para lasmediciones en las 4 subestaciones y de los equipos para mantenimiento delos trasformadores. Monitoreo de señales y pruebas de sincronismo.- El CONTRATISTA presentó todos y cada uno de los protocolos de pruebasPor cada uno de los equipos, sistemas y soluciones en conjunto que hasuministrado a la fecha, estos protocolos fueron avalados por lainterventoríaquien los recibió a satisfacción e inicio de la puesta en marcha, estosdocumentos se entregaron con el diseño detallado de la fase contratada.- Los elementos instalados a la fecha (Celdas de media y baja tensión ycables de MT; paneles solares, cables eléctricos, tuberías, luminarias,Interruptores, equipos contra incendio, equipos de monitoreo), sonnuevos y no están descontinuados por la casa matriz o fabricante, niestán en proceso de obsolescencia tecnológica.- Todos los equipos y/o partes solicitados, así como los materialesutilizados en su montaje a la fecha (Celdas de media y baja tensión ycables de MT; paneles solares, cables eléctricos, tuberías, luminarias,Interruptores, equipos contra incendio, equipo de monitoreo), funcionanperfectamente en las condiciones físicas y ambientales en las sedes.- El contratista ha entregado las dotaciones de ley correspondientes.- Durante este periodo se presentó un evento relacionado con pérdida deun equipo analizador de redes de propiedad del contratista para lo cualse instauró la respectiva denuncia ante la autoridad competente.- En las actividades ejecutadas a la fecha, el CONTRATISTA ha cumplidocon los lineamientos ambientales exigidos en la normatividad vigentesobre la materia y el PIGA de la Entidad. Se ha aplicado el planintegral de manejo de escombros.- El CONTRATISTA cumplió con lo establecido en el decreto 052 del 12 deenero de 2017 sobre el sistema de gestión de la seguridad y salud en eltrabajo.- El CONTRATISTA pagó por su cuenta los salarios y aportes a lossistemas de salud, pensión, subsidio familiar y la afiliación a laAdministradora de Riesgos Laborales A.R.L. del personal destinado a laprestación del servicio El CONTRATISTA acató las disposiciones legalesvigentes relacionadas con la seguridad y salud en el trabajo delpersonal que presta su servicio y de las personas que directa oindirectamente puedan afectarse por la ejecución de estas.- El CONTRATISTA realizó el cerramiento provisional del área de trabajo,utilizó elementos que permitieron minimizar el ruido y polvo al momentode realizar las diferentes actividades. Esta actividad no implicó costoadicional para la Entidad.- El contratista se hizo responsable de los equipos utilizados en elperiodo de octubre de 2022. Durante este periodo no presentaron daños opérdidas de equipo de propiedad de la SDH.- EL CONTRATISTA laboró en horarios de trabajo son 7X24, se coordinó conla Interventoría y la supervisión del contrato las zonas de trabajodonde se podían ejecutar en horario hábil y las zonas en las que sedeberá contemplar trabajos fuera del horario hábil sin generar costosadicionales a SDH.- El contratista ha implementado protocolos de bioseguridad a través delos cuales se han adoptado medidas para prevenir la exposición alCOVID-19, ha usado los correspondientes elementos de protección personaly bioseguridad acosta de él.</t>
  </si>
  <si>
    <t>"Durante el periodo comprendido entre el 1 y el 31 de octubre del año2022 el contratista Rodrigo Velez, realizó las siguientes actividades:a) Las obligaciones de este Contrato han sido el foco de trabajo en estemes del proyecto, con el fin de desarrollar elementos gerenciales paratomar decisiones. b) Se revisaron algunos asuntos administrativos parafacilitar la buena marcha del proyecto (carpetas electrónicascompartidas, dinámicas de reunión, trazabilidad de decisiones yactividades realizadas, etc.) c) Se llevaron a cabo reuniones de trabajorelacionadas con la centralización de operaciones de tesorería (DecretoDistrital 714 de 1996 sobre Cuenta Única Distrital - CUD y/o  conveniosinteradministrativos). d) Se adelanta con el equipo de trabajo, lapreparación, discusión y definición de una comunicación a las entidadesdistritales solicitando información sobre recursos de liquidez y sobrecontratos de fiducia que hayan sido constituidas por dichas entidades, yque se encuentren vigentes a hoy, comunicación que se expresa en laCircular 005 de 2022 emitida por el Director de la SDH, Dr. JuanMauricio Ramírez.e) Se ha trabajado en la recepción, organización, registro (para elregistro, se está utilizando un formato provisto por la Supervisión) yanálisis de la información recibida por parte de las entidades.	Un documento que contenga las Conclusiones y Recomendaciones paraexplorar la viabilidad de constituir una fiduciaria y/o del manejofiduciario por parte del Distrito Capital. i) Plan de Trabajo ycronograma ii) Documento que contenga el análisis de los contratos ydemás insumos existentes con el fin de realizar un diagnóstico delnegocio fiduciario. iii) Documento que contenga el análisis dellevantamiento y registro de la información del detalle de los contratosy entrega un inventario de negocios fiduciarios del Distrito con corte ajunio 30 d iv) Documento que contenga el análisis comparativo sobre loscostos de los negocios fiduciarios  y sobre las condiciones operativasde los negocios fiduciarios. v) Documento con los posibles lineamientosy recomendaciones para el establecimiento y ejecución de negociosfiduciarios del Distrito.	El contratista entregó el informe mensual de avance de su plan detrabajo para el cumplimiento de sus obligaciones contractuales.				00/00/0000		00001	0	90.000.000	0	90.000.000	COP  					00/00/0000	21/11/2022	ACMARTINEZ	Secretaría Distrital de Hacienda	AURA CATALINA MARTINEZ CRUZ	ASESOR - DESPACHO SECRETARIO DISTRITAL DE HDA.	CC	65770475	ACMARTINEZ@SHD.GOV.CO	00/00/0000	00/00/0000				000000_x000D_
2022	Selección Abreviada - Subasta Inversa	Electrónica	Prestación de Servicios	SDH-SIE-0002-2022	CP0001/2022/0000001889	CON002/2022/0000004229	220406		Prestar los servicios de actualización, soporte y mantenimiento dellicenciamiento antivirus Kaspersky para la SDH, de conformidad con loestablecido en el Pliego de Condiciones.	GRUPO MICROSISTEMAS COLOMBIA SAS	900418656	1	NIT	Ejecución	INFO_M/2022/0000011137	MENSUAL- REPORTES	01/10/2022	31/10/2022	130.662.000	100	130.662.000	0	100	1. Acatar la Constitución, la ley, las normas legales y procedimentalesestablecidas por el Gobierno Nacional y Distrital, y demás disposicionespertinentes.2. Prestar el servicio objeto del presente contrato con estrictocumplimiento de las especificaciones técnicas exigidas en el anexotécnico, así como en la propuesta presentada.3. Cumplir con las condiciones técnicas, jurídicas, económicas,financieras y comerciales presentadas en la propuesta.4. Dar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constituir las garantías pactadasen el mismo.6. Garantizar la calidad de los servicios contratados y responder porello.7. Colaborar con la entidad contratante para que el objeto contratado secumpla y que este sea el de mejor calidad.8. Obrar con lealtad y buena fe en las distintas etapas contractualesevitando las dilaciones y entrabamiento que pudieran presentarse.9. Reportar de manera inmediata cualquier novedad o anomalía, alsupervisor del contrato.10. Guardar total reserva de la información que por razón del servicio ydesarrollo de sus actividades obtenga. Esta es de propiedad de laSecretaría Distrital de Hacienda de Bogotá, D.C. y sólo salvo expresorequerimiento de autoridad competente podrá ser divulgada.11. Acatar las instrucciones que durante el desarrollo del contrato leimparta la Secretaría Distrital de Hacienda de Bogotá, D.C por conductodel supervisor del contrato.12. Presentar cuando sean requeridos los comprobantes de afiliación ypago de los aportes a los sistemas de salud y pensión del personaldestinado a la prestación del servicio junto con el comprobante de pagodel subsidio familiar y la afiliación a la A.R.L.13. Acreditar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Responder por la conservación, el uso adecuado, deterioro o pérdidade los elementos que le sean entregados por la entidad para la ejecucióndel contrato (si es del caso)15. En cumplimiento de la Directiva Distrital No. 003 de 2012 elcontratista se obliga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caso.16. Dar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acceder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 Cumplir con las políticas y lineamientos señalados en el PlanInstitucional de Gestión Ambiental (PIGA) implementado por la SecretaríaDistrital de Hacienda, si es del caso.19.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2009.20. Contar con protocolos de bioseguridad a través de los cuales seadopten medidas para prevenir la exposición al COVID-19, así como usarlos correspondientes elementos de protección personal y bioseguridad,sin que ello implique costos adicionales para la Secretaría Distrital deHacienda.21. En conjunto con la SDH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 para lo cual debe teneren cuenta lo siguiente: 1) no ofrecer ni dar sobornos, ni ninguna otraforma de halago o dádiva a ningún funcionario público en relación con lasuscripción del presente contrato. 2) No incurrir e falsedad oadulteración de los documentos exigidos para cumplir con los requisitosdel proceso de selección. Si hay incumplimiento comprobado del presentecompromiso por parte del contratista, es causal suficiente para iniciarel procedimiento indicado en el artículo 86 de la Ley 1474 de 2011, yadicionalmente se pondrá en conocimiento de las autoridades competentes,si a ello hubiere lugar.22. Las demás obligaciones que sean del carácter de la prestación de losservicios contratados.	El contratista cumplió con las obligaciones generalespara el periodo certificado	1. El contratista se compromete a cumplir lo estipulado en el AnexoTécnico No. 1 Ficha Técnica.2. El contratista se compromete a elaborar en conjunto con el supervisordesignado del contrato, un cronograma con las actividades para llevar acabo el objeto del contrato, dicho documento se acompañará con el actade inicio del contrato.3. Atender todos los servicios correctivos que se requiera para mantenerla solución del software de protección y seguridad objeto del contrato,en condiciones normales de funcionamiento.4. Entregar a nombre de la Secretaría Distrital de Hacienda unacertificación original expedida por el fabricante, donde conste que laactualización de las licencias provistas han sido adquiridas alfabricante y respaldadas por él.5. Actualizar nuevas versiones del software antivirus, si durante laejecución del contrato se dieran, sin ningún costo para la entidad.6. El contratista deberá proveer personal calificado de acuerdo con loestipulado en el numeral 5 del Anexo Técnico No. 1 Ficha Técnica.7. Garantizar el funcionamiento y continuidad de la operación de loscomponentes de hardware y software relacionados con la prestación de losservicios relacionados con el presente objeto.8. El contratista asumirá todos los costos directos e indirectos para laejecución del contrato.9. El contratista asumirá el riesgo cambiario y los posibles incrementosque puedan presentarse durante la ejecución del contrato.10. Las demás que se desprendan de la naturaleza del contrato y de suobjeto.	El contratista cumplió con las obligaciones especialespara el periodo certificado	Actualización, soporte y mantenimiento de las 1800 licencias delsoftware antiviru	Para el mes de Octubre las actividades correspondientes al mantenimientopor parte del proveedor GMS. fueron las siguientes• Revisión de repositorios con el fin de validar que no existanamenazas sin procesar, pendientes por análisis o desinfección.• Se verificó depuración de dispositivos con tiempos prolongados dedesconexión a KSC• Se revisaron tareas administrativas: Copia de seguridad, descargade actualizaciones al repositorio, y mantenimiento a la BD.• Creación de tareas para actualizar Endpoints a la versión másreciente de clientes Antivirus				00/00/0000		00001	0	130.662.000	0	130.662.000	COP  					00/00/0000	11/11/2022	AQUEVEDO		DIEGO  SANCHEZ VILLEGAS	PROFESIONAL ESPECIALIZADO - SUBD. SOLUCIONES TIC	CC	79423100	DSANCHEZ@SHD.GOV.CO						000000_x000D_
2022	Selección Abreviada - Acuerdo Marco	Electrónica	Arrendamiento		CP0001/2022/0000003047	CON002/2022/0000005514	220447	94057	Proveer el outsourcing integral para los servicios de gestión deimpresión para la Secretaría Distrital de Hacienda.	SUMIMAS S A S	830001338	1	NIT	Ejecución	INFO_M/2022/0000011139	MENSUAL- REPORTES	01/10/2022	31/10/2022	26.799.318	14	0	164.932.770	0	1. Acatar la Constitución, la ley, las normas legales y procedimentalesestablecidas por el Gobierno Nacional y Distrital, y demás disposicionespertinentes.2. Prestar el servicio objeto del presente contrato con estrictocumplimiento de las especificaciones técnicas exigidas en el anexotécnico, así como en la propuesta presentada.3. Cumplir con las condiciones técnicas, jurídicas, económicas,financieras y comerciales presentadas en la propuesta.4. Dar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constituir las garantías pactadasen el mismo.6. Garantizar la calidad de los servicios contratados y responder porello.7. Colaborar con la entidad contratante para que el objeto contratado secumpla y que este sea el de mejor calidad.8. Obrar con lealtad y buena fe en las distintas etapas contractualesevitando las dilaciones y entrabamiento que pudieran presentarse.9. Reportar de manera inmediata cualquier novedad o anomalía, alsupervisor del contrato.10. Guardar total reserva de la información que por razón del servicio ydesarrollo de sus actividades obtenga. Esta es de propiedad de laSecretaría Distrital de Hacienda de Bogotá, D.C. y sólo salvo expresorequerimiento de autoridad competente podrá ser divulgada.11. Acatar las instrucciones que durante el desarrollo del contrato leimparta la Secretaría Distrital de Hacienda de Bogotá, D.C por conductodel supervisor del contrato.12. Presentar cuando sean requeridos los comprobantes de afiliación ypago de los aportes a los sistemas de salud y pensión del personaldestinado a la prestación del servicio junto con el comprobante de pagodel subsidio familiar y la afiliación a la A.R.L.13. Acreditar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Responder por la conservación, el uso adecuado, deterioro o pérdidade los elementos que le sean entregados por la entidad para la ejecucióndel contrato (si es del caso)15. En cumplimiento de la Directiva Distrital No. 003 de 2012 elcontratista se obliga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caso.16. Dar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acceder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 Cumplir con las políticas y lineamientos señalados en el PlanInstitucional de Gestión Ambiental (PIGA) implementado por la SecretaríaDistrital de Hacienda, si es del caso.19.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200920. Las demás obligaciones que sean del carácter de la prestación de losservicios contratados.	El contratista cumplió con las obligaciones generalespara el periodo certificado.	El proveedor debe cumplir con las condiciones establecidas en el AnexoTécnico: Acuerdo Marco de Precios CCE-280-AMP-2021 para Compra oalquiler de Equipos Tecnológicos y Periféricos III. Anexo 4 – AnexoTécnico Fichas Técnicas y Especificaciones Categoría servicio oalquiler.	El contratista cumplió con las obligaciones especialespara el periodo certificado.	Entrega de las impresoras multifuncionales monocromáticas con susoftware instalado y configurado, a Entrega de las impresoras estándarmonocromáticas con su software instalado y configurado, al igualServicio de instalación y configuración de los equipos adquiridos por ella Secretaría Distrital de Servicio de gestión de impresión de losequipos provistos para la Secretaría Distrital de Hacienda Costo clickde impresión tamaño carta para las impresoras multifuncionales mes.Costo click de impresión tamaño carta para las impresoras estándar mesPersonal requerido	En el marco del contrato 220447, en el mes de octubre de 2022 serealizaron las siguientes actividades:ü Visitas a SuperCades y sede Cra 32:o Cra. 32: Se realiza una visita para entrega de papel.o SuperCade 20 de Julio: Se realizan dos visitas para configuraciónde impresora y entrega de papel.o SuperCade Suba: Se realizan dos visitas para cambio de unidad deimagen y de tóner.o SuperCade Américas: Se realiza una visita para entrega de papel.o SuperCade CAD: Visitas diarias en las que se incluye cambio deTóner fusor y Unidad de imagen y 6 entregas de cajas con resmas de papeltamaño carta.ü Atención de tickets: Se han atendido 130 tickets en el mes deoctubre.				00/00/0000		00000	0	191.732.088	0	191.732.088	COP  					00/00/0000	11/11/2022	AQUEVEDO		DIEGO  SANCHEZ VILLEGAS	PROFESIONAL ESPECIALIZADO - SUBD. SOLUCIONES TIC	CC	79423100	DSANCHEZ@SHD.GOV.CO						000000_x000D_
2022	Directa Prestacion Serv para Ejecución de Trabajos Artísticos 		Prestación de Servicios		CP0001/2022/0000001887	CON002/2022/0000002946	220377	88897	Proveer el outsourcing integral para los servicios de gestión de mesa deayuda para la Secretaría Distrital de Hacienda, de conformidad con loestablecido en los estudios previos, en el Acuerdo Marco de Precios No.CCE-183-AMP-2020 y sus anexos.	COMPAÑIA COLOMBIANA DE SERVICIOS DE VALO R AGREGADO Y TELEMATICOS COLVATEL S.A.	800196299	8	NIT	Ejecución	INFO_M/2022/0000011140	MENSUAL- REPORTES	01/10/2022	31/10/2022	197.887.019	37	197.887.019	332.619.761	37	Se encuentran contenidas en la Cláusula 7 “Actividades de losProveedores durante la Operación Secundaria”, y en la Cláusula 11 “Obligaciones de los Proveedores” del Acuerdo Marco de Precios N° CCE-183-AMP-2020. Así como en el documento “FICHAS TÉCNICAS – ANS”que hace parte del Acuerdo Marco de Precios.	El contratista cumplio con las obligaciones generalespara el periodo certificado.	Dar estricto cumplimiento a las condiciones y obligaciones establecidasen los Anexo No 1 “Especificaciones Técnicas de los Servicios” y No 2“Detalle Alcance del Objeto”, mediante los cuales se determinan losrequerimientos para la ejecución del objeto contractual, y a losAcuerdos de Niveles de Servicio del Acuerdo Marco de PreciosCCE-183-AMP-2020.De igual manera las obligaciones del contratista se encuentrancontenidas en la Cláusula 7 “Actividades de los Proveedores durante laOperación Secundaria”, y en la Cláusula 11 “Obligaciones de losProveedores” del Acuerdo Marco de Precios N° CCE-183-AMP-2020. Así comoen el documento “FICHAS TÉCNICAS – ANS” que hace parte del Acuerdo Marcode Precios.	El contratista cumplio con las obligaciones especialespara el periodo certificado.	Cumplimiento de los Acuerdos de Niveles de Servicio para los serviciosde mesa de ayuda. Entrega mensual de un informe de gestión por cadaservicio, en donde se indiquen las actividades. Gestión de soporte ausuarios nivel 2, gestión de Tickets. Bolsa de repuestos	En el mes de octubre se atendieron las solicitudes e incidentes que sereportaron a través de la herramienta Service Desk, lo que ha permitidogarantizar la continuidad del servicio de gestión y operación de mesa deservicios para la Entidad				00/00/0000		00004	0	530.506.780	197.865.732	728.372.512	COP  					00/00/0000	11/11/2022	AQUEVEDO		DIEGO  SANCHEZ VILLEGAS	PROFESIONAL ESPECIALIZADO - SUBD. SOLUCIONES TIC	CC	79423100	DSANCHEZ@SHD.GOV.CO						000000_x000D_
2022	Directa Prestacion Servicios Profesionales y Apoyo a la Gestión		Prestación Servicios Profesionales	SDH-CD-0397-2021	CD0001/2022/0000000129	CON001/2022/0000000386	220253		Prestar los servicios profesionales al Despacho de la DireccionDistrital de Presupuesto de la Secretaría Distrital de Hacienda, para lagestión de informes y reportes a los organismos de control, seguimientoa la documentacion, archivo, reportes internos, validaciones de informesfinancieros  solicitados a las entidades y  publicaciones en la sedeelectronica de la entidad.	YULY PAOLA BELTRAN TORRES	1073693483		CC	Ejecución	INFO_M/2022/0000011145	MENSUAL- REPORTES	01/10/2022	31/10/2022	40.941.000	90	36.392.000	4.549.000	80	1. Acatar la Constitución, la ley, las normas legales y procedimentalesestablecidas por el Gobierno Nacional y Distrital, y demás disposicionespertinentes.2. Cumplir lo previsto en las disposiciones de las especificacionesesenciales, así como en la propuesta presentada.3. Dar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sele entregue la copia del contrato y las instrucciones para sulegalización, deberá constituir las garantías pactadas en el contrato sia ello hubiere lugar y presentarlas en la Secretaria Distrital deHacienda.5. En el evento que las garantías (pólizas) requieran modificación, lasmismas deberán presentarse dentro de los dos (2) días siguientes a sudevolución.6. En el evento que el contrato requiera liquidación se exigirá alcontratista la extensión o ampliación de las garantías (pólizas), con elfin de que cubra el término de la liquidación del contrato; estasdeberán presentarse dentro de los dos (2) días siguientes a sudevolución.7. Colaborar con la entidad para que el objeto contratado se cumpla yque este sea el de mejor calidad.8. Obrar con lealtad y buena fe en las distintas etapas contractualesevitando las dilaciones y entrabamiento que pudieran presentarse.9. Reportar de manera inmediata cualquier novedad o anomalía, alsupervisor o interventor del contrato, según corresponda.10. Guardar total reserva de la información que por razón del servicio ydesarrollo de sus actividades obtenga. Esta es de propiedad de laSecretaría Distrital de Hacienda de Bogotá, D.C. y sólo salvo expresorequerimiento de autoridad competente podrá ser divulgada.11. Acatar las instrucciones que durante el desarrollo del contrato leimparta la Secretaría Distrital de Hacienda de Bogotá, D.C por conductodel supervisor o interventor del contrato.12. Realizar el examen ocupacional en los términos establecido en la Ley1562 de 2012 y Decreto 723 de 2013.13. Al finalizar el contrato hacer devolución de los elementos asignadospara el desarrollo del objeto contractual (cuando aplique)14. Diligenciar y actualizar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Publicación Proactiva Declaraciónde Bienes y Rentas y Registro de Conflictos de Interés (Ley 2013 de2019, Ley 1437 de 2011 y 734 de 2002)" en el SIGEP accediendo al enlacedispuesto para tal fin en el DAFP, realizando las actualizaciones con laperiodicidad requerida en la menciona Circular.15. Contar con protocolos de bioseguridad a través de los cuales seadopten medidas para prevenir la exposición al COVID-19, así como usarlos correspondientes elementos de protección personal y bioseguridad,sin que ello implique costos adicionales para la Secretaría Distrital deHacienda.</t>
  </si>
  <si>
    <t>Actividad 1: Como parte de la revisión de gasto se hizo una presentacióndel sector Ambiente de acuerdo con los resultados de la herramientaÉPICO. De esta forma, se hicieron ajustes a las ponderaciones queserealizan en las variables de herramienta relacionados con enfoquediferencia. En este sentido, se ajustaron las estimaciones con laimplementación de los seis trazadores presupuestales. Adicionalmente, sehizo el cálculo de los indicadores de la herramienta para el sectorcultura. De esta forma, se hizo el cálculo para las siguientes entidades• Fundación Gilberto Alzate Avendaño• Instituto Distrital de las Artes• Instituto Distrital de Recreación y Deporte• Instituto Distrital del Patrimonio Cultural• Secretaría Distrital de Cultura, Recreación y Deporte Por otro lado,seasistió a presentaciones con los secretarios de tres entidadesdistritales para presentar los resultados de sus sectores en laherramienta ÉPICO. De esta forma, se hizo la presentación a: • Hábitat •Ambiente • Cultura En cada uno de los ejercicios se recibióretroalimentación de los resultados, se recopilaron recomendaciones enel sentido de incluir indicadores sectoriales relacionados con laimplementación de los ODS, y se explicó en profundidad el sentido de losresultados. Se espera que las diferentes secretarías remitan comentariosadicionales que puedan tener.Actividad 2: No se realizaron actividades particulares en estaobligación el presente mesActividad 3: No se realizaron actividades particulares en estaobligación el presente mesActividad 4: Como parte de la elaboración de análisis que se requieranpara el diseño e implementación de políticas públicas distritalesrelacionadas con aspectos fiscales, en articulación con entidades delorden distrital y nacional, la academia u organismos multilaterales, elcontratista apoyó la preparación del panel para conocer el Marco Fiscalde Mediano Plazo del Distrito. Como parte de esta apoyó: 1. Ladefinición de una primera propuesta de guion 2. La definición del-esquema de presentación 3. Una primera versión de las diapositivas y loque se debe decir en las mismas para la presentación.Actividad 5: No se realizaron actividades particulares en estaobligación el presente mesActividad 6: Como parte del apoyo a la revisión de la normatividadvigente y de normativas propuestas que puedan afectar fiscalmente alDistrito, el contratista hizo una revisión de las propuestas que sepueden implementar para aumentar la recaudación o los ingresos para elsostenimiento de la movilidad de la ciudad. En este sentido, se realizóuna reunión (18 de octubre) en la que se discutieron las propuestas deajustes a realizar en el Plan Distrital de Desarrollo y se definió suviabilidadActividad 7: Se participó en las siguientes reuniones: • 14 de octubrereunión con la secretaria de Ambiente. • 18 de octubre reunión con lasecretaria de Hábitat. • 18 de octubre reunión discusión de temas aincluir en el Plan Nacional de Desarrollo por parte de la secretaría dehacienda • 24 de octubre reunión con la secretaria de Cultura. • 28 deoctubre reunión para definir el guion del conversatorio sobre Conocer elMarco Fiscal de Mediano Plazo.Actividad 8: No se realizaron actividades particulares en estaobligación el presente mes</t>
  </si>
  <si>
    <t>Acompañamiento a la OAP en las sesiones del Comité Directivo.Gestión de acciones correctivas y de mejora de los procesos de la OAPque se encuentran abiertas.Apoyo en la actualización del proyecto de inversión 7609 de la OAP,seguimientos periódicos y anteproyecto 2023.Estructuración de la propuesta de actualización de la caracterizacióndel CPR-01, 01-P-01, formatos asociados.Apoyo en el seguimiento a la ejecución del proyecto para la provisión deun software para la administración del Sistema de Gestión de la Calidad.Se participó en reuniones relacionadas con la presentación y discusióndel diseño de los Macroprocesos, en las diferentes instancias (asesoresOAP, responsables de proceso, líder de Macroproceso y Subsecretarios).Apoyo en la difusión a la entidad del mapa de procesos y el diseño delos macroprocesos.Apoyo en el seguimiento de los procesos contractuales correspondientes alas líneas del PAA de la OAP de la vigencia 2022.Apoyo en la programación y creación de líneas del PAA de la vigencia2023.Gestión y apoyo a la supervisión de los contratos de la OAP en lostrámites en el sistema BogData, soporte en la generación de certificaciones de pago y radicación de cuentas de cobro, elaboración de informes, así como consolidación de información de estado deejecución del presupuesto de la OAP.Participación en las mesas de seguimiento al proceso de medición de lasatisfacción de los grupos de valor de la SDH para la vigencia 2021.Apoyo en la estructuración y trámites de modificaciones a las líneas delPAA – 2022 de la OAP.Se realizó el seguimiento semanal del avance correspondiente a laactualización de la documentación impactada por el proyecto BogData conla participación de la Unión Temporal, Interventoría del Proyecto, asícomo reuniones adicionales requeridas.Consolidación de la información de avance de Procesos BogData parapresentación en comité de Gestión del Cambio.Se participó y apoyó la coordinación como secretaría técnica del comitéde gestión del cambio y consolidación de la presentación.Gestión para la inclusión de los manuales de usuario del sistema BogDataen el Sistema de Gestión y asociación con la documentación de procesos.Apoyo en respuesta de requerimiento de entes de control, respecto a ladocumentación del proceso de Transferencias Monetarias de IMG.Se realizó el reporte del informe de actividades (Contraloría) de loscontratos correspondientes a la OAP.Se participó en las sesiones de parametrización del Software deadministración del SGC.</t>
  </si>
  <si>
    <t>Se apoyo en la actualización de los documentos del Proceso CPR-128.Se asesoro en la formulación de acciones de mejora en la DDT, a partirde la encuesta de satisfacción.Se acompaño en el cargue de las oportunidades de mejora a la encuesta desatisfacción 2021 en el aplicativo de calidad.Se apoyo en la consecución de los manuales de usuario para laactualización de los procesos de la DDT.Se asesoro en el cargue de la información de seguimiento de losindicadores de calidad en el aplicativo del SGCSe asesoro en el cargue de la información de seguimiento de losindicadores de calidad y plan de acción en el aplicativo del SGCSe asesoro en la generación de acciones correctivas o de mejora a partirde los resultados de la encuesta de satisfacción.Se gestiono la prorroga de acciones a partir de los hallazgos de laauditoría interna, debido a demoras en el envió de archivos editables demanuales para actualizar la documentación.Se está consolidando el informe del tercer trimestre de seguimiento parala OAP.Se consolido el informe descriptivo del segundo trimestre.Se realizó el guion del video para dar a conocer a la DDT en diferentesinstancias, dando cumplimiento a la actividad del PAAC.Se gestiono la edición del video para dar a conocer a la DDT endiferentes instancias.Se apoyo en envió a la SAC del informe mensual de supervisión.Se asesoro en la generación de cuentas de cobro para proveedores ycontratistas.Se apoyo en el cargue de las PAA de 2023.Se ajustaron las páginas en la Web, referente al espacio que tiene laDDT.Se ajustaron los documentos migrados en las páginas web.Se publicó contenido de la Oficina de Planeación Financiera en la páginaactual.Se solicito actualización de algunos filtros de la nueva sedeelectrónica en el espacio de la DDT.Se validaron los materiales y posiciones presupuestales de cada línea decontratación del PAA de la DDT para el año 2023.Se apoyo en el cargue de las PAA de 2023Se construyo la versión inicial del Plan de Acción de la DDT para lavigencia 2023.Se asesoro en el nuevo proceso de generación de cuentas de cobro paraproveedores y contratistas.Se cumplen los protocolos de bioseguridad al asistir a la DDTpresencialmente.Se asesoro en los componentes de información relacionados con tablas deretención documental y activos de información.Se realizó cierre de requerimientos en Bogotá te escucha.Se consolido matriz de seguimiento de hallazgos de la contraloría.</t>
  </si>
  <si>
    <t>Contestación de Tutela, accionantes: García Vélez Asociados S. en C.S. Jesús Antonio García Parrado Representante Legal del Consorcio ZohetProyección de memorandos de asignación de supervisión de los conveniossuscritos con Metro, Transmilenio y Bancos pagadores.Seguimiento al boletín financiero en el PAA, específicamente en las OPSy reservas de la DDT. Presentación en PPT.Proyección de memorando con el fin de solicitar actualización de losinformes radicados en la SAP, con el fin de agilizar la liberación desaldos.Apoyo en la elaboración de creación de expedientes en SAP para lacontratación de las OPS para el año 2023.Mesas de trabajo llevadas durante el mes de octubre con los lideres delprograma de subsidios de transporte escolar de la SED para la nuevacontratación en febrero 13 de 2023.Elaboración de los documentos de anexos y condiciones técnicas delproceso de Contratación con la SED para el año 2023Elaboración en formato actualizado de los informes finales de losconvenios suscritos Bancolombia, Davivienda del año 2020.Elaboración de informes finales de los Contratista en el nuevo formatode calidad, para efectos de liquidación, Neil Bravo Hernán Dario Triviñoy Carlos JimenesSeguimiento del Boletín Financiero específicamente el ranking en OPS, ycontratos.Seguimiento a los contratos radicados a la SAC para efectos deliberación de saldo y actualización de estados de cada uno del año 2021.Revisión de base de datos para el proceso de contratación 2023 en laDDT, para la presentación y apertura de líneas para los nuevos contratosops-ddt.Seguimiento a los estados de respuesta por parte de la oficina jurídicasolicitados por la DDT el día 29 de septiembre de 2023.Proyecto de revisión de la resolución 323 que está en revisión por partede la Oficina de Operaciones financieras, con el fin que sea ajustada deacuerdo con las necesidades del área.Elaboración y trámite prorroga y adición al contrato de Neil Bravo antesla SAC.Elaboración de análisis normativo- Fuentes IDUApoyo en la presentación y creación de líneas contractuales de los OPSde la DDT. para el año 2023Apoyo en el seguimiento de la ejecución contractual de los ops radicadasen la SAC.Apoyo en la contestación de tutela interpuesta por el accionante SANTOSBELTRAN FUQUENE – Representante legal de LUBRICANTES BELMAR S.A.S.Se subieron documentos contractuales de los contratos que se van acelebrar en el año 2023, en el aplicativo sap, y los correspondientes altrámite de secop de la adición y prórroga del contratista Neil BravoElaboración de actas de comité operativo del mes octubre de losoperadores suscrito con Bancolombia, Davivienda, Movi, y Banco de Occidente.</t>
  </si>
  <si>
    <t>- Apoyo en la gestión de los documentos que se deben remitiradministrativa y técnicamente relacionados con los diversos procesos delos convenios actuales de IMG.- Consolidación y revisión de los documentos de cuentas de cobro de losoperadores que serán remitidos a presupuesto.- Apoyo en el proceso de liquidación de los convenios.- Apoyo en el seguimiento de los compromisos del proceso de transiciónde IMG.- Información convenios pago comisiones por dispersión Bogotá solidaria.- Elaboración de consolidados de dispersiones de cada remisión dedespacho para la supervisora en la operación del mes.- Elaboración de avance y proyección del cronograma del proceso detransición de IMG- Resumen del desarrollo de la mesa de trabajo proceso de transición deIMG del día 7 de octubre de 2022- Resumen del desarrollo de la mesa de trabajo proceso de transición deIMG del día 11 de octubre de 2022- Resumen del desarrollo de la mesa de trabajo proceso de transición deIMG del día 14 de octubre de 2022- Apoyo en la elaboración de los cuadros resumen de las dispersiones quereporta el equipo técnico para su respectivo tramite.- Apoyo en la elaboración de comprobación de la operación con susrespectivas tarifas.- Apoyar la programación del comité operativo de Davivienda.- Apoyar la programación del comité operativo de Bancolombia.- Apoyar la programación del comité operativo de Banco de Occidente.- Apoyar la programación del comité operativo de Davivienda.- Se apoya el proceso de liquidación de convenios con la consolidaciónde la información de los años 2020 y 2021.- Se remite y se hace seguimiento al proceso del reintegro de losdescuentos que no fueron liquidados y descontados con la nueva tarifa deReteica para Davivienda, Bancolombia y Movii.- Se apoyo la organización de los documentos relacionados con laoperación de los convenios IMG.- Se apoya todas las comunicaciones que maneja la supervisora.- Se apoyo con la elaboración de los informes de supervisión,certificación de cumplimiento y memorando presupuesto del operador paraDavivienda (julio 2022).- Se apoyo con la elaboración de los informes de supervisión,certificación de cumplimiento y memorando presupuesto del operador paraMovii (mayo 2022).- Estos documentos de manera posterior a la gestión documental internaen la entidad serán cargados en SECOP, para presentación pública.- Se apoyo a la supervisora en la descarga y organización de losarchivos de la convocatoria de IMG.- Se apoyo a la supervisora en la descarga y organización de losarchivos de gestión cuentas de cobro de los operadores Davivienda yMovii al supervisor Nestor Raúl Hermida y Luis Orlando Barrera- Se realizo acompañamiento a las reuniones con los operadores, con elequipo de despacho y con la supervisora de los convenios.- Se apoyo el seguimiento al cumplimiento de los informes por parte delos operadores.- Se apoyo el seguimiento a las cuentas de cobro y reportes que remitenlos operadores para ir consolidando la información del movimientopresentado en el marco del Convenio IMG.- Se consolida y organiza la información remitida por los operadores ypor el equipo técnico de la operación del convenio de dispersiones,giros, bancarización y las labores administrativas propias de laoperación del convenio.- Se apoyo el desarrollo de los comités operativos de los operadoresDavivienda, Bancolombia, Movii, Banco de Occidente realizados en elperiodo del presente informe, en los cuales se revisan los temaspendientes del convenio en cierre y el avance de la convocatoria actual.- Apoyo en la revisión de los temas desarrollados en los comitésoperativos de los convenios con Bancolombia y Davivienda.- Se verificaron las cifras de cobro radicadas por los operadores.- Se hicieron los cálculos resultantes de multiplicar las tarifas porlos beneficiarios de las dispersiones, bancarizaciones y giros en elmarco del Convenio IMG.- Se elaboraron los documentos de remisión de cuenta de cobro de losoperadores para el área de presupuesto solicitadas por la supervisora:Informe mensual de supervisión, certificación de cumplimiento ymemorando para remisión a presupuesto de la respectiva cuenta de cobrogestionada.- Se ejecuta el proceso por SAP de las cuentas desde el momento que sesolicito llevar a cabo dicho proceso por el sistema.- Se apoyo la elaboración de los documentos de cuentas de cobro de losoperadores, para su respectivo pago y gestión adecuada de la operaciónrealizada por los mismos.- Se apoyo a la supervisora en el cruce y verificación de la informaciónsuministrada por los operadores y el equipo técnico.- Se apoyo la consulta de información por parte de la supervisora de losmovimientos reportados por el equipo técnico.- Participación en la elaboración del formato del curso virtual deinducción y reinducción hacendario.- Verificación de información para las reuniones desarrolladas en elperiodo relacionado en el presente informe.- Proyección de documentos concernientes a la operación del convenio.- Avance en el modelo de seguimiento IMG.</t>
  </si>
  <si>
    <t>Durante el mes de Julio de 2022, el contratista cumplió parcialmente conlas obligaciones especiales estipuladas en los estudios previos.</t>
  </si>
  <si>
    <t>Durante el periodo de ejecución el contratista no cumplió con lasobligaciones especiales relacionadas a continuación:-Obligación N° 2, El Contratista deberá presentar a la supervisióninformes semanales de distribución de las facturas y declaraciones deimpuestos distritales de la vigencia, con el fin de entregar informaciónpermanente y actualizada a la ciudadanía y a la Entidad.Resultado, No Cumple, durante el periodo no se entregaron los informessemanales que especifica el anexo técnico.-Obligación N° 11, El Contratista deberá presentar para efectos de pagosy seguimiento, un informe mensual de la gestión puntual (una vezretornen la totalidad de los documentos distribuidos en el mes) y uninforme por cada acta de impresión y distribución generada, en medioelectrónico. La estructura del informe le será entregada al Contratista,por la supervisión al inicio del contrato.Resultado, No Cumple, para el periodo el informe mensual del que hablael anexo técnico no fue entregado.</t>
  </si>
  <si>
    <t>Se cumple para el periodo</t>
  </si>
  <si>
    <t>El contrato se ha ejecutado sin contra tiempos, no se han presentadofallas en la ejecucion y la herramienta ha estado estable. Se realizó yprorroga por lo tanto los tiempos aumentaros y actualmente se encuentraen una ejecucion fisica del 66%, a nivel financiero se encuentra enproceso de pogo de la adición.</t>
  </si>
  <si>
    <t>El contratista cumplio con las obligaciones requeridas</t>
  </si>
  <si>
    <t>El contratista cumplio con lo asigando</t>
  </si>
  <si>
    <t>el contratista cumplio con lo asignado</t>
  </si>
  <si>
    <t>el contratista cumplio con las tareas asignadas</t>
  </si>
  <si>
    <t>Durante el periodo comprendido entre el 01 y el 30 noviembre de 2022,el contratista complementó 338 respuestas automáticas, envió 97respuestas a correspondencia, finalizó 100 radicados en SAP y proyectó105 respuestas a ciudadanos de la Estrategia Integral de Ingreso MinimoGarantizado</t>
  </si>
  <si>
    <t>Durante el periodo comprendido entre el 01 y el 30 noviembre de 2022,el contratista complementó 311 respuestas automáticas, envió 48respuestas a correspondencia, finalizó 48 radicados en SAP y proyectó129 respuestas a ciudadanos de la Estrategia Integral de Ingreso MinimoGarantizado</t>
  </si>
  <si>
    <t>Durante el periodo comprendido entre el 01 y el 30 noviembre de 2022,la contratista complementó 67 respuestas automáticas, envió 131respuestas a correspondencia y finalizó 138 radicados en SAP de laEstrategia Integral de Ingreso Minimo Garantizado</t>
  </si>
  <si>
    <t>rante el periodo comprendido entre el 01 y el 30 noviembre de 2022,  elcontratista envió 270 respuestas a correspondencia y finalizó 272radicados en SAP de la Estrategia Integral de Ingreso Minimo Garantizado</t>
  </si>
  <si>
    <t>Durante el periodo comprendido entre el 01  y el  30  noviembre de 2022, la contratista  realizo 69 recepcion y validacion de pagos deseguridad social, apoyo en la compilacion de documentos necesarios de 82contratistas. - 01/nov - cargue documentos Sharepoint, 08/nov - SECOPII, 16/nov - documentos contratación 2023, 18/nov - Sesión finaltransición IMG y 25/nov - compilados wcc</t>
  </si>
  <si>
    <t>Durante el periodo comprendido entre el 01 y el 30 noviembre de 2022,la contratista descargó 978 documentos de peticiones ciudadanas</t>
  </si>
  <si>
    <t>Durante el periodo comprendido entre el 01 y el 30 noviembre de 2022,la contratista envió 176 respuestas a correspondencia y finalizó 176radicados en SAP de la Estrategia Integral de Ingreso Minimo Garantizado</t>
  </si>
  <si>
    <t>Durante el periodo comprendido entre el 01 y el 30 noviembre de 2022,la contratista envió 189 respuestas a correspondencia y finalizó 199radicados en SAP de la Estrategia Integral de Ingreso Minimo Garantizado</t>
  </si>
  <si>
    <t>Durante el periodo comprendido entre el 01 y el 30 noviembre de 2022,la contratista anidó 9 peticiones reiterativas, complementó 323respuestas automáticas, envió 27 respuestas a correspondencia y finalizó29 radicados en SAP de la Estrategia Integral de Ingreso MinimoGarantizado</t>
  </si>
  <si>
    <t>Durante el periodo comprendido entre el 01 y el 30 noviembre de 2022,el contratista recibió y ejecuto el plan de trabajo remitido para elcumplimiento de sus obligaciones. asistio a reuniones 26/oct - CierresBTE, 08/nov - CAPACITACION SECOP II y 18/nov - Sesión final transiciónIMG</t>
  </si>
  <si>
    <t>Durante el periodo comprendido entre el 01 y el 30 noviembre de 2022,la contratista envió 142 respuestas a correspondencia y finalizó 143radicados en SAP de la Estrategia Integral de Ingreso Minimo Garantizado</t>
  </si>
  <si>
    <t>Durante el periodo comprendido entre el 01 y el 30 noviembre de 2022,el contratista envió 430 respuestas a correspondencia y finalizó 428radicados en SAP de la Estrategia Integral de Ingreso Minimo Garantizado</t>
  </si>
  <si>
    <t>Durante el periodo comprendido entre el 01 y el 30 noviembre de 2022,el contratista complementó 270 respuestas automáticas, envió 157respuestas a correspondencia y finalizó 160 radicados en SAP de laEstrategia Integral de Ingreso Minimo Garantizado</t>
  </si>
  <si>
    <t>Las obligaciones especiales del operador son consignadas, detalladas yfirmadas por el operador en el Convenio “PARA LA DISPERSION DETRANSFERENCIAS MONETARIAS A FAVOR DE LA POBLACIÓN BENEFICIARIA DE LA ESTRATEGIA INTEGRAL INGRESO MÍNIMO GARANTIZADO, SUSCRITOENTRE LA SECRETARÍA DISTRITAL DE HACIENDA Y DAVIVIENDA” con NoSDH-RE-0002-2022 Contrato 220393 del 3 de junio de 2022.</t>
  </si>
  <si>
    <t>Se certifica el recibo a satisfacción de las actividades referidas enlos estudios previos, las cuales se detallan en el informe deactividades No. 9.Para este periodo, el contratista realizó las siguientes actividades serelacionan las actividades:Actualización de la presentación sobre los avances de implementación delplan de conservación documental.Solicitud de los registros de los termohigrómetros datalogger de losmeses de julio a septiembre de 2022, al señor Jorge Reyes el día 7 deoctubre mediante correo electrónico.Incluyó los registros en las bases de datos para cada uno de los módulosde archivo, generando las gráficas de curvas de humedad relativa ytemperatura, así como las de la diferencia diaria entre los datosmáximos y mínimos de ambas variables.Elaboró el informe de análisis de condiciones ambientales para cadamódulo de archivo.Elaboró el informe de inspección a las instalaciones y los sistemas dealmacenamiento de los módulos de archivo correspondientes a las sedesCAD y Carrera 32.De conformidad con las observaciones realizadas por el equipo de laOTSGD durante la implementación del formato, realizó ajustes y seremitió copia de la última versión del formato en la carpeta compartida.Presentó informe de actividades del periodo correspondiente del 1 deoctubre al 18 de octubre de 2022Participó en la reunión "Procedimiento de Organización Documental (11sesión) el día 5 de octubre.Realizó la conexión a la convocatoria de la reunión "Revisión 120-G-04Guía para la Reconstrucción de Expedientes o Documentos TributariosExtraviados (3era sesión)" el día 7 de octubre, pero esta no sedesarrolló debido a que sólo asistimos 3 participantes Se participó enla reunión "Procedimiento de Organización Documental (12 sesión)" el día13 de octubre.Participó en la reunión "Aclaración alcance tipo documental -comunicaciones oficiales- organización documental" el día 14 de octubre.Realizó un acompañamiento al equipo de trabajo que está levantando elinventario analítico de Resoluciones de la SDH en el archivo central, el4 de octubre.Realizó la tercera revisión de muestras de elementos de embalaje paradocumentos de archivo, presentados por el contratista Nueva CiglopS.A.S, y se emitió el informe de concepto favorable para comenzar laproducción de cajas y carpetas.Realizó la revisión de los documentos de análisis de condicionesambientales, presentados por el contratista UT Control Archivos, y segeneró un informe con observaciones.Radicado 2022ER646863O1 de octubre 3 de 2022El contratista prestó los servicios contratados, de acuerdo con lasobligaciones específicas, según detalles en el informe de ejecuciónpresentado por el mismo para el periodo certificado.</t>
  </si>
  <si>
    <t>Actividad 1: Como parte de la revisión de gasto se hizo una presentacióndel sector Ambiente de acuerdo con los resultados de la herramientaÉPICO. De esta forma, se hicieron ajustes a las ponderaciones que serealizan en las variables de herramienta relacionados con enfoquediferencia. En este sentido, se ajustaron las estimaciones con laimplementación de los seis trazadores presupuestales. Adicionalmente, sehizo el cálculo de los indicadores de la herramienta para el sectorcultura. De esta forma, se hizo el cálculo para las siguientesentidades:• Fundación Gilberto Alzate Avendaño• Instituto Distrital de las Artes• Instituto Distrital de Recreación y Deporte• Instituto Distrital del Patrimonio Cultural• Secretaría Distrital de Cultura, Recreación y Deporte Por otro lado,se asistió a presentaciones con los secretarios de tres entidadesdistritales para presentar los resultados de sus sectores en laherramienta ÉPICO. De esta forma, se hizo la presentación a: • Hábitat •Ambiente • Cultura En cada uno de los ejercicios se recibióretroalimentación de los resultados, se recopilaron recomendaciones enel sentido de incluir indicadores sectoriales relacionados con laimplementación de los ODS, y se explicó en profundidad el sentido de losresultados. Se espera que las diferentes secretarías remitan comentariosadicionales que puedan tener.Actividad 2: No se realizaron actividades particulares en estaobligación el presente mesActividad 3: No se realizaron actividades particulares en estaobligación el presente mesActividad 4: Como parte de la elaboración de análisis que se requieranpara el diseño e implementación de políticas públicas distritalesrelacionadas con aspectos fiscales, en articulación con entidades delorden distrital y nacional, la academia u organismos multilaterales, elcontratista apoyó la preparación del panel para conocer el Marco Fiscalde Mediano Plazo del Distrito. Como parte de esta apoyó: 1. Ladefinición de una primera propuesta de guion 2. La definición delesquema de presentación 3. Una primera versión de las diapositivas y loque se debe decir en las mismas para la presentación.Actividad 5: No se realizaron actividades particulares en estaobligación el presente mesActividad 6: Como parte del apoyo a la revisión de la normatividadvigente y de normativas propuestas que puedan afectar fiscalmente alDistrito, el contratista hizo una revisión de las propuestas que sepueden implementar para aumentar la recaudación o los ingresos para elsostenimiento de la movilidad de la ciudad. En este sentido, se realizóuna reunión (18 de octubre) en la que se discutieron las propuestas deajustes a realizar en el Plan Distrital de Desarrollo y se definió suviabilidad.Actividad 7: Se participó en las siguientes reuniones: • 14 de octubrereunión con la secretaria de Ambiente. • 18 de octubre reunión con lasecretaria de Hábitat. • 18 de octubre reunión discusión de temas aincluir en el Plan Nacional de Desarrollo por parte de la secretaría dehacienda • 24 de octubre reunión con la secretaria de Cultura. • 28 deoctubre reunión para definir el guion del conversatorio sobre Conocer elMarco Fiscal de Mediano Plazo.Actividad 8: No se realizaron actividades particulares en estaobligación el presente mes</t>
  </si>
  <si>
    <t>Actividad 1: Revisión de literatura sobre las tendencias de consumo eimpuestos a cigarrillos tradicionales y electrónicos. • Revisión dealgunos ingresos con la Secretaría de Ambiente para crear una mesa detrabajo en este sentido.Actividad 2: Revisión de literatura sobre los parámetros del modelo deequilibrio general en el marco de la actualización de los valores.Actividad 3: No se realizaron actividades particulares en estaobligación el presente mes.Actividad 4: Definición del cronograma para la actualización del modelode equilibrio general con respecto a la matriz de contabilidad social yejercicios adicionales.Actividad 5: No se realizaron actividades particulares en estaobligación el presente mes.Actividad 6: No se realizaron actividades particulares en estaobligación el presente mes.</t>
  </si>
  <si>
    <t>Se certifica el cumplimiento de las siguientes actividades:A. Hacer pruebas de funcionamiento de la herramienta de envío decorreo masivo para empezar a crear el manual de uso.B. Revisar con área de impuestos, la arquitectura que tiene elportar de observatorio fiscal, junto con los avances y pendientes quetiene ese proyecto.C. Entregar administración de Entidad Certificadora, se explica laarquitectura de la plataforma, administración de la consola, comoexportar inventarios y manejo de certificados y request, backup de laconfiguración.D. Entregar administración de Exchange, se explica la arquitectura,el manejo de usuarios y contactos, la administración de maquina virtual,seguimiento de flujos de correos, encolamiento de correo, permisos yaplicaciones integradas.E. Entregar administración de BogData, se realiza la explicación dela arquitectura de integración con office 365 y Exchange, las distintasactividades relacionadas con administración de permisos y usuarios,manejo del archivo landscape interno como externo, generación decertificados .F. Entregar administración de Azure, se revisa y explica cada uno delos recursos utilizados, el manejo adecuado para las maquinas virtualescreadas, la arquitectura.G. Apoyar en la configuración de HTML Java Adapter Test Tools..H. Actualización de LandScape para usuarios de dominio.I. Presentar informe de los usuarios que no tienen grupo denavegación en el directorio activo para área de redes.J. Resolver problema relacionado con correos de cambios decontraseña que origina Oracle dado que quedan clasificados como SPAM endestino GMAIL.  Se crea regla para garantizar que office 365 confié enlos correos enviados por sistema Oracle.K. Configurar servicio de correo en Exchange para que el sistema deMailing pueda enviar correo masivo a través de esta plataforma.L. adicionar URL a la configuración de autenticación de portal shden  App Registration de Azure.</t>
  </si>
  <si>
    <t>Se certifica el recibo a satisfacción de las actividades referidas enlos estudios previos, las cuales se detallan en el informe deactividades No. 9.Para este periodo, el contratista realizó las siguientes actividades:Como parte de las actividades de octubre, se incluyen los resultados delas observaciones de revisión al proceso de diligenciamiento del Formatode Inventario Analítico del Archivo de Bogotá – FIAAB -.-Como parte de la implementación del Plan de Descripción y TransferenciaDocumental Secundaria de la Secretaría Distrital de Hacienda, sellevaron a cabo las jornadas de asesoría y coordinación con el equipotécnico de trabajo en la Oficina Técnica del Sistema de GestiónDocumental.Estas jornadas tuvieron lugar el 04 y 18 de octubre en las instalacionesde la Oficina Técnica del Sistema de Gestión Documental (soportes actasde apoyo a equipo técnico y control de asistencia anexos al presenteinforme), en las cuales se tuvo la oportunidad de orientar sobre elinstructivo de diligenciamiento y aplicación del formato de inventarioanalítico del Archivo de Bogotá, y exponer los resultados de la revisiónllevada a cabo sobre el cuarto diligenciamiento del inventario, queincluyó la descripción de la subserie Actas de Comité Técnico deDirección. Dicha revisión se dejó plasmada en la versión 4 de avance delinventario y en el documento Word en el cual se consignaron lasobservaciones a ser corregidas.-Se llevaron a cabo las sesiones de implementación que se reflejan en laactualización del plan de descripción y transferencia documentalsecundaria, en cuyas mesas de trabajo se consolidó la información delresultado de revisión del proceso de foliación sobre la serieResoluciones y Actas de Comité Técnico de Dirección, agrupacionesdocumentales que pertenecen a las series identificadas a transferir a laDirección Distrital de Archivo de Bogotá.Esta información se registró en la actualización del Plan deDescripción, adjunto como anexo al presente informe. Como parte de lasactividades de octubre, se incluyen los resultados de observaciones derevisión al proceso de diligenciamiento del Formato de InventarioAnalítico del Archivo de Bogotá – FIAAB -.Para el presente informe de ejecución de actividades, se reporta lafinalización de la asesoría y orientación técnica dirigida al equipo detrabajo de la Oficina Técnica de Gestión Documental, que llevó a cabo laejecución del proceso de alistamiento técnico y descripción de la seriedocumental Resoluciones y la subserie Actas de Comité Técnico deDirección que serán objeto de transferencia documental secundaria alArchivo de Bogotá.TotalesCajas: 147Carpetas: 345Tomos: 105Registros: 451Folios: 108.401Radicado 2022ER652876O1 de noviembre 9 de 2022.El contratista prestó los servicios contratados, de acuerdo con lasobligaciones específicas, según detalles en el informe de ejecuciónpresentado por el mismo para el periodo certificado.</t>
  </si>
  <si>
    <t>Requisitos Inicio ContratoCertificación cumplimiento pago aportes parafiscales empresa SeguridadSuperior para dar inicio al contrato.Cumplimiento: Se radicó certificación con radicado 2022ER49163801Exámenes médicos de preingreso para el personal del dispositivoCumplimiento: Se radicó certificación con radicado 2022ER49591501Cumplimiento ítem 3.6.1 Ponderación Calidad Licitación Pública NºSDH-LP-0002-2022Obligación - Capacitaciones adicionalesCapacitar al personal en Especialización de vigilancia y seguridadprivada para entidades públicas.Cumplimiento: Se radicaron los certificados Especialización EntidadesOficiales del personal que integra el dispositivo de vigilancia yseguridad, radicado 2022ER50350801Obligación - Conjunto de uniformes de etiqueta para la totalidad delpersonal, con chaqueta en puntos cuyas condiciones de temperatura yhumedad lo requieraCumplimiento: Se dio cumplimiento, se radicó certificación entrega deuniformes y Kardex, radicado 2022ER478293O1Obligación -Patrulla fija, exenta de pico y placa, con disponibilidadpara labores de vigilancia y seguridad privada de la SDHCumplimiento: Se radicó certificación que da cuenta del recibo delvehículo (patrulla fija); radicado 2022ER49979301Obligación -Enlace de CCTV de sedes externas a centro de monitoreo deledificio CAD para seguimiento en tiempo realCumplimiento: Se realizaron visitas técnicas a las sedes; se radicódocumento ante la Subdirección de Infraestructura TIC de la SDH con lafinalidad de contar con la aprobación para proceder a dar Cumplimientoal requisito. Radicado 2022ER52497201Obligación - Ofrecimiento de relevantes por número de oficialesCumplimiento: Se radicó acta de seguimiento para el cumplimiento de laobligación, en la cual se valida con base al análisis de necesidades delos servicios de vigilancia y seguridad la presencia de cuatro (04)relevantes. Radicado 2022ER49978601.Anexo No1 Especificaciones y requerimientos técnicos mínimosObligación Contractual 7.1.1Entregar al Supervisor del contrato, dentro de los quince (15) díascalendario siguientes a la suscripción del acta de inicio, los siguientes documentos:a. Certificación del Representante Legal con la documentación queacredite la entrega de dotación al personal designado para el desarrollodel objeto contractual, de conformidad con el numeral 2.1.5. del AnexoTécnico No 1.Cumplimiento: Se dio cumplimiento, se radicó certificación entrega deuniformes y Kardex, radicado 2022ER478293O1b. Documentación que acredite la entrega, instalación y puesta enfuncionamiento de los sistemas de comunicación de conformidad con elnumeral 2.2.3 del Anexo Técnico No 1.Cumplimiento: Con el radicado 2022ER479017O1 se da cumplimiento alrequisito.c. Documentación que acredite el suministro e instalación de los Equiposde detección de metales de que trata el numeral 2.2.4. del presenteAnexo Técnico.Cumplimiento: Se radicó certificación del suministro e instalación delos Equipos de detección de metales; radicado 2022ER478987O1d. Fotocopia de los catálogos técnicos de todos los equipos requeridospara la Entidad.Cumplimiento: Se entregaron los catálogos técnicos de todos los equiposrequeridos, con radicado 2022ER48972801e. Cuando el contratista haya adquirido los equipos por compra a otraempresa, se certificará su antigüedad la cual no puede superar los tres(3) años, por el Revisor Fiscal del contratista, indicando nombre,dirección, teléfono del vendedor, fecha de compra y número de factura.Cumplimiento: No aplica para el periodo certificadof. Fotocopia de los registros de las solicitudes de las Credenciales enla página WEB de la Superintendencia de Vigilancia y Seguridad Privadade los guardas al servicio del contrato.Cumplimiento: Se radicó documentación, radicados: 2022ER48803701,2022ER478897O1, 2022ER478883O1, 2022ER478360O1, 2022ER478352O1, 2022ER478348O1.El 03 de noviembre se radicó correo electrónico denominado Actualizacióncursos vigilancia y psicofísicos - Personal Incorporado al Dispositivo -octubre 2022, RADICADO 2022ER64842701g. Fotocopia de la certificación expedida por el organismo competente,en la que se relacione el listado de armamento propio destinado para laprestación del servicio de vigilancia, indicando cantidad y tipo y lossalvoconductos vigentes que amparen cada una de las armas destinadaspara la prestación del servicio, allegando fotocopia de estos.Cumplimiento: Se radicó certificación inventario armamento, radicado2022ER47909701h. Fotocopia de las facturas de adquisición de los equipos paraacreditar la condición de máximo cuatro (4) años de uso, si estos sonusados.Cumplimiento: Se radicó contrato de arrendamiento de CCTV entreSeguridad Superior y JM Technology, radicado 2022ER49976101, inventariode cctv con radicado 2022ER49976401, Acta seguimiento vigilancia aumentocámaras con radicado 2022ER50278001.i. Acreditación mediante los documentos correspondientes de la compra delos equipos requeridos, mantenimiento, garantías y respaldo técnico,sean a través de un Distribuidor Autorizado de la marca de los equipos(medios Tecnológicos).Cumplimiento: Se radicó contrato de arrendamiento de CCTV entreSeguridad Superior y JM Technology, radicado 2022ER49976101, inventariode cctv con radicado 2022ER49976401, Acta seguimiento vigilancia aumentocámaras con radicado 2022ER50278001.j. Elaborar y presentar al Supervisor del contrato designado por laSecretaría Distrital de Hacienda a la que se le prestará el servicio, un(1) estudio de seguridad para las sedes objeto del contrato.Cumplimiento: Se presentaron los estudios de seguridad bajo radicado2022ER478997O1.k. El “Protocolo de operación” previsto en el presente Anexo Nº 1 –Ficha Técnica, según numeral 2.1Cumplimiento: Se radicó Protocolo de Operaciones, radicado2022ER478938O1l. Elaborar y presentar el “Protocolo de servicio al cliente” previstoen el presente Anexo Nº 1 – ESPECIFICACIONES Y REQUERIMIENTOS TÉCNICOSMÌNIMOS, según numeral 2.1Cumplimiento: Se radicó protocolo, radicado 2022ER478973O1m. El procedimiento que tiene el contratista para el reporte einvestigación de accidentes de trabajo e incidentes del personal al servicio de cada contrato.Cumplimiento: SEGURIDAD SUPERIOR cumple con el procedimiento de atenciónde accidentes e incidentes laborales; durante el periodo certificado nohan existido accidentes laborales. Se radicó Reglamento de Higiene ySeguridad Industrial, Radicado 2022ER478980O1n. Los demás documentos requeridos en el anexo técnico.Cumplimiento: Seguridad Superior realizó entrega de los documentosrequeridos en el Anexo Técnico No1 Especificaciones y requerimientostécnicos mínimos.Obligación Contractual 7.1.2Prestar el servicio de vigilancia y seguridad con personal que cumplacon las especificaciones y condiciones señaladas en el Anexo Técnico No.1 y la propuesta del contratista.Cumplimiento: Se cumplió con el debido celo de las obligaciones delcontrato de servicio de vigilancia y seguridad con personal calificado,debidamente entrenado, con los equipos y demás especificaciones de lapropuesta. Evidencias radicadas dando Cumplimiento al ítem F numeral7.1.1 Se radicó documentación, radicados: 2022ER48803701,2022ER478897O1, 2022ER478883O1, 2022ER478360O1, 2022ER478352O1,2022ER478348O1.El 03 de noviembre se radicó correo electrónico denominado Actualizacióncursos vigilancia y psicofísicos - Personal Incorporado al Dispositivo -octubre 2022, RADICADO 2022ER64842701Obligación Contractual 7.1.3Garantizar que el personal de control y operativo que destinará para lavigilancia (guardas de seguridad) cumple con todos los requisitosexigidos por la Superintendencia de vigilancia y seguridad privada –SVSP, y que cumplirá mínimo con las condiciones mínimas requeridas en elnumeral 2.1.2 del Técnico.Cumplimiento: Se garantizó que el personal operativo no registraantecedentes judiciales, son bachilleres y cuentan con la credencialexpedida por la supervigilancia como queda evidenciado en el proceso deselección realizado por el área de recursos humanos de SEGURIDADSUPERIOR y se encuentra disponible para verificación cuando elSupervisor del contrato así lo requiera. Se radicó procedimientoselección y contratación de personal Seguridad Superior, Radicado2022ER47908801.Obligación Contractual 7.1.4Atender las solicitudes de cambio de personal, modificación del horariode prestación del servicio de Vigilancia y Seguridad Privada en uno omás sitios y puestos, cuando el Supervisor de contrato de la SecretaríaDistrital de Hacienda lo solicite. El coordinador del contrato debeinformar previamente al Supervisor del contrato, la justificación de loscambios, reubicación y traslados de personal.Cumplimiento: Con fecha 18 de octubre de 2022 el Sr Supervisor delcontrato solicito el cambio del guarda HUMBERTO BARAHONA CANAS, decisiónsoportada en concordancia con el numeral 2.1.3.1 del Anexo N°1ESPECIFICACIONES Y REQUERIMIENTOS TÉCNICOS MÌNIMOS, que establece "Entodo caso, la Secretaría Distrital de Hacienda - SDH se reservan lafacultad de solicitar el cambio, remoción o retiro del personal asignadopara la ejecución del contrato, sin aviso previo y sin que debajustificarse dicha solicitud."Obligación Contractual 7.1.5Atender las solicitudes de suspensión, traslados, terminación delservicio de Vigilancia y Seguridad Privada de uno o más sitios y puestos, cuando el Supervisor de contrato de la Secretaría Distrital de Hacienda así lo requiera, previo aviso al contratista conuna anticipación mínima de dos (2) días hábiles, sin que por este hechoel contratista pueda pedir indemnización alguna a la SecretaríaDistrital de Hacienda. Igualmente, previo aviso del Supervisor delcontrato y con la misma antelación, ésta podrá incrementar los puestosde vigilancia de acuerdo con las necesidades y eventualidades, en cuyocaso serán aplicadas las tarifas vigentes pactadas en el respectivocontrato.Cumplimiento: Se radicó el acta de recepción de puestos a la SDH, Actade inicio, actas de instalación de puestos, radicado 2022ER48042001,2022ER480411O1, 2022ER480375O1Con base en necesidades e indicaciones del Sr Supervisor del contrato,se instalan dos puestos (02 puesto tipo 6 de lunes a viernes 12 horas ysábado de 07:00 a 13:00 horas – denominados: Recorredor Calle 26,Recorredor Avenida Américas), lo anterior con base en lo estipulado enel anexo técnico No. 1 del Contrato 2200399-0-2022.Se radicó el acta de instalación de puestos de fecha 01 de octubre de2022, radicado 2022ER64843601Obligación Contractual 7.1.6Mantener con disponibilidad permanente el COORDINADOR DE SEGURIDAD parala Secretaría Distrital de Hacienda, que servirán de enlace con elcontratista, de conformidad a las condiciones establecidas en el AnexoTécnico No 1.Cumplimiento: El Coordinador de Contrato EDGAR MAURICIO ARBELAEZ SANCHEZse encuentra disponible mediante el Celular asignado por SEGURIDADSUPERIOR Cel. 3104241167. Centro de Monitoreo en el Tel. 3385929 Ext.5929. email vigilancia_coordinador@shd.gov.coObligación Contractual 7.1.7Remplazar en caso de faltas temporales al Coordinador de Seguridad y alos Supervisores de servicio, por personas que acrediten como mínimo losrequisitos exigidos para los mismos en el Anexo Técnico y pliego decondiciones, previo visto bueno del Supervisor del contrato.Cumplimiento: Durante el periodo certificado no ha habido novedad en elpersonal de supervisores o coordinador de seguridad.Obligación Contractual 7.1.8Prestar por su cuenta y riesgo la supervisión exclusiva durante las 24horas del día, por el termino de ejecución del contrato, en todos lospuestos e instalaciones objeto del contrato, con mínimo el númeroservicios de supervisión requerido en el numeral 2.1.2 del Anexo Técnicopara dicha actividad.Cumplimiento: La empresa SEGURIDAD SUPERIOR prestó el servicio de 24horas de supervisión exclusiva para las instalaciones de la SDH y áreascomunes del CAD.Para las Sedes Externas, la empresa SEGURIDAD SUPERIOR adicionalmentedestino Supervisor motorizado para dar Cumplimiento al requisito.Obligación Contractual 7.1.9Cumplir permanentemente con los requisitos señalados en Ley 1801 de2016, artículo 242, así como las disposiciones establecidas en lasResoluciones No. 2852 de 2006 y 3776 de 2009, expedidas por laSuperintendencia de Vigilancia y Seguridad Privada y la demás normatividad aplicable para la prestación del servicio de Vigilancia y Seguridad Privada con la utilización de medio canino y cumplircon lo establecido en la Ley 84 de 1989, el Decreto 546 de 2016 y losrequisitos requeridos según Acuerdo Distrital No. 765 de 2020.Cumplimiento: Se radicaron los soportes que evidencian el cumplimientode los requisitos exigidos por la Ley 1801 de 2016, artículo 242, asícomo las disposiciones establecidas en las Resoluciones No. 2852 de 2006y 3776 de 2009, expedidas por la Superintendencia de Vigilancia ySeguridad Privada y la demás normatividad aplicable para la prestacióndel servicio de Vigilancia y Seguridad Privada con la utilización demedio canino y cumplir con lo establecido en la Ley 84 de 1989, elDecreto 546 de 2016 y los requisitos requeridos según Acuerdo DistritalNo. 765 de 2020. Radicado 2022ER479032O1.Se radicó documento “Actividades con caninos mes octubre 2022”. Radicado2022ER64841701.Obligación Contractual 7.1.10El contratista deberá vincular para la prestación del servicio con mediohumano a mujeres, priorizando para ello factores que acentúan suvulnerabilidad como la condición de víctima del conflicto armado, lasdiscapacidades, ser mujer jefa de hogar, entre otras, en un porcentajemínimo del 50 % del total de las cantidades del personal requerido parala Secretaría Distrital de Hacienda y las zonas comunes del CAD, loanterior de conformidad con lo dispuesto en el Decreto 322 de 2020.Cumplimiento: Se radicó certificación personal en condición dediscapacidad y como mínimo 50% mujeres jefas de hogar, radicado 2022ER64841301, 2022ER64843401.Obligación Contractual 7.2.1Garantizar que el servicio de vigilancia y seguridad con mediostecnológicos sea permanente, es decir, no se podrá interrumpir bajocircunstancia alguna, sea por hurto, pérdida, daños por variaciones devoltaje, o cualquiera otra causa, y debe ser prestado de conformidad conlo estipulado en las especificaciones técnicas del Anexo Técnico, asícomo acorde con la normativa y reglamentación expedida por laSuperintendencia de Vigilancia y Seguridad Privada.Cumplimiento: El sistema de CCTV se encontró en funcionamiento sinnovedad y cumpliendo con la normativa y reglamentación expedida por laSuperintendencia de Vigilancia y Seguridad Privada.Obligación Contractual 7.2.2Garantizar que las grabaciones de eventos requeridos se efectúen enmedios de reproducción convencional, que permitan la reproducción entiempo real y no fraccionada o por intervalos de reproducción, paragarantizar que se pueda determinar en forma real y clara los eventosocurridos.Las grabaciones que requiera la Secretaría Distrital de Hacienda deberánser entregadas en medio magnético al Supervisor del contrato, en formatoMP4 o WMV o cualquiera que pueda ser leído por Windows Media o elsoftware que utilicen la entidad contratante, previa solicitud formal delos mismos, dentro de los tres (3) días hábiles siguientes a dichasolicitud, y en los términos y condiciones establecidos en el Protocolode la Secretaría Distrital de Hacienda y el Anexo Técnico No 1.Cumplimiento: Se dispuso de los medios para bajar los videos, serentregados y reproducidos por la supervisión del contrato, siguiendo elprotocolo de solicitud de revisión de videos estipulado por laSecretaría Distrital de Hacienda.Obligación Contractual 7.2.3Mantener y salvaguardar la reserva de las grabaciones efectuadas concargo a la ejecución del contrato con la Secretaría Distrital deHacienda. La divulgación o entrega de estas a terceras personas solopodrá efectuarse previa autorización escrita por el Supervisor delcontrato.Cumplimiento: SEGURIDAD SUPERIOR tiene bajo custodia los discos durosutilizados para mantener y salvaguardar la reserva de las grabacionesefectuadas.Obligación Contractual 7.2.4Realizar por lo menos cada dos (2) meses, el mantenimiento preventivo ycorrectivo para todos los equipos y accesorios que componen el sistemadel CCTV, como cableados, equipos de cómputo, instalaciones eléctricas ylos demás, que se requieran y presentar un informe técnico deactividades con las recomendaciones de mejora del CCTV.Cumplimiento: Se radicó Informe mantenimiento tecnológico mes octubre2022, RADICADO 2022ER64840801.Obligación Contractual 7.2.5Conservar los videos, grabaciones, archivos, consignas, libros,cuadernos, minutas y demás documentación mínima requerida y relativa ala ejecución del contrato por un término no inferior a dos (2) años,contados a partir de la fecha de grabación, garantizando para tal fin unlugar de almacenamiento seguro.Cumplimiento: En el Centro de monitoreo (CCTV) se conservan los videos,grabaciones, archivos, consignas, libros, cuadernos, minutas y demásdocumentación.Obligación Contractual 7.2.6Establecer y cumplir el protocolo de operación, grabación y control delsistema del Circuito Cerrado de Televisión, establecido por elcontratista, para las sedes donde prestará el servicio y que garanticeel óptimo funcionamiento y grabación definida por la entidad en el Anexotécnico No1.Cumplimiento: Durante el periodo certificado se cumplió con el protocolode operación, grabación y control del sistema de CCTV. Se radicóprotocolo CCTV de Seguridad Superior, radicado 2022ER48972301Obligación Contractual 7.2.7Instalar los equipos y acometidas en condiciones técnicas adecuadas yseguras con instalación en rack, en caso de que lo requieran y deacuerdo con el Reglamento Técnico de Instalaciones Eléctricas – RETIEestablecido por El Ministerio de Minas y Energía, en la Resolución 90708 del 2013 mediante la cual se expide el nuevo Reglamento Técnico deInstalaciones Eléctricas – RETIE.Cumplimiento: El centro de monitoreo se encuentra ubicado en el segundopiso de la SDH con las condiciones adecuadas de seguridad.Se radicó certificación cumplimiento Resolución 90708 del 2013 conradicado 2022ER48975101.Obligación Contractual 7.2.8Suministrar cuando se requiera los rollos de autoadhesivos (sticker)para impresión del sistema de control de acceso de visitantes, acordecon las especificaciones y cantidades suministradas. El contratista debefacturar mensualmente la cantidad suministrada de los rollosautoadhesivos utilizados para el servicio.Cumplimiento: Durante el periodo certificado no ha sido requerido elsuministro de mencionado servicio.Obligación Contractual 7.2.9Realizar cuando se requiera los BACKUP de los registros de losvisitantes de las sedes donde sea solicitado este control. Las copias delos registros de visitantes los deberán entregar en medio magnético,como USB´s, al Supervisor del contrato los primeros cinco (5) díascalendario de los servicios prestados en el mes anterior.Cumplimiento: El sistema BMS es operado por la Secretaría Distrital deHacienda; Seguridad Superior no tiene acceso al sistema.Obligación Contractual 7.2.10Entregar, instalar y poner en funcionamiento los medios de comunicaciónestablecidos en el Anexo Técnico No. 1, para el inicio de la ejecucióndel contrato.Cumplimiento: El Dispositivo contó con 49 radios de comunicación a fecha31 de octubre de 2022, los cuales se encuentran reflejados en elinventario registrado con el radicado 2022ER479017O1, inventario que sevalida en la Prefactura revisada por el Señor Supervisor del contrato.Obligación Contractual 7.2.11Suministrar dentro de los plazos definidos en el Anexo técnico No. 1todos los servicios de vigilancia y seguridad imprevistos, tanto depuestos de vigilancia como de servicios adicionales – mediostecnológicos, que fueren requeridos por el Supervisor del contrato.Cumplimiento: Se está dando cumplimiento a lo estipulado en el AnexoTécnico No 1 con referencia a la prestación del servicio de vigilancia yseguridad privada; como también se mantienen canales de comunicaciónpara dar Cumplimiento a requerimientos planteados por el Supervisor delContrato.Obligación Contractual 7.2.12Emplear los equipos y elementos autorizados por la Superintendencia deVigilancia y Seguridad Privada, únicamente para los fines previstos enla licencia de funcionamiento y contar con un sistema de radio decomunicaciones con capacidad de cubrimiento en toda la jurisdicción deBogotá D.C., que permita una adecuada y rápida comunicación entre labase central del contratista con todos los sitios y puestos deprestación del servicio de Vigilancia y Seguridad Privada objeto de estecontrato.Cumplimiento: Se contó con un sistema de comunicaciones según loestablecido en el Anexo técnico No. 1, garante de las comunicaciones enlos puestos. No ha habido inconvenientes con la señal de comunicacionesen los diferentes puestos de vigilancia.Obligación Contractual 7.2.13Entregar al Supervisor del contrato, los catálogos técnicos de todos losequipos requeridos por la Secretaría Distrital de Hacienda y que fueronofertados en la propuesta económica de medios tecnológicos, dentro delos primeros quince (15) días calendario siguientes a la suscripción delacta de inicio del contrato.Cumplimiento: Se entregaron los catálogos técnicos de todos los equiposrequeridos, con radicado 2022ER48972801Obligación Contractual 7.2.14Mantener informado al Supervisor del contrato de las fallas y daños queregistren los servicios adicionales – medios tecnológicos en general.Cumplimiento: Los incidentes se reportaron con la regularidad que sepresentan por vía email, llamada telefónica y mediante aplicaciónWhatsApp.Obligación Contractual 7.3.1Cumplir con todas las condiciones legales, técnicas y operativasestablecidas en la normatividad vigente por la Superintendencia deVigilancia y Seguridad Privada y las que llegare a establecer, modificaro actualizar durante la ejecución del contrato.Cumplimiento: Se mantuvieron las condiciones legales, técnicas yoperativas exigidas por la supervigilancia, No ha habido cambios en lascondiciones legales, técnicas y operativas establecidas en lanormatividad vigente por la superintendencia de vigilancia y seguridadprivada.Obligación Contractual 7.3.2Reportar de manera diaria y permanente las novedades del servicio através de los supervisores del servicio y de manera inmediata cualquiernovedad o anomalía, al Supervisor del contrato o a quien delegue comoapoyo técnico y operativo para la ejecución del contrato.Cumplimiento: Las novedades se reportaron en circunstancias de tiempo,modo y lugar; para el efecto se emplean los medios técnicos (celular,pc) y los grupos de WhatsApp determinados para tal fin.  Se radicóReporte Novedades Locativas - Bms - Cctv - Seguridad Funcional octubre2022. RADICADO 2022ER64842901.Obligación Contractual 7.3.3Acatar las instrucciones técnicas y administrativas que durante eldesarrollo del contrato le impartan la Secretaría Distrital de Haciendaa través del Supervisor del contrato.Cumplimiento: El coordinador de seguridad se encuentra en la disposiciónde acatar las instrucciones técnicas y administrativas que imparta laentidad por conducto del Señor Supervisor del contrato.Obligación Contractual 7.3.4Mantener permanentemente actualizados los permisos, patentes, licencias,libros y registros, seguros y demás requisitos que se exigen en elDecreto Nº 356 del 11 de febrero de 1994, Decreto 2187 de 2001,Resolución No. 2852 de 2006 y demás disposiciones concordantes vigentesdurante la ejecución del contrato.Cumplimiento: Los documentos legales entregados por SEGURIDAD SUPERIORcon referencia a los requisitos exigidos en el Decreto Nº 356 del 11 defebrero de 1994, Decreto 2187 de 2001, Resolución No. 2852 de 2006 ydemás disposiciones concordantes vigentes durante la ejecución delcontrato; no han sido objeto de modificaciones y/o actualizaciones.Obligación Contractual 7.3.5Recibir para efectos de la ejecución del contrato, por inventario físicotodos los bienes muebles, inmuebles, elementos devolutivos, equipos deplanta física que tenga la Secretaría Distrital de Hacienda, en la fechade la firma del acta de inicio del contrato, momento a partir del cualserá responsable de su guarda y custodia.Cumplimiento: Se dio cumplimiento con radicado 2022ER5033951; se radicódocumento Entrega levantamiento inventario con Radicado 2022ER52681201.Obligación Contractual 7.3.6Grabar la toma necesaria y fotografiar en el estado que se reciben losbienes muebles e inmuebles, al inicio del contrato y cuando se requiera.Si no hace aclaración u observación, dentro de los siguientes quince(15) días calendario a la firma del acta de inicio; a la condición yestado como recibe los bienes, el contratista asumirá como si lo hubieserecibido en óptimas condiciones y así deberá restituirlo.Cumplimiento: Se dio cumplimiento con radicado 2022ER503395, se radicódocumento Entrega levantamiento inventario con Radicado 2022ER52681201.La verificación y recibo de inventarios se desarrolló con registrofotográfico.Obligación Contractual 7.3.7Establecer los medios, procedimientos y estrategias para la custodia ycontrol de los bienes muebles de la Secretaría Distrital de Hacienda yde terceros entregados por la entidad, toda vez que el contratista,tiene a su cargo la responsabilidad de la custodia y control de estos.En este sentido, dentro de las investigaciones que se realicen elcontratista deberá demostrar la existencia de factores imposibles deresistir o prever para exonerarse de la responsabilidad por pérdidas odaños, de lo contrario deberá asumir la responsabilidad de reposición delos bienes muebles hurtados, perdidos o dañados.Cumplimiento: SEGURIDAD SUPERIOR ha realizado y seguirá realizandosugerencias de seguridad a la entidad, sobre medios, procedimientos yestrategias para la custodia y control de los bienes muebles para sucustodia y control de los mismos. Se presentaron los estudios deseguridad bajo radicado 2022ER478997O1.Obligación Contractual 7.3.8El contratista deberá tener en cuenta el siguiente procedimiento para sureposición: Cancelar dentro de los treinta (30) días calendariossiguientes a la comunicación escrita del Supervisor del contrato, elvalor de la reclamación correspondiente, que será equivalente al costode la reposición del bien hurtado, perdido o dañado.El costo de reposición del bien y/o elemento hurtado, perdido o dañado.debe ser el valor por el cual el afectado, sea la entidad o un tercero,recupere el mismo y que satisfaga la necesidad en la fecha de loshechos, sin tener en cuenta el uso, desgaste o depreciación contable.La Secretaría Distrital de Hacienda realizará el trámite de reclamacióna través del Supervisor del contrato, los afectados no deberánestablecer ninguna negociación unilateral; de lo contrario laSupervisión del contrato ni la entidad se hará responsable.Cumplimiento: A la fecha no se ha recibido ninguna reclamación porafectaciones o daños ocasionados por negligencia del Servicio devigilancia y seguridad privada.Obligación Contractual 7.3.9En el evento de no cancelar el valor de la reclamación de reposición delbien y/o elemento hurtado, perdido o dañado en el plazo señalado por elSupervisor de contrato, esté adelantará los trámites necesarios parahacer efectiva la garantía de cumplimiento correspondiente.Cumplimiento: A la fecha no se ha presentado ningún evento que ameriteafectar pólizas.Obligación Contractual 7.3.10Mantener en excelentes condiciones de funcionamiento los equipos,vehículos y en general todos los elementos destinados para llevar a cabola prestación del servicio de vigilancia y seguridad contratado. LaSecretaría Distrital de Hacienda no se hará responsable por la pérdida odaño de los bienes en mención.Cumplimiento: SEGURIDAD SUPERIOR realiza el mantenimiento preventivo ycorrectivo a los elementos de dotación y equipos de la compañía paraprestar un excelente servicio. El vehículo asignado por ser modelo 2020la norma consagra que debe pasar a su Primera revisión al 6° año contadoa partir de la fecha de su matrícula.Obligación Contractual 7.3.11En el evento que se llegara a presentar alguna reclamación por pérdidaso daños de vehículos, así como de terceros, que a diario estacionan enlos lugares donde se presta el servicio, el contratista debe demostrardentro de las investigaciones adelantadas, la existencia de factoresimposibles de resistir o prever, con el fin de exonerar de laresponsabilidad, con ocasión de la obligación de responder por lavigilancia y custodia. De lo contrario deberá asumir la responsabilidadde reposición de estos vehículos hurtados o dañados.Cumplimiento: Durante el periodo certificado no se tienen solicitudes dereclamación por perdidas o daños de vehículos, así como de terceros, quea diario estacionan en los lugares donde se presta el servicioObligación Contractual 7.3.12Establecer los medios, procedimientos y medidas de seguridad paraadministrar el control y la seguridad de los vehículos oficiales.Cumplimiento: Se radicó Procedimiento control vehículos oficiales,radicado 2022ER48978401Obligación Contractual 7.3.13Realizar el control pertinente de ingreso y salida de los vehículosoficiales y particulares a las instalaciones.Cumplimiento: SEGURIDAD SUPERIOR cumplió con el control pertinente bajola aplicación del protocolo control vehículos oficiales SeguridadSuperior - SDH y el manual de convivencia del CAD acápite empleo deparqueaderos. Se realiza el reporte vía correo electrónico el lunes decada semana acerca del movimiento de los vehículos oficiales los finesde semana a la Sra Argenis Monroy funcionaria de la SDH encargada delcontrol del área, así mismo, entre semana se registra la salida yentrada de vehículos oficiales en la minuta asignada al procedimiento.Obligación Contractual 7.3.14Elaborar y presentar al Supervisor del contrato designado por laSecretaría Distrital de Hacienda un (1) estudio de seguridad de lasdependencias de la entidad y zonas comunes del CAD y de todas las sedesexternas de la entidad, dentro de los primeros quince (15) díascalendario a partir de la suscripción del acta de inicio del contrato, eimplementar las acciones que sean necesarias para la óptima prestacióndel servicio. No obstante, la Secretaría Distrital de Hacienda podrásolicitar al contratista, los informes que en el mismo sentido requieraen la oportunidad que lo considere pertinente, e igualmente elcontratista podrá presentar informes adicionales a los anteriormenteseñalados.Cumplimiento: Se presentaron los estudios de seguridad bajo radicado2022ER478997O1.Obligación Contractual 7.3.15Prestar asesoría técnica a la entidad, en materia de Vigilancia ySeguridad Privada, cuando ésta así lo requiera.Cumplimiento: Para la fecha de la certificación no se requirió asesoríatécnica.Obligación Contractual 7.3.16Establecer, aplicar y presentar dentro de los quince (15) díascalendario siguientes a la suscripción del acta de inicio del contratoel protocolo de servicio al cliente que permita al usuario una directainterlocución y que garantice una verificación e investigación pronta delas quejas e inconformidades de los usuarios que el mismo pudiese teneren relación con la calidad y oportunidad en la prestación del servicio.Cumplimiento: Se radicó protocolo, radicado 2022ER478973O1Obligación Contractual 7.3.17Adoptar medidas inmediatas en el caso de que algún empleado a su cargose vea involucrado por acción u omisión, en hechos que atenten contralos bienes o funcionarios de las entidades.Cumplimiento: A la fecha no se ha presentado ningún incidente.Obligación Contractual 7.3.18Responder por todos los accidentes que pueda sufrir su personaloperativo, el personal de supervisión, visitantes autorizados o participantes en las actividades, como resultado del descuido o la negligencia en la toma de medidas de seguridad. Por consiguiente,todas las indemnizaciones serán por cuenta del contratista.Cumplimiento: SEGURIDAD SUPERIOR cumple con el procedimiento de atenciónde accidentes e incidentes laborales, se radicó procedimiento Radicado2022ER478980O1; durante el periodo certificado no han existidoaccidentes laborales.Obligación Contractual 7.3.19Entre el contratista o el personal que éste utilice para la ejecucióndel objeto contractual y la Secretaría Distrital de Hacienda no existirávínculo laboral alguno, ni tampoco será responsable de cualquierobligación que el contratista adquiera con terceros como parte delcumplimiento de sus obligaciones contractuales, incluyendoresponsabilidades contingentes.Cumplimiento: SEGURIDAD SUPERIOR no tiene personal que tenga vínculolaboral alguno con ninguna entidad contratante, como tampoco hay vínculolaboral alguno de los terceros en el cumplimiento de las obligacionescontractuales.Obligación Contractual 7.3.20El contratista es responsable de velar por el cumplimiento de lasmedidas y procedimientos de seguridad. Mensualmente deberá suministrarpor pa</t>
  </si>
  <si>
    <t>- Generó y validó reportes libro cero de programación- Acompañó a los profesionales y a las entidades para el registro en lasdiferentes instancias, distribución de PMR en programación.- Realizó pruebas en el ambiente de calidad del ciclo de documentaciónde las Fichas Técnicas para validar su estabilidad frente a la deproductivo de acuerdo con la solicitud de SOTIC- Gestionó ante TIC la pronta solución de los incidentes presentados porlas entidades a SOLMAN y que siguen en tratamiento.- Validó que las plantillas remitidas por las entidades para realizar elcargue de las Vigencias Futuras aprobadas por el Concejo fueranconsistentes con los actos administrativos aprobados y se cargaran tantoen BPC como en ERP.- Orientó a los profesionales de la Subdirección de Banca Multilateral yOperaciones de la SDH, de la Subdirección de Infraestructura yLocalidades, Subdirección Administrativa y Financiera y del despacho delDirector de Informática, en el registro de programación 2023,realización de operaciones para anulaciones parciales y totales dedocumentos presupuestales, seguimiento de las derivaciones que realizael sistema para la aprobación de las solicitudes de pedido yvalidaciones de saldos por comprometer de acuerdo con el presupuestoasignado en las líneas presupuestarias.</t>
  </si>
  <si>
    <t>Durante el periodo comprendido entre el 30 y el 31 de agosto de 2022 elcontratista suscribió el acta de inicio y plan de trabajo con elsupervisor del contrato, asistió a las reuniones virtuales ypresenciales</t>
  </si>
  <si>
    <t>- Asistió a las reuniones con el grupo SGIP tratando temas relacionadoscon el objeto del contrato.- Seguimiento y validación de reportes BO, ERP, BPC en ambiente decalidad y productivo.- Realizo la revisión de la ejecución de Reservas al cierre del mes deseptiembre de 2022- Brindó soporte a usuarios funcionales de empresas consolidadas sobrelas incidencias en el registro de la ejecución presupuestal del mes deseptiembre/2022 a través de la transacción ZPSM_0039 en PSM Productivo.- Gestionó en el aula de apoyo la respectiva capacitación del registrode la Inversión Directa de la programación 2023 con su respectivapresentación a las entidades del Distrito y se publicó la Guía rápidapara el registro de la Inversión Directa y Guía rápida para el carguedel archivo plano para consulta de las entidades.- Reportó y realizó pruebas de varios incidentes en SOLMAN.</t>
  </si>
  <si>
    <t>- Apoyó las actividades de administración del módulo BPC dentro delproceso de Programación 2023, a fin de que las entidades registraransatisfactoriamente las cifras en los diferentes modelos; actividadescomo creación de instancias, apertura y cierre de actividades,identificación y ajuste de cifras en los modelos, ejecución de cadenasde procesos para retracción de datos maestros a BPC.- Apoyó el cargue en BPC Productivo de las Actas de CONFIS de aprobaciónde Vigencias Futuras de acuerdo con los archivos reportados por lasentidades, generó el reporte y lo envió por correo electrónico paradocumentación de la ficha técnica en PSM.- Apoyó la revisión de los reportes Consolidados del módulo BPC con lainformación de programación 2023 de Ingresos y Gastos registrada por lasentidades, frente a los demás reportes de programación en BO.</t>
  </si>
  <si>
    <t>https://community.secop.gov.co/Public/Tendering/OpportunityDetail/Index?noticeUID=CO1.NTC.3393541&amp;isFromPublicArea=True&amp;isModal=true&amp;asPopupView=true</t>
  </si>
  <si>
    <t>https://community.secop.gov.co/Public/Tendering/OpportunityDetail/Index?noticeUID=CO1.NTC.3134202&amp;isFromPublicArea=True&amp;isModal=true&amp;asPopupView=true</t>
  </si>
  <si>
    <t>https://community.secop.gov.co/Public/Tendering/OpportunityDetail/Index?noticeUID=CO1.NTC.3312466&amp;isFromPublicArea=True&amp;isModal=true&amp;asPopupView=true</t>
  </si>
  <si>
    <t>https://community.secop.gov.co/Public/Tendering/OpportunityDetail/Index?noticeUID=CO1.NTC.3374773&amp;isFromPublicArea=True&amp;isModal=true&amp;asPopupView=true</t>
  </si>
  <si>
    <t>https://community.secop.gov.co/Public/Tendering/OpportunityDetail/Index?noticeUID=CO1.NTC.3395461&amp;isFromPublicArea=True&amp;isModal=true&amp;asPopupView=true</t>
  </si>
  <si>
    <t>https://community.secop.gov.co/Public/Tendering/OpportunityDetail/Index?noticeUID=CO1.NTC.3397112&amp;isFromPublicArea=True&amp;isModal=true&amp;asPopupView=true</t>
  </si>
  <si>
    <t>https://community.secop.gov.co/Public/Tendering/OpportunityDetail/Index?noticeUID=CO1.NTC.3406889&amp;isFromPublicArea=True&amp;isModal=true&amp;asPopupView=true</t>
  </si>
  <si>
    <t>https://community.secop.gov.co/Public/Tendering/OpportunityDetail/Index?noticeUID=CO1.NTC.3387637&amp;isFromPublicArea=True&amp;isModal=true&amp;asPopupView=true</t>
  </si>
  <si>
    <t>https://community.secop.gov.co/Public/Tendering/OpportunityDetail/Index?noticeUID=CO1.NTC.3356752&amp;isFromPublicArea=True&amp;isModal=true&amp;asPopupView=true</t>
  </si>
  <si>
    <t>https://community.secop.gov.co/Public/Tendering/OpportunityDetail/Index?noticeUID=CO1.NTC.3365871&amp;isFromPublicArea=True&amp;isModal=true&amp;asPopupView=true</t>
  </si>
  <si>
    <t>https://community.secop.gov.co/Public/Tendering/OpportunityDetail/Index?noticeUID=CO1.NTC.3397620&amp;isFromPublicArea=True&amp;isModal=true&amp;asPopupView=true</t>
  </si>
  <si>
    <t>https://community.secop.gov.co/Public/Tendering/OpportunityDetail/Index?noticeUID=CO1.NTC.3407230&amp;isFromPublicArea=True&amp;isModal=true&amp;asPopupView=true</t>
  </si>
  <si>
    <t>https://community.secop.gov.co/Public/Tendering/OpportunityDetail/Index?noticeUID=CO1.NTC.3336257&amp;isFromPublicArea=True&amp;isModal=true&amp;asPopupView=true</t>
  </si>
  <si>
    <t>https://community.secop.gov.co/Public/Tendering/OpportunityDetail/Index?noticeUID=CO1.NTC.3418253&amp;isFromPublicArea=True&amp;isModal=true&amp;asPopupView=true</t>
  </si>
  <si>
    <t>https://community.secop.gov.co/Public/Tendering/OpportunityDetail/Index?noticeUID=CO1.NTC.3404494&amp;isFromPublicArea=True&amp;isModal=true&amp;asPopupView=true</t>
  </si>
  <si>
    <t>https://community.secop.gov.co/Public/Tendering/OpportunityDetail/Index?noticeUID=CO1.NTC.3384394&amp;isFromPublicArea=True&amp;isModal=true&amp;asPopupView=true</t>
  </si>
  <si>
    <t>https://community.secop.gov.co/Public/Tendering/OpportunityDetail/Index?noticeUID=CO1.NTC.2937661&amp;isFromPublicArea=True&amp;isModal=true&amp;asPopupView=true</t>
  </si>
  <si>
    <t>https://community.secop.gov.co/Public/Tendering/OpportunityDetail/Index?noticeUID=CO1.NTC.3396645&amp;isFromPublicArea=True&amp;isModal=true&amp;asPopupView=true</t>
  </si>
  <si>
    <t>https://community.secop.gov.co/Public/Tendering/OpportunityDetail/Index?noticeUID=CO1.NTC.3365384&amp;isFromPublicArea=True&amp;isModal=true&amp;asPopupView=true</t>
  </si>
  <si>
    <t>https://community.secop.gov.co/Public/Tendering/OpportunityDetail/Index?noticeUID=CO1.NTC.3338305&amp;isFromPublicArea=True&amp;isModal=true&amp;asPopupView=true</t>
  </si>
  <si>
    <t>https://community.secop.gov.co/Public/Tendering/OpportunityDetail/Index?noticeUID=CO1.NTC.3338627&amp;isFromPublicArea=True&amp;isModal=true&amp;asPopupView=true</t>
  </si>
  <si>
    <t>https://community.secop.gov.co/Public/Tendering/OpportunityDetail/Index?noticeUID=CO1.NTC.3388578&amp;isFromPublicArea=True&amp;isModal=true&amp;asPopupView=true</t>
  </si>
  <si>
    <t>https://www.colombiacompra.gov.co/tienda-virtual-del-estado-colombiano/ordenes-compra/88777</t>
  </si>
  <si>
    <t>https://community.secop.gov.co/Public/Tendering/OpportunityDetail/Index?noticeUID=CO1.NTC.2875306&amp;isFromPublicArea=True&amp;isModal=true&amp;asPopupView=true</t>
  </si>
  <si>
    <t>https://community.secop.gov.co/Public/Tendering/OpportunityDetail/Index?noticeUID=CO1.NTC.3406392&amp;isFromPublicArea=True&amp;isModal=true&amp;asPopupView=true</t>
  </si>
  <si>
    <t>https://community.secop.gov.co/Public/Tendering/OpportunityDetail/Index?noticeUID=CO1.NTC.2898101&amp;isFromPublicArea=True&amp;isModal=true&amp;asPopupView=true</t>
  </si>
  <si>
    <t>https://community.secop.gov.co/Public/Tendering/OpportunityDetail/Index?noticeUID=CO1.NTC.3323206&amp;isFromPublicArea=True&amp;isModal=true&amp;asPopupView=true</t>
  </si>
  <si>
    <t>https://community.secop.gov.co/Public/Tendering/OpportunityDetail/Index?noticeUID=CO1.NTC.3306067&amp;isFromPublicArea=True&amp;isModal=true&amp;asPopupView=true</t>
  </si>
  <si>
    <t>https://community.secop.gov.co/Public/Tendering/OpportunityDetail/Index?noticeUID=CO1.NTC.3314271&amp;isFromPublicArea=True&amp;isModal=true&amp;asPopupView=true</t>
  </si>
  <si>
    <t>https://community.secop.gov.co/Public/Tendering/OpportunityDetail/Index?noticeUID=CO1.NTC.2945248&amp;isFromPublicArea=True&amp;isModal=true&amp;asPopupView=true</t>
  </si>
  <si>
    <t>https://community.secop.gov.co/Public/Tendering/OpportunityDetail/Index?noticeUID=CO1.NTC.3359642&amp;isFromPublicArea=True&amp;isModal=true&amp;asPopupView=true</t>
  </si>
  <si>
    <t>https://community.secop.gov.co/Public/Tendering/OpportunityDetail/Index?noticeUID=CO1.NTC.3385314&amp;isFromPublicArea=True&amp;isModal=true&amp;asPopupView=true</t>
  </si>
  <si>
    <t>https://community.secop.gov.co/Public/Tendering/OpportunityDetail/Index?noticeUID=CO1.NTC.3323427&amp;isFromPublicArea=True&amp;isModal=true&amp;asPopupView=true</t>
  </si>
  <si>
    <t>https://www.contratos.gov.co/consultas/detalleProceso.do?numConstancia=21-15-12287611</t>
  </si>
  <si>
    <t xml:space="preserve">Plazo total con prorrogas </t>
  </si>
  <si>
    <t>JEFE DE OFICINA ASESORA - OF. ASESORA DE COMUNICACIONES</t>
  </si>
  <si>
    <t>JEFE DE OFICINA ASESORA - OF. ASESORA DE COMUNICACIONES, SUBDIRECTOR TECNICO - SUBD. GESTION DOCUMENTAL</t>
  </si>
  <si>
    <t>El contratista ha cumplido con las obligaciones especiales a satisfacción.</t>
  </si>
  <si>
    <t>https://community.secop.gov.co/Public/Tendering/OpportunityDetail/Index?noticeUID=CO1.NTC.950317&amp;isFromPublicArea=True&amp;isModal=true&amp;asPopupView=true</t>
  </si>
  <si>
    <t>https://community.secop.gov.co/Public/Tendering/OpportunityDetail/Index?noticeUID=CO1.NTC.2310590&amp;isFromPublicArea=True&amp;isModal=true&amp;asPopupView=true</t>
  </si>
  <si>
    <t>https://community.secop.gov.co/Public/Tendering/OpportunityDetail/Index?noticeUID=CO1.NTC.2405297&amp;isFromPublicArea=True&amp;isModal=true&amp;asPopupView=true</t>
  </si>
  <si>
    <t>Suscripción al derecho al uso de código de empresa para la SecretariaDistrital de Hacienda</t>
  </si>
  <si>
    <t>Secretaría Distrital de Hacienda
Gestión Contractual Noviembre 2022 - Informe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</si>
</sst>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55">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0" borderId="0" xfId="1" applyNumberFormat="1" applyFont="1"/>
    <xf numFmtId="0" fontId="0" fillId="0" borderId="28" xfId="0" applyFont="1" applyBorder="1" applyAlignment="1">
      <alignment horizontal="center" vertical="center" wrapText="1"/>
    </xf>
    <xf numFmtId="0" fontId="0" fillId="5" borderId="29" xfId="0" applyFont="1" applyFill="1" applyBorder="1" applyAlignment="1">
      <alignment horizontal="center" vertical="center" wrapText="1"/>
    </xf>
    <xf numFmtId="0" fontId="7" fillId="0" borderId="0" xfId="2" applyNumberFormat="1"/>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3">
    <cellStyle name="Hipervínculo" xfId="2" builtinId="8"/>
    <cellStyle name="Millares" xfId="1" builtinId="3"/>
    <cellStyle name="Normal" xfId="0" builtinId="0"/>
  </cellStyles>
  <dxfs count="90">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0" formatCode="General"/>
    </dxf>
    <dxf>
      <numFmt numFmtId="0" formatCode="General"/>
    </dxf>
    <dxf>
      <numFmt numFmtId="19" formatCode="d/mm/yyyy"/>
    </dxf>
    <dxf>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dxf>
    <dxf>
      <alignment horizontal="left"/>
    </dxf>
    <dxf>
      <alignment horizontal="left"/>
    </dxf>
    <dxf>
      <alignment horizontal="left"/>
    </dxf>
    <dxf>
      <alignment horizontal="left"/>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right" readingOrder="0"/>
    </dxf>
    <dxf>
      <alignment horizontal="righ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2800" b="1">
                  <a:solidFill>
                    <a:schemeClr val="bg1"/>
                  </a:solidFill>
                </a:rPr>
                <a:t>519</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3276602</xdr:colOff>
      <xdr:row>7</xdr:row>
      <xdr:rowOff>85725</xdr:rowOff>
    </xdr:from>
    <xdr:to>
      <xdr:col>7</xdr:col>
      <xdr:colOff>28577</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91452" y="1866900"/>
          <a:ext cx="2066925" cy="409575"/>
          <a:chOff x="6705600" y="2047875"/>
          <a:chExt cx="1195553"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81014" y="2095500"/>
            <a:ext cx="92013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01/11/2022 - 30/11/2022</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4925.823287615742" createdVersion="6" refreshedVersion="6" minRefreshableVersion="3" recordCount="519" xr:uid="{00000000-000A-0000-FFFF-FFFF1E000000}">
  <cacheSource type="worksheet">
    <worksheetSource name="Contratos"/>
  </cacheSource>
  <cacheFields count="29">
    <cacheField name="VIGENCIA" numFmtId="0">
      <sharedItems containsSemiMixedTypes="0" containsString="0" containsNumber="1" containsInteger="1" minValue="2019" maxValue="2022" count="4">
        <n v="2019"/>
        <n v="2020"/>
        <n v="2021"/>
        <n v="2022"/>
      </sharedItems>
    </cacheField>
    <cacheField name="NÚMERO CONTRATO" numFmtId="0">
      <sharedItems containsMixedTypes="1" containsNumber="1" containsInteger="1" minValue="210031" maxValue="220797"/>
    </cacheField>
    <cacheField name="PORTAL CONTRATACION" numFmtId="0">
      <sharedItems count="3">
        <s v="SECOP_II"/>
        <s v="TVEC"/>
        <s v="SECOP_I"/>
      </sharedItems>
    </cacheField>
    <cacheField name="URL SECOP" numFmtId="0">
      <sharedItems/>
    </cacheField>
    <cacheField name="PROCESO SELECCIÓN" numFmtId="0">
      <sharedItems count="11">
        <s v="Concurso de Méritos Abierto"/>
        <s v="Licitación Pública"/>
        <s v="Directa Prestacion Servicios Profesionales y Apoyo a la Gestión"/>
        <s v="Selección Abreviada - Acuerdo Marco"/>
        <s v="Selección Abreviada - Subasta Inversa"/>
        <s v="Directa Otras Causales"/>
        <s v="Mínima Cuantía"/>
        <s v="Selección Abreviada - Menor Cuantía"/>
        <s v="Régimen Especial - Régimen Especial"/>
        <s v="Operaciones Conexas de Crédito Público" u="1"/>
        <s v="Directa Prestacion Serv para Ejecución de Trabajos Artísticos " u="1"/>
      </sharedItems>
    </cacheField>
    <cacheField name="CLASE CONTRATO" numFmtId="0">
      <sharedItems/>
    </cacheField>
    <cacheField name="DEPENDENCIA DESTINO" numFmtId="0">
      <sharedItems/>
    </cacheField>
    <cacheField name="NOMBRE UNIDAD EJECUTORA" numFmtId="0">
      <sharedItems containsMixedTypes="1" containsNumber="1" containsInteger="1" minValue="0" maxValue="0"/>
    </cacheField>
    <cacheField name="OBJETO" numFmtId="0">
      <sharedItems longText="1"/>
    </cacheField>
    <cacheField name="NIT CONTRATISTA" numFmtId="0">
      <sharedItems containsSemiMixedTypes="0" containsString="0" containsNumber="1" containsInteger="1" minValue="7165742" maxValue="1233503576"/>
    </cacheField>
    <cacheField name="NOMBRE CONTATISTA" numFmtId="0">
      <sharedItems/>
    </cacheField>
    <cacheField name="SUPERVISOR INTERNO CARGO" numFmtId="0">
      <sharedItems/>
    </cacheField>
    <cacheField name="INTERVENTORIA EXTERNO" numFmtId="0">
      <sharedItems/>
    </cacheField>
    <cacheField name="FECHA CORTE" numFmtId="14">
      <sharedItems containsSemiMixedTypes="0" containsNonDate="0" containsDate="1" containsString="0" minDate="2022-11-01T00:00:00" maxDate="2022-12-01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19-12-06T00:00:00" maxDate="2022-10-25T00:00:00"/>
    </cacheField>
    <cacheField name="Fecha de Inicio" numFmtId="14">
      <sharedItems containsSemiMixedTypes="0" containsNonDate="0" containsDate="1" containsString="0" minDate="2019-12-20T00:00:00" maxDate="2022-10-28T00:00:00"/>
    </cacheField>
    <cacheField name="Plazo Inicial (dias)" numFmtId="0">
      <sharedItems containsSemiMixedTypes="0" containsString="0" containsNumber="1" containsInteger="1" minValue="90" maxValue="930"/>
    </cacheField>
    <cacheField name="Fecha Finalizacion Programada" numFmtId="14">
      <sharedItems containsSemiMixedTypes="0" containsNonDate="0" containsDate="1" containsString="0" minDate="2021-12-11T00:00:00" maxDate="2024-03-22T00:00:00"/>
    </cacheField>
    <cacheField name="Valor del Contrato_x000a_inical" numFmtId="0">
      <sharedItems containsSemiMixedTypes="0" containsString="0" containsNumber="1" containsInteger="1" minValue="0" maxValue="26268000000"/>
    </cacheField>
    <cacheField name="dias ejecutados" numFmtId="0">
      <sharedItems containsSemiMixedTypes="0" containsDate="1" containsString="0" containsMixedTypes="1" minDate="1900-01-09T09:37:04" maxDate="1901-06-17T00:00:00"/>
    </cacheField>
    <cacheField name="% Ejecución" numFmtId="0">
      <sharedItems containsSemiMixedTypes="0" containsString="0" containsNumber="1" minValue="11.78" maxValue="100"/>
    </cacheField>
    <cacheField name="Recursos totales Ejecutados o pagados" numFmtId="0">
      <sharedItems containsSemiMixedTypes="0" containsString="0" containsNumber="1" containsInteger="1" minValue="0" maxValue="11762056732"/>
    </cacheField>
    <cacheField name="Recursos pendientes de ejecutar." numFmtId="164">
      <sharedItems containsSemiMixedTypes="0" containsString="0" containsNumber="1" containsInteger="1" minValue="0" maxValue="14505943268"/>
    </cacheField>
    <cacheField name="Cantidad de Adiciones/_x000a_prórrogas" numFmtId="0">
      <sharedItems containsSemiMixedTypes="0" containsString="0" containsNumber="1" containsInteger="1" minValue="0" maxValue="2"/>
    </cacheField>
    <cacheField name="Vr. Adiciones" numFmtId="164">
      <sharedItems containsSemiMixedTypes="0" containsString="0" containsNumber="1" containsInteger="1" minValue="0" maxValue="2057622595"/>
    </cacheField>
    <cacheField name="Vr. Total con Adiciones" numFmtId="164">
      <sharedItems containsSemiMixedTypes="0" containsString="0" containsNumber="1" containsInteger="1" minValue="0" maxValue="26268000000"/>
    </cacheField>
    <cacheField name="Plazo total con prorrogas " numFmtId="0">
      <sharedItems containsSemiMixedTypes="0" containsString="0" containsNumber="1" containsInteger="1" minValue="90" maxValue="96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9">
  <r>
    <x v="0"/>
    <s v="190499-0-2019"/>
    <x v="0"/>
    <s v="https://community.secop.gov.co/Public/Tendering/OpportunityDetail/Index?noticeUID=CO1.NTC.950317&amp;isFromPublicArea=True&amp;isModal=true&amp;asPopupView=true"/>
    <x v="0"/>
    <s v="Corretaje"/>
    <s v="SUBD. ADMINISTRATIVA Y FINANCIERA"/>
    <s v="No Aplica"/>
    <s v="El Corredor de Seguros seleccionado realizará la intermediación yasesoría integral del programa de seguros de la Secretaría Distrital deHacienda, de conformidad con lo establecido en el pliego de condicionesdel Concurso de Méritos Abierto No. SDH-CMA-01-2019 y la propuestapresentada por el contratista."/>
    <n v="901345080"/>
    <s v="UNION TEMPORAL JLT DELIMA WILLIS SDH CMA 01 2019"/>
    <s v="PROFESIONAL ESPECIALIZADO - SUBD. ADMINISTRATIVA Y FINANCIERA"/>
    <s v="N/A"/>
    <d v="2022-11-01T00:00:00"/>
    <s v="EL CONTRATISTA CUMPLIÓ CON LAS OBLIGACIONES GENERALES DEL CONTRATO"/>
    <s v="EL CONTRATISTA CUMPLIÓ CON LAS OBLIGACIONES ESPECIFICAS DEL CONTRATO"/>
    <d v="2019-12-06T00:00:00"/>
    <d v="2019-12-20T00:00:00"/>
    <n v="540"/>
    <d v="2021-12-11T00:00:00"/>
    <n v="0"/>
    <n v="540"/>
    <n v="100"/>
    <n v="0"/>
    <n v="0"/>
    <n v="0"/>
    <n v="0"/>
    <n v="0"/>
    <n v="540"/>
  </r>
  <r>
    <x v="1"/>
    <s v="200110-0-2020"/>
    <x v="0"/>
    <s v="https://community.secop.gov.co/Public/Tendering/OpportunityDetail/Index?noticeUID=CO1.NTC.1073440&amp;isFromPublicArea=True&amp;isModal=true&amp;asPopupView=true"/>
    <x v="1"/>
    <s v="Seguros"/>
    <s v="SUBD. ADMINISTRATIVA Y FINANCIERA"/>
    <s v="No Aplica"/>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de la Licitación Pública  No.SDH-LP-01-2020 y la propuesta presentada por el contratista. Los segurosobjeto del presente contrato corresponden al Grupo II."/>
    <n v="860524654"/>
    <s v="ASEGURADORA SOLIDARIA DE COLOMBIA ENTIDA D COOPERATIVA"/>
    <s v="SUBDIRECTOR TECNICO - SUBD. ADMINISTRATIVA Y FINANCIERA"/>
    <s v="N/A"/>
    <d v="2022-11-01T00:00:00"/>
    <s v="EL CONTRATISTA CUMPLIÓ CON LAS OBLIGACIONES GENERALES DEL CONTRATO"/>
    <s v="EL CONTRATISTA CUMPLIÓ CON LAS OBLIGACIONES ESPECIFICAS DEL CONTRATO"/>
    <d v="2020-03-18T00:00:00"/>
    <d v="2020-03-24T00:00:00"/>
    <n v="628"/>
    <d v="2022-11-10T00:00:00"/>
    <n v="66804155"/>
    <n v="961"/>
    <n v="100"/>
    <n v="96288727"/>
    <n v="0"/>
    <n v="1"/>
    <n v="29484572"/>
    <n v="96288727"/>
    <n v="961"/>
  </r>
  <r>
    <x v="2"/>
    <n v="210524"/>
    <x v="0"/>
    <s v="https://community.secop.gov.co/Public/Tendering/OpportunityDetail/Index?noticeUID=CO1.NTC.2398370&amp;isFromPublicArea=True&amp;isModal=true&amp;asPopupView=true"/>
    <x v="2"/>
    <s v="Prestación Servicio Apoyo a la Gestión"/>
    <s v="SUBD. TALENTO HUMANO"/>
    <s v="0111-01"/>
    <s v="Prestar los servicios de apoyo a la gestión para el desarrollo ylogística de las actividades enmarcadas en el Plan de Bienestar, Incentivos y mejoramiento del clima laboral para los servidores de la Secretaría Distrital de Hacienda y sus familias."/>
    <n v="860066942"/>
    <s v="CAJA DE COMPENSACION FAMILIAR COMPENSAR"/>
    <s v="PROFESIONAL UNIVERSITARIO - SUBD. TALENTO HUMANO"/>
    <s v="N/A"/>
    <d v="2022-11-08T00:00:00"/>
    <s v="Durante el período se dio cumplimiento a las obligaciones generalesestipuladas en el contrato"/>
    <s v="Durante el período se dio cumplimiento a las obligaciones especialesestipuladas en el contrato"/>
    <d v="2021-11-22T00:00:00"/>
    <d v="2021-12-01T00:00:00"/>
    <n v="150"/>
    <d v="2022-10-01T00:00:00"/>
    <n v="1081117864"/>
    <n v="300"/>
    <n v="100"/>
    <n v="1360611292"/>
    <n v="506572"/>
    <n v="1"/>
    <n v="280000000"/>
    <n v="1361117864"/>
    <n v="300"/>
  </r>
  <r>
    <x v="2"/>
    <n v="210555"/>
    <x v="1"/>
    <s v="https://www.colombiacompra.gov.co/tienda-virtual-del-estado-colombiano/ordenes-compra/82329"/>
    <x v="3"/>
    <s v="Pólizas de Seguro"/>
    <s v="SUBD. ADMINISTRATIVA Y FINANCIERA"/>
    <s v="0111-01"/>
    <s v="Contratar los seguros obligatorios por accidente de tránsito - SOAT paralos vehículos propiedad de la Secretaría Distrital de Hacienda."/>
    <n v="860037013"/>
    <s v="COMPAÑIA MUNDIAL DE SEGUROS S.A."/>
    <s v="SUBDIRECTOR TECNICO - SUBD. ADMINISTRATIVA Y FINANCIERA"/>
    <s v="N/A"/>
    <d v="2022-11-01T00:00:00"/>
    <s v="EL CONTRATISTA CUMPLIÓ CON LAS OBLIGACIONES GENERALES DEL CONTRATO"/>
    <s v="EL CONTRATISTA CUMPLIÓ CON LAS OBLIGACIONES ESPECIFICAS DEL CONTRATO"/>
    <d v="2021-12-10T00:00:00"/>
    <d v="2021-12-23T00:00:00"/>
    <n v="360"/>
    <d v="2023-01-31T00:00:00"/>
    <n v="7879030"/>
    <d v="1901-02-07T00:00:00"/>
    <n v="84.65"/>
    <n v="7595548"/>
    <n v="283482"/>
    <n v="0"/>
    <n v="0"/>
    <n v="7879030"/>
    <n v="360"/>
  </r>
  <r>
    <x v="2"/>
    <n v="210505"/>
    <x v="0"/>
    <s v="https://community.secop.gov.co/Public/Tendering/OpportunityDetail/Index?noticeUID=CO1.NTC.2253790&amp;isFromPublicArea=True&amp;isModal=true&amp;asPopupView=true"/>
    <x v="1"/>
    <s v="Seguros"/>
    <s v="SUBD. ADMINISTRATIVA Y FINANCIERA"/>
    <s v="0111-01"/>
    <s v="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
    <n v="901534057"/>
    <s v="UNIÓN TEMPORAL  AXA COLPATRIA SEGUROS S.A MAPFRE SEGUROS GENERALES DE COLOMBIA S"/>
    <s v="SUBDIRECTOR TECNICO - SUBD. ADMINISTRATIVA Y FINANCIERA"/>
    <s v="N/A"/>
    <d v="2022-11-01T00:00:00"/>
    <s v="    EL CONTRATISTA CUMPLIÓ CON LAS OBLIGACIONES GENERALES DEL CONTRATO"/>
    <s v="EL CONTRATISTA CUMPLIÓ CON LAS OBLIGACIONES ESPECIFICAS DEL CONTRATO"/>
    <d v="2021-10-27T00:00:00"/>
    <d v="2021-11-01T00:00:00"/>
    <n v="619"/>
    <d v="2023-07-13T00:00:00"/>
    <n v="2791002698"/>
    <d v="1901-09-10T00:00:00"/>
    <n v="63.65"/>
    <n v="2761002699"/>
    <n v="29999999"/>
    <n v="0"/>
    <n v="0"/>
    <n v="2791002698"/>
    <n v="619"/>
  </r>
  <r>
    <x v="2"/>
    <n v="210530"/>
    <x v="0"/>
    <s v="https://community.secop.gov.co/Public/Tendering/OpportunityDetail/Index?noticeUID=CO1.NTC.2310590&amp;isFromPublicArea=True&amp;isModal=true&amp;asPopupView=true"/>
    <x v="4"/>
    <s v="Prestación de Servicios"/>
    <s v="SUBD. INFRAESTRUCTURA TIC"/>
    <s v="0111-01"/>
    <s v="Prestar el servicio de mantenimiento, actualización y soporte de laplataforma de VMware de la Secretaría Distrital de Hacienda, deconformidad con lo establecido en el pliego de condiciones de la SubastaInversa Electrónica No. SDH-SIE-014-2021 y la propuesta presentada porel contratista."/>
    <n v="900220002"/>
    <s v="TEAM MANAGEMENT INFRASTRUCTURE S.A.S"/>
    <s v="PROFESIONAL ESPECIALIZADO - SUBD. INFRAESTRUCTURA TIC"/>
    <s v="N/A"/>
    <d v="2022-11-02T00:00:00"/>
    <s v="El contratista ha cumplido con las obligaciones generales del contrato."/>
    <s v="El contrato se ha ejecutado de acuerdo con las condiciones técnicas,cumpliendo a cabalidad con las obligaciones. A nivel físico se haejecutado en un 91% y a nivel financiero se ha ejecutado en un 100%."/>
    <d v="2021-11-22T00:00:00"/>
    <d v="2021-11-26T00:00:00"/>
    <n v="360"/>
    <d v="2023-05-26T00:00:00"/>
    <n v="291900000"/>
    <d v="1901-06-29T00:00:00"/>
    <n v="67.58"/>
    <n v="291900000"/>
    <n v="0"/>
    <n v="1"/>
    <n v="142950000"/>
    <n v="434850000"/>
    <n v="540"/>
  </r>
  <r>
    <x v="2"/>
    <n v="210569"/>
    <x v="0"/>
    <s v="https://community.secop.gov.co/Public/Tendering/OpportunityDetail/Index?noticeUID=CO1.NTC.2472945&amp;isFromPublicArea=True&amp;isModal=true&amp;asPopupView=true"/>
    <x v="2"/>
    <s v="Prestación Servicios Profesionales"/>
    <s v="DESPACHO SECRETARIO DISTRITAL DE HDA."/>
    <s v="0111-01"/>
    <s v="Prestar servicios profesionales altamente calificados para asesorar yacompañar la consolidación de la estrategia Integral de Ingreso MínimoGarantizado (IMG)"/>
    <n v="901039123"/>
    <s v="INCLUSION CONSULTORIA PARA EL DESARROLLO SAS"/>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Se realizó un proceso de iteraciones sobre la estimación de la pobrezaen Bogotá para calcular el cambio mínimo estadísticamente significativosobre la EMB 2021, es decir, al menos 7036 personas atendidas en la EMBpor el programa. A partir de este dato, se definieron los 5programashabilitados en el Multicriterio que cuentan con representatividad en laencuesta: Mínimo Vital, subsidio de Transmilenio, Adulto Mayor, IMG-Ordinario y Jóvenes a la U. Esto permitió realizar la microsimulación delos escenarios para cada uno de los 5 programas habilitados y conrepresentatividad, incluyendo escenarios: Base, Do nothing ycombinaciones adicionales para generar eficiencias en la asignación delos recursos. Para cada ejercicio se construyeron los siguientesanálisis: Foster, Greer y Thorbecke – FGT, Pen´s parade, TIP, eficienciade Beckerman y Time taken to exit. Así mismo, se generaron escenariosagrupados para estimar el efecto conjunto de los programas para lasmedidas de bienestar definidas: ingreso y gasto. Para cada ejercicio seconstruyeron los siguientes análisis: Foster, Greer y Thorbecke – FGT,Pen´s parade, TIP, eficiencia de Beckerman y Time taken to exit.Finalmente, se definieron los indicadores de desempeño para el análisiscalidad del gasto de los programas habilitados por el multicriterio.Este análisis se hizo de manera diferenciada para los que semicrosimularon (5 programas) y los que hacen parte del Canal deTransferencias del Distrito que no se microsimularon (10 programas). Conestaos indicadores se realizó el análisis de calidad del gasto y sedefinieron rutas de recomendación para la secretaria Distrital deHacienda."/>
    <d v="2021-12-24T00:00:00"/>
    <d v="2022-01-03T00:00:00"/>
    <n v="300"/>
    <d v="2022-11-03T00:00:00"/>
    <n v="300000000"/>
    <n v="300"/>
    <n v="100"/>
    <n v="54000000"/>
    <n v="246000000"/>
    <n v="0"/>
    <n v="0"/>
    <n v="300000000"/>
    <n v="300"/>
  </r>
  <r>
    <x v="2"/>
    <n v="210531"/>
    <x v="0"/>
    <s v="https://community.secop.gov.co/Public/Tendering/OpportunityDetail/Index?noticeUID=CO1.NTC.2414312&amp;isFromPublicArea=True&amp;isModal=true&amp;asPopupView=true"/>
    <x v="5"/>
    <s v="Suscripción"/>
    <s v="SUBD. ANALISIS SECTORIAL"/>
    <s v="0111-01"/>
    <s v="Suscripción a la información de situación económica y expectativas deempresarios, consumidores, y perspectiva económica nacional y regional."/>
    <n v="860028669"/>
    <s v="FUNDACION PARA LA EDUCACION SUPERIOR Y E L DESARROLLO FEDESARROLLO"/>
    <s v="PROFESIONAL ESPECIALIZADO - SUBD. ANALISIS SECTORIAL"/>
    <s v="N/A"/>
    <d v="2022-11-04T00:00:00"/>
    <s v="El contratista dió cumplimiento a las obligaciones pactadas en losestudios previos del presente contrato."/>
    <s v="El contratista dió cumplimiento a las obligaciones pactadas en losestudios previos del presente contrato."/>
    <d v="2021-11-24T00:00:00"/>
    <d v="2021-11-30T00:00:00"/>
    <n v="360"/>
    <d v="2022-11-30T00:00:00"/>
    <n v="40628000"/>
    <d v="1900-12-30T00:00:00"/>
    <n v="100"/>
    <n v="40628000"/>
    <n v="0"/>
    <n v="0"/>
    <n v="0"/>
    <n v="40628000"/>
    <n v="360"/>
  </r>
  <r>
    <x v="2"/>
    <n v="210377"/>
    <x v="0"/>
    <s v="https://community.secop.gov.co/Public/Tendering/OpportunityDetail/Index?noticeUID=CO1.NTC.2179036&amp;isFromPublicArea=True&amp;isModal=true&amp;asPopupView=true"/>
    <x v="5"/>
    <s v="Suscripción"/>
    <s v="SUBD. ANALISIS SECTORIAL"/>
    <s v="0111-01"/>
    <s v="Suscripción al sistema de información sobre vivienda nueva y usada ydestinos comerciales nuevos en Bogotá D.C."/>
    <n v="830006392"/>
    <s v="LA GALERIA INMOBILIARIA LTDA"/>
    <s v="PROFESIONAL ESPECIALIZADO - SUBD. ANALISIS SECTORIAL"/>
    <s v="N/A"/>
    <d v="2022-11-08T00:00:00"/>
    <s v="El contratista dió cumplimiento a las obligaciones pactadas en losestudios previos del presente contrato."/>
    <s v="El contratista dió cumplimiento a las obligaciones pactadas en losestudios previos del presente contrato."/>
    <d v="2021-08-18T00:00:00"/>
    <d v="2021-09-03T00:00:00"/>
    <n v="360"/>
    <d v="2023-03-03T00:00:00"/>
    <n v="94600000"/>
    <d v="1901-06-29T00:00:00"/>
    <n v="82.97"/>
    <n v="109900000"/>
    <n v="32000000"/>
    <n v="1"/>
    <n v="47300000"/>
    <n v="141900000"/>
    <n v="540"/>
  </r>
  <r>
    <x v="2"/>
    <n v="210552"/>
    <x v="0"/>
    <s v="https://community.secop.gov.co/Public/Tendering/OpportunityDetail/Index?noticeUID=CO1.NTC.2404193&amp;isFromPublicArea=True&amp;isModal=true&amp;asPopupView=true"/>
    <x v="6"/>
    <s v="Suministro"/>
    <s v="SUBD. ADMINISTRATIVA Y FINANCIERA"/>
    <s v="0111-01"/>
    <s v="Suministro de papelería útiles de escritorio para la SecretaríaDistrital de Hacienda"/>
    <n v="900192896"/>
    <s v="GLOBAL INDUSTRIA S.A.S."/>
    <s v="PROFESIONAL ESPECIALIZADO - SUBD. ADMINISTRATIVA Y FINANCIERA"/>
    <s v="N/A"/>
    <d v="2022-11-08T00:00:00"/>
    <s v="Cumplio"/>
    <s v="Cumplio"/>
    <d v="2021-12-14T00:00:00"/>
    <d v="2021-12-21T00:00:00"/>
    <n v="90"/>
    <d v="2022-05-05T00:00:00"/>
    <n v="30212594"/>
    <n v="135"/>
    <n v="100"/>
    <n v="30203108"/>
    <n v="9486"/>
    <n v="0"/>
    <n v="0"/>
    <n v="30212594"/>
    <n v="135"/>
  </r>
  <r>
    <x v="2"/>
    <n v="210500"/>
    <x v="0"/>
    <s v="https://community.secop.gov.co/Public/Tendering/OpportunityDetail/Index?noticeUID=CO1.NTC.2292587&amp;isFromPublicArea=True&amp;isModal=true&amp;asPopupView=true"/>
    <x v="6"/>
    <s v="Prestación de Servicios"/>
    <s v="SUBD. ADMINISTRATIVA Y FINANCIERA"/>
    <s v="0111-01"/>
    <s v="Prestar servicios de aseo,  limpieza y mantenimientos menores para losvehículos de la Secretaria Distrital de Hacienda"/>
    <n v="800250589"/>
    <s v="CENTRO CAR 19 LIMITADA"/>
    <s v="TECNICO OPERATIVO - SUBD. ADMINISTRATIVA Y FINANCIERA"/>
    <s v="N/A"/>
    <d v="2022-11-10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1-10-26T00:00:00"/>
    <d v="2021-11-09T00:00:00"/>
    <n v="210"/>
    <d v="2023-05-09T00:00:00"/>
    <n v="19500000"/>
    <d v="1901-06-29T00:00:00"/>
    <n v="70.7"/>
    <n v="21581725"/>
    <n v="7418275"/>
    <n v="1"/>
    <n v="9500000"/>
    <n v="29000000"/>
    <n v="540"/>
  </r>
  <r>
    <x v="2"/>
    <n v="210537"/>
    <x v="0"/>
    <s v="https://community.secop.gov.co/Public/Tendering/OpportunityDetail/Index?noticeUID=CO1.NTC.2288332&amp;isFromPublicArea=True&amp;isModal=true&amp;asPopupView=true"/>
    <x v="1"/>
    <s v="Prestación de Servicios"/>
    <s v="SUBD. EDUCACION TRIBUTARIA Y SERVICIO"/>
    <s v="0111-01"/>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JEFE DE OFICINA - OF. EDUCACION TRIBUTARIA"/>
    <s v="N/A"/>
    <d v="2022-11-09T00:00:00"/>
    <s v="Cumplidos de conformidad"/>
    <s v="Cumplidos de conformidad"/>
    <d v="2021-11-29T00:00:00"/>
    <d v="2021-12-02T00:00:00"/>
    <n v="930"/>
    <d v="2023-12-31T00:00:00"/>
    <n v="910787789"/>
    <d v="1902-01-28T00:00:00"/>
    <n v="47.83"/>
    <n v="536250000"/>
    <n v="374537789"/>
    <n v="0"/>
    <n v="0"/>
    <n v="910787789"/>
    <n v="930"/>
  </r>
  <r>
    <x v="2"/>
    <n v="210498"/>
    <x v="2"/>
    <s v="https://www.contratos.gov.co/consultas/detalleProceso.do?numConstancia=21-15-12287611"/>
    <x v="0"/>
    <s v="Consultoría"/>
    <s v="SUBD. ADMINISTRATIVA Y FINANCIERA"/>
    <s v="0111-01"/>
    <s v="Realizar la Interventoría técnica, administrativa, ambiental,financiera, legal y contable para el contrato de mantenimientos integrados"/>
    <n v="900436622"/>
    <s v="LOGIA 3 ASOCIADOS SAS"/>
    <s v="PROFESIONAL ESPECIALIZADO - SUBD. ADMINISTRATIVA Y FINANCIERA"/>
    <s v="N/A"/>
    <d v="2022-11-10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
    <s v="La interventoría ha cumplido con las obligaciones especialesestablecidas en el anexo técnico, realizando seguimiento y control al cumplimiento de la ejecución de actividades de cierre del contrato verificando el cumplimiento de entregables del contratista deobra.Durante este periodo no se ejecutan actividades operativas por parte delcontratista teniendo en cuenta que el contrato de mantenimiento hacumplido con la fecha contractual establecida, razón por la cual seadelantan actividades administrativas en conjunto con el contratista deobra para el cierre del contrato.Realizo la recepción y validación de documentación entregada por elcontratista de mantenimiento integrado para el cierre administrativo delcontrato.Asistencia a reuniones programadas por la entidad.Elaboración del Informe Ejecutivo del contrato de mantenimientoElaboración de informe de interventoría."/>
    <d v="2021-10-25T00:00:00"/>
    <d v="2021-11-09T00:00:00"/>
    <n v="240"/>
    <d v="2022-10-09T00:00:00"/>
    <n v="120904000"/>
    <n v="330"/>
    <n v="100"/>
    <n v="4080510"/>
    <n v="162162490"/>
    <n v="2"/>
    <n v="45339000"/>
    <n v="166243000"/>
    <n v="330"/>
  </r>
  <r>
    <x v="2"/>
    <n v="210562"/>
    <x v="2"/>
    <s v="https://www.contratos.gov.co/consultas/detalleProceso.do?numConstancia=21-15-12434173"/>
    <x v="0"/>
    <s v="Consultoría"/>
    <s v="SUBD. ADMINISTRATIVA Y FINANCIERA"/>
    <s v="0111-01"/>
    <s v="Realizar la Interventoría técnica, administrativa, ambiental,financiera, legal y contable para el Proyecto de Inversión cuyo objetocorresponde a: &quot;Implementar mejoras eléctricas y cambios de componentesde las subestaciones que no estén cumpliendo las normas RETIE y NFPApara subestaciones, incluye cambio de protecciones, celdas ytransformadores&quot;."/>
    <n v="900535486"/>
    <s v="PRAN CONSTRUCCIONES SAS"/>
    <s v="PROFESIONAL ESPECIALIZADO - SUBD. ADMINISTRATIVA Y FINANCIERA"/>
    <s v="N/A"/>
    <d v="2022-11-10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ió por cadauno de los entregables.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del contratoPresentó cuando los comprobantes de afiliación y pago de los aportes alos sistemas de salud y pensión del personal destinado a la prestacióndel 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El contratista se comprometió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Dio cumplimiento al porcentaje mínimo de vinculación para la ejecucióndel contrato a mujeres en un porcentaje mínimo del 50% priorizando paraello factores que acentúan su vulnerabilidad como la condición devíctima del conflicto armado, las discapacidades, ser mujer jefa dehogar, entre otras, de conformidad con lo dispuesto en el DecretoDistrital 332 de 2020."/>
    <s v="• Aprobó APUs  de la UT• Coordinó y aprobó el ingreso de personal del contratista• Realizó seguimiento semanal a las actividades.• Apoyó a la Subdirección administrativa y Financiera en la coordinaciónde las actividades derivadas de la ejecución del contrato principal• Realizó las presentaciones gerenciales correspondiente al avance delproyecto y financiero• Apoyó con el acompañamiento técnico durante las maniobras eléctricasrealizadas en las subestaciones 1, 2, 3 y 4.• Recibió elementos como celdas, tablero de sincronismo, adecuacionesciviles• Reviso y aprobó liquidación corte de obra al contratista"/>
    <d v="2021-12-20T00:00:00"/>
    <d v="2022-01-19T00:00:00"/>
    <n v="270"/>
    <d v="2022-11-25T00:00:00"/>
    <n v="338182152"/>
    <n v="307"/>
    <n v="100"/>
    <n v="0"/>
    <n v="338182152"/>
    <n v="0"/>
    <n v="0"/>
    <n v="338182152"/>
    <n v="307"/>
  </r>
  <r>
    <x v="2"/>
    <n v="210546"/>
    <x v="0"/>
    <s v="https://community.secop.gov.co/Public/Tendering/OpportunityDetail/Index?noticeUID=CO1.NTC.2296339&amp;isFromPublicArea=True&amp;isModal=true&amp;asPopupView=true"/>
    <x v="1"/>
    <s v="Suministro"/>
    <s v="SUBD. ADMINISTRATIVA Y FINANCIERA"/>
    <s v="0111-01"/>
    <s v="Implementar mejoras eléctricas y cambios de componentes de lassubestaciones que no estén cumpliendo las normas RETIE y NFPA para subestaciones, incluye cambio de protecciones, celdas y transformadores."/>
    <n v="901543599"/>
    <s v="UNION TEMPORAL SDH SUBESTACION 2021"/>
    <s v="PROFESIONAL ESPECIALIZADO - SUBD. ADMINISTRATIVA Y FINANCIERA"/>
    <s v="N/A"/>
    <d v="2022-11-10T00:00:00"/>
    <s v="El contratista dio cumplimiento a las obligaciones generales delcontrato:- Acató la Constitución, la ley, las normas legales y procedimentalesestablecidas por el Gobierno Nacional y Distrital, y demás disposicionespertinentes.- El contratista entregó los bienes y servicios objeto del presentecontrato de suministro con estricto cumplimiento de lo exigido en elAnexo Especificaciones Técnicas, así como en la propuesta presentada.- El contratista mantuvo fijos los precios unitarios de la propuesta.- Dio estricto cumplimiento a las condiciones establecidas en el Anexo –Especificaciones técnicas, mediante el cual se determinan losrequerimientos del bien o servicio objeto del presente contrato, comodel personal mínimo requerido para la debida ejecución del contrato.- Acató las instrucciones que para el desarrollo del contrato le impartala Secretaría Distrital de Hacienda de Bogotá, D.C. por conducto delinterventor.- No accedió a peticiones o amenazas de quienes actúen por fuera de laley con el fin de obligarlos a hacer u omitir algún acto o hecho.- Cumplió con las condiciones técnicas, jurídicas, económicas,financieras y comerciales presentadas en la propuesta.- Guardó total reserva de la información que por razón del servicio ydesarrollo de sus actividades obtenga.- Presentó cuando fue requerido los comprobantes de afiliación y pago delos aportes a los sistemas de salud y pensión del personal destinado ala prestación del servicio junto con el comprobante de pago del subsidiofamiliar y la afiliación a la A.R.L.- 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 El contratista dio cumplimiento de la Directiva No. 003 de 2012expedida por la Secretaría General de la Alcaldía Mayor de Bogotá, D.C.,el contratista se obliga a: a) Velar por el respeto de los derechosconstitucionales y laborales de los trabajadores que utilice para laejecución del contrato, para lo cual, eliminará formas de contrataciónlesivas para los derechos laborales de los trabajadores.- 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 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 El contratista cumplió con las políticas y lineamientos señalados enel Plan Institucional de Gestión Ambiental (PIGA) implementado por laSecretaría Distrital de Hacienda.-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 El contratista se comprometió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 Dio cumplimiento al porcentaje mínimo de vinculación que establece elDecreto Distrital 332 de 2020."/>
    <s v="El contratista dio cumplimiento a las obligaciones especiales delcontrato:- Se recibieron por parte del contratista los correspondientes informesdel periodo.- El CONTRATISTA dio estricto cumplimiento a las normas colombianas deseguridad y salud en el trabajo garantizando las condiciones óptimaspara el desarrollo de las actividades propias del objeto del presentecontrato, previendo la ocurrencia de accidentes y velando por laseguridad del personal a cargo de las labores.- Previo al inicio de labores, el CONTRATISTA entregó a la Interventoríay al departamento HSE de la SDH la documentación relacionada con elsistema de seguridad y salud en el trabajo, además de las evidencias delcumplimiento en relación con los pagos de seguridad social y lascertificaciones de idoneidad de los trabajadores que intervendrán en lasactividades del proyecto, El CONTRATISTA incluyó dentro de su propuestala persona responsable de HSE durante los periodos laborales.- El CONTRATISTA trasladó y almacenó los materiales y equipos que serequieren para el desarrollo del Proyecto por su cuenta y riesgo, la SDHle asignó un espacio dentro de las sedes a trabajar para su respectivoalmacenaje, la seguridad y adecuaciones corrieron a cargo delCONTRATISTA- El CONTRATISTA proporcionó la totalidad de los insumos, elementosmateriales necesarios para la ejecución del contrato.- El CONTRATISTA ha incluido personal con experiencia profesional ytécnica, directamente empleado y supervisado por el mismo.- El CONTRATISTA mantuvo el aseo de las instalaciones a diario,recogiendo escombros o materiales que ya no se usen y que sean del alcance de la implementación. Estos desechos, escombros o materiales se acopiaron en un punto seleccionado previamente para luegoretirar de las instalaciones el CONTRATISTA bajo su responsabilidad ycosto cumpliendo con las normas ambientales a que exista lugar.- El contratista se hizo responsable de los equipos que utilizó para lasmediciones en las 4 subestaciones y de los equipos para mantenimiento delos trasformadores. Monitoreo de señales y pruebas de sincronismo.- El CONTRATISTA presentó todos y cada uno de los protocolos de pruebasPor cada uno de los equipos, sistemas y soluciones en conjunto que hasuministrado a la fecha, estos protocolos fueron avalados por lainterventoríaquien los recibió a satisfacción e inicio de la puesta en marcha, estosdocumentos se entregaron con el diseño detallado de la fase contratada.- Los elementos instalados a la fecha (Celdas de media y baja tensión ycables de MT; paneles solares, cables eléctricos, tuberías, luminarias,Interruptores, equipos contra incendio, equipos de monitoreo), sonnuevos y no están descontinuados por la casa matriz o fabricante, niestán en proceso de obsolescencia tecnológica.- Todos los equipos y/o partes solicitados, así como los materialesutilizados en su montaje a la fecha (Celdas de media y baja tensión ycables de MT; paneles solares, cables eléctricos, tuberías, luminarias,Interruptores, equipos contra incendio, equipo de monitoreo), funcionanperfectamente en las condiciones físicas y ambientales en las sedes.- El contratista ha entregado las dotaciones de ley correspondientes.- Durante este periodo se presentó un evento relacionado con pérdida deun equipo analizador de redes de propiedad del contratista para lo cualse instauró la respectiva denuncia ante la autoridad competente.- En las actividades ejecutadas a la fecha, el CONTRATISTA ha cumplidocon los lineamientos ambientales exigidos en la normatividad vigentesobre la materia y el PIGA de la Entidad. Se ha aplicado el planintegral de manejo de escombros.- El CONTRATISTA cumplió con lo establecido en el decreto 052 del 12 deenero de 2017 sobre el sistema de gestión de la seguridad y salud en eltrabajo.- El CONTRATISTA pagó por su cuenta los salarios y aportes a lossistemas de salud, pensión, subsidio familiar y la afiliación a laAdministradora de Riesgos Laborales A.R.L. del personal destinado a laprestación del servicio El CONTRATISTA acató las disposiciones legalesvigentes relacionadas con la seguridad y salud en el trabajo delpersonal que presta su servicio y de las personas que directa oindirectamente puedan afectarse por la ejecución de estas.- El CONTRATISTA realizó el cerramiento provisional del área de trabajo,utilizó elementos que permitieron minimizar el ruido y polvo al momentode realizar las diferentes actividades. Esta actividad no implicó costoadicional para la Entidad.- El contratista se hizo responsable de los equipos utilizados en elperiodo de octubre de 2022. Durante este periodo no presentaron daños opérdidas de equipo de propiedad de la SDH.- EL CONTRATISTA laboró en horarios de trabajo son 7X24, se coordinó conla Interventoría y la supervisión del contrato las zonas de trabajodonde se podían ejecutar en horario hábil y las zonas en las que sedeberá contemplar trabajos fuera del horario hábil sin generar costosadicionales a SDH.- El contratista ha implementado protocolos de bioseguridad a través delos cuales se han adoptado medidas para prevenir la exposición alCOVID-19, ha usado los correspondientes elementos de protección personaly bioseguridad acosta de él."/>
    <d v="2021-12-06T00:00:00"/>
    <d v="2022-01-20T00:00:00"/>
    <n v="240"/>
    <d v="2022-10-25T00:00:00"/>
    <n v="2992690966"/>
    <n v="275"/>
    <n v="100"/>
    <n v="0"/>
    <n v="2992690966"/>
    <n v="0"/>
    <n v="0"/>
    <n v="2992690966"/>
    <n v="275"/>
  </r>
  <r>
    <x v="2"/>
    <n v="210525"/>
    <x v="0"/>
    <s v="https://community.secop.gov.co/Public/Tendering/OpportunityDetail/Index?noticeUID=CO1.NTC.2342201&amp;isFromPublicArea=True&amp;isModal=true&amp;asPopupView=true"/>
    <x v="6"/>
    <s v="Prestación de Servicios"/>
    <s v="OF. OPERACION SISTEMA GESTION DOCUMENTAL"/>
    <s v="0111-01"/>
    <s v="Proveer el servicio de soporte y mantenimiento del software Eyes &lt;(&gt;&amp;&lt;)&gt;Hands for FORMS de propiedad de la Secretaría Distrital de Hacienda"/>
    <n v="900583318"/>
    <s v="E CAPTURE SAS"/>
    <s v="SUBDIRECTOR TECNICO - SUBD. GESTION DOCUMENTAL"/>
    <s v="N/A"/>
    <d v="2022-11-10T00:00:00"/>
    <s v="El contratista cumplió con las obligaciones generales establecidas en elanexo técnico del contrato."/>
    <s v="Del 1 al 31 de octubre de 2022 se realizó mantenimiento y backup a lasdiferentes bases de datos de Eyes and Hands Forms que se encuentran enproducción en la SDH.Durante el mes de octubre se realizó la visita mensual técnica N° 11 conel fin de adelantar el seguimiento al uso y adecuado funcionamiento del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
    <d v="2021-11-22T00:00:00"/>
    <d v="2021-11-30T00:00:00"/>
    <n v="360"/>
    <d v="2023-02-28T00:00:00"/>
    <n v="51993820"/>
    <d v="1901-03-30T00:00:00"/>
    <n v="80.22"/>
    <n v="47661001"/>
    <n v="4332819"/>
    <n v="1"/>
    <n v="12998455"/>
    <n v="64992275"/>
    <n v="450"/>
  </r>
  <r>
    <x v="2"/>
    <n v="210458"/>
    <x v="0"/>
    <s v="https://community.secop.gov.co/Public/Tendering/OpportunityDetail/Index?noticeUID=CO1.NTC.2271722&amp;isFromPublicArea=True&amp;isModal=true&amp;asPopupView=true"/>
    <x v="5"/>
    <s v="Suscripción"/>
    <s v="OF. ASESORA DE COMUNICACIONES"/>
    <s v="0111-01"/>
    <s v="Suscripción a los diarios El Tiempo y Portafolio para la SecretaríaDistrital de Hacienda"/>
    <n v="860001022"/>
    <s v="CASA EDITORIAL EL TIEMPO S A"/>
    <s v="JEFE DE OFICINA ASESORA - OF. ASESORA DE COMUNICACIONES"/>
    <s v="N/A"/>
    <d v="2022-11-10T00:00:00"/>
    <s v="El contratista cumplio el objeto contractual"/>
    <s v="El contratista cumplio el objeto contractual"/>
    <d v="2021-09-30T00:00:00"/>
    <d v="2021-10-11T00:00:00"/>
    <n v="360"/>
    <d v="2022-10-11T00:00:00"/>
    <n v="2151600"/>
    <n v="360"/>
    <n v="100"/>
    <n v="2151600"/>
    <n v="0"/>
    <n v="0"/>
    <n v="0"/>
    <n v="2151600"/>
    <n v="360"/>
  </r>
  <r>
    <x v="2"/>
    <n v="210548"/>
    <x v="0"/>
    <s v="https://community.secop.gov.co/Public/Tendering/OpportunityDetail/Index?noticeUID=CO1.NTC.2437267&amp;isFromPublicArea=True&amp;isModal=true&amp;asPopupView=true"/>
    <x v="5"/>
    <s v="Suscripción"/>
    <s v="OF. ASESORA DE COMUNICACIONES"/>
    <s v="0111-01"/>
    <s v="Suscripción al diario El Espectador para la Secretaría Distrital deHacienda."/>
    <n v="860007590"/>
    <s v="COMUNICAN S A"/>
    <s v="JEFE DE OFICINA ASESORA - OF. ASESORA DE COMUNICACIONES"/>
    <s v="N/A"/>
    <d v="2022-11-11T00:00:00"/>
    <s v="    Se cumplio a satisfacción el objeto contractual"/>
    <s v="Se cumplio a satisfacción el objeto contractual"/>
    <d v="2021-12-16T00:00:00"/>
    <d v="2021-12-31T00:00:00"/>
    <n v="360"/>
    <d v="2022-12-31T00:00:00"/>
    <n v="1740000"/>
    <d v="1900-12-30T00:00:00"/>
    <n v="91.51"/>
    <n v="1430106"/>
    <n v="309894"/>
    <n v="0"/>
    <n v="0"/>
    <n v="1740000"/>
    <n v="360"/>
  </r>
  <r>
    <x v="2"/>
    <n v="210482"/>
    <x v="0"/>
    <s v="https://community.secop.gov.co/Public/Tendering/OpportunityDetail/Index?noticeUID=CO1.NTC.2335800&amp;isFromPublicArea=True&amp;isModal=true&amp;asPopupView=true"/>
    <x v="5"/>
    <s v="Compraventa"/>
    <s v="OF. ASESORA DE COMUNICACIONES"/>
    <s v="0111-01"/>
    <s v="Suscripción al diario La República para la Secretaría Distrital deHacienda"/>
    <n v="901017183"/>
    <s v="EDITORIAL LA REPUBLICA SAS"/>
    <s v="JEFE DE OFICINA ASESORA - OF. ASESORA DE COMUNICACIONES"/>
    <s v="N/A"/>
    <d v="2022-11-11T00:00:00"/>
    <s v="Se cumplio a satisfacción el objeto contractual"/>
    <s v="Se cumplio a satisfacción el objeto contractual"/>
    <d v="2021-11-04T00:00:00"/>
    <d v="2021-11-23T00:00:00"/>
    <n v="360"/>
    <d v="2022-11-23T00:00:00"/>
    <n v="1304000"/>
    <n v="360"/>
    <n v="100"/>
    <n v="1203852"/>
    <n v="100148"/>
    <n v="0"/>
    <n v="0"/>
    <n v="1304000"/>
    <n v="360"/>
  </r>
  <r>
    <x v="2"/>
    <n v="210550"/>
    <x v="0"/>
    <s v="https://community.secop.gov.co/Public/Tendering/OpportunityDetail/Index?noticeUID=CO1.NTC.2340724&amp;isFromPublicArea=True&amp;isModal=true&amp;asPopupView=true"/>
    <x v="4"/>
    <s v="Prestación de Servicios"/>
    <s v="OF. ASESORA DE COMUNICACIONES"/>
    <s v="0111-01"/>
    <s v="Objeto: Prestar los servicios para la publicación de los avisoscorrientes, edictos y notificaciones que requieran las distintas áreasde la Secretaria Distrital de Hacienda, en un periódico de ampliacirculación nacional."/>
    <n v="900185196"/>
    <s v="MEDIA AGENCY LTDA"/>
    <s v="JEFE DE OFICINA ASESORA - OF. ASESORA DE COMUNICACIONES"/>
    <s v="N/A"/>
    <d v="2022-11-11T00:00:00"/>
    <s v="Presto los  servicios  para  la  publicación  de  los  avisoscorrientes,  edictos  y notificaciones que requieran las distintas áreasde la Secretaria Distrital de Hacienda, en un periódico de ampliacirculación nacional"/>
    <s v="Presto los  servicios  para  la  publicación  de  los  avisoscorrientes,  edictos  y notificaciones que requieran las distintas áreasde la Secretaria Distrital de Hacienda, en un periódico de ampliacirculación nacional"/>
    <d v="2021-12-09T00:00:00"/>
    <d v="2021-12-20T00:00:00"/>
    <n v="120"/>
    <d v="2023-03-31T00:00:00"/>
    <n v="297127540"/>
    <d v="1901-04-10T00:00:00"/>
    <n v="74.03"/>
    <n v="215656500"/>
    <n v="81471040"/>
    <n v="1"/>
    <n v="100000000"/>
    <n v="397127540"/>
    <n v="459"/>
  </r>
  <r>
    <x v="2"/>
    <n v="210376"/>
    <x v="0"/>
    <s v="https://community.secop.gov.co/Public/Tendering/OpportunityDetail/Index?noticeUID=CO1.NTC.2047595&amp;isFromPublicArea=True&amp;isModal=true&amp;asPopupView=true"/>
    <x v="1"/>
    <s v="Prestación de Servicios"/>
    <s v="OF. ASESORA DE COMUNICACIONES"/>
    <s v="0111-01"/>
    <s v="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
    <n v="901510528"/>
    <s v="UNION TEMPORAL SM - CM"/>
    <s v="JEFE DE OFICINA ASESORA - OF. ASESORA DE COMUNICACIONES"/>
    <s v="N/A"/>
    <d v="2022-11-11T00:00:00"/>
    <s v="Recibo a  satisfacción de los servicios integrales requeridos para laestructuración, negociación y  ejecuciónde los planes de medios (5Campañas), (5 videos) y entrega de material P.O.P. Durante el periododel 1 de agosto al 20 de septiembre de 2022. 2. Análisis Técnico yFinanciero: Certifico que los servicios cumplen conlo requerido yaprobado por la Oficina Asesora de Comunicaciones en los aspectostécnicos y  que los valores facturados son acordes con los precios delmercado y la propuesta"/>
    <s v="Recibo a  satisfacción de los servicios integrales requeridos para laestructuración, negociación y  ejecuciónde los planes de medios (5Campañas), (5 videos) y entrega de material P.O.P. Durante el periododel 1 de agosto al 20 de septiembre de 2022. 2. Análisis Técnico yFinanciero: Certifico que los servicios cumplen conlo requerido yaprobado por la Oficina Asesora de Comunicaciones en los aspectostécnicos y  que los valores facturados son acordes con los precios delmercado y la propuesta"/>
    <d v="2021-08-18T00:00:00"/>
    <d v="2021-09-01T00:00:00"/>
    <n v="360"/>
    <d v="2023-02-15T00:00:00"/>
    <n v="1435601000"/>
    <d v="1901-06-15T00:00:00"/>
    <n v="85.53"/>
    <n v="1366149153"/>
    <n v="414451847"/>
    <n v="1"/>
    <n v="345000000"/>
    <n v="1780601000"/>
    <n v="524"/>
  </r>
  <r>
    <x v="2"/>
    <n v="210523"/>
    <x v="0"/>
    <s v="https://community.secop.gov.co/Public/Tendering/OpportunityDetail/Index?noticeUID=CO1.NTC.2396437&amp;isFromPublicArea=True&amp;isModal=true&amp;asPopupView=true"/>
    <x v="5"/>
    <s v="Convenio Interadministrativo"/>
    <s v="DESPACHO SECRETARIO DISTRITAL DE HDA."/>
    <s v="0111-01"/>
    <s v="Aunar esfuerzos entre la Secretaría Distrital de Planeación - SDP y laSecretaría Distrital de Hacienda – SHD para desarrollar accionesdirigidas a la actualización de información que permita identificarhogares pobres y vulnerables en desarrollo de la estrategia para mejorarla calidad del gasto público"/>
    <n v="899999061"/>
    <s v="FONDO DE DESARROLLO LOCAL DE USME"/>
    <s v="ASESOR - DESPACHO SECRETARIO DISTRITAL DE HDA."/>
    <s v="N/A"/>
    <d v="2022-11-11T00:00:00"/>
    <s v="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obligaciones de pagos parafiscales."/>
    <s v="Durante el mes de octubre la SDP adelantó actividades para la aplicaciónde encuestas Sisbén luego de adjudicar el proceso de licitación acontratista en el mes de junio. Las acciones quedaron consignadas en elComité Técnico de Seguimiento al Convenio, en dónde se discutió elavance en la aplicación de encuestas y expectativas de números deencuestas a aplicar. Al cierre de octubre el contratista ha realizadoaproximadamente 80 mil encuestas.- El contratista ha entregado informes bimestrales de actividades en elmarco del Comité Técnico de seguimiento del Convenio. Así mismo seencuentra elaborando el producto final de caracterización socioeconómica"/>
    <d v="2021-11-12T00:00:00"/>
    <d v="2021-11-22T00:00:00"/>
    <n v="360"/>
    <d v="2022-12-31T00:00:00"/>
    <n v="2334785843"/>
    <d v="1901-02-07T00:00:00"/>
    <n v="92.33"/>
    <n v="2300000000"/>
    <n v="34785843"/>
    <n v="1"/>
    <n v="0"/>
    <n v="2334785843"/>
    <n v="399"/>
  </r>
  <r>
    <x v="2"/>
    <n v="210522"/>
    <x v="0"/>
    <s v="https://community.secop.gov.co/Public/Tendering/OpportunityDetail/Index?noticeUID=CO1.NTC.2395148&amp;isFromPublicArea=True&amp;isModal=true&amp;asPopupView=true"/>
    <x v="5"/>
    <s v="Interadministrativo"/>
    <s v="DESPACHO SUBSECRETARIO TECNICO"/>
    <s v="0111-01"/>
    <s v="La EMPRESA se obliga para con LA SECRETARÍA a gerenciar el proceso dedemocratización para la enajenación de hasta 863.480.214 accionesordinarias de propiedad de Bogotá D.C., correspondientes al 9.4% deltotal de las acciones en circulación de LA EMPRESA. El Gerenciamientocomprenderá el desarrollo de las labores de coordinación y trámitesoperativos necesarios para iniciar y llevar hasta su culminación la(s)“Etapa(s) Subsecuente(s)” del Proceso de Democratización, bajo ladirección de LA SECRETARÍA"/>
    <n v="899999082"/>
    <s v="GRUPO ENERGIA BOGOTA S A ESP PUDIENDO UT ILIZAR PARA TODOS LOS EFECTOS EN TODAS"/>
    <s v="ASESOR - DESPACHO SECRETARIO DISTRITAL DE HDA."/>
    <s v="N/A"/>
    <d v="2022-11-11T00:00:00"/>
    <s v="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obligaciones de pagos parafiscales."/>
    <s v="Durante el mes de octubre el contratista Grupo Energía de Bogotá cumpliócon la obligaciones del contrato en el marco de la terminaciónanticipada del contrato, entre las que podemos destacar la liquidaciónde los contratos derivados con asesores internos, negociación concontratista en el marco de la liquidación de contratos, y coordinaciónde entrega de productos y pago a contratistas externos."/>
    <d v="2021-11-12T00:00:00"/>
    <d v="2021-11-22T00:00:00"/>
    <n v="360"/>
    <d v="2022-10-21T00:00:00"/>
    <n v="26268000000"/>
    <n v="360"/>
    <n v="100"/>
    <n v="11762056732"/>
    <n v="14505943268"/>
    <n v="0"/>
    <n v="0"/>
    <n v="26268000000"/>
    <n v="360"/>
  </r>
  <r>
    <x v="2"/>
    <n v="210402"/>
    <x v="0"/>
    <s v="https://community.secop.gov.co/Public/Tendering/OpportunityDetail/Index?noticeUID=CO1.NTC.2143740&amp;isFromPublicArea=True&amp;isModal=true&amp;asPopupView=true"/>
    <x v="4"/>
    <s v="Prestación de Servicios"/>
    <s v="SUBD. INFRAESTRUCTURA TIC"/>
    <s v="0111-01"/>
    <s v="Suministro de certificados para servidor y sitio seguro, firma digitalde personas, así como el servicio de estampado cronológico y correoelectrónico certificado, para garantizar el firmado electrónico dedocumentos generados por la Secretaria Distrital de Hacienda"/>
    <n v="830084433"/>
    <s v="SOCIEDAD CAMERAL DE CERTIFICACION DIGITA L CERTICAMARA S A"/>
    <s v="PROFESIONAL ESPECIALIZADO - SUBD. INFRAESTRUCTURA TIC"/>
    <s v="N/A"/>
    <d v="2022-11-15T00:00:00"/>
    <s v="Cumple"/>
    <s v="Cumple"/>
    <d v="2021-09-01T00:00:00"/>
    <d v="2021-09-07T00:00:00"/>
    <n v="360"/>
    <d v="2022-12-14T00:00:00"/>
    <n v="194853153"/>
    <d v="1901-04-07T00:00:00"/>
    <n v="96.98"/>
    <n v="0"/>
    <n v="194853153"/>
    <n v="0"/>
    <n v="0"/>
    <n v="194853153"/>
    <n v="457"/>
  </r>
  <r>
    <x v="2"/>
    <n v="210575"/>
    <x v="0"/>
    <s v="https://community.secop.gov.co/Public/Tendering/OpportunityDetail/Index?noticeUID=CO1.NTC.2420710&amp;isFromPublicArea=True&amp;isModal=true&amp;asPopupView=true"/>
    <x v="1"/>
    <s v="Prestación de Servicios"/>
    <s v="SUBD. EDUCACION TRIBUTARIA Y SERVICIO"/>
    <s v="0111-01"/>
    <s v="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
    <n v="901551801"/>
    <s v="UNION TEMPORAL CONTROL ARCHIVOS"/>
    <s v="SUBDIRECTOR TECNICO - SUBD. EDUCACION TRIBUTARIA Y SERVICIO"/>
    <s v="N/A"/>
    <d v="2022-11-15T00:00:00"/>
    <s v="Durante el mes de mayo de 2022, el contratista cumplió con lasobligaciones generales estipuladas en los estudios previos."/>
    <s v="Durante el mes de mayo de 2022, el contratista cumplió con lasobligaciones especiales estipuladas en los estudios previos."/>
    <d v="2021-12-29T00:00:00"/>
    <d v="2022-01-03T00:00:00"/>
    <n v="210"/>
    <d v="2022-12-30T00:00:00"/>
    <n v="3000000000"/>
    <d v="1900-12-26T00:00:00"/>
    <n v="91.69"/>
    <n v="1115510606"/>
    <n v="1884489394"/>
    <n v="0"/>
    <n v="0"/>
    <n v="3000000000"/>
    <n v="357"/>
  </r>
  <r>
    <x v="2"/>
    <n v="210529"/>
    <x v="0"/>
    <s v="https://community.secop.gov.co/Public/Tendering/OpportunityDetail/Index?noticeUID=CO1.NTC.2336817&amp;isFromPublicArea=True&amp;isModal=true&amp;asPopupView=true"/>
    <x v="7"/>
    <s v="Prestación de Servicios"/>
    <s v="SUBD. TALENTO HUMANO"/>
    <s v="0111-01"/>
    <s v="Desarrollar las jornadas de capacitación previstas en el PlanInstitucional de Capacitación - PIC dirigidas a los funcionarios de laSecretaría Distrital de Hacienda."/>
    <n v="900019885"/>
    <s v="FUNDACION TECNOLOGICA ALBERTO MERANI"/>
    <s v="PROFESIONAL ESPECIALIZADO - SUBD. TALENTO HUMANO"/>
    <s v="N/A"/>
    <d v="2022-11-15T00:00:00"/>
    <s v="Durante el período se dio cumplimiento a las obligaciones generalesestipuladas en el contrato"/>
    <s v="Durante el período se dio cumplimiento a las obligaciones especialesestipuladas en el contrato"/>
    <d v="2021-11-19T00:00:00"/>
    <d v="2021-11-26T00:00:00"/>
    <n v="150"/>
    <d v="2022-11-23T00:00:00"/>
    <n v="215783180"/>
    <n v="358"/>
    <n v="100"/>
    <n v="202103720"/>
    <n v="13679460"/>
    <n v="0"/>
    <n v="0"/>
    <n v="215783180"/>
    <n v="358"/>
  </r>
  <r>
    <x v="2"/>
    <n v="210176"/>
    <x v="0"/>
    <s v="https://community.secop.gov.co/Public/Tendering/OpportunityDetail/Index?noticeUID=CO1.NTC.1858972&amp;isFromPublicArea=True&amp;isModal=true&amp;asPopupView=true"/>
    <x v="5"/>
    <s v="Suscripción"/>
    <s v="SUBD. ANALISIS SECTORIAL"/>
    <s v="0111-01"/>
    <s v="Suscripción a los resultados mensuales de la encuesta de consumo paraBogotá, desagregando por Unidades de Planeamiento Zonal con lametodología Pocketshare Nacional Consumo 2010."/>
    <n v="900078820"/>
    <s v="RADDAR LIMITADA"/>
    <s v="PROFESIONAL ESPECIALIZADO - SUBD. ANALISIS SECTORIAL"/>
    <s v="N/A"/>
    <d v="2022-11-15T00:00:00"/>
    <s v="El contratista dió cumplimiento a las obligaciones pactadas en losestudios previos del presente contrato."/>
    <s v="El contratista dió cumplimiento a las obligaciones pactadas en losestudios previos del presente contrato."/>
    <d v="2021-03-23T00:00:00"/>
    <d v="2021-04-15T00:00:00"/>
    <n v="360"/>
    <d v="2022-10-15T00:00:00"/>
    <n v="42366000"/>
    <n v="540"/>
    <n v="100"/>
    <n v="64957500"/>
    <n v="0"/>
    <n v="2"/>
    <n v="22591500"/>
    <n v="64957500"/>
    <n v="540"/>
  </r>
  <r>
    <x v="2"/>
    <n v="210575"/>
    <x v="0"/>
    <s v="https://community.secop.gov.co/Public/Tendering/OpportunityDetail/Index?noticeUID=CO1.NTC.2420710&amp;isFromPublicArea=True&amp;isModal=true&amp;asPopupView=true"/>
    <x v="1"/>
    <s v="Prestación de Servicios"/>
    <s v="SUBD. EDUCACION TRIBUTARIA Y SERVICIO"/>
    <s v="0111-01"/>
    <s v="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
    <n v="901551801"/>
    <s v="UNION TEMPORAL CONTROL ARCHIVOS"/>
    <s v="SUBDIRECTOR TECNICO - SUBD. EDUCACION TRIBUTARIA Y SERVICIO"/>
    <s v="N/A"/>
    <d v="2022-11-16T00:00:00"/>
    <s v="Durante el mes de junio de 2022, el contratista cumplió con lasobligaciones generales estipuladas en los estudios previos."/>
    <s v="Durante el mes de junio de 2022, el contratista cumplió con lasobligaciones especiales estipuladas en los estudios previos."/>
    <d v="2021-12-29T00:00:00"/>
    <d v="2022-01-03T00:00:00"/>
    <n v="210"/>
    <d v="2022-12-30T00:00:00"/>
    <n v="3000000000"/>
    <d v="1900-12-26T00:00:00"/>
    <n v="91.69"/>
    <n v="1351541854"/>
    <n v="1648458146"/>
    <n v="0"/>
    <n v="0"/>
    <n v="3000000000"/>
    <n v="357"/>
  </r>
  <r>
    <x v="2"/>
    <n v="210575"/>
    <x v="0"/>
    <s v="https://community.secop.gov.co/Public/Tendering/OpportunityDetail/Index?noticeUID=CO1.NTC.2420710&amp;isFromPublicArea=True&amp;isModal=true&amp;asPopupView=true"/>
    <x v="1"/>
    <s v="Prestación de Servicios"/>
    <s v="SUBD. EDUCACION TRIBUTARIA Y SERVICIO"/>
    <s v="0111-01"/>
    <s v="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
    <n v="901551801"/>
    <s v="UNION TEMPORAL CONTROL ARCHIVOS"/>
    <s v="SUBDIRECTOR TECNICO - SUBD. EDUCACION TRIBUTARIA Y SERVICIO"/>
    <s v="N/A"/>
    <d v="2022-11-16T00:00:00"/>
    <s v="Durante el mes de julio de 2022, el contratista cumplió con lasobligaciones generales estipuladas en los estudios previos."/>
    <s v="Durante el mes de julio de 2022, el contratista cumplió con lasobligaciones especiales estipuladas en los estudios previos."/>
    <d v="2021-12-29T00:00:00"/>
    <d v="2022-01-03T00:00:00"/>
    <n v="210"/>
    <d v="2022-12-30T00:00:00"/>
    <n v="3000000000"/>
    <d v="1900-12-26T00:00:00"/>
    <n v="91.69"/>
    <n v="1479575713"/>
    <n v="1520424287"/>
    <n v="0"/>
    <n v="0"/>
    <n v="3000000000"/>
    <n v="357"/>
  </r>
  <r>
    <x v="2"/>
    <n v="210575"/>
    <x v="0"/>
    <s v="https://community.secop.gov.co/Public/Tendering/OpportunityDetail/Index?noticeUID=CO1.NTC.2420710&amp;isFromPublicArea=True&amp;isModal=true&amp;asPopupView=true"/>
    <x v="1"/>
    <s v="Prestación de Servicios"/>
    <s v="SUBD. EDUCACION TRIBUTARIA Y SERVICIO"/>
    <s v="0111-01"/>
    <s v="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
    <n v="901551801"/>
    <s v="UNION TEMPORAL CONTROL ARCHIVOS"/>
    <s v="SUBDIRECTOR TECNICO - SUBD. EDUCACION TRIBUTARIA Y SERVICIO"/>
    <s v="N/A"/>
    <d v="2022-11-16T00:00:00"/>
    <s v="Durante el mes de agosto de 2022, el contratista cumplió con lasobligaciones generales estipuladas en los estudios previos."/>
    <s v="Durante el mes de agosto de 2022, el contratista cumplió con lasobligaciones especiales estipuladas en los estudios previos."/>
    <d v="2021-12-29T00:00:00"/>
    <d v="2022-01-03T00:00:00"/>
    <n v="210"/>
    <d v="2022-12-30T00:00:00"/>
    <n v="3000000000"/>
    <d v="1900-12-26T00:00:00"/>
    <n v="91.69"/>
    <n v="1831696222"/>
    <n v="1168303778"/>
    <n v="0"/>
    <n v="0"/>
    <n v="3000000000"/>
    <n v="357"/>
  </r>
  <r>
    <x v="2"/>
    <n v="210575"/>
    <x v="0"/>
    <s v="https://community.secop.gov.co/Public/Tendering/OpportunityDetail/Index?noticeUID=CO1.NTC.2420710&amp;isFromPublicArea=True&amp;isModal=true&amp;asPopupView=true"/>
    <x v="1"/>
    <s v="Prestación de Servicios"/>
    <s v="SUBD. EDUCACION TRIBUTARIA Y SERVICIO"/>
    <s v="0111-01"/>
    <s v="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
    <n v="901551801"/>
    <s v="UNION TEMPORAL CONTROL ARCHIVOS"/>
    <s v="SUBDIRECTOR TECNICO - SUBD. EDUCACION TRIBUTARIA Y SERVICIO"/>
    <s v="N/A"/>
    <d v="2022-11-16T00:00:00"/>
    <s v="Durante el mes de septiembre de 2022, el contratista cumplió con lasobligaciones generales estipuladas en los estudios previos."/>
    <s v="Durante el mes de septiembre de 2022, el contratista cumplió con lasobligaciones especiales estipuladas en los estudios previos"/>
    <d v="2021-12-29T00:00:00"/>
    <d v="2022-01-03T00:00:00"/>
    <n v="210"/>
    <d v="2022-12-30T00:00:00"/>
    <n v="3000000000"/>
    <d v="1900-12-26T00:00:00"/>
    <n v="91.69"/>
    <n v="2204441056"/>
    <n v="795558944"/>
    <n v="0"/>
    <n v="0"/>
    <n v="3000000000"/>
    <n v="357"/>
  </r>
  <r>
    <x v="2"/>
    <n v="210483"/>
    <x v="1"/>
    <s v="https://www.colombiacompra.gov.co/tienda-virtual-del-estado-colombiano/ordenes-compra/76955"/>
    <x v="3"/>
    <s v="Prestación de Servicios"/>
    <s v="SUBD. EDUCACION TRIBUTARIA Y SERVICIO"/>
    <s v="0111-01"/>
    <s v="Proveer módulos de autoatención en los distintos puntos de la ciudad deBogotá donde la SDH tiene presencia incluyendo la Red Cade y Supercade."/>
    <n v="901444086"/>
    <s v="UNIÓN TEMPORAL SERVICIOS BPO"/>
    <s v="SUBDIRECTOR TECNICO - SUBD. EDUCACION TRIBUTARIA Y SERVICIO"/>
    <s v="N/A"/>
    <d v="2022-11-16T00:00:00"/>
    <s v="Durante el mes de junio de 2022, el contratista cumplió con lasobligaciones generales estipuladas en los estudios previos."/>
    <s v="Durante el mes de junio de 2022, el contratista cumplió con lasobligaciones especiales estipuladas en los estudios previos"/>
    <d v="2021-09-30T00:00:00"/>
    <d v="2021-10-19T00:00:00"/>
    <n v="900"/>
    <d v="2023-12-31T00:00:00"/>
    <n v="543092200"/>
    <d v="1902-03-13T00:00:00"/>
    <n v="50.68"/>
    <n v="164349060"/>
    <n v="378743140"/>
    <n v="0"/>
    <n v="0"/>
    <n v="543092200"/>
    <n v="900"/>
  </r>
  <r>
    <x v="2"/>
    <n v="210483"/>
    <x v="1"/>
    <s v="https://www.colombiacompra.gov.co/tienda-virtual-del-estado-colombiano/ordenes-compra/76955"/>
    <x v="3"/>
    <s v="Prestación de Servicios"/>
    <s v="SUBD. EDUCACION TRIBUTARIA Y SERVICIO"/>
    <s v="0111-01"/>
    <s v="Proveer módulos de autoatención en los distintos puntos de la ciudad deBogotá donde la SDH tiene presencia incluyendo la Red Cade y Supercade."/>
    <n v="901444086"/>
    <s v="UNIÓN TEMPORAL SERVICIOS BPO"/>
    <s v="SUBDIRECTOR TECNICO - SUBD. EDUCACION TRIBUTARIA Y SERVICIO"/>
    <s v="N/A"/>
    <d v="2022-11-16T00:00:00"/>
    <s v="Durante el mes de julio de 2022, el contratista cumplió con lasobligaciones generales estipuladas en los estudios previos."/>
    <s v="Durante el mes de julio de 2022, el contratista cumplió con lasobligaciones especiales estipuladas en los estudios previos."/>
    <d v="2021-09-30T00:00:00"/>
    <d v="2021-10-19T00:00:00"/>
    <n v="900"/>
    <d v="2023-12-31T00:00:00"/>
    <n v="543092200"/>
    <d v="1902-03-13T00:00:00"/>
    <n v="50.68"/>
    <n v="183119227"/>
    <n v="359972973"/>
    <n v="0"/>
    <n v="0"/>
    <n v="543092200"/>
    <n v="900"/>
  </r>
  <r>
    <x v="2"/>
    <n v="210483"/>
    <x v="1"/>
    <s v="https://www.colombiacompra.gov.co/tienda-virtual-del-estado-colombiano/ordenes-compra/76955"/>
    <x v="3"/>
    <s v="Prestación de Servicios"/>
    <s v="SUBD. EDUCACION TRIBUTARIA Y SERVICIO"/>
    <s v="0111-01"/>
    <s v="Proveer módulos de autoatención en los distintos puntos de la ciudad deBogotá donde la SDH tiene presencia incluyendo la Red Cade y Supercade."/>
    <n v="901444086"/>
    <s v="UNIÓN TEMPORAL SERVICIOS BPO"/>
    <s v="SUBDIRECTOR TECNICO - SUBD. EDUCACION TRIBUTARIA Y SERVICIO"/>
    <s v="N/A"/>
    <d v="2022-11-16T00:00:00"/>
    <s v="Durante el mes de agosto de 2022, el contratista cumplió con lasobligaciones generales estipuladas en los estudios previos."/>
    <s v="Durante el mes de agosto de 2022, el contratista cumplió con lasobligaciones especiales estipuladas en los estudios previos."/>
    <d v="2021-09-30T00:00:00"/>
    <d v="2021-10-19T00:00:00"/>
    <n v="900"/>
    <d v="2023-12-31T00:00:00"/>
    <n v="543092200"/>
    <d v="1902-03-13T00:00:00"/>
    <n v="50.68"/>
    <n v="201889493"/>
    <n v="341202707"/>
    <n v="0"/>
    <n v="0"/>
    <n v="543092200"/>
    <n v="900"/>
  </r>
  <r>
    <x v="2"/>
    <n v="210483"/>
    <x v="1"/>
    <s v="https://www.colombiacompra.gov.co/tienda-virtual-del-estado-colombiano/ordenes-compra/76955"/>
    <x v="3"/>
    <s v="Prestación de Servicios"/>
    <s v="SUBD. EDUCACION TRIBUTARIA Y SERVICIO"/>
    <s v="0111-01"/>
    <s v="Proveer módulos de autoatención en los distintos puntos de la ciudad deBogotá donde la SDH tiene presencia incluyendo la Red Cade y Supercade."/>
    <n v="901444086"/>
    <s v="UNIÓN TEMPORAL SERVICIOS BPO"/>
    <s v="SUBDIRECTOR TECNICO - SUBD. EDUCACION TRIBUTARIA Y SERVICIO"/>
    <s v="N/A"/>
    <d v="2022-11-16T00:00:00"/>
    <s v="Durante el mes de septiembre de 2022, el contratista cumplió con lasobligaciones generales estipuladas en los estudios previos."/>
    <s v="Durante el mes de septiembre de 2022, el contratista cumplió con lasobligaciones especiales estipuladas en los estudios previos."/>
    <d v="2021-09-30T00:00:00"/>
    <d v="2021-10-19T00:00:00"/>
    <n v="900"/>
    <d v="2023-12-31T00:00:00"/>
    <n v="543092200"/>
    <d v="1902-03-13T00:00:00"/>
    <n v="50.68"/>
    <n v="220659709"/>
    <n v="322432491"/>
    <n v="0"/>
    <n v="0"/>
    <n v="543092200"/>
    <n v="900"/>
  </r>
  <r>
    <x v="2"/>
    <n v="210543"/>
    <x v="0"/>
    <s v="https://community.secop.gov.co/Public/Tendering/OpportunityDetail/Index?noticeUID=CO1.NTC.2315831&amp;isFromPublicArea=True&amp;isModal=true&amp;asPopupView=true"/>
    <x v="4"/>
    <s v="Prestación de Servicios"/>
    <s v="SUBD. EDUCACION TRIBUTARIA Y SERVICIO"/>
    <s v="0111-01"/>
    <s v="Proveer el soporte logístico, técnico y tecnológico para robustecer laslabores que conllevan a formar, informar e incentivar a la ciudadanía entorno a la realidad tributaria y sus principios, en el marco de laestrategia de educación tributaria y de servicio"/>
    <n v="901543161"/>
    <s v="CONSORCIO MASIN"/>
    <s v="SUBDIRECTOR TECNICO - SUBD. EDUCACION TRIBUTARIA Y SERVICIO"/>
    <s v="N/A"/>
    <d v="2022-11-16T00:00:00"/>
    <s v="Durante el mes de junio de 2022, el contratista cumplió con lasobligaciones generales estipuladas en los estudios previos."/>
    <s v="Durante el mes de junio de 2022, el contratista cumplió con lasobligaciones especiales estipuladas en los estudios previos."/>
    <d v="2021-11-29T00:00:00"/>
    <d v="2021-12-09T00:00:00"/>
    <n v="900"/>
    <d v="2023-12-31T00:00:00"/>
    <n v="5181214000"/>
    <d v="1902-01-21T00:00:00"/>
    <n v="47.34"/>
    <n v="3287036890"/>
    <n v="3951799705"/>
    <n v="2"/>
    <n v="2057622595"/>
    <n v="7238836595"/>
    <n v="900"/>
  </r>
  <r>
    <x v="2"/>
    <n v="210543"/>
    <x v="0"/>
    <s v="https://community.secop.gov.co/Public/Tendering/OpportunityDetail/Index?noticeUID=CO1.NTC.2315831&amp;isFromPublicArea=True&amp;isModal=true&amp;asPopupView=true"/>
    <x v="4"/>
    <s v="Prestación de Servicios"/>
    <s v="SUBD. EDUCACION TRIBUTARIA Y SERVICIO"/>
    <s v="0111-01"/>
    <s v="Proveer el soporte logístico, técnico y tecnológico para robustecer laslabores que conllevan a formar, informar e incentivar a la ciudadanía entorno a la realidad tributaria y sus principios, en el marco de laestrategia de educación tributaria y de servicio"/>
    <n v="901543161"/>
    <s v="CONSORCIO MASIN"/>
    <s v="SUBDIRECTOR TECNICO - SUBD. EDUCACION TRIBUTARIA Y SERVICIO"/>
    <s v="N/A"/>
    <d v="2022-11-16T00:00:00"/>
    <s v="Durante el mes de julio de 2022, el contratista cumplió con lasobligaciones generales estipuladas en los estudios previos."/>
    <s v="Durante el mes de julio de 2022, el contratista cumplió con lasobligaciones especiales estipuladas en los estudios previos."/>
    <d v="2021-11-29T00:00:00"/>
    <d v="2021-12-09T00:00:00"/>
    <n v="900"/>
    <d v="2023-12-31T00:00:00"/>
    <n v="5181214000"/>
    <d v="1902-01-21T00:00:00"/>
    <n v="47.34"/>
    <n v="3598493358"/>
    <n v="3640343237"/>
    <n v="2"/>
    <n v="2057622595"/>
    <n v="7238836595"/>
    <n v="900"/>
  </r>
  <r>
    <x v="2"/>
    <n v="210543"/>
    <x v="0"/>
    <s v="https://community.secop.gov.co/Public/Tendering/OpportunityDetail/Index?noticeUID=CO1.NTC.2315831&amp;isFromPublicArea=True&amp;isModal=true&amp;asPopupView=true"/>
    <x v="4"/>
    <s v="Prestación de Servicios"/>
    <s v="SUBD. EDUCACION TRIBUTARIA Y SERVICIO"/>
    <s v="0111-01"/>
    <s v="Proveer el soporte logístico, técnico y tecnológico para robustecer laslabores que conllevan a formar, informar e incentivar a la ciudadanía entorno a la realidad tributaria y sus principios, en el marco de laestrategia de educación tributaria y de servicio"/>
    <n v="901543161"/>
    <s v="CONSORCIO MASIN"/>
    <s v="SUBDIRECTOR TECNICO - SUBD. EDUCACION TRIBUTARIA Y SERVICIO"/>
    <s v="N/A"/>
    <d v="2022-11-16T00:00:00"/>
    <s v="Durante el mes de agosto de 2022, el contratista cumplió con lasobligaciones generales estipuladas en los estudios previos."/>
    <s v="Durante el mes de agosto de 2022, el contratista cumplió con lasobligaciones especiales estipuladas en los estudios previos."/>
    <d v="2021-11-29T00:00:00"/>
    <d v="2021-12-09T00:00:00"/>
    <n v="900"/>
    <d v="2023-12-31T00:00:00"/>
    <n v="5181214000"/>
    <d v="1902-01-21T00:00:00"/>
    <n v="47.34"/>
    <n v="3837666132"/>
    <n v="3401170463"/>
    <n v="2"/>
    <n v="2057622595"/>
    <n v="7238836595"/>
    <n v="900"/>
  </r>
  <r>
    <x v="2"/>
    <n v="210543"/>
    <x v="0"/>
    <s v="https://community.secop.gov.co/Public/Tendering/OpportunityDetail/Index?noticeUID=CO1.NTC.2315831&amp;isFromPublicArea=True&amp;isModal=true&amp;asPopupView=true"/>
    <x v="4"/>
    <s v="Prestación de Servicios"/>
    <s v="SUBD. EDUCACION TRIBUTARIA Y SERVICIO"/>
    <s v="0111-01"/>
    <s v="Proveer el soporte logístico, técnico y tecnológico para robustecer laslabores que conllevan a formar, informar e incentivar a la ciudadanía entorno a la realidad tributaria y sus principios, en el marco de laestrategia de educación tributaria y de servicio"/>
    <n v="901543161"/>
    <s v="CONSORCIO MASIN"/>
    <s v="SUBDIRECTOR TECNICO - SUBD. EDUCACION TRIBUTARIA Y SERVICIO"/>
    <s v="N/A"/>
    <d v="2022-11-16T00:00:00"/>
    <s v="Durante el mes de septiembre de 2022, el contratista cumplió con lasobligaciones generales estipuladas en los estudios previos."/>
    <s v="Durante el mes de septiembre de 2022, el contratista cumplió con lasobligaciones especiales estipuladas en los estudios previos."/>
    <d v="2021-11-29T00:00:00"/>
    <d v="2021-12-09T00:00:00"/>
    <n v="900"/>
    <d v="2023-12-31T00:00:00"/>
    <n v="5181214000"/>
    <d v="1902-01-21T00:00:00"/>
    <n v="47.34"/>
    <n v="3815805283"/>
    <n v="3423031312"/>
    <n v="2"/>
    <n v="2057622595"/>
    <n v="7238836595"/>
    <n v="900"/>
  </r>
  <r>
    <x v="2"/>
    <n v="210573"/>
    <x v="0"/>
    <s v="https://community.secop.gov.co/Public/Tendering/OpportunityDetail/Index?noticeUID=CO1.NTC.2443322&amp;isFromPublicArea=True&amp;isModal=true&amp;asPopupView=true"/>
    <x v="4"/>
    <s v="Prestación de Servicios"/>
    <s v="SUBD. INFRAESTRUCTURA TIC"/>
    <s v="0111-01"/>
    <s v="Proveer el outsourcing integral para los servicios de monitoreo yoperación del datacenter."/>
    <n v="830078090"/>
    <s v="SINERGY &amp; LOWELLS S.A.S."/>
    <s v="PROFESIONAL UNIVERSITARIO - SUBD. INFRAESTRUCTURA TIC"/>
    <s v="N/A"/>
    <d v="2022-11-21T00:00:00"/>
    <s v="El contratista cumplió a cabalidad con las obligaciones generales delcontrato."/>
    <s v="En la ejecución del presente contrato y en cumplimiento de lasobligaciones estipuladas en los estudios previos, se realizaron las siguientes actividades, las cuales se encuentran registradas en el informe de gestión mensual por parte del contratista y el cualcorresponde al periodo entre el 1 de octubre de 2022 y el 31 de octubrede 2022:Verificación Oficina VirtualVerificación DRUPALMonitoreo Cloud control, instancias de DBMonitoreo IP VPNVerificación Oficina VirtualMonitoreo Cloud control, instancias de DBEstadísticas Google Analytics – DrupalEstado oficinas virtuales, liquidadores y pagos PSERecorrido centros de cableadoMonitoreo de los servicios UPS, Aire en StruXureWareRevisión de las URLs de colas de reportesMonitoreo Cloud control, instancias de DBMonitoreo UIMMonitoreo Ecommerce y PINGValidación de URLs en general, archivos BAT de URLs - Check ListDataCenter.Pruebas de servicios de liquidadores Pagos PSERevisión de las URLs de colas de reportesMonitoreo de los servicios UPS, Aire en StruXureWareMonitoreo Cloud control, instancias de DBMonitoreo Alarmas CAAcompañamiento al personal SHDRecorrido de infraestructura en general y DataCenterPING sostenido start &quot;10.190.50.22&quot; ping 10.190.50.22 -t -l 1 –SapRouter InternoPING sostenido start &quot;10.190.50.60&quot; ping 10.190.50.60 -t -l 1 –SapRouter ExternoPING sostenido start &quot;10.190.132.19&quot; ping 10.190.132.19 -t -l 1 – CanalNuevas url a monitorear Balanceador Interno POPNuevas url a monitorear BACKOFFICE BALANCEADONuevas url a monitorear BACKOFFICE INTERNONueva url a monitorear HP1 ApacheNuevas url a monitorear (Node 1) TomcatNuevas url a monitorear WP1 WebdispatcherNueva url a monitorear POPNuevas url a monitorear BOBNuevas url a monitorear CRPNuevas url a monitorear BWP"/>
    <d v="2021-12-28T00:00:00"/>
    <d v="2022-01-14T00:00:00"/>
    <n v="210"/>
    <d v="2022-11-29T00:00:00"/>
    <n v="204995640"/>
    <n v="315"/>
    <n v="100"/>
    <n v="280160707"/>
    <n v="27332752"/>
    <n v="1"/>
    <n v="102497819"/>
    <n v="307493459"/>
    <n v="315"/>
  </r>
  <r>
    <x v="2"/>
    <n v="210528"/>
    <x v="0"/>
    <s v="https://community.secop.gov.co/Public/Tendering/OpportunityDetail/Index?noticeUID=CO1.NTC.2405297&amp;isFromPublicArea=True&amp;isModal=true&amp;asPopupView=true"/>
    <x v="5"/>
    <s v="Prestación de Servicios"/>
    <s v="SUBD. SOLUCIONES TIC"/>
    <s v="0111-01"/>
    <s v="Suscripción al derecho al uso de código de empresa para la SecretariaDistrital de Hacienda"/>
    <n v="800047326"/>
    <s v="LOGYCA / ASOCIACION"/>
    <s v="SUBDIRECTOR TECNICO - SUBD. SOLUCIONES TIC"/>
    <s v="N/A"/>
    <d v="2022-11-24T00:00:00"/>
    <s v="LOGYCA / ASOCIACION, en el mes cumplio con las obligaciones"/>
    <s v="Se cumple para el periodo"/>
    <d v="2021-11-25T00:00:00"/>
    <d v="2022-01-07T00:00:00"/>
    <n v="360"/>
    <d v="2023-01-07T00:00:00"/>
    <n v="7994420"/>
    <d v="1900-12-30T00:00:00"/>
    <n v="89.59"/>
    <n v="0"/>
    <n v="7994420"/>
    <n v="0"/>
    <n v="0"/>
    <n v="7994420"/>
    <n v="360"/>
  </r>
  <r>
    <x v="2"/>
    <n v="210530"/>
    <x v="0"/>
    <s v="https://community.secop.gov.co/Public/Tendering/OpportunityDetail/Index?noticeUID=CO1.NTC.2310590&amp;isFromPublicArea=True&amp;isModal=true&amp;asPopupView=true"/>
    <x v="4"/>
    <s v="Prestación de Servicios"/>
    <s v="SUBD. INFRAESTRUCTURA TIC"/>
    <s v="0111-01"/>
    <s v="Prestar el servicio de mantenimiento, actualización y soporte de laplataforma de VMware de la Secretaría Distrital de Hacienda, deconformidad con lo establecido en el pliego de condiciones de la SubastaInversa Electrónica No. SDH-SIE-014-2021 y la propuesta presentada porel contratista."/>
    <n v="900220002"/>
    <s v="TEAM MANAGEMENT INFRASTRUCTURE S.A.S"/>
    <s v="PROFESIONAL ESPECIALIZADO - SUBD. INFRAESTRUCTURA TIC"/>
    <s v="N/A"/>
    <d v="2022-11-30T00:00:00"/>
    <s v="El contratista ha cumplido con las obligaciones generales del contrato."/>
    <s v="El contrato se ha ejecutado sin contra tiempos, no se han presentadofallas en la ejecucion y la herramienta ha estado estable. Se realizó yprorroga por lo tanto los tiempos aumentaros y actualmente se encuentraen una ejecucion fisica del 66%, a nivel financiero se encuentra enproceso de pogo de la adición."/>
    <d v="2021-11-22T00:00:00"/>
    <d v="2021-11-26T00:00:00"/>
    <n v="360"/>
    <d v="2023-05-26T00:00:00"/>
    <n v="291900000"/>
    <d v="1901-06-29T00:00:00"/>
    <n v="67.58"/>
    <n v="434850000"/>
    <n v="0"/>
    <n v="1"/>
    <n v="142950000"/>
    <n v="434850000"/>
    <n v="540"/>
  </r>
  <r>
    <x v="2"/>
    <n v="210569"/>
    <x v="0"/>
    <s v="https://community.secop.gov.co/Public/Tendering/OpportunityDetail/Index?noticeUID=CO1.NTC.2472945&amp;isFromPublicArea=True&amp;isModal=true&amp;asPopupView=true"/>
    <x v="2"/>
    <s v="Prestación Servicios Profesionales"/>
    <s v="DESPACHO SECRETARIO DISTRITAL DE HDA."/>
    <s v="0111-01"/>
    <s v="Prestar servicios profesionales altamente calificados para asesorar yacompañar la consolidación de la estrategia Integral de Ingreso MínimoGarantizado (IMG)"/>
    <n v="901039123"/>
    <s v="INCLUSION CONSULTORIA PARA EL DESARROLLO SAS"/>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Se realizó un proceso de iteraciones sobre la estimación de la pobrezaen Bogotá para calcular el cambio mínimo estadísticamente significativosobre la EMB 2021, es decir, al menos 7036 personas atendidas en la EMBpor el programa. A partir de este dato, se definieron los 5programashabilitados en el Multicriterio que cuentan con representatividad en laencuesta: Mínimo Vital, subsidio de Transmilenio, Adulto Mayor, IMG-Ordinario y Jóvenes a la U. Esto permitió realizar la microsimulación delos escenarios para cada uno de los 5 programas habilitados y conrepresentatividad, incluyendo escenarios: Base, Do nothing ycombinaciones adicionales para generar eficiencias en la asignación delos recursos. Para cada ejercicio se construyeron los siguientesanálisis: Foster, Greer y Thorbecke – FGT, Pen´s parade, TIP, eficienciade Beckerman y Time taken to exit. Así mismo, se generaron escenariosagrupados para estimar el efecto conjunto de los programas para lasmedidas de bienestar definidas: ingreso y gasto. Para cada ejercicio seconstruyeron los siguientes análisis: Foster, Greer y Thorbecke – FGT,Pen´s parade, TIP, eficiencia de Beckerman y Time taken to exit.Finalmente, se definieron los indicadores de desempeño para el análisiscalidad del gasto de los programas habilitados por el multicriterio.Este análisis se hizo de manera diferenciada para los que semicrosimularon (5 programas) y los que hacen parte del Canal deTransferencias del Distrito que no se microsimularon (10 programas). Conestaos indicadores se realizó el análisis de calidad del gasto y sedefinieron rutas de recomendación para la secretaria Distrital deHacienda."/>
    <d v="2021-12-24T00:00:00"/>
    <d v="2022-01-03T00:00:00"/>
    <n v="300"/>
    <d v="2022-11-03T00:00:00"/>
    <n v="300000000"/>
    <n v="300"/>
    <n v="100"/>
    <n v="50999999"/>
    <n v="249000001"/>
    <n v="0"/>
    <n v="0"/>
    <n v="300000000"/>
    <n v="300"/>
  </r>
  <r>
    <x v="2"/>
    <n v="210531"/>
    <x v="0"/>
    <s v="https://community.secop.gov.co/Public/Tendering/OpportunityDetail/Index?noticeUID=CO1.NTC.2414312&amp;isFromPublicArea=True&amp;isModal=true&amp;asPopupView=true"/>
    <x v="5"/>
    <s v="Suscripción"/>
    <s v="SUBD. ANALISIS SECTORIAL"/>
    <s v="0111-01"/>
    <s v="Suscripción a la información de situación económica y expectativas deempresarios, consumidores, y perspectiva económica nacional y regional."/>
    <n v="860028669"/>
    <s v="FUNDACION PARA LA EDUCACION SUPERIOR Y E L DESARROLLO FEDESARROLLO"/>
    <s v="PROFESIONAL ESPECIALIZADO - SUBD. ANALISIS SECTORIAL"/>
    <s v="N/A"/>
    <d v="2022-11-04T00:00:00"/>
    <s v="Todas las obligaciones se han cumplido a satisfacción."/>
    <s v="Todas las obligaciones se han cumplido a satisfacción."/>
    <d v="2021-11-24T00:00:00"/>
    <d v="2021-11-30T00:00:00"/>
    <n v="360"/>
    <d v="2022-11-30T00:00:00"/>
    <n v="40628000"/>
    <d v="1900-12-30T00:00:00"/>
    <n v="100"/>
    <n v="40628000"/>
    <n v="0"/>
    <n v="0"/>
    <n v="0"/>
    <n v="40628000"/>
    <n v="360"/>
  </r>
  <r>
    <x v="2"/>
    <n v="210176"/>
    <x v="0"/>
    <s v="https://community.secop.gov.co/Public/Tendering/OpportunityDetail/Index?noticeUID=CO1.NTC.1858972&amp;isFromPublicArea=True&amp;isModal=true&amp;asPopupView=true"/>
    <x v="5"/>
    <s v="Suscripción"/>
    <s v="SUBD. ANALISIS SECTORIAL"/>
    <s v="0111-01"/>
    <s v="Suscripción a los resultados mensuales de la encuesta de consumo paraBogotá, desagregando por Unidades de Planeamiento Zonal con lametodología Pocketshare Nacional Consumo 2010."/>
    <n v="900078820"/>
    <s v="RADDAR LIMITADA"/>
    <s v="PROFESIONAL ESPECIALIZADO - SUBD. ANALISIS SECTORIAL"/>
    <s v="N/A"/>
    <d v="2022-11-11T00:00:00"/>
    <s v="Todas las obligaciones se han cumplido a satisfacción."/>
    <s v="Todas las obligaciones se han cumplido a satisfacción."/>
    <d v="2021-03-23T00:00:00"/>
    <d v="2021-04-15T00:00:00"/>
    <n v="360"/>
    <d v="2022-10-15T00:00:00"/>
    <n v="42366000"/>
    <n v="540"/>
    <n v="100"/>
    <n v="64957500"/>
    <n v="0"/>
    <n v="2"/>
    <n v="22591500"/>
    <n v="64957500"/>
    <n v="540"/>
  </r>
  <r>
    <x v="2"/>
    <n v="210031"/>
    <x v="0"/>
    <s v="https://community.secop.gov.co/Public/Tendering/OpportunityDetail/Index?noticeUID=CO1.NTC.1739449&amp;isFromPublicArea=True&amp;isModal=true&amp;asPopupView=true"/>
    <x v="5"/>
    <s v="Prestación de Servicios"/>
    <s v="FONDO CUENTA CONCEJO DE BOGOTA, D.C."/>
    <s v="0111-04"/>
    <s v="Aunar esfuerzos humanos, técnicos, logísticos y administrativos paragarantizar el esquema de seguridad en su componente vehículos, requeridopor los concejales del Distrito Capital que cuenten con riesgoextraordinario y/o extremo como resultado de la evaluación del riesgoefectuada para los concejales de Bogotá D.C. por la Unidad Nacional deProtección."/>
    <n v="900475780"/>
    <s v="UNIDAD NACIONAL DE PROTECCION - UNP"/>
    <s v="ASESOR - DESPACHO SECRETARIO DISTRITAL DE HDA."/>
    <s v="N/A"/>
    <d v="2022-11-08T00:00:00"/>
    <s v="Mediante radicado No. 2022ER635721O1  de fecha 24/10/2022 la supervisiónallega informe  para la correspondiente gestión de pago de la facturaNo. UNP3141. El supervisor informa que  el contratista cumplió con lasobligaciones  estipuladas en el contrato."/>
    <s v="Mediante radicado No. 2022ER635721O1  de fecha 24/10/2022 la supervisiónallega informe  para la correspondiente gestión de pago de la facturaNo. UNP3141. El supervisor informa que  el contratista cumplió con lasobligaciones  estipuladas en el contrato."/>
    <d v="2021-02-05T00:00:00"/>
    <d v="2021-02-08T00:00:00"/>
    <n v="330"/>
    <d v="2022-07-07T00:00:00"/>
    <n v="5768365900"/>
    <n v="510"/>
    <n v="100"/>
    <n v="7463788281"/>
    <n v="304577619"/>
    <n v="1"/>
    <n v="2000000000"/>
    <n v="7768365900"/>
    <n v="510"/>
  </r>
  <r>
    <x v="3"/>
    <n v="220538"/>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966455"/>
    <s v="ADRIANA MARCELA ROSAS GUALDRON"/>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5T00:00:00"/>
    <n v="150"/>
    <d v="2023-02-05T00:00:00"/>
    <n v="18610000"/>
    <d v="1900-06-01T00:00:00"/>
    <n v="56.21"/>
    <n v="6947733"/>
    <n v="11662267"/>
    <n v="0"/>
    <n v="0"/>
    <n v="18610000"/>
    <n v="150"/>
  </r>
  <r>
    <x v="3"/>
    <n v="220540"/>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851102"/>
    <s v="NIDIA SOLANGE ROJAS MANCILLA"/>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5T00:00:00"/>
    <n v="150"/>
    <d v="2023-02-05T00:00:00"/>
    <n v="18610000"/>
    <d v="1900-06-01T00:00:00"/>
    <n v="56.21"/>
    <n v="6947733"/>
    <n v="11662267"/>
    <n v="0"/>
    <n v="0"/>
    <n v="18610000"/>
    <n v="150"/>
  </r>
  <r>
    <x v="3"/>
    <n v="220541"/>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79718583"/>
    <s v="RAFAEL FRANCISCO FONSECA AGUASACO"/>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5T00:00:00"/>
    <n v="150"/>
    <d v="2023-02-05T00:00:00"/>
    <n v="18610000"/>
    <d v="1900-06-01T00:00:00"/>
    <n v="56.21"/>
    <n v="6947733"/>
    <n v="11662267"/>
    <n v="0"/>
    <n v="0"/>
    <n v="18610000"/>
    <n v="150"/>
  </r>
  <r>
    <x v="3"/>
    <n v="220542"/>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24554210"/>
    <s v="ANA MARIA GARZON LOZANO"/>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5T00:00:00"/>
    <n v="150"/>
    <d v="2023-02-05T00:00:00"/>
    <n v="18610000"/>
    <d v="1900-06-01T00:00:00"/>
    <n v="56.21"/>
    <n v="6947733"/>
    <n v="11662267"/>
    <n v="0"/>
    <n v="0"/>
    <n v="18610000"/>
    <n v="150"/>
  </r>
  <r>
    <x v="3"/>
    <n v="220543"/>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1835982"/>
    <s v="BERTHA CECILIA CASTAÑEDA HERNANDEZ"/>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44"/>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37514181"/>
    <s v="CLAUDIA LILIANA CONTRERAS FERNANDEZ"/>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45"/>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22810533"/>
    <s v="ODETTE CAROLINA CAJALE QUINTERO"/>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46"/>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410221"/>
    <s v="MARILUZ  ALDANA ALZATE"/>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47"/>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766384"/>
    <s v="MARLEIBY  MORENO REY"/>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48"/>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32453647"/>
    <s v="ANGEL MAURICIO SUAREZ LOSADA"/>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49"/>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9146452"/>
    <s v="ANDRES FELIPE RESTREPO BOTERO"/>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50"/>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22398876"/>
    <s v="LIZETH NATALIA MAHECHA GARZON"/>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8T00:00:00"/>
    <n v="150"/>
    <d v="2023-02-08T00:00:00"/>
    <n v="18610000"/>
    <d v="1900-06-01T00:00:00"/>
    <n v="54.25"/>
    <n v="6575533"/>
    <n v="12034467"/>
    <n v="0"/>
    <n v="0"/>
    <n v="18610000"/>
    <n v="150"/>
  </r>
  <r>
    <x v="3"/>
    <n v="220551"/>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22366061"/>
    <s v="GELBY PAOLA BARRETO LEON"/>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52"/>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1571616"/>
    <s v="BARBARA PATRICIA PACHON VANEGAS"/>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53"/>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008891"/>
    <s v="SONIA YESMIN FORERO MELO"/>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54"/>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9029437"/>
    <s v="JEYMY KATHERINE MUÑOZ MUÑOZ"/>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55"/>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2437956"/>
    <s v="JENNIFER AYLIN DIAZ TRIANA"/>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56"/>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0225587"/>
    <s v="OSCAR ENRIQUE MESA CELIS"/>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57"/>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74244411"/>
    <s v="YEFFER CENEN MATEUS LEON"/>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58"/>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185752"/>
    <s v="DIANA MARIA MORENO MUNEVAR"/>
    <s v="SUBDIRECTOR TECNICO - SUBD. EDUCACION TRIBUTARIA Y SERVICIO"/>
    <s v="N/A"/>
    <d v="2022-11-23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7T00:00:00"/>
    <n v="150"/>
    <d v="2023-02-07T00:00:00"/>
    <n v="18610000"/>
    <d v="1900-06-01T00:00:00"/>
    <n v="54.9"/>
    <n v="6699600"/>
    <n v="11910400"/>
    <n v="0"/>
    <n v="0"/>
    <n v="18610000"/>
    <n v="150"/>
  </r>
  <r>
    <x v="3"/>
    <n v="220559"/>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3051180"/>
    <s v="LADY PAOLA GARAY MENDIET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60"/>
    <x v="0"/>
    <s v="https://community.secop.gov.co/Public/Tendering/OpportunityDetail/Index?noticeUID=CO1.NTC.3217579&amp;isFromPublicArea=True&amp;isModal=true&amp;asPopupView=true"/>
    <x v="2"/>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32496202"/>
    <s v="DIANA MARCELA FAGUA MEDIN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9-01T00:00:00"/>
    <d v="2022-09-06T00:00:00"/>
    <n v="150"/>
    <d v="2023-02-06T00:00:00"/>
    <n v="18610000"/>
    <d v="1900-06-01T00:00:00"/>
    <n v="55.56"/>
    <n v="6823667"/>
    <n v="11786333"/>
    <n v="0"/>
    <n v="0"/>
    <n v="18610000"/>
    <n v="150"/>
  </r>
  <r>
    <x v="3"/>
    <n v="220590"/>
    <x v="0"/>
    <s v="https://community.secop.gov.co/Public/Tendering/OpportunityDetail/Index?noticeUID=CO1.NTC.3259936&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33809255"/>
    <s v="DANIELA DE LOS ANGELES SUAREZ BELTRAN"/>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9-19T00:00:00"/>
    <d v="2022-09-21T00:00:00"/>
    <n v="116"/>
    <d v="2023-02-28T00:00:00"/>
    <n v="13193067"/>
    <d v="1900-06-08T00:00:00"/>
    <n v="43.75"/>
    <n v="4549333"/>
    <n v="8643734"/>
    <n v="1"/>
    <n v="4776800"/>
    <n v="17969867"/>
    <n v="158"/>
  </r>
  <r>
    <x v="3"/>
    <n v="220591"/>
    <x v="0"/>
    <s v="https://community.secop.gov.co/Public/Tendering/OpportunityDetail/Index?noticeUID=CO1.NTC.3259936&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14255083"/>
    <s v="ANGIE LIZETH SERRANO CASTELLANOS"/>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9-19T00:00:00"/>
    <d v="2022-09-20T00:00:00"/>
    <n v="116"/>
    <d v="2023-02-27T00:00:00"/>
    <n v="13193067"/>
    <d v="1900-06-08T00:00:00"/>
    <n v="44.38"/>
    <n v="4663067"/>
    <n v="8530000"/>
    <n v="1"/>
    <n v="4776800"/>
    <n v="17969867"/>
    <n v="158"/>
  </r>
  <r>
    <x v="3"/>
    <n v="220593"/>
    <x v="0"/>
    <s v="https://community.secop.gov.co/Public/Tendering/OpportunityDetail/Index?noticeUID=CO1.NTC.3259936&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51933372"/>
    <s v="ALEJANDRA  CHAVES GARCI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9-19T00:00:00"/>
    <d v="2022-09-20T00:00:00"/>
    <n v="116"/>
    <d v="2023-02-27T00:00:00"/>
    <n v="13193067"/>
    <d v="1900-06-08T00:00:00"/>
    <n v="44.38"/>
    <n v="4663067"/>
    <n v="8530000"/>
    <n v="1"/>
    <n v="4776800"/>
    <n v="17969867"/>
    <n v="158"/>
  </r>
  <r>
    <x v="3"/>
    <n v="220594"/>
    <x v="0"/>
    <s v="https://community.secop.gov.co/Public/Tendering/OpportunityDetail/Index?noticeUID=CO1.NTC.3259936&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52251408"/>
    <s v="BEATRIZ MARTHA MADURO SANTAMARI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9-19T00:00:00"/>
    <d v="2022-09-21T00:00:00"/>
    <n v="116"/>
    <d v="2023-02-28T00:00:00"/>
    <n v="13193067"/>
    <d v="1900-06-08T00:00:00"/>
    <n v="43.75"/>
    <n v="4549333"/>
    <n v="8643734"/>
    <n v="1"/>
    <n v="4776800"/>
    <n v="17969867"/>
    <n v="158"/>
  </r>
  <r>
    <x v="3"/>
    <n v="220595"/>
    <x v="0"/>
    <s v="https://community.secop.gov.co/Public/Tendering/OpportunityDetail/Index?noticeUID=CO1.NTC.3259936&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52738032"/>
    <s v="CAROLINA  DAZA IBAÑ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9-19T00:00:00"/>
    <d v="2022-09-20T00:00:00"/>
    <n v="116"/>
    <d v="2023-02-27T00:00:00"/>
    <n v="13193067"/>
    <d v="1900-06-08T00:00:00"/>
    <n v="44.38"/>
    <n v="4663067"/>
    <n v="8530000"/>
    <n v="1"/>
    <n v="4776800"/>
    <n v="17969867"/>
    <n v="158"/>
  </r>
  <r>
    <x v="3"/>
    <n v="220596"/>
    <x v="0"/>
    <s v="https://community.secop.gov.co/Public/Tendering/OpportunityDetail/Index?noticeUID=CO1.NTC.3259936&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80815185"/>
    <s v="HENRY  GARZON AVIL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9-19T00:00:00"/>
    <d v="2022-09-21T00:00:00"/>
    <n v="116"/>
    <d v="2023-02-28T00:00:00"/>
    <n v="13193067"/>
    <d v="1900-06-08T00:00:00"/>
    <n v="43.75"/>
    <n v="4549333"/>
    <n v="8643734"/>
    <n v="1"/>
    <n v="4776800"/>
    <n v="17969867"/>
    <n v="158"/>
  </r>
  <r>
    <x v="3"/>
    <n v="220597"/>
    <x v="0"/>
    <s v="https://community.secop.gov.co/Public/Tendering/OpportunityDetail/Index?noticeUID=CO1.NTC.3259936&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67866395"/>
    <s v="KATIA SOFIA SENA BERROCAL"/>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9-19T00:00:00"/>
    <d v="2022-09-20T00:00:00"/>
    <n v="116"/>
    <d v="2023-02-27T00:00:00"/>
    <n v="13193067"/>
    <d v="1900-06-08T00:00:00"/>
    <n v="44.38"/>
    <n v="4663067"/>
    <n v="8530000"/>
    <n v="1"/>
    <n v="4776800"/>
    <n v="17969867"/>
    <n v="158"/>
  </r>
  <r>
    <x v="3"/>
    <n v="220599"/>
    <x v="0"/>
    <s v="https://community.secop.gov.co/Public/Tendering/OpportunityDetail/Index?noticeUID=CO1.NTC.3259936&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80851089"/>
    <s v="RAFAEL AUGUSTO MALAVER BERNAL"/>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9-19T00:00:00"/>
    <d v="2022-09-20T00:00:00"/>
    <n v="116"/>
    <d v="2023-02-27T00:00:00"/>
    <n v="13193067"/>
    <d v="1900-06-08T00:00:00"/>
    <n v="44.38"/>
    <n v="4663067"/>
    <n v="8530000"/>
    <n v="1"/>
    <n v="4776800"/>
    <n v="17969867"/>
    <n v="158"/>
  </r>
  <r>
    <x v="3"/>
    <n v="220029"/>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52426794"/>
    <s v="ANDREA JULIANA GALEANO LOP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030"/>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1014229318"/>
    <s v="ANA MILENA SANTAMARIA MOR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7T00:00:00"/>
    <n v="180"/>
    <d v="2022-10-17T00:00:00"/>
    <n v="12438000"/>
    <n v="270"/>
    <n v="100"/>
    <n v="18657000"/>
    <n v="0"/>
    <n v="1"/>
    <n v="6219000"/>
    <n v="18657000"/>
    <n v="270"/>
  </r>
  <r>
    <x v="3"/>
    <n v="220031"/>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1014254420"/>
    <s v="CAMILO ALEJANDRO BECERRA RODRIGU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032"/>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52049579"/>
    <s v="MARIA ISABEL RAMOS DIA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033"/>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52744076"/>
    <s v="LADY VIVIANA LEGARDA RODRIGU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034"/>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53016599"/>
    <s v="JENY PATRICIA CHOLO CAMARGO"/>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380600"/>
    <n v="276400"/>
    <n v="1"/>
    <n v="6219000"/>
    <n v="18657000"/>
    <n v="270"/>
  </r>
  <r>
    <x v="3"/>
    <n v="220035"/>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1065005874"/>
    <s v="LILLY ESPERANZA DOMINGUEZ HERRER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036"/>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1058845140"/>
    <s v="HUBER ALONSO BETANCUR RAMIR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037"/>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52501527"/>
    <s v="MARIA CONSUELO ARAGON BARRER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039"/>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52353398"/>
    <s v="MARTHA ISABEL RUEDA URBIN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040"/>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1013679859"/>
    <s v="MIGUEL ANGEL CUEVAS MARTIN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041"/>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1022412122"/>
    <s v="SERGIO ANDRES VASQUEZ QUIROG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043"/>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1018414642"/>
    <s v="NANDI JHOANNA RODRIGUEZ MEJI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044"/>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1014267777"/>
    <s v="JEISSON EDUARDO AFRICANO TORRES"/>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038"/>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1019140760"/>
    <s v="MARIA PAULA REALES OSPIN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042"/>
    <x v="0"/>
    <s v="https://community.secop.gov.co/Public/Tendering/OpportunityDetail/Index?noticeUID=CO1.NTC.2520885&amp;isFromPublicArea=True&amp;isModal=true&amp;asPopupView=true"/>
    <x v="2"/>
    <s v="Prestación Servicio Apoyo a la Gestión"/>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52254577"/>
    <s v="ZULY ALEJANDRA DIAZ RINCON"/>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9T00:00:00"/>
    <n v="180"/>
    <d v="2022-10-19T00:00:00"/>
    <n v="12438000"/>
    <n v="270"/>
    <n v="100"/>
    <n v="18657000"/>
    <n v="0"/>
    <n v="1"/>
    <n v="6219000"/>
    <n v="18657000"/>
    <n v="270"/>
  </r>
  <r>
    <x v="3"/>
    <n v="220600"/>
    <x v="0"/>
    <s v="https://community.secop.gov.co/Public/Tendering/OpportunityDetail/Index?noticeUID=CO1.NTC.3259938&amp;isFromPublicArea=True&amp;isModal=true&amp;asPopupView=true"/>
    <x v="2"/>
    <s v="Prestación Servicios Profesionales"/>
    <s v="SUBD. EDUCACION TRIBUTARIA Y SERVICIO"/>
    <s v="0111-01"/>
    <s v="Prestar servicios profesionales para el apoyo a la gestión de peticionesciudadanas (SDQS), recibidas por el sistema Bogota te Escucha teniendoen cuenta el marco jurídico aplicable y los lineamientos de servicio dela Secretaria Distrital de Hacienda."/>
    <n v="14398194"/>
    <s v="JOHN FREDY RAMIR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9-19T00:00:00"/>
    <d v="2022-09-20T00:00:00"/>
    <n v="115"/>
    <d v="2023-01-14T00:00:00"/>
    <n v="13079333"/>
    <d v="1900-04-25T00:00:00"/>
    <n v="61.21"/>
    <n v="4663067"/>
    <n v="8416266"/>
    <n v="0"/>
    <n v="0"/>
    <n v="13079333"/>
    <n v="115"/>
  </r>
  <r>
    <x v="3"/>
    <n v="220443"/>
    <x v="0"/>
    <s v="https://community.secop.gov.co/Public/Tendering/OpportunityDetail/Index?noticeUID=CO1.NTC.3022060&amp;isFromPublicArea=True&amp;isModal=true&amp;asPopupView=true"/>
    <x v="6"/>
    <s v="Prestación de Servicios"/>
    <s v="SUBD. DETERMINACION"/>
    <s v="0111-01"/>
    <s v="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
    <n v="830075961"/>
    <s v="ASOCIACION COLOMBIANA DE EMPRESARIOS PRO DUCTIVOS DE LA CIUDAD DE BOGOTA ACEP CB"/>
    <s v="SUBDIRECTOR TECNICO - SUBD. DETERMINACION"/>
    <s v="N/A"/>
    <d v="2022-11-09T00:00:00"/>
    <s v="Durante el periodo de ejecución, el(la) contratista dio cumplimiento alas obligaciones generales estipuladas en los estudios previos."/>
    <s v="Durante el periodo de ejecución, el(la) contratista dio cumplimiento alas obligaciones especiales estipuladas en el anexo técnico.  Loanterior se evidencia en el informe de actividades del(la) contratista"/>
    <d v="2022-07-28T00:00:00"/>
    <d v="2022-08-08T00:00:00"/>
    <n v="180"/>
    <d v="2023-02-08T00:00:00"/>
    <n v="78060000"/>
    <d v="1900-07-02T00:00:00"/>
    <n v="61.96"/>
    <n v="45612000"/>
    <n v="32448000"/>
    <n v="0"/>
    <n v="0"/>
    <n v="78060000"/>
    <n v="180"/>
  </r>
  <r>
    <x v="3"/>
    <n v="220584"/>
    <x v="0"/>
    <s v="https://community.secop.gov.co/Public/Tendering/OpportunityDetail/Index?noticeUID=CO1.NTC.3194837&amp;isFromPublicArea=True&amp;isModal=true&amp;asPopupView=true"/>
    <x v="6"/>
    <s v="Prestación de Servicios"/>
    <s v="OF. ASESORA DE COMUNICACIONES"/>
    <s v="0111-01"/>
    <s v="Divulgar información a través de piezas comunicativas, con el fin deconcientizar a consumidores y distribuidores sobre la necesidad deevitar el consumo de productos de origen ilícito o de contrabando, deconformidad con lo establecido en la invitación pública."/>
    <n v="900684554"/>
    <s v="GRUPO ARKS PREMIER SAS"/>
    <s v="SUBDIRECTOR TECNICO - SUBD. DETERMINACION"/>
    <s v="N/A"/>
    <d v="2022-11-09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9-14T00:00:00"/>
    <d v="2022-09-22T00:00:00"/>
    <n v="150"/>
    <d v="2023-02-22T00:00:00"/>
    <n v="52060000"/>
    <d v="1900-06-01T00:00:00"/>
    <n v="45.1"/>
    <n v="16000000"/>
    <n v="36060000"/>
    <n v="0"/>
    <n v="0"/>
    <n v="52060000"/>
    <n v="150"/>
  </r>
  <r>
    <x v="3"/>
    <n v="220681"/>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426794"/>
    <s v="ANDREA JULIANA GALEANO LOP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2T00:00:00"/>
    <d v="2022-10-20T00:00:00"/>
    <n v="101"/>
    <d v="2023-01-31T00:00:00"/>
    <n v="6979100"/>
    <d v="1900-04-12T00:00:00"/>
    <n v="39.81"/>
    <n v="760100"/>
    <n v="6219000"/>
    <n v="0"/>
    <n v="0"/>
    <n v="6979100"/>
    <n v="101"/>
  </r>
  <r>
    <x v="3"/>
    <n v="220682"/>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4229318"/>
    <s v="ANA MILENA SANTAMARIA MOR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3T00:00:00"/>
    <d v="2022-10-20T00:00:00"/>
    <n v="101"/>
    <d v="2023-01-31T00:00:00"/>
    <n v="6979100"/>
    <d v="1900-04-12T00:00:00"/>
    <n v="39.81"/>
    <n v="760100"/>
    <n v="6219000"/>
    <n v="0"/>
    <n v="0"/>
    <n v="6979100"/>
    <n v="101"/>
  </r>
  <r>
    <x v="3"/>
    <n v="220683"/>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4254420"/>
    <s v="CAMILO ALEJANDRO BECERRA RODRIGU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3T00:00:00"/>
    <d v="2022-10-20T00:00:00"/>
    <n v="101"/>
    <d v="2023-01-31T00:00:00"/>
    <n v="6979100"/>
    <d v="1900-04-12T00:00:00"/>
    <n v="39.81"/>
    <n v="760100"/>
    <n v="6219000"/>
    <n v="0"/>
    <n v="0"/>
    <n v="6979100"/>
    <n v="101"/>
  </r>
  <r>
    <x v="3"/>
    <n v="220684"/>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049579"/>
    <s v="MARIA ISABEL RAMOS DIA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3T00:00:00"/>
    <d v="2022-10-20T00:00:00"/>
    <n v="101"/>
    <d v="2023-01-31T00:00:00"/>
    <n v="6979100"/>
    <d v="1900-04-12T00:00:00"/>
    <n v="39.81"/>
    <n v="760100"/>
    <n v="6219000"/>
    <n v="0"/>
    <n v="0"/>
    <n v="6979100"/>
    <n v="101"/>
  </r>
  <r>
    <x v="3"/>
    <n v="220685"/>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744076"/>
    <s v="LADY VIVIANA LEGARDA RODRIGU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3T00:00:00"/>
    <d v="2022-10-20T00:00:00"/>
    <n v="101"/>
    <d v="2023-01-31T00:00:00"/>
    <n v="6979100"/>
    <d v="1900-04-12T00:00:00"/>
    <n v="39.81"/>
    <n v="760100"/>
    <n v="6219000"/>
    <n v="0"/>
    <n v="0"/>
    <n v="6979100"/>
    <n v="101"/>
  </r>
  <r>
    <x v="3"/>
    <n v="220686"/>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3016599"/>
    <s v="JENY PATRICIA CHOLO CAMARGO"/>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3T00:00:00"/>
    <d v="2022-10-21T00:00:00"/>
    <n v="101"/>
    <d v="2023-02-01T00:00:00"/>
    <n v="6979100"/>
    <d v="1900-04-12T00:00:00"/>
    <n v="38.83"/>
    <n v="691000"/>
    <n v="6288100"/>
    <n v="0"/>
    <n v="0"/>
    <n v="6979100"/>
    <n v="101"/>
  </r>
  <r>
    <x v="3"/>
    <n v="220687"/>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65005874"/>
    <s v="LILLY ESPERANZA DOMINGUEZ HERRER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3T00:00:00"/>
    <d v="2022-10-20T00:00:00"/>
    <n v="101"/>
    <d v="2023-01-31T00:00:00"/>
    <n v="6979100"/>
    <d v="1900-04-12T00:00:00"/>
    <n v="39.81"/>
    <n v="760100"/>
    <n v="6219000"/>
    <n v="0"/>
    <n v="0"/>
    <n v="6979100"/>
    <n v="101"/>
  </r>
  <r>
    <x v="3"/>
    <n v="220688"/>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58845140"/>
    <s v="HUBER ALONSO BETANCUR RAMIR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3T00:00:00"/>
    <d v="2022-10-20T00:00:00"/>
    <n v="101"/>
    <d v="2023-01-31T00:00:00"/>
    <n v="6979100"/>
    <d v="1900-04-12T00:00:00"/>
    <n v="39.81"/>
    <n v="760100"/>
    <n v="6219000"/>
    <n v="0"/>
    <n v="0"/>
    <n v="6979100"/>
    <n v="101"/>
  </r>
  <r>
    <x v="3"/>
    <n v="220689"/>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501527"/>
    <s v="MARIA CONSUELO ARAGON BARRER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2T00:00:00"/>
    <d v="2022-10-20T00:00:00"/>
    <n v="101"/>
    <d v="2023-01-31T00:00:00"/>
    <n v="6979100"/>
    <d v="1900-04-12T00:00:00"/>
    <n v="39.81"/>
    <n v="760100"/>
    <n v="6219000"/>
    <n v="0"/>
    <n v="0"/>
    <n v="6979100"/>
    <n v="101"/>
  </r>
  <r>
    <x v="3"/>
    <n v="220690"/>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9140760"/>
    <s v="MARIA PAULA REALES OSPIN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2T00:00:00"/>
    <d v="2022-10-20T00:00:00"/>
    <n v="101"/>
    <d v="2023-01-31T00:00:00"/>
    <n v="6979100"/>
    <d v="1900-04-12T00:00:00"/>
    <n v="39.81"/>
    <n v="760100"/>
    <n v="6219000"/>
    <n v="0"/>
    <n v="0"/>
    <n v="6979100"/>
    <n v="101"/>
  </r>
  <r>
    <x v="3"/>
    <n v="220691"/>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52353398"/>
    <s v="MARTHA ISABEL RUEDA URBIN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2T00:00:00"/>
    <d v="2022-10-21T00:00:00"/>
    <n v="101"/>
    <d v="2023-02-01T00:00:00"/>
    <n v="6979100"/>
    <d v="1900-04-12T00:00:00"/>
    <n v="38.83"/>
    <n v="691000"/>
    <n v="6288100"/>
    <n v="0"/>
    <n v="0"/>
    <n v="6979100"/>
    <n v="101"/>
  </r>
  <r>
    <x v="3"/>
    <n v="220692"/>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3679859"/>
    <s v="MIGUEL ANGEL CUEVAS MARTIN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3T00:00:00"/>
    <d v="2022-10-20T00:00:00"/>
    <n v="101"/>
    <d v="2023-01-31T00:00:00"/>
    <n v="6979100"/>
    <d v="1900-04-12T00:00:00"/>
    <n v="39.81"/>
    <n v="760100"/>
    <n v="6219000"/>
    <n v="0"/>
    <n v="0"/>
    <n v="6979100"/>
    <n v="101"/>
  </r>
  <r>
    <x v="3"/>
    <n v="220693"/>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22412122"/>
    <s v="SERGIO ANDRES VASQUEZ QUIROG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2T00:00:00"/>
    <d v="2022-10-20T00:00:00"/>
    <n v="101"/>
    <d v="2023-01-31T00:00:00"/>
    <n v="6979100"/>
    <d v="1900-04-12T00:00:00"/>
    <n v="39.81"/>
    <n v="760100"/>
    <n v="6219000"/>
    <n v="0"/>
    <n v="0"/>
    <n v="6979100"/>
    <n v="101"/>
  </r>
  <r>
    <x v="3"/>
    <n v="220694"/>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9094296"/>
    <s v="JULIETH LORENA ORTIZ TRIAN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2T00:00:00"/>
    <d v="2022-10-20T00:00:00"/>
    <n v="101"/>
    <d v="2023-01-31T00:00:00"/>
    <n v="6979100"/>
    <d v="1900-04-12T00:00:00"/>
    <n v="39.81"/>
    <n v="760100"/>
    <n v="6219000"/>
    <n v="0"/>
    <n v="0"/>
    <n v="6979100"/>
    <n v="101"/>
  </r>
  <r>
    <x v="3"/>
    <n v="220695"/>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8414642"/>
    <s v="NANDI JHOANNA RODRIGUEZ MEJI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10-13T00:00:00"/>
    <d v="2022-10-20T00:00:00"/>
    <n v="101"/>
    <d v="2023-01-31T00:00:00"/>
    <n v="6979100"/>
    <d v="1900-04-12T00:00:00"/>
    <n v="39.81"/>
    <n v="760100"/>
    <n v="6219000"/>
    <n v="0"/>
    <n v="0"/>
    <n v="6979100"/>
    <n v="101"/>
  </r>
  <r>
    <x v="3"/>
    <n v="220696"/>
    <x v="0"/>
    <s v="https://community.secop.gov.co/Public/Tendering/OpportunityDetail/Index?noticeUID=CO1.NTC.339354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32440266"/>
    <s v="DIANA MARCELA JIMENEZ GAMBA"/>
    <s v="SUBDIRECTOR TECNICO - SUBD. EDUCACION TRIBUTARIA Y SERVICIO"/>
    <s v="N/A"/>
    <d v="2022-11-04T00:00:00"/>
    <s v="Durante el mes de octubre de 2022, el contratista cumplió con lasobligaciones generales estipuladas en los estudios previos."/>
    <s v="Durante el mes de octubre de 2022, el contratista cumplió con lasobligaciones especiales estipuladas en los estudios previos."/>
    <d v="2022-10-12T00:00:00"/>
    <d v="2022-10-20T00:00:00"/>
    <n v="101"/>
    <d v="2023-01-31T00:00:00"/>
    <n v="6979100"/>
    <d v="1900-04-12T00:00:00"/>
    <n v="39.81"/>
    <n v="760100"/>
    <n v="6219000"/>
    <n v="0"/>
    <n v="0"/>
    <n v="6979100"/>
    <n v="101"/>
  </r>
  <r>
    <x v="3"/>
    <n v="220111"/>
    <x v="0"/>
    <s v="https://community.secop.gov.co/Public/Tendering/OpportunityDetail/Index?noticeUID=CO1.NTC.2530447&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al SDQS y realización de informes."/>
    <n v="11227684"/>
    <s v="MAURICIO ALBERTO OSPINA RUIZ"/>
    <s v="SUBDIRECTOR TECNICO - SUBD. EDUCACION TRIBUTARIA Y SERVICIO"/>
    <s v="N/A"/>
    <d v="2022-11-24T00:00:00"/>
    <s v="Durante el mes de septiembre de 2022, el contratista cumplió con lasobligaciones generales estipuladas en los estudios previos."/>
    <s v="Durante el mes de septiembre de 2022, el contratista cumplió con lasobligaciones especiales estipuladas en los estudios previos"/>
    <d v="2022-01-13T00:00:00"/>
    <d v="2022-01-19T00:00:00"/>
    <n v="150"/>
    <d v="2022-09-03T00:00:00"/>
    <n v="17060000"/>
    <n v="225"/>
    <n v="100"/>
    <n v="25590000"/>
    <n v="0"/>
    <n v="1"/>
    <n v="8530000"/>
    <n v="25590000"/>
    <n v="225"/>
  </r>
  <r>
    <x v="3"/>
    <n v="220134"/>
    <x v="0"/>
    <s v="https://community.secop.gov.co/Public/Tendering/OpportunityDetail/Index?noticeUID=CO1.NTC.2556953&amp;isFromPublicArea=True&amp;isModal=true&amp;asPopupView=true"/>
    <x v="2"/>
    <s v="Prestación Servicios Profesionales"/>
    <s v="OF. GESTION DE COBRO"/>
    <s v="0111-01"/>
    <s v="Prestar servicios profesionales para apoyar la gestion de la Oficina deGestion de Cobro de la Subdireccion de Cobro No Tributario."/>
    <n v="52886873"/>
    <s v="LAURA ELENA PALACIOS NARANJO"/>
    <s v="JEFE DE OFICINA - OF. GESTION DE COBRO"/>
    <s v="N/A"/>
    <d v="2022-11-01T00:00:00"/>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52.098.666) Cincuenta Y Dos Millones Noventa Y Ocho MilSeiscientos Sesenta Y Seis Pesos que equivalen al 84% de ejecución,quedando un saldo por ejecutar por valor de ($9.303.334) Nueve MillonesTrescientos Tres Mil Trescientos Treinta Y Cuatro Pesos"/>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52.098.666) Cincuenta Y Dos Millones Noventa Y Ocho MilSeiscientos Sesenta Y Seis Pesos que equivalen al 84% de ejecución,quedando un saldo por ejecutar por valor de ($9.303.334) Nueve MillonesTrescientos Tres Mil Trescientos Treinta Y Cuatro Pesos"/>
    <d v="2022-01-14T00:00:00"/>
    <d v="2022-01-21T00:00:00"/>
    <n v="330"/>
    <d v="2022-12-21T00:00:00"/>
    <n v="61402000"/>
    <d v="1900-11-29T00:00:00"/>
    <n v="93.71"/>
    <n v="52098666"/>
    <n v="9303334"/>
    <n v="0"/>
    <n v="0"/>
    <n v="61402000"/>
    <n v="330"/>
  </r>
  <r>
    <x v="3"/>
    <n v="220284"/>
    <x v="0"/>
    <s v="https://community.secop.gov.co/Public/Tendering/OpportunityDetail/Index?noticeUID=CO1.NTC.2707011&amp;isFromPublicArea=True&amp;isModal=true&amp;asPopupView=true"/>
    <x v="2"/>
    <s v="Prestación Servicios Profesionales"/>
    <s v="SUBD. COBRO NO TRIBUTARIO"/>
    <s v="0111-01"/>
    <s v="Prestar servicios profesionales para apoyar  administración del sistemade cobro coactivo, generar informes, cruzar información de lasdiferentes módulos para su consolidación, análisis de bases de datos"/>
    <n v="85270105"/>
    <s v="RONALD JOSE PAYARES SERRANO"/>
    <s v="SUBDIRECTOR TECNICO - SUBD. COBRO NO TRIBUTARIO"/>
    <s v="N/A"/>
    <d v="2022-11-01T00:00:00"/>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50.796.200) Cincuenta Millones Setecientos Noventa Y SeisMil Doscientos Pesos que equivalen al 82% de ejecución, quedando unsaldo por ejecutar por valor de ($10.605.800) Diez Millones SeiscientosCinco Mil Ochocientos Pesos"/>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50.796.200) Cincuenta Millones Setecientos Noventa Y SeisMil Doscientos Pesos que equivalen al 82% de ejecución, quedando unsaldo por ejecutar por valor de ($10.605.800) Diez Millones SeiscientosCinco Mil Ochocientos Pesos"/>
    <d v="2022-01-25T00:00:00"/>
    <d v="2022-01-28T00:00:00"/>
    <n v="330"/>
    <d v="2022-12-28T00:00:00"/>
    <n v="61402000"/>
    <d v="1900-11-29T00:00:00"/>
    <n v="91.62"/>
    <n v="50796200"/>
    <n v="10605800"/>
    <n v="0"/>
    <n v="0"/>
    <n v="61402000"/>
    <n v="330"/>
  </r>
  <r>
    <x v="3"/>
    <n v="220048"/>
    <x v="0"/>
    <s v="https://community.secop.gov.co/Public/Tendering/OpportunityDetail/Index?noticeUID=CO1.NTC.2542560&amp;isFromPublicArea=True&amp;isModal=true&amp;asPopupView=true"/>
    <x v="2"/>
    <s v="Prestación Servicios Profesionales"/>
    <s v="SUBD. GESTION CONTABLE HACIENDA"/>
    <s v="0111-01"/>
    <s v="Prestar servicios profesionales para realizar procesos de gestion ydepuracion de información de los terceros en el módulo BP de Bogdata yapoyar la gestion del proceso contable en el módulo FI  a cargo de laDirección Distrital de Contabilidad cuando se requiera."/>
    <n v="1016056057"/>
    <s v="NILSON ANDRES MACIAS CARDENAS"/>
    <s v="SUBDIRECTOR TECNICO - SUBD. GESTION CONTABLE HACIENDA"/>
    <s v="N/A"/>
    <d v="2022-11-01T00:00:00"/>
    <s v="El contratista cumplió a satisfacción las obligaciones generales."/>
    <s v="El contratista cumplió a satisfacción las obligaciones especiales"/>
    <d v="2022-01-17T00:00:00"/>
    <d v="2022-01-19T00:00:00"/>
    <n v="210"/>
    <d v="2022-12-03T00:00:00"/>
    <n v="22799000"/>
    <d v="1900-11-13T00:00:00"/>
    <n v="99.06"/>
    <n v="30615800"/>
    <n v="3582700"/>
    <n v="1"/>
    <n v="11399500"/>
    <n v="34198500"/>
    <n v="315"/>
  </r>
  <r>
    <x v="3"/>
    <n v="220277"/>
    <x v="0"/>
    <s v="https://community.secop.gov.co/Public/Tendering/OpportunityDetail/Index?noticeUID=CO1.NTC.2685186&amp;isFromPublicArea=True&amp;isModal=true&amp;asPopupView=true"/>
    <x v="2"/>
    <s v="Prestación Servicios Profesionales"/>
    <s v="SUBD. GESTION CONTABLE HACIENDA"/>
    <s v="0111-01"/>
    <s v="Prestar servicios profesionales para realizar procesos de gestion ydepuracion de información de los terceros en el módulo BP de Bogdata yapoyar la gestion del proceso contable en el módulo FI  a cargo de laDirección Distrital de Contabilidad cuando se requiera."/>
    <n v="1032444254"/>
    <s v="ANDRES FELIPE SANCHEZ ESPINOSA"/>
    <s v="SUBDIRECTOR TECNICO - SUBD. GESTION CONTABLE HACIENDA"/>
    <s v="N/A"/>
    <d v="2022-11-01T00:00:00"/>
    <s v="El contratista cumplió a satisfacción las obligaciones generales."/>
    <s v="El contratista cumplió a satisfacción las obligaciones especiales"/>
    <d v="2022-01-24T00:00:00"/>
    <d v="2022-01-26T00:00:00"/>
    <n v="330"/>
    <d v="2023-01-26T00:00:00"/>
    <n v="35827000"/>
    <d v="1900-12-30T00:00:00"/>
    <n v="84.38"/>
    <n v="29855833"/>
    <n v="5971167"/>
    <n v="1"/>
    <n v="3257000"/>
    <n v="39084000"/>
    <n v="360"/>
  </r>
  <r>
    <x v="3"/>
    <n v="220250"/>
    <x v="0"/>
    <s v="https://community.secop.gov.co/Public/Tendering/OpportunityDetail/Index?noticeUID=CO1.NTC.2607212&amp;isFromPublicArea=True&amp;isModal=true&amp;asPopupView=true"/>
    <x v="2"/>
    <s v="Prestación Servicios Profesionales"/>
    <s v="SUBD. ADMINISTRATIVA Y FINANCIERA"/>
    <s v="0111-01"/>
    <s v="PRESTAR SERVICIOS PROFESIONALES PARA APOYAR LAS ACTIVIDADES DE LASUBDIRECCIÓN ADMINISTRATIVA Y FINANCIERA EN LO REFERENTE A TEMAS TRIBUTARIOS, PRESUPUESTALES Y DE PAGOS DE CONFORMIDAD A LOS PROCEDIMIENTOS, GUÍAS Y NORMATIVIDAD VIGENTES"/>
    <n v="79905282"/>
    <s v="WILSON  COLMENARES ESPINOSA"/>
    <s v="SUBDIRECTOR TECNICO - SUBD. ADMINISTRATIVA Y FINANCIERA"/>
    <s v="N/A"/>
    <d v="2022-11-01T00:00:00"/>
    <s v="El Contratista ha dado cumplimiento a las obligaciones contractuales."/>
    <s v="El Contratista ha dado cumplimiento a las obligaciones contractuales."/>
    <d v="2022-01-25T00:00:00"/>
    <d v="2022-01-28T00:00:00"/>
    <n v="330"/>
    <d v="2023-01-29T00:00:00"/>
    <n v="86768000"/>
    <d v="1900-12-31T00:00:00"/>
    <n v="83.61"/>
    <n v="71780800"/>
    <n v="14987200"/>
    <n v="1"/>
    <n v="8413867"/>
    <n v="95181867"/>
    <n v="362"/>
  </r>
  <r>
    <x v="3"/>
    <n v="220079"/>
    <x v="0"/>
    <s v="https://community.secop.gov.co/Public/Tendering/OpportunityDetail/Index?noticeUID=CO1.NTC.2528577&amp;isFromPublicArea=True&amp;isModal=true&amp;asPopupView=true"/>
    <x v="2"/>
    <s v="Prestación Servicios Profesionales"/>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
    <n v="80871952"/>
    <s v="GUSTAVO ALBERTO MENESES RIOS"/>
    <s v="SUBDIRECTOR TECNICO - SUBD. ADMINISTRATIVA Y FINANCIERA"/>
    <s v="N/A"/>
    <d v="2022-11-01T00:00:00"/>
    <s v="El Contratista ha dado cumplimiento a las obligaciones contractuales."/>
    <s v="El Contratista ha dado cumplimiento a las obligaciones contractuales."/>
    <d v="2022-01-13T00:00:00"/>
    <d v="2022-01-17T00:00:00"/>
    <n v="330"/>
    <d v="2023-01-29T00:00:00"/>
    <n v="82764000"/>
    <d v="1901-01-11T00:00:00"/>
    <n v="84.08"/>
    <n v="71227200"/>
    <n v="11536800"/>
    <n v="1"/>
    <n v="10784400"/>
    <n v="93548400"/>
    <n v="373"/>
  </r>
  <r>
    <x v="3"/>
    <n v="220264"/>
    <x v="0"/>
    <s v="https://community.secop.gov.co/Public/Tendering/OpportunityDetail/Index?noticeUID=CO1.NTC.2645695&amp;isFromPublicArea=True&amp;isModal=true&amp;asPopupView=true"/>
    <x v="2"/>
    <s v="Prestación Servicios Profesionales"/>
    <s v="SUBD. ADMINISTRATIVA Y FINANCIERA"/>
    <s v="0111-01"/>
    <s v="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
    <n v="52501802"/>
    <s v="ANGELA IVONNE MARTINEZ CAMARGO"/>
    <s v="SUBDIRECTOR TECNICO - SUBD. ADMINISTRATIVA Y FINANCIERA"/>
    <s v="N/A"/>
    <d v="2022-11-01T00:00:00"/>
    <s v="El Contratista ha dado cumplimiento a las obligaciones contractuales."/>
    <s v="El Contratista ha dado cumplimiento a las obligaciones contractuales."/>
    <d v="2022-01-21T00:00:00"/>
    <d v="2022-01-31T00:00:00"/>
    <n v="330"/>
    <d v="2023-01-30T00:00:00"/>
    <n v="76758000"/>
    <d v="1900-12-29T00:00:00"/>
    <n v="83.24"/>
    <n v="62802000"/>
    <n v="13956000"/>
    <n v="1"/>
    <n v="6978000"/>
    <n v="83736000"/>
    <n v="360"/>
  </r>
  <r>
    <x v="3"/>
    <n v="220279"/>
    <x v="0"/>
    <s v="https://community.secop.gov.co/Public/Tendering/OpportunityDetail/Index?noticeUID=CO1.NTC.2687590&amp;isFromPublicArea=True&amp;isModal=true&amp;asPopupView=true"/>
    <x v="2"/>
    <s v="Prestación Servicios Profesionales"/>
    <s v="SUBD. ADMINISTRATIVA Y FINANCIERA"/>
    <s v="0111-01"/>
    <s v="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
    <n v="1032425604"/>
    <s v="YINA MARCELA PERAFAN CAPERA"/>
    <s v="SUBDIRECTOR TECNICO - SUBD. ADMINISTRATIVA Y FINANCIERA"/>
    <s v="N/A"/>
    <d v="2022-11-01T00:00:00"/>
    <s v="El Contratista ha dado cumplimiento a las obligaciones contractuales."/>
    <s v="El Contratista ha dado cumplimiento a las obligaciones contractuales."/>
    <d v="2022-01-25T00:00:00"/>
    <d v="2022-01-28T00:00:00"/>
    <n v="330"/>
    <d v="2023-01-29T00:00:00"/>
    <n v="86768000"/>
    <d v="1900-12-31T00:00:00"/>
    <n v="83.61"/>
    <n v="71780800"/>
    <n v="14987200"/>
    <n v="1"/>
    <n v="8413867"/>
    <n v="95181867"/>
    <n v="362"/>
  </r>
  <r>
    <x v="3"/>
    <n v="220080"/>
    <x v="0"/>
    <s v="https://community.secop.gov.co/Public/Tendering/OpportunityDetail/Index?noticeUID=CO1.NTC.2529145&amp;isFromPublicArea=True&amp;isModal=true&amp;asPopupView=true"/>
    <x v="2"/>
    <s v="Prestación Servicios Profesionales"/>
    <s v="SUBD. ADMINISTRATIVA Y FINANCIERA"/>
    <s v="0111-01"/>
    <s v="Prestar servicios profesionales para el acompañamiento, soporte y apoyotécnico a la supervision de las intervenciones a la infraestructura delas sedes de la SDH y el CAD."/>
    <n v="80084596"/>
    <s v="EDWARD JOSE ROMERO GOMEZ"/>
    <s v="SUBDIRECTOR TECNICO - SUBD. ADMINISTRATIVA Y FINANCIERA"/>
    <s v="N/A"/>
    <d v="2022-11-01T00:00:00"/>
    <s v="El Contratista ha dado cumplimiento a las obligaciones contractuales."/>
    <s v="El Contratista ha dado cumplimiento a las obligaciones contractuales."/>
    <d v="2022-01-13T00:00:00"/>
    <d v="2022-01-18T00:00:00"/>
    <n v="343"/>
    <d v="2022-12-31T00:00:00"/>
    <n v="86024400"/>
    <d v="1900-12-12T00:00:00"/>
    <n v="91.07"/>
    <n v="70796400"/>
    <n v="15228000"/>
    <n v="0"/>
    <n v="0"/>
    <n v="86024400"/>
    <n v="343"/>
  </r>
  <r>
    <x v="3"/>
    <n v="220307"/>
    <x v="0"/>
    <s v="https://community.secop.gov.co/Public/Tendering/OpportunityDetail/Index?noticeUID=CO1.NTC.2740087&amp;isFromPublicArea=True&amp;isModal=true&amp;asPopupView=true"/>
    <x v="2"/>
    <s v="Prestación Servicio Apoyo a la Gestión"/>
    <s v="SUBD. ADMINISTRATIVA Y FINANCIERA"/>
    <s v="0111-01"/>
    <s v="Prestar servicios profesionales para el acompañamiento de los proyectosde intervención de la infraestructura de la sedes de la SDH y el CAD."/>
    <n v="1010160832"/>
    <s v="EDISON ALFREDO CADAVID ALARCON"/>
    <s v="SUBDIRECTOR TECNICO - SUBD. ADMINISTRATIVA Y FINANCIERA"/>
    <s v="N/A"/>
    <d v="2022-11-01T00:00:00"/>
    <s v="El Contratista ha dado cumplimiento a las obligaciones contractuales."/>
    <s v="El Contratista ha dado cumplimiento a las obligaciones contractuales."/>
    <d v="2022-01-27T00:00:00"/>
    <d v="2022-02-01T00:00:00"/>
    <n v="345"/>
    <d v="2023-01-16T00:00:00"/>
    <n v="96289500"/>
    <d v="1900-12-14T00:00:00"/>
    <n v="86.53"/>
    <n v="75357000"/>
    <n v="20932500"/>
    <n v="0"/>
    <n v="0"/>
    <n v="96289500"/>
    <n v="345"/>
  </r>
  <r>
    <x v="3"/>
    <n v="220172"/>
    <x v="0"/>
    <s v="https://community.secop.gov.co/Public/Tendering/OpportunityDetail/Index?noticeUID=CO1.NTC.2557863&amp;isFromPublicArea=True&amp;isModal=true&amp;asPopupView=true"/>
    <x v="2"/>
    <s v="Prestación Servicios Profesionales"/>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N/A"/>
    <d v="2022-11-01T00:00:00"/>
    <s v="El Contratista ha dado cumplimiento a las obligaciones contractuales."/>
    <s v="El Contratista ha dado cumplimiento a las obligaciones contractuales."/>
    <d v="2022-01-17T00:00:00"/>
    <d v="2022-01-17T00:00:00"/>
    <n v="330"/>
    <d v="2023-01-29T00:00:00"/>
    <n v="86768000"/>
    <d v="1901-01-11T00:00:00"/>
    <n v="84.08"/>
    <n v="74673067"/>
    <n v="12094933"/>
    <n v="1"/>
    <n v="11306133"/>
    <n v="98074133"/>
    <n v="373"/>
  </r>
  <r>
    <x v="3"/>
    <n v="220013"/>
    <x v="0"/>
    <s v="https://community.secop.gov.co/Public/Tendering/OpportunityDetail/Index?noticeUID=CO1.NTC.2517299&amp;isFromPublicArea=True&amp;isModal=true&amp;asPopupView=true"/>
    <x v="2"/>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1024530851"/>
    <s v="KELLY JOHANNA SANCHEZ RAMOS"/>
    <s v="SUBDIRECTOR TECNICO - SUBD. GESTION CONTABLE HACIENDA"/>
    <s v="N/A"/>
    <d v="2022-11-01T00:00:00"/>
    <s v="La contratista cumplió a satisfacción las obligaciones generales."/>
    <s v="La contratista cumplió a satisfacción las obligaciones especiales"/>
    <d v="2022-01-11T00:00:00"/>
    <d v="2022-01-17T00:00:00"/>
    <n v="270"/>
    <d v="2023-01-21T00:00:00"/>
    <n v="60705000"/>
    <d v="1901-01-03T00:00:00"/>
    <n v="85.91"/>
    <n v="63852667"/>
    <n v="17986667"/>
    <n v="1"/>
    <n v="21134334"/>
    <n v="81839334"/>
    <n v="364"/>
  </r>
  <r>
    <x v="3"/>
    <n v="220015"/>
    <x v="0"/>
    <s v="https://community.secop.gov.co/Public/Tendering/OpportunityDetail/Index?noticeUID=CO1.NTC.2502606&amp;isFromPublicArea=True&amp;isModal=true&amp;asPopupView=true"/>
    <x v="2"/>
    <s v="Prestación Servicios Profesionales"/>
    <s v="OF. PLANEACION FINANCIERA"/>
    <s v="0111-01"/>
    <s v="Prestar servicios profesionales para apoyar la gestión de la DirecciónDistrital de Tesorería, en aspectos relacionados con la planeaciónfinanciera, análisis financiero y todas las actividades que serelacionen con la operación financiera, y soporte al Plan Anual de Caja(PAC),   soporte en la aplicación BOGDATA."/>
    <n v="1032451525"/>
    <s v="MONICA ALEJANDRA BELTRAN RODRIGUEZ"/>
    <s v="JEFE DE OFICINA - OF. PLANEACION FINANCIERA"/>
    <s v="N/A"/>
    <d v="2022-11-01T00:00:00"/>
    <s v="La contratista cumplió con las obligaciones generales durante el períodocorrespondiente tal y como se evidencia en el informe de supervisión."/>
    <s v="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
    <d v="2022-01-11T00:00:00"/>
    <d v="2022-01-13T00:00:00"/>
    <n v="330"/>
    <d v="2022-12-13T00:00:00"/>
    <n v="80168000"/>
    <d v="1900-11-29T00:00:00"/>
    <n v="96.11"/>
    <n v="62676800"/>
    <n v="17491200"/>
    <n v="0"/>
    <n v="0"/>
    <n v="80168000"/>
    <n v="330"/>
  </r>
  <r>
    <x v="3"/>
    <n v="220014"/>
    <x v="0"/>
    <s v="https://community.secop.gov.co/Public/Tendering/OpportunityDetail/Index?noticeUID=CO1.NTC.2517299&amp;isFromPublicArea=True&amp;isModal=true&amp;asPopupView=true"/>
    <x v="2"/>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1032456288"/>
    <s v="JENIFER ANDREA SALAZAR MORENO"/>
    <s v="SUBDIRECTOR TECNICO - SUBD. GESTION CONTABLE HACIENDA"/>
    <s v="N/A"/>
    <d v="2022-11-01T00:00:00"/>
    <s v="La contratista cumplió a satisfacción las obligaciones generales."/>
    <s v="La contratista cumplió a satisfacción las obligaciones especiales"/>
    <d v="2022-01-11T00:00:00"/>
    <d v="2022-01-17T00:00:00"/>
    <n v="270"/>
    <d v="2023-01-21T00:00:00"/>
    <n v="60705000"/>
    <d v="1901-01-03T00:00:00"/>
    <n v="85.91"/>
    <n v="63852667"/>
    <n v="17986667"/>
    <n v="1"/>
    <n v="21134334"/>
    <n v="81839334"/>
    <n v="364"/>
  </r>
  <r>
    <x v="3"/>
    <n v="220012"/>
    <x v="0"/>
    <s v="https://community.secop.gov.co/Public/Tendering/OpportunityDetail/Index?noticeUID=CO1.NTC.2517299&amp;isFromPublicArea=True&amp;isModal=true&amp;asPopupView=true"/>
    <x v="2"/>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33676280"/>
    <s v="NANCY YANIRA ROA MENDOZA"/>
    <s v="SUBDIRECTOR TECNICO - SUBD. GESTION CONTABLE HACIENDA"/>
    <s v="N/A"/>
    <d v="2022-11-01T00:00:00"/>
    <s v="La contratista cumplió a satisfacción las obligaciones generales."/>
    <s v="La contratista cumplió a satisfacción las obligaciones especiales"/>
    <d v="2022-01-11T00:00:00"/>
    <d v="2022-01-18T00:00:00"/>
    <n v="270"/>
    <d v="2023-01-12T00:00:00"/>
    <n v="60705000"/>
    <d v="1900-12-24T00:00:00"/>
    <n v="88.02"/>
    <n v="63627833"/>
    <n v="16188000"/>
    <n v="1"/>
    <n v="19110833"/>
    <n v="79815833"/>
    <n v="355"/>
  </r>
  <r>
    <x v="3"/>
    <n v="220449"/>
    <x v="0"/>
    <s v="https://community.secop.gov.co/Public/Tendering/OpportunityDetail/Index?noticeUID=CO1.NTC.3081628&amp;isFromPublicArea=True&amp;isModal=true&amp;asPopupView=true"/>
    <x v="5"/>
    <s v="Prestación de Servicios"/>
    <s v="SUBD. PLANEACION FINANCIERA E INVERS."/>
    <s v="0111-01"/>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TESORERO DISTRITAL - DESPACHO TESORERO DISTRITAL"/>
    <s v="N/A"/>
    <d v="2022-11-01T00:00:00"/>
    <s v="Durante el periodo el contratista cumplió con las obligacionesgenerales."/>
    <s v="Durante el periodo el contratista garantizó el acceso al sistema paranegociación de renta fija MEC PLUS."/>
    <d v="2022-08-03T00:00:00"/>
    <d v="2022-08-05T00:00:00"/>
    <n v="210"/>
    <d v="2023-03-05T00:00:00"/>
    <n v="48892935"/>
    <d v="1900-07-30T00:00:00"/>
    <n v="55.19"/>
    <n v="13306223"/>
    <n v="35586712"/>
    <n v="0"/>
    <n v="0"/>
    <n v="48892935"/>
    <n v="210"/>
  </r>
  <r>
    <x v="3"/>
    <n v="220450"/>
    <x v="0"/>
    <s v="https://community.secop.gov.co/Public/Tendering/OpportunityDetail/Index?noticeUID=CO1.NTC.3082567&amp;isFromPublicArea=True&amp;isModal=true&amp;asPopupView=true"/>
    <x v="5"/>
    <s v="Prestación de Servicios"/>
    <s v="SUBD. PLANEACION FINANCIERA E INVERS."/>
    <s v="0111-01"/>
    <s v="Prestar los servicios de acceso a la plataforma integradora MasterTrader para operar en los mercados que administra la Bolsa de Valores deColombia como son: Sistema de Negociación y Registro de Operacionessobre Valores de Renta Fija MEC, Sistema de Negociación de RentaVariable, incluido el segmento del Mercado Integrado MILA (mercados deChile, Colombia, México y Perú) y al Mercado de Derivados, según elmercado al que se encuentre afiliado y a la modalidad de servicio queseleccione para cada uno de sus funcionarios."/>
    <n v="830085426"/>
    <s v="BOLSA DE VALORES DE COLOMBIA S.A."/>
    <s v="TESORERO DISTRITAL - DESPACHO TESORERO DISTRITAL"/>
    <s v="N/A"/>
    <d v="2022-11-01T00:00:00"/>
    <s v="Durante el periodo el contratista cumplió con las obligaciones generalesdel contrato."/>
    <s v="Durante el periodo el contratista garantizó el acceso a la plataformaMaster Trader para los usuarios con el perfil MASTER TRADER GESTIONAcceso Master Trader con perfil MASTER TRADER PLUS."/>
    <d v="2022-08-03T00:00:00"/>
    <d v="2022-08-05T00:00:00"/>
    <n v="210"/>
    <d v="2023-03-05T00:00:00"/>
    <n v="33969740"/>
    <d v="1900-07-30T00:00:00"/>
    <n v="55.19"/>
    <n v="4852820"/>
    <n v="29116920"/>
    <n v="0"/>
    <n v="0"/>
    <n v="33969740"/>
    <n v="210"/>
  </r>
  <r>
    <x v="3"/>
    <n v="220610"/>
    <x v="0"/>
    <s v="https://community.secop.gov.co/Public/Tendering/OpportunityDetail/Index?noticeUID=CO1.NTC.3129115&amp;isFromPublicArea=True&amp;isModal=true&amp;asPopupView=true"/>
    <x v="1"/>
    <s v="Seguros"/>
    <s v="SUBD. ADMINISTRATIVA Y FINANCIERA"/>
    <s v="0111-01"/>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SUBDIRECTOR TECNICO - SUBD. ADMINISTRATIVA Y FINANCIERA"/>
    <s v="N/A"/>
    <d v="2022-11-01T00:00:00"/>
    <s v="EL CONTRATISTA CUMPLIÓ CON LAS OBLIGACIONES GENERALES DEL CONTRATO"/>
    <s v="EL CONTRATISTA CUMPLIÓ CON LAS OBLIGACIONES ESPECIFICAS DEL CONTRATO"/>
    <d v="2022-09-21T00:00:00"/>
    <d v="2022-09-21T00:00:00"/>
    <n v="547"/>
    <d v="2024-03-21T00:00:00"/>
    <n v="2166835217"/>
    <d v="1901-06-30T00:00:00"/>
    <n v="12.8"/>
    <n v="2166835217"/>
    <n v="0"/>
    <n v="0"/>
    <n v="0"/>
    <n v="2166835217"/>
    <n v="547"/>
  </r>
  <r>
    <x v="3"/>
    <n v="220414"/>
    <x v="0"/>
    <s v="https://community.secop.gov.co/Public/Tendering/OpportunityDetail/Index?noticeUID=CO1.NTC.2972907&amp;isFromPublicArea=True&amp;isModal=true&amp;asPopupView=true"/>
    <x v="0"/>
    <s v="Corretaje"/>
    <s v="SUBD. ADMINISTRATIVA Y FINANCIERA"/>
    <n v="0"/>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N/A"/>
    <d v="2022-11-01T00:00:00"/>
    <s v="EL CONTRATISTA CUMPLIÓ CON LAS OBLIGACIONES GENERALES DEL CONTRATO"/>
    <s v="EL CONTRATISTA CUMPLIÓ CON LAS OBLIGACIONES ESPECIFICAS DEL CONTRATO"/>
    <d v="2022-07-01T00:00:00"/>
    <d v="2022-07-07T00:00:00"/>
    <n v="420"/>
    <d v="2023-09-07T00:00:00"/>
    <n v="0"/>
    <d v="1901-03-02T00:00:00"/>
    <n v="34.19"/>
    <n v="0"/>
    <n v="0"/>
    <n v="0"/>
    <n v="0"/>
    <n v="0"/>
    <n v="420"/>
  </r>
  <r>
    <x v="3"/>
    <n v="220399"/>
    <x v="0"/>
    <s v="https://community.secop.gov.co/Public/Tendering/OpportunityDetail/Index?noticeUID=CO1.NTC.2933046&amp;isFromPublicArea=True&amp;isModal=true&amp;asPopupView=true"/>
    <x v="1"/>
    <s v="Prestación de Servicios"/>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N/A"/>
    <d v="2022-11-01T00:00:00"/>
    <s v="EL CONTRATISTA CUMPLIÓ CON LAS OBLIGACIONES GENERALES DEL CONTRATO"/>
    <s v="EL CONTRATISTA CUMPLIÓ CON LAS OBLIGACIONES ESPECIFICAS DEL CONTRATO"/>
    <d v="2022-06-10T00:00:00"/>
    <d v="2022-06-15T00:00:00"/>
    <n v="525"/>
    <d v="2023-11-30T00:00:00"/>
    <n v="4537388359"/>
    <d v="1901-06-16T00:00:00"/>
    <n v="31.52"/>
    <n v="725666745"/>
    <n v="3811721614"/>
    <n v="0"/>
    <n v="0"/>
    <n v="4537388359"/>
    <n v="525"/>
  </r>
  <r>
    <x v="3"/>
    <n v="220294"/>
    <x v="0"/>
    <s v="https://community.secop.gov.co/Public/Tendering/OpportunityDetail/Index?noticeUID=CO1.NTC.2724268&amp;isFromPublicArea=True&amp;isModal=true&amp;asPopupView=true"/>
    <x v="2"/>
    <s v="Prestación Servicios Profesionales"/>
    <s v="SUBD. COBRO TRIBUTARIO"/>
    <s v="0111-01"/>
    <s v="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
    <n v="1023865476"/>
    <s v="LEIDY YAZMIN FAJARDO VERANO"/>
    <s v="JEFE DE OFICINA - OF. COBRO ESPECIALIZADO"/>
    <s v="N/A"/>
    <d v="2022-11-04T00:00:00"/>
    <s v="El contratista cumplió"/>
    <s v="El contratista cumplió de acuerdo con el siguiente cuadro."/>
    <d v="2022-01-26T00:00:00"/>
    <d v="2022-02-01T00:00:00"/>
    <n v="180"/>
    <d v="2022-11-01T00:00:00"/>
    <n v="24192000"/>
    <n v="270"/>
    <n v="100"/>
    <n v="36288000"/>
    <n v="0"/>
    <n v="1"/>
    <n v="12096000"/>
    <n v="36288000"/>
    <n v="270"/>
  </r>
  <r>
    <x v="3"/>
    <n v="220297"/>
    <x v="0"/>
    <s v="https://community.secop.gov.co/Public/Tendering/OpportunityDetail/Index?noticeUID=CO1.NTC.2724268&amp;isFromPublicArea=True&amp;isModal=true&amp;asPopupView=true"/>
    <x v="2"/>
    <s v="Prestación Servicios Profesionales"/>
    <s v="SUBD. COBRO TRIBUTARIO"/>
    <s v="0111-01"/>
    <s v="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
    <n v="52695909"/>
    <s v="ERIKA BIBIANA GOMEZ BEJARANO"/>
    <s v="JEFE DE OFICINA - OF. COBRO ESPECIALIZADO"/>
    <s v="N/A"/>
    <d v="2022-11-04T00:00:00"/>
    <s v="El contratista cumplió"/>
    <s v="El contratista cumplió de acuerdo con el siguiente cuadro."/>
    <d v="2022-01-27T00:00:00"/>
    <d v="2022-02-01T00:00:00"/>
    <n v="180"/>
    <d v="2022-11-01T00:00:00"/>
    <n v="24192000"/>
    <n v="270"/>
    <n v="100"/>
    <n v="36288000"/>
    <n v="0"/>
    <n v="1"/>
    <n v="12096000"/>
    <n v="36288000"/>
    <n v="270"/>
  </r>
  <r>
    <x v="3"/>
    <n v="220299"/>
    <x v="0"/>
    <s v="https://community.secop.gov.co/Public/Tendering/OpportunityDetail/Index?noticeUID=CO1.NTC.2724268&amp;isFromPublicArea=True&amp;isModal=true&amp;asPopupView=true"/>
    <x v="2"/>
    <s v="Prestación Servicios Profesionales"/>
    <s v="SUBD. COBRO TRIBUTARIO"/>
    <s v="0111-01"/>
    <s v="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
    <n v="1018453014"/>
    <s v="LEIDY JOHANNA MORENO VANEGAS"/>
    <s v="JEFE DE OFICINA - OF. COBRO ESPECIALIZADO"/>
    <s v="N/A"/>
    <d v="2022-11-04T00:00:00"/>
    <s v="El contratista cumplió"/>
    <s v="El contratista cumplió de acuerdo con el siguiente cuadro."/>
    <d v="2022-01-26T00:00:00"/>
    <d v="2022-01-28T00:00:00"/>
    <n v="180"/>
    <d v="2022-10-28T00:00:00"/>
    <n v="24192000"/>
    <n v="270"/>
    <n v="100"/>
    <n v="36288000"/>
    <n v="0"/>
    <n v="1"/>
    <n v="12096000"/>
    <n v="36288000"/>
    <n v="270"/>
  </r>
  <r>
    <x v="3"/>
    <n v="220178"/>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9136871"/>
    <s v="ALISSON CAMILA NARANJO PARDO"/>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9T00:00:00"/>
    <d v="2022-01-28T00:00:00"/>
    <n v="330"/>
    <d v="2022-12-28T00:00:00"/>
    <n v="27291000"/>
    <d v="1900-11-29T00:00:00"/>
    <n v="91.62"/>
    <n v="22577100"/>
    <n v="4713900"/>
    <n v="0"/>
    <n v="0"/>
    <n v="27291000"/>
    <n v="330"/>
  </r>
  <r>
    <x v="3"/>
    <n v="220198"/>
    <x v="0"/>
    <s v="https://community.secop.gov.co/Public/Tendering/OpportunityDetail/Index?noticeUID=CO1.NTC.2619922&amp;isFromPublicArea=True&amp;isModal=true&amp;asPopupView=true"/>
    <x v="2"/>
    <s v="Prestación Servicio Apoyo a la Gestión"/>
    <s v="SUBD. COBRO TRIBUTARIO"/>
    <s v="0111-01"/>
    <s v="Prestar los servicios de apoyo operativo para la ejecución de laboresrelacionadas con las actuaciones administrativas, recopilación dedocumentos, descargue de pruebas, atención al usuario, manejo delarchivo y asignación y reparto de los radicados de las oficinas de laSubdirección de Cobro tributario"/>
    <n v="1085307756"/>
    <s v="MARISOL  RODRIGUEZ LOPEZ"/>
    <s v="JEFE DE OFICINA - OF. COBRO ESPECIALIZADO"/>
    <s v="N/A"/>
    <d v="2022-11-04T00:00:00"/>
    <s v="El contratista cumplió"/>
    <s v="El contratista cumplió de acuerdo con el siguiente cuadro."/>
    <d v="2022-01-21T00:00:00"/>
    <d v="2022-01-27T00:00:00"/>
    <n v="180"/>
    <d v="2022-10-27T00:00:00"/>
    <n v="11166000"/>
    <n v="270"/>
    <n v="100"/>
    <n v="16749000"/>
    <n v="0"/>
    <n v="1"/>
    <n v="5583000"/>
    <n v="16749000"/>
    <n v="270"/>
  </r>
  <r>
    <x v="3"/>
    <n v="220199"/>
    <x v="0"/>
    <s v="https://community.secop.gov.co/Public/Tendering/OpportunityDetail/Index?noticeUID=CO1.NTC.2619922&amp;isFromPublicArea=True&amp;isModal=true&amp;asPopupView=true"/>
    <x v="2"/>
    <s v="Prestación Servicio Apoyo a la Gestión"/>
    <s v="SUBD. COBRO TRIBUTARIO"/>
    <s v="0111-01"/>
    <s v="Prestar los servicios de apoyo operativo para la ejecución de laboresrelacionadas con las actuaciones administrativas,recopilación de documentos, descargue de pruebas, atención al usuario,manejo del archivo y asignación y reparto de losradicados de las oficinas de la Subdirecciónde Cobro tributario"/>
    <n v="80824689"/>
    <s v="JHONY ANDRES RIVERA LOZANO"/>
    <s v="JEFE DE OFICINA - OF. COBRO ESPECIALIZADO"/>
    <s v="N/A"/>
    <d v="2022-11-04T00:00:00"/>
    <s v="El contratista cumplió"/>
    <s v="El contratista cumplió de acuerdo con el siguiente cuadro."/>
    <d v="2022-01-20T00:00:00"/>
    <d v="2022-01-26T00:00:00"/>
    <n v="180"/>
    <d v="2022-10-26T00:00:00"/>
    <n v="11166000"/>
    <n v="270"/>
    <n v="100"/>
    <n v="16749000"/>
    <n v="0"/>
    <n v="1"/>
    <n v="5583000"/>
    <n v="16749000"/>
    <n v="270"/>
  </r>
  <r>
    <x v="3"/>
    <n v="220179"/>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68926126"/>
    <s v="ANDREA LILIANA RODRIGUEZ ROMERO"/>
    <s v="SUBDIRECTOR TECNICO - SUBD. EDUCACION TRIBUTARIA Y SERVICIO"/>
    <s v="N/A"/>
    <d v="2022-11-24T00:00:00"/>
    <s v="Durante el mes de octubre de 2022, el contratista cumplió con lasobligaciones generales estipuladas en los estudios previos."/>
    <s v="OBLIGACIONES ESPECIALESDurante el mes de octubre de 2022, el contratista cumplió con lasobligaciones especiales estipuladas en los estudios previos."/>
    <d v="2022-01-19T00:00:00"/>
    <d v="2022-01-28T00:00:00"/>
    <n v="330"/>
    <d v="2022-12-28T00:00:00"/>
    <n v="27291000"/>
    <d v="1900-11-29T00:00:00"/>
    <n v="91.62"/>
    <n v="22577100"/>
    <n v="4713900"/>
    <n v="0"/>
    <n v="0"/>
    <n v="27291000"/>
    <n v="330"/>
  </r>
  <r>
    <x v="3"/>
    <n v="220181"/>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0202220"/>
    <s v="ROBERT HIDEKI ALVAREZ VARGAS"/>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9T00:00:00"/>
    <d v="2022-01-27T00:00:00"/>
    <n v="330"/>
    <d v="2022-12-27T00:00:00"/>
    <n v="27291000"/>
    <d v="1900-11-29T00:00:00"/>
    <n v="91.92"/>
    <n v="22659800"/>
    <n v="4631200"/>
    <n v="0"/>
    <n v="0"/>
    <n v="27291000"/>
    <n v="330"/>
  </r>
  <r>
    <x v="3"/>
    <n v="220182"/>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2429467"/>
    <s v="SAIRA ALEJANDRA MENDOZA BARON"/>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9T00:00:00"/>
    <d v="2022-01-28T00:00:00"/>
    <n v="330"/>
    <d v="2022-12-28T00:00:00"/>
    <n v="27291000"/>
    <d v="1900-11-29T00:00:00"/>
    <n v="91.62"/>
    <n v="22577100"/>
    <n v="4713900"/>
    <n v="0"/>
    <n v="0"/>
    <n v="27291000"/>
    <n v="330"/>
  </r>
  <r>
    <x v="3"/>
    <n v="220184"/>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2457638"/>
    <s v="KELLY ASCENETH DEMOYA CORREAL"/>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9T00:00:00"/>
    <d v="2022-01-28T00:00:00"/>
    <n v="330"/>
    <d v="2022-12-28T00:00:00"/>
    <n v="27291000"/>
    <d v="1900-11-29T00:00:00"/>
    <n v="91.62"/>
    <n v="22577100"/>
    <n v="4713900"/>
    <n v="0"/>
    <n v="0"/>
    <n v="27291000"/>
    <n v="330"/>
  </r>
  <r>
    <x v="3"/>
    <n v="220188"/>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79319640"/>
    <s v="JOSE ALBERTO RODRIGUEZ HERNANDEZ"/>
    <s v="SUBDIRECTOR TECNICO - SUBD. EDUCACION TRIBUTARIA Y SERVICIO"/>
    <s v="N/A"/>
    <d v="2022-11-10T00:00:00"/>
    <s v="Durante el mes de octubre de 2022, el contratista cumplió con lasobligaciones generales estipuladas en los estudios previos."/>
    <s v="Durante el mes de octubre de 2022, el contratista cumplió con lasobligaciones especiales estipuladas en los estudios previos."/>
    <d v="2022-01-19T00:00:00"/>
    <d v="2022-01-28T00:00:00"/>
    <n v="330"/>
    <d v="2022-12-28T00:00:00"/>
    <n v="27291000"/>
    <d v="1900-11-29T00:00:00"/>
    <n v="91.62"/>
    <n v="22577100"/>
    <n v="4713900"/>
    <n v="0"/>
    <n v="0"/>
    <n v="27291000"/>
    <n v="330"/>
  </r>
  <r>
    <x v="3"/>
    <n v="220189"/>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3893463"/>
    <s v="JOSE ALEJANDRO ARDILA CORTES"/>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9T00:00:00"/>
    <d v="2022-01-28T00:00:00"/>
    <n v="330"/>
    <d v="2022-12-28T00:00:00"/>
    <n v="27291000"/>
    <d v="1900-11-29T00:00:00"/>
    <n v="91.62"/>
    <n v="22577100"/>
    <n v="4713900"/>
    <n v="0"/>
    <n v="0"/>
    <n v="27291000"/>
    <n v="330"/>
  </r>
  <r>
    <x v="3"/>
    <n v="220190"/>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1168502"/>
    <s v="KAREN TATIANA MERCHAN REAL"/>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9T00:00:00"/>
    <d v="2022-01-28T00:00:00"/>
    <n v="330"/>
    <d v="2022-12-28T00:00:00"/>
    <n v="27291000"/>
    <d v="1900-11-29T00:00:00"/>
    <n v="91.62"/>
    <n v="22577100"/>
    <n v="4713900"/>
    <n v="0"/>
    <n v="0"/>
    <n v="27291000"/>
    <n v="330"/>
  </r>
  <r>
    <x v="3"/>
    <n v="220192"/>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2433951"/>
    <s v="LADY LORENA RIAÑO RIOS"/>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9T00:00:00"/>
    <d v="2022-01-28T00:00:00"/>
    <n v="330"/>
    <d v="2022-12-28T00:00:00"/>
    <n v="27291000"/>
    <d v="1900-11-29T00:00:00"/>
    <n v="91.62"/>
    <n v="22577100"/>
    <n v="4713900"/>
    <n v="0"/>
    <n v="0"/>
    <n v="27291000"/>
    <n v="330"/>
  </r>
  <r>
    <x v="3"/>
    <n v="220193"/>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00125610"/>
    <s v="YESIKA  JULIO LEUDO"/>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9T00:00:00"/>
    <d v="2022-01-25T00:00:00"/>
    <n v="330"/>
    <d v="2022-12-25T00:00:00"/>
    <n v="27291000"/>
    <d v="1900-11-29T00:00:00"/>
    <n v="92.51"/>
    <n v="22825200"/>
    <n v="4465800"/>
    <n v="0"/>
    <n v="0"/>
    <n v="27291000"/>
    <n v="330"/>
  </r>
  <r>
    <x v="3"/>
    <n v="220194"/>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2346893"/>
    <s v="BEATRIZ ELENA DE LA OSSA GARCI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9T00:00:00"/>
    <d v="2022-02-01T00:00:00"/>
    <n v="330"/>
    <d v="2022-12-31T00:00:00"/>
    <n v="27291000"/>
    <d v="1900-11-28T00:00:00"/>
    <n v="90.69"/>
    <n v="22825200"/>
    <n v="4465800"/>
    <n v="0"/>
    <n v="0"/>
    <n v="27291000"/>
    <n v="330"/>
  </r>
  <r>
    <x v="3"/>
    <n v="220214"/>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5471177"/>
    <s v="INGRI YERALDIN VILLALBA CAGU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0T00:00:00"/>
    <d v="2022-02-01T00:00:00"/>
    <n v="330"/>
    <d v="2022-12-31T00:00:00"/>
    <n v="27291000"/>
    <d v="1900-11-28T00:00:00"/>
    <n v="90.69"/>
    <n v="22825200"/>
    <n v="4465800"/>
    <n v="0"/>
    <n v="0"/>
    <n v="27291000"/>
    <n v="330"/>
  </r>
  <r>
    <x v="3"/>
    <n v="220215"/>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8139816"/>
    <s v="ADRIAN DARIO ARCILA SOLER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0T00:00:00"/>
    <d v="2022-01-27T00:00:00"/>
    <n v="330"/>
    <d v="2022-12-27T00:00:00"/>
    <n v="27291000"/>
    <d v="1900-11-29T00:00:00"/>
    <n v="91.92"/>
    <n v="22659800"/>
    <n v="4631200"/>
    <n v="0"/>
    <n v="0"/>
    <n v="27291000"/>
    <n v="330"/>
  </r>
  <r>
    <x v="3"/>
    <n v="220218"/>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03540012"/>
    <s v="SARAY  GUTIERREZ PARR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1T00:00:00"/>
    <d v="2022-01-27T00:00:00"/>
    <n v="330"/>
    <d v="2022-12-27T00:00:00"/>
    <n v="27291000"/>
    <d v="1900-11-29T00:00:00"/>
    <n v="91.92"/>
    <n v="22659800"/>
    <n v="4631200"/>
    <n v="0"/>
    <n v="0"/>
    <n v="27291000"/>
    <n v="330"/>
  </r>
  <r>
    <x v="3"/>
    <n v="220219"/>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4182626"/>
    <s v="MARGIE  POVEDA ATAR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1T00:00:00"/>
    <d v="2022-01-27T00:00:00"/>
    <n v="330"/>
    <d v="2022-12-27T00:00:00"/>
    <n v="27291000"/>
    <d v="1900-11-29T00:00:00"/>
    <n v="91.92"/>
    <n v="22659800"/>
    <n v="4631200"/>
    <n v="0"/>
    <n v="0"/>
    <n v="27291000"/>
    <n v="330"/>
  </r>
  <r>
    <x v="3"/>
    <n v="220223"/>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40218934"/>
    <s v="ANDREA VIVIANA GOMEZ RODRIGU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0T00:00:00"/>
    <d v="2022-01-27T00:00:00"/>
    <n v="330"/>
    <d v="2022-12-27T00:00:00"/>
    <n v="27291000"/>
    <d v="1900-11-29T00:00:00"/>
    <n v="91.92"/>
    <n v="22659800"/>
    <n v="4631200"/>
    <n v="0"/>
    <n v="0"/>
    <n v="27291000"/>
    <n v="330"/>
  </r>
  <r>
    <x v="3"/>
    <n v="220224"/>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1178430"/>
    <s v="DAJHANA MARCELA NAVAS VARON"/>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0T00:00:00"/>
    <d v="2022-01-27T00:00:00"/>
    <n v="330"/>
    <d v="2022-12-27T00:00:00"/>
    <n v="27291000"/>
    <d v="1900-11-29T00:00:00"/>
    <n v="91.92"/>
    <n v="22659800"/>
    <n v="4631200"/>
    <n v="0"/>
    <n v="0"/>
    <n v="27291000"/>
    <n v="330"/>
  </r>
  <r>
    <x v="3"/>
    <n v="220226"/>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6576192"/>
    <s v="LADY TATIANA CRUZ GIRALDO"/>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1T00:00:00"/>
    <d v="2022-01-27T00:00:00"/>
    <n v="330"/>
    <d v="2022-12-27T00:00:00"/>
    <n v="27291000"/>
    <d v="1900-11-29T00:00:00"/>
    <n v="91.92"/>
    <n v="22659800"/>
    <n v="4631200"/>
    <n v="0"/>
    <n v="0"/>
    <n v="27291000"/>
    <n v="330"/>
  </r>
  <r>
    <x v="3"/>
    <n v="220227"/>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2392294"/>
    <s v="LUZ MARINA ARAGON RIASCOS"/>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0T00:00:00"/>
    <d v="2022-01-27T00:00:00"/>
    <n v="330"/>
    <d v="2022-12-27T00:00:00"/>
    <n v="27291000"/>
    <d v="1900-11-29T00:00:00"/>
    <n v="91.92"/>
    <n v="22659800"/>
    <n v="4631200"/>
    <n v="0"/>
    <n v="0"/>
    <n v="27291000"/>
    <n v="330"/>
  </r>
  <r>
    <x v="3"/>
    <n v="220228"/>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80073257"/>
    <s v="EDER  OSORIO ROSALES"/>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0T00:00:00"/>
    <d v="2022-02-01T00:00:00"/>
    <n v="330"/>
    <d v="2022-12-31T00:00:00"/>
    <n v="27291000"/>
    <d v="1900-11-28T00:00:00"/>
    <n v="90.69"/>
    <n v="22659800"/>
    <n v="4631200"/>
    <n v="0"/>
    <n v="0"/>
    <n v="27291000"/>
    <n v="330"/>
  </r>
  <r>
    <x v="3"/>
    <n v="220229"/>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3899821"/>
    <s v="SAIDY ALEJANDRA RODRIGUEZ AVILA"/>
    <s v="SUBDIRECTOR TECNICO - SUBD. EDUCACION TRIBUTARIA Y SERVICIO"/>
    <s v="N/A"/>
    <d v="2022-11-17T00:00:00"/>
    <s v="Durante el mes de octubre de 2022, el contratista cumplió con lasobligaciones generales estipuladas en los estudios previos."/>
    <s v="Durante el mes de octubre de 2022, el contratista cumplió con lasobligaciones especiales estipuladas en los estudios previos."/>
    <d v="2022-01-20T00:00:00"/>
    <d v="2022-01-27T00:00:00"/>
    <n v="330"/>
    <d v="2022-12-27T00:00:00"/>
    <n v="27291000"/>
    <d v="1900-11-29T00:00:00"/>
    <n v="91.92"/>
    <n v="22659800"/>
    <n v="4631200"/>
    <n v="0"/>
    <n v="0"/>
    <n v="27291000"/>
    <n v="330"/>
  </r>
  <r>
    <x v="3"/>
    <n v="220232"/>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79987363"/>
    <s v="HECTOR URIEL GARCIA PULIDO"/>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1T00:00:00"/>
    <d v="2022-01-28T00:00:00"/>
    <n v="330"/>
    <d v="2022-12-28T00:00:00"/>
    <n v="27291000"/>
    <d v="1900-11-29T00:00:00"/>
    <n v="91.62"/>
    <n v="22577100"/>
    <n v="4713900"/>
    <n v="0"/>
    <n v="0"/>
    <n v="27291000"/>
    <n v="330"/>
  </r>
  <r>
    <x v="3"/>
    <n v="220233"/>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3658809"/>
    <s v="WENDY LORENA JAIMES VER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1T00:00:00"/>
    <d v="2022-01-28T00:00:00"/>
    <n v="330"/>
    <d v="2022-12-28T00:00:00"/>
    <n v="27291000"/>
    <d v="1900-11-29T00:00:00"/>
    <n v="91.62"/>
    <n v="22577100"/>
    <n v="4713900"/>
    <n v="0"/>
    <n v="0"/>
    <n v="27291000"/>
    <n v="330"/>
  </r>
  <r>
    <x v="3"/>
    <n v="220234"/>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39744908"/>
    <s v="SANDRA MILENA LOPEZ ARANGO"/>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1T00:00:00"/>
    <d v="2022-01-27T00:00:00"/>
    <n v="330"/>
    <d v="2022-12-27T00:00:00"/>
    <n v="27291000"/>
    <d v="1900-11-29T00:00:00"/>
    <n v="91.92"/>
    <n v="22659800"/>
    <n v="4631200"/>
    <n v="0"/>
    <n v="0"/>
    <n v="27291000"/>
    <n v="330"/>
  </r>
  <r>
    <x v="3"/>
    <n v="220235"/>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4488473"/>
    <s v="LINA VANESSA ARISTIZABAL IRREÑO"/>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4T00:00:00"/>
    <d v="2022-01-28T00:00:00"/>
    <n v="330"/>
    <d v="2022-12-28T00:00:00"/>
    <n v="27291000"/>
    <d v="1900-11-29T00:00:00"/>
    <n v="91.62"/>
    <n v="22577100"/>
    <n v="4713900"/>
    <n v="0"/>
    <n v="0"/>
    <n v="27291000"/>
    <n v="330"/>
  </r>
  <r>
    <x v="3"/>
    <n v="220236"/>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51964871"/>
    <s v="MARIVEL  PARRADO RODRIGU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1T00:00:00"/>
    <d v="2022-02-02T00:00:00"/>
    <n v="330"/>
    <d v="2022-12-31T00:00:00"/>
    <n v="27291000"/>
    <d v="1900-11-27T00:00:00"/>
    <n v="90.66"/>
    <n v="22577100"/>
    <n v="4713900"/>
    <n v="0"/>
    <n v="0"/>
    <n v="27291000"/>
    <n v="330"/>
  </r>
  <r>
    <x v="3"/>
    <n v="220239"/>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01276654"/>
    <s v="LAURA VALENTINA CASTRO CASTAÑED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4T00:00:00"/>
    <d v="2022-01-27T00:00:00"/>
    <n v="330"/>
    <d v="2022-12-27T00:00:00"/>
    <n v="27291000"/>
    <d v="1900-11-29T00:00:00"/>
    <n v="91.92"/>
    <n v="22659800"/>
    <n v="4631200"/>
    <n v="0"/>
    <n v="0"/>
    <n v="27291000"/>
    <n v="330"/>
  </r>
  <r>
    <x v="3"/>
    <n v="220241"/>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5405915"/>
    <s v="LEIDY JOHANNA HERNANDEZ MARTIN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4T00:00:00"/>
    <d v="2022-02-01T00:00:00"/>
    <n v="330"/>
    <d v="2022-12-31T00:00:00"/>
    <n v="27291000"/>
    <d v="1900-11-28T00:00:00"/>
    <n v="90.69"/>
    <n v="22659800"/>
    <n v="4631200"/>
    <n v="0"/>
    <n v="0"/>
    <n v="27291000"/>
    <n v="330"/>
  </r>
  <r>
    <x v="3"/>
    <n v="220244"/>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3019458"/>
    <s v="CINDY JANNETH CHACON CRISTIANO"/>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4T00:00:00"/>
    <d v="2022-01-27T00:00:00"/>
    <n v="330"/>
    <d v="2022-12-27T00:00:00"/>
    <n v="27291000"/>
    <d v="1900-11-29T00:00:00"/>
    <n v="91.92"/>
    <n v="22659800"/>
    <n v="4631200"/>
    <n v="0"/>
    <n v="0"/>
    <n v="27291000"/>
    <n v="330"/>
  </r>
  <r>
    <x v="3"/>
    <n v="220245"/>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52146724"/>
    <s v="ANGELA PATRICIA CASTAÑEDA APONTE"/>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1T00:00:00"/>
    <d v="2022-02-01T00:00:00"/>
    <n v="330"/>
    <d v="2022-12-31T00:00:00"/>
    <n v="27291000"/>
    <d v="1900-11-28T00:00:00"/>
    <n v="90.69"/>
    <n v="22659800"/>
    <n v="4631200"/>
    <n v="0"/>
    <n v="0"/>
    <n v="27291000"/>
    <n v="330"/>
  </r>
  <r>
    <x v="3"/>
    <n v="220246"/>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52849546"/>
    <s v="ANA MILENA BURGOS SALGADO"/>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4T00:00:00"/>
    <d v="2022-02-01T00:00:00"/>
    <n v="330"/>
    <d v="2022-12-31T00:00:00"/>
    <n v="27291000"/>
    <d v="1900-11-28T00:00:00"/>
    <n v="90.69"/>
    <n v="22659800"/>
    <n v="4631200"/>
    <n v="0"/>
    <n v="0"/>
    <n v="27291000"/>
    <n v="330"/>
  </r>
  <r>
    <x v="3"/>
    <n v="220306"/>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0730505"/>
    <s v="LEIDI LORENA PARDO MARTINEZ"/>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7T00:00:00"/>
    <d v="2022-02-01T00:00:00"/>
    <n v="330"/>
    <d v="2022-12-31T00:00:00"/>
    <n v="27291000"/>
    <d v="1900-11-28T00:00:00"/>
    <n v="90.69"/>
    <n v="22659800"/>
    <n v="4631200"/>
    <n v="0"/>
    <n v="0"/>
    <n v="27291000"/>
    <n v="330"/>
  </r>
  <r>
    <x v="3"/>
    <n v="220468"/>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5441978"/>
    <s v="JORGE ANTONIO LAPUENTE RUBIO"/>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complementó 425 respuestas automáticas"/>
    <d v="2022-08-12T00:00:00"/>
    <d v="2022-08-18T00:00:00"/>
    <n v="150"/>
    <d v="2022-12-31T00:00:00"/>
    <n v="6980000"/>
    <d v="1900-05-14T00:00:00"/>
    <n v="77.040000000000006"/>
    <n v="1396000"/>
    <n v="5584000"/>
    <n v="0"/>
    <n v="0"/>
    <n v="6980000"/>
    <n v="150"/>
  </r>
  <r>
    <x v="3"/>
    <n v="220465"/>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154383"/>
    <s v="FERNANDO JOSE ZAMORA CAMACHO"/>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complementó 302 respuestas automáticas"/>
    <d v="2022-08-12T00:00:00"/>
    <d v="2022-08-18T00:00:00"/>
    <n v="150"/>
    <d v="2022-12-31T00:00:00"/>
    <n v="6980000"/>
    <d v="1900-05-14T00:00:00"/>
    <n v="77.040000000000006"/>
    <n v="1396000"/>
    <n v="5584000"/>
    <n v="0"/>
    <n v="0"/>
    <n v="6980000"/>
    <n v="150"/>
  </r>
  <r>
    <x v="3"/>
    <n v="220472"/>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2458437"/>
    <s v="ERIKA CATALINA HERNANDEZ DUCUARA"/>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complementó 233 respuestas automáticas"/>
    <d v="2022-08-12T00:00:00"/>
    <d v="2022-08-18T00:00:00"/>
    <n v="150"/>
    <d v="2022-12-31T00:00:00"/>
    <n v="6980000"/>
    <d v="1900-05-14T00:00:00"/>
    <n v="77.040000000000006"/>
    <n v="1396000"/>
    <n v="5584000"/>
    <n v="0"/>
    <n v="0"/>
    <n v="6980000"/>
    <n v="150"/>
  </r>
  <r>
    <x v="3"/>
    <n v="220464"/>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192724861"/>
    <s v="DANIEL ALEJANDRO ESPITIA FAJARDO"/>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11 radicados en SAP"/>
    <d v="2022-08-12T00:00:00"/>
    <d v="2022-08-19T00:00:00"/>
    <n v="150"/>
    <d v="2022-12-31T00:00:00"/>
    <n v="6980000"/>
    <d v="1900-05-13T00:00:00"/>
    <n v="76.87"/>
    <n v="1396000"/>
    <n v="5584000"/>
    <n v="0"/>
    <n v="0"/>
    <n v="6980000"/>
    <n v="150"/>
  </r>
  <r>
    <x v="3"/>
    <n v="220475"/>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921467"/>
    <s v="LUZ AURORA ARANGO OVIEDO"/>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12 octubre de 2022,  elcontratista finalizó 15 radicados en SAP"/>
    <d v="2022-08-16T00:00:00"/>
    <d v="2022-08-19T00:00:00"/>
    <n v="150"/>
    <d v="2022-10-14T00:00:00"/>
    <n v="6980000"/>
    <n v="150"/>
    <n v="100"/>
    <n v="558400"/>
    <n v="6421600"/>
    <n v="0"/>
    <n v="0"/>
    <n v="6980000"/>
    <n v="150"/>
  </r>
  <r>
    <x v="3"/>
    <n v="220463"/>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5468331"/>
    <s v="CHRISTIAN MAURICIO GUTIERREZ VELASQUEZ"/>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octubre de 2022 elcontratista asistió a las reuniones virtuales y presenciales citadaspara la capacitacion sobre el cierre de peticiones de Ingreso MinimoGarantizado, elaboró el informe de actividaes mensual y dispuso de lasherramientas necesarias para el desarrollo del presente contrato"/>
    <d v="2022-08-16T00:00:00"/>
    <d v="2022-08-22T00:00:00"/>
    <n v="150"/>
    <d v="2022-10-07T00:00:00"/>
    <n v="6980000"/>
    <n v="150"/>
    <n v="100"/>
    <n v="325733"/>
    <n v="6654267"/>
    <n v="0"/>
    <n v="0"/>
    <n v="6980000"/>
    <n v="150"/>
  </r>
  <r>
    <x v="3"/>
    <n v="220490"/>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69853347"/>
    <s v="JUANA VALENTINA LINARES RODRIGUEZ"/>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07 octubre de 2022,  elcontratista finalizó 80 radicados en SAP"/>
    <d v="2022-08-19T00:00:00"/>
    <d v="2022-08-25T00:00:00"/>
    <n v="150"/>
    <d v="2022-10-07T00:00:00"/>
    <n v="6980000"/>
    <n v="150"/>
    <n v="100"/>
    <n v="325733"/>
    <n v="6654267"/>
    <n v="0"/>
    <n v="0"/>
    <n v="6980000"/>
    <n v="150"/>
  </r>
  <r>
    <x v="3"/>
    <n v="220470"/>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3593069"/>
    <s v="CLAUDIA LIS GONZALEZ MARTINEZ"/>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íodo del 01 al 31 de octubre del 2022 la contratistacompleto la compilación y cargue de documentos de contratistas del año2021 y  del año 2022, apoyo con el cargue de los documentos en secop IIde los finalizadores y diligenciamiento de bases de datos.Adicionalmente,  el contratista finalizó 2 radicados en SAP y asistió a1 reunión relacionada con la Estrategia Integral de Ingreso MinimoGarantizado"/>
    <d v="2022-08-12T00:00:00"/>
    <d v="2022-08-19T00:00:00"/>
    <n v="150"/>
    <d v="2022-12-31T00:00:00"/>
    <n v="6980000"/>
    <d v="1900-05-13T00:00:00"/>
    <n v="76.87"/>
    <n v="1396000"/>
    <n v="5584000"/>
    <n v="0"/>
    <n v="0"/>
    <n v="6980000"/>
    <n v="150"/>
  </r>
  <r>
    <x v="3"/>
    <n v="220467"/>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3006728"/>
    <s v="JOHANNA PATRICIA SALINAS CASTAÑEDA"/>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descargó 656 documentos de peticiones ciudadanas"/>
    <d v="2022-08-12T00:00:00"/>
    <d v="2022-08-19T00:00:00"/>
    <n v="150"/>
    <d v="2022-12-31T00:00:00"/>
    <n v="6980000"/>
    <d v="1900-05-13T00:00:00"/>
    <n v="76.87"/>
    <n v="1396000"/>
    <n v="5584000"/>
    <n v="0"/>
    <n v="0"/>
    <n v="6980000"/>
    <n v="150"/>
  </r>
  <r>
    <x v="3"/>
    <n v="220466"/>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3711366"/>
    <s v="ANGELA  RINCON URREGO"/>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154 radicados en SAP"/>
    <d v="2022-08-12T00:00:00"/>
    <d v="2022-08-19T00:00:00"/>
    <n v="150"/>
    <d v="2022-12-31T00:00:00"/>
    <n v="6980000"/>
    <d v="1900-05-13T00:00:00"/>
    <n v="76.87"/>
    <n v="1396000"/>
    <n v="5584000"/>
    <n v="0"/>
    <n v="0"/>
    <n v="6980000"/>
    <n v="150"/>
  </r>
  <r>
    <x v="3"/>
    <n v="220127"/>
    <x v="0"/>
    <s v="https://community.secop.gov.co/Public/Tendering/OpportunityDetail/Index?noticeUID=CO1.NTC.2526444&amp;isFromPublicArea=True&amp;isModal=true&amp;asPopupView=true"/>
    <x v="2"/>
    <s v="Prestación Servicio Apoyo a la Gestión"/>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n v="52557015"/>
    <s v="ADRIANA  ORJUELA CAÑON"/>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4T00:00:00"/>
    <d v="2022-01-18T00:00:00"/>
    <n v="330"/>
    <d v="2022-12-18T00:00:00"/>
    <n v="40942000"/>
    <d v="1900-11-29T00:00:00"/>
    <n v="94.61"/>
    <n v="35110867"/>
    <n v="5831133"/>
    <n v="0"/>
    <n v="0"/>
    <n v="40942000"/>
    <n v="330"/>
  </r>
  <r>
    <x v="3"/>
    <n v="220128"/>
    <x v="0"/>
    <s v="https://community.secop.gov.co/Public/Tendering/OpportunityDetail/Index?noticeUID=CO1.NTC.2526444&amp;isFromPublicArea=True&amp;isModal=true&amp;asPopupView=true"/>
    <x v="2"/>
    <s v="Prestación Servicio Apoyo a la Gestión"/>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n v="1030544259"/>
    <s v="DEISY LORENA FORERO"/>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4T00:00:00"/>
    <d v="2022-01-18T00:00:00"/>
    <n v="330"/>
    <d v="2022-12-18T00:00:00"/>
    <n v="40942000"/>
    <d v="1900-11-29T00:00:00"/>
    <n v="94.61"/>
    <n v="35110867"/>
    <n v="5831133"/>
    <n v="0"/>
    <n v="0"/>
    <n v="40942000"/>
    <n v="330"/>
  </r>
  <r>
    <x v="3"/>
    <n v="220129"/>
    <x v="0"/>
    <s v="https://community.secop.gov.co/Public/Tendering/OpportunityDetail/Index?noticeUID=CO1.NTC.2526444&amp;isFromPublicArea=True&amp;isModal=true&amp;asPopupView=true"/>
    <x v="2"/>
    <s v="Prestación Servicio Apoyo a la Gestión"/>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n v="1019081525"/>
    <s v="NATALIA  BLANCO PACHECO"/>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4T00:00:00"/>
    <d v="2022-01-18T00:00:00"/>
    <n v="330"/>
    <d v="2022-12-18T00:00:00"/>
    <n v="40942000"/>
    <d v="1900-11-29T00:00:00"/>
    <n v="94.61"/>
    <n v="35110867"/>
    <n v="5831133"/>
    <n v="0"/>
    <n v="0"/>
    <n v="40942000"/>
    <n v="330"/>
  </r>
  <r>
    <x v="3"/>
    <n v="220130"/>
    <x v="0"/>
    <s v="https://community.secop.gov.co/Public/Tendering/OpportunityDetail/Index?noticeUID=CO1.NTC.2526444&amp;isFromPublicArea=True&amp;isModal=true&amp;asPopupView=true"/>
    <x v="2"/>
    <s v="Prestación Servicio Apoyo a la Gestión"/>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n v="79648718"/>
    <s v="FRANCISCO ANDRES GARCIA DUARTE"/>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4T00:00:00"/>
    <d v="2022-01-18T00:00:00"/>
    <n v="330"/>
    <d v="2022-12-18T00:00:00"/>
    <n v="40942000"/>
    <d v="1900-11-29T00:00:00"/>
    <n v="94.61"/>
    <n v="35110867"/>
    <n v="5831133"/>
    <n v="0"/>
    <n v="0"/>
    <n v="40942000"/>
    <n v="330"/>
  </r>
  <r>
    <x v="3"/>
    <n v="220191"/>
    <x v="0"/>
    <s v="https://community.secop.gov.co/Public/Tendering/OpportunityDetail/Index?noticeUID=CO1.NTC.2610259&amp;isFromPublicArea=True&amp;isModal=true&amp;asPopupView=true"/>
    <x v="2"/>
    <s v="Prestación Servicios Profesionales"/>
    <s v="SUBD. EDUCACION TRIBUTARIA Y SERVICIO"/>
    <s v="0111-01"/>
    <s v="Prestar servicios profesionales en la formulación, administración ypresentación de informes de la tropa económica de la SecretariaDistrital de Hacienda, para contribuir a  la formalización de losestablecimientos en el Distrito Capital."/>
    <n v="79465385"/>
    <s v="HERNANDO  PEREZ SABOGAL"/>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19T00:00:00"/>
    <d v="2022-01-21T00:00:00"/>
    <n v="330"/>
    <d v="2022-12-21T00:00:00"/>
    <n v="74195000"/>
    <d v="1900-11-29T00:00:00"/>
    <n v="93.71"/>
    <n v="62503667"/>
    <n v="11691333"/>
    <n v="0"/>
    <n v="0"/>
    <n v="74195000"/>
    <n v="330"/>
  </r>
  <r>
    <x v="3"/>
    <n v="220474"/>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1057926"/>
    <s v="HELEN TATIANA RICO RUIZ"/>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147 radicados en SAP"/>
    <d v="2022-08-16T00:00:00"/>
    <d v="2022-08-19T00:00:00"/>
    <n v="150"/>
    <d v="2022-12-31T00:00:00"/>
    <n v="6980000"/>
    <d v="1900-05-13T00:00:00"/>
    <n v="76.87"/>
    <n v="1396000"/>
    <n v="5584000"/>
    <n v="0"/>
    <n v="0"/>
    <n v="6980000"/>
    <n v="150"/>
  </r>
  <r>
    <x v="3"/>
    <n v="220469"/>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0224290"/>
    <s v="LAURA VANESSA SALCEDO CORDOBA"/>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complementó 306 respuestas automáticas"/>
    <d v="2022-08-12T00:00:00"/>
    <d v="2022-08-19T00:00:00"/>
    <n v="150"/>
    <d v="2022-12-31T00:00:00"/>
    <n v="6980000"/>
    <d v="1900-05-13T00:00:00"/>
    <n v="76.87"/>
    <n v="1396000"/>
    <n v="5584000"/>
    <n v="0"/>
    <n v="0"/>
    <n v="6980000"/>
    <n v="150"/>
  </r>
  <r>
    <x v="3"/>
    <n v="220473"/>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730994"/>
    <s v="HAROLD REINALDO AFANADOR MONTAÑEZ"/>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1070 documentos físicos de peticiones ciudadanas yasistió a 1 reunión relacionada con la Estrategia Integral de IngresoMinimo Garantizado"/>
    <d v="2022-08-16T00:00:00"/>
    <d v="2022-08-19T00:00:00"/>
    <n v="150"/>
    <d v="2022-12-31T00:00:00"/>
    <n v="6980000"/>
    <d v="1900-05-13T00:00:00"/>
    <n v="76.87"/>
    <n v="1396000"/>
    <n v="5584000"/>
    <n v="0"/>
    <n v="0"/>
    <n v="6980000"/>
    <n v="150"/>
  </r>
  <r>
    <x v="3"/>
    <n v="220480"/>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004062"/>
    <s v="WENDY TATIANA BERMUDEZ ACHURY"/>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39 radicados en SAP"/>
    <d v="2022-08-17T00:00:00"/>
    <d v="2022-08-22T00:00:00"/>
    <n v="150"/>
    <d v="2022-12-31T00:00:00"/>
    <n v="6980000"/>
    <d v="1900-05-10T00:00:00"/>
    <n v="76.34"/>
    <n v="1396000"/>
    <n v="5584000"/>
    <n v="0"/>
    <n v="0"/>
    <n v="6980000"/>
    <n v="150"/>
  </r>
  <r>
    <x v="3"/>
    <n v="220478"/>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900503"/>
    <s v="JAVIER FELIPE RAMIREZ NOGUERA"/>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41 radicados en SAP"/>
    <d v="2022-08-16T00:00:00"/>
    <d v="2022-08-22T00:00:00"/>
    <n v="150"/>
    <d v="2022-12-31T00:00:00"/>
    <n v="6980000"/>
    <d v="1900-05-10T00:00:00"/>
    <n v="76.34"/>
    <n v="1396000"/>
    <n v="5584000"/>
    <n v="0"/>
    <n v="0"/>
    <n v="6980000"/>
    <n v="150"/>
  </r>
  <r>
    <x v="3"/>
    <n v="220477"/>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09154"/>
    <s v="FELIPE  CHAVES PAEZ"/>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complementó 280 respuestas automáticas"/>
    <d v="2022-08-16T00:00:00"/>
    <d v="2022-08-22T00:00:00"/>
    <n v="150"/>
    <d v="2022-12-31T00:00:00"/>
    <n v="6980000"/>
    <d v="1900-05-10T00:00:00"/>
    <n v="76.34"/>
    <n v="1396000"/>
    <n v="5584000"/>
    <n v="0"/>
    <n v="0"/>
    <n v="6980000"/>
    <n v="150"/>
  </r>
  <r>
    <x v="3"/>
    <n v="220481"/>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2864739"/>
    <s v="ANDREA  GONZALEZ AREVALO"/>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25 radicados en SAP"/>
    <d v="2022-08-16T00:00:00"/>
    <d v="2022-08-22T00:00:00"/>
    <n v="150"/>
    <d v="2022-12-31T00:00:00"/>
    <n v="6980000"/>
    <d v="1900-05-10T00:00:00"/>
    <n v="76.34"/>
    <n v="1396000"/>
    <n v="5584000"/>
    <n v="0"/>
    <n v="0"/>
    <n v="6980000"/>
    <n v="150"/>
  </r>
  <r>
    <x v="3"/>
    <n v="220482"/>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460747"/>
    <s v="BRAYAN STEVEN MORALES MURILLO"/>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10 radicados en SAP"/>
    <d v="2022-08-16T00:00:00"/>
    <d v="2022-08-22T00:00:00"/>
    <n v="150"/>
    <d v="2022-12-31T00:00:00"/>
    <n v="6980000"/>
    <d v="1900-05-10T00:00:00"/>
    <n v="76.34"/>
    <n v="1396000"/>
    <n v="5584000"/>
    <n v="0"/>
    <n v="0"/>
    <n v="6980000"/>
    <n v="150"/>
  </r>
  <r>
    <x v="3"/>
    <n v="220483"/>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80154271"/>
    <s v="LEONARDO  ORTIZ SANABRIA"/>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128 radicados en SAP"/>
    <d v="2022-08-16T00:00:00"/>
    <d v="2022-08-22T00:00:00"/>
    <n v="150"/>
    <d v="2022-12-31T00:00:00"/>
    <n v="6980000"/>
    <d v="1900-05-10T00:00:00"/>
    <n v="76.34"/>
    <n v="1396000"/>
    <n v="5584000"/>
    <n v="0"/>
    <n v="0"/>
    <n v="6980000"/>
    <n v="150"/>
  </r>
  <r>
    <x v="3"/>
    <n v="220486"/>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2366083"/>
    <s v="SANDRA MILENA ALVAREZ ORTIZ"/>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72 radicados en SAP"/>
    <d v="2022-08-16T00:00:00"/>
    <d v="2022-08-22T00:00:00"/>
    <n v="150"/>
    <d v="2022-12-31T00:00:00"/>
    <n v="6980000"/>
    <d v="1900-05-10T00:00:00"/>
    <n v="76.34"/>
    <n v="1396000"/>
    <n v="5584000"/>
    <n v="0"/>
    <n v="0"/>
    <n v="6980000"/>
    <n v="150"/>
  </r>
  <r>
    <x v="3"/>
    <n v="220485"/>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1685122"/>
    <s v="MARIA NELLY HERNANDEZ SIERRA"/>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69 radicados en SAP"/>
    <d v="2022-08-17T00:00:00"/>
    <d v="2022-08-22T00:00:00"/>
    <n v="150"/>
    <d v="2022-12-31T00:00:00"/>
    <n v="6980000"/>
    <d v="1900-05-10T00:00:00"/>
    <n v="76.34"/>
    <n v="1396000"/>
    <n v="5584000"/>
    <n v="0"/>
    <n v="0"/>
    <n v="6980000"/>
    <n v="150"/>
  </r>
  <r>
    <x v="3"/>
    <n v="220479"/>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4284612"/>
    <s v="MANUEL JOSUE MARIN GONZALEZ"/>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29 radicados en SAP"/>
    <d v="2022-08-18T00:00:00"/>
    <d v="2022-08-22T00:00:00"/>
    <n v="150"/>
    <d v="2022-12-31T00:00:00"/>
    <n v="6980000"/>
    <d v="1900-05-10T00:00:00"/>
    <n v="76.34"/>
    <n v="1396000"/>
    <n v="5584000"/>
    <n v="0"/>
    <n v="0"/>
    <n v="6980000"/>
    <n v="150"/>
  </r>
  <r>
    <x v="3"/>
    <n v="220010"/>
    <x v="0"/>
    <s v="https://community.secop.gov.co/Public/Tendering/OpportunityDetail/Index?noticeUID=CO1.NTC.2524549&amp;isFromPublicArea=True&amp;isModal=true&amp;asPopupView=true"/>
    <x v="2"/>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52116458"/>
    <s v="AMANDA  SANTIAGO"/>
    <s v="DIRECTOR TECNICO - DESPACHO DIR. DISTRITAL CONTABILIDAD"/>
    <s v="N/A"/>
    <d v="2022-11-03T00:00:00"/>
    <s v="El contratista dio cumplimiento a cada una de las obligaciones generalespre - contractuales acordadas para la ejecución del contrato."/>
    <s v="Durante el mes de octubre la contratista ejecutó nuevamente losconsolidados de los grupos oficiales con corte a diciembre de 2021 yrealizó las revisiones detalladas a todos los reportes existentes enrazón a 1) Los reportes están parametrizados para cortes de diciembre ymarzo faltando los periodos de junio y septiembre y 2) El desarrollopara actualizar las reglas de eliminación presenta inconsistencias. Lasrevisiones del resultado de la consolidación de BOGOTA con corte adiciembre de 2021, se ejecutó a través de 41 reportes, de los cuales 16generaron información correcta y su estructura cumple con todo losolicitado mientras que 18 reportes requieren de algún ajuste para locual fue necesario crear en Solman incidentes correspondientes. Lideróla verificación y aprobación de las 9 propuestas de solución realizadaspor SOTIC. De igual forma actualicé la matriz de los DEBES del proyectoen el cual se resalta que el estado del proceso de consolidación através de BPC es condicionado debido a que para el mes de octubre aún sepresentan: 1) Inconsistencia con la información cuando las cifrassuperan los 15 dígitos tanto en los reportes EPM como en los reportesBO. 2) El sistema BPC no permite la gestión del histórico por periodosde las reglas de eliminación, lo que impacta en el reporte detransacciones de cada transacción. 3) Para el período de marzo, se hanevidenciado inconsistencias en los reportes, debido a la falta deprogramación específica para los distintos periodos. Ej: Cálculo de lautilidad. 4) Imposibilidad de reflejar en los reportes de BO los nombreslargos que se encuentran en las dimensiones de entidad y cuenta. 5) Ladescripción de los ajustes o diarios tiene un límite de 40 caracteresque no permite explicar claramente la razón del ajuste. 6) Demasiadospasos para generar un ajuste y 7) Redundancia en creación de ajustes(para cada agrupación)."/>
    <d v="2022-01-12T00:00:00"/>
    <d v="2022-01-19T00:00:00"/>
    <n v="315"/>
    <d v="2023-01-06T00:00:00"/>
    <n v="82414500"/>
    <d v="1900-12-17T00:00:00"/>
    <n v="89.49"/>
    <n v="73780600"/>
    <n v="8633900"/>
    <n v="1"/>
    <n v="8633900"/>
    <n v="91048400"/>
    <n v="348"/>
  </r>
  <r>
    <x v="3"/>
    <n v="220607"/>
    <x v="0"/>
    <s v="https://community.secop.gov.co/Public/Tendering/OpportunityDetail/Index?noticeUID=CO1.NTC.3134202&amp;isFromPublicArea=True&amp;isModal=true&amp;asPopupView=true"/>
    <x v="4"/>
    <s v="Deposito Valores"/>
    <s v="OF. OPERACIONES FINANCIERAS"/>
    <s v="0111-01"/>
    <s v="Prestar los servicios de custodia, administración, compensación yliquidación de los valores que le sean confiados en depósito por laSecretaría Distrital de Hacienda y que hacen parte del (los) portafolio(s) administrado (s) por la Dirección Distrital de Tesorería, en lascondiciones establecidas en el Libro 37 de la Parte 2 del Decreto 2555de 2010, Por el cual se recogen y reexpiden las normas en materia delSector Financiero, Asegurador y del Mercado de Valores y se dictan otrasdisposiciones, y demás disposiciones que lo modifiquen o adicionen."/>
    <n v="901108765"/>
    <s v="SANTANDER CACEIS COLOMBIA S.A. SOCIEDAD FIDUCIARIA"/>
    <s v="JEFE DE OFICINA - OF. OPERACIONES FINANCIERAS"/>
    <s v="N/A"/>
    <d v="2022-11-02T00:00:00"/>
    <s v="El contratista cumplió con las obligaciones generales estipuladas en elcontrato y en el pliego de condiciones"/>
    <s v="El contratista cumplió con las obligaciones especiales estipuladas en elcontrato y en el anexo técnico"/>
    <d v="2022-09-20T00:00:00"/>
    <d v="2022-09-30T00:00:00"/>
    <n v="210"/>
    <d v="2023-04-30T00:00:00"/>
    <n v="200000000"/>
    <d v="1900-07-30T00:00:00"/>
    <n v="28.77"/>
    <n v="708913"/>
    <n v="199291087"/>
    <n v="0"/>
    <n v="0"/>
    <n v="200000000"/>
    <n v="210"/>
  </r>
  <r>
    <x v="3"/>
    <n v="220500"/>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3132127"/>
    <s v="ASTRID VIVIANA FAJARDO GONZALEZ"/>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 radicados en SAP"/>
    <d v="2022-08-19T00:00:00"/>
    <d v="2022-08-22T00:00:00"/>
    <n v="150"/>
    <d v="2022-12-31T00:00:00"/>
    <n v="6980000"/>
    <d v="1900-05-10T00:00:00"/>
    <n v="76.34"/>
    <n v="1396000"/>
    <n v="5584000"/>
    <n v="0"/>
    <n v="0"/>
    <n v="6980000"/>
    <n v="150"/>
  </r>
  <r>
    <x v="3"/>
    <n v="220484"/>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599001"/>
    <s v="LUIS CARLOS BALLEN"/>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14 radicados en SAP"/>
    <d v="2022-08-18T00:00:00"/>
    <d v="2022-08-24T00:00:00"/>
    <n v="150"/>
    <d v="2022-12-31T00:00:00"/>
    <n v="6980000"/>
    <d v="1900-05-08T00:00:00"/>
    <n v="75.97"/>
    <n v="1396000"/>
    <n v="5584000"/>
    <n v="0"/>
    <n v="0"/>
    <n v="6980000"/>
    <n v="150"/>
  </r>
  <r>
    <x v="3"/>
    <n v="220501"/>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2485522"/>
    <s v="WENDY FERNANDA CRISTIANO GONZALEZ"/>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42 radicados en SAP"/>
    <d v="2022-08-19T00:00:00"/>
    <d v="2022-08-24T00:00:00"/>
    <n v="150"/>
    <d v="2022-12-31T00:00:00"/>
    <n v="6980000"/>
    <d v="1900-05-08T00:00:00"/>
    <n v="75.97"/>
    <n v="1396000"/>
    <n v="5584000"/>
    <n v="0"/>
    <n v="0"/>
    <n v="6980000"/>
    <n v="150"/>
  </r>
  <r>
    <x v="3"/>
    <n v="220497"/>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39531811"/>
    <s v="NANCY  HERNANDEZ CARVAJAL"/>
    <s v="ASESOR - DESPACHO SECRETARIO DISTRITAL DE HDA."/>
    <s v="N/A"/>
    <d v="2022-11-02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33 radicados en SAP"/>
    <d v="2022-08-19T00:00:00"/>
    <d v="2022-08-24T00:00:00"/>
    <n v="150"/>
    <d v="2022-12-31T00:00:00"/>
    <n v="6980000"/>
    <d v="1900-05-08T00:00:00"/>
    <n v="75.97"/>
    <n v="1396000"/>
    <n v="5584000"/>
    <n v="0"/>
    <n v="0"/>
    <n v="6980000"/>
    <n v="150"/>
  </r>
  <r>
    <x v="3"/>
    <n v="220016"/>
    <x v="0"/>
    <s v="https://community.secop.gov.co/Public/Tendering/OpportunityDetail/Index?noticeUID=CO1.NTC.2522949&amp;isFromPublicArea=True&amp;isModal=true&amp;asPopupView=true"/>
    <x v="2"/>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52934818"/>
    <s v="PATRICIA ANDREA AYALA BELTRAN"/>
    <s v="DIRECTOR TECNICO - DESPACHO DIR. DISTRITAL CONTABILIDAD"/>
    <s v="N/A"/>
    <d v="2022-11-03T00:00:00"/>
    <s v="La contratista dio cumplimiento a cada una de las obligaciones generalespre - contractuales acordadas para la ejecución del contrato."/>
    <s v="Durante el mes de octubre la contratista participó en reuniones internasy externas dirigidas a fomentar la sostenibilidad del Sistema ContablePúblico Distrital para los FDL y las Entidades asignadas. Participó enlas capacitaciones internas de preparación para el cierre de vigencia2022 y actividades 2023, así como en la revisión y elaboración deajustes al consolidado de los EF de Bogotá. Igualmente asistió a losentes y entidades vía correo electrónico, llamadas telefónicas o dentrodel proceso a respuesta de consultas o revisión de estas,específicamente en temas relacionados con los informes negativos y deopinión de abstención de la Contraloría de Bogotá. Participó en lasreuniones para dar respuesta a conceptos solicitados por la SED y DADEP.Acompañó reunión del FDL Suba para la revisión de los resultados de laauditoría."/>
    <d v="2022-01-13T00:00:00"/>
    <d v="2022-01-19T00:00:00"/>
    <n v="300"/>
    <d v="2023-01-06T00:00:00"/>
    <n v="78490000"/>
    <d v="1900-12-17T00:00:00"/>
    <n v="89.49"/>
    <n v="72995700"/>
    <n v="5494300"/>
    <n v="1"/>
    <n v="12558400"/>
    <n v="91048400"/>
    <n v="348"/>
  </r>
  <r>
    <x v="3"/>
    <n v="220173"/>
    <x v="0"/>
    <s v="https://community.secop.gov.co/Public/Tendering/OpportunityDetail/Index?noticeUID=CO1.NTC.2522949&amp;isFromPublicArea=True&amp;isModal=true&amp;asPopupView=true"/>
    <x v="2"/>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1077941121"/>
    <s v="MARIA CECILIA ROMERO ROMERO"/>
    <s v="DIRECTOR TECNICO - DESPACHO DIR. DISTRITAL CONTABILIDAD"/>
    <s v="N/A"/>
    <d v="2022-11-03T00:00:00"/>
    <s v="La contratista dio cumplimiento a cada una de las obligaciones generalespre - contractuales acordadas para la ejecución del contrato."/>
    <s v="Durante el mes de octubre la contratista participó en reunionesdirigidas a fomentar la sostenibilidad del Sistema Contable PúblicoDistrital con la SDP por reporte de cargas urbanísticas, Secretaría deMovilidad para revisión de los rendimientos financieros del BancoPopular y Recursos SETT, Secretaría de Educación para revisión de lostemas relevantes derivados de la abstención de opinión en el dictamen deauditoría y con la Universidad Distrital para la revisión de los avancesdel pacto por concurrencia, así como otras internas. Asistió a los entesy entidades vía correo electrónico, mesas de trabajo, llamada telefónicao dentro del proceso a respuesta de consultas o revisión de estas,específicamente en temas relacionados con el Fondo Emprender,Subrogación de recursos de la SED a Atenea, mesa de trabajo con el DASCDpara socializar lo relacionado al costo amortizado de los créditoseducativos y análisis de información para proyección de respuesta a laSDA respecto al deterioro de los bienes inmuebles en construcción.Preparó y realizó presentación en jornada de fortalecimiento técnicosobre el concepto emitido al IPES referente a la depuración de cartera,proyectó comentarios a la modificación de normas para Entidades deGobierno y Empresas que no Cotizan, realizó presentación para calificadora de riesgos y Agencia de Desarrollo Francesa en lo referente al pasivo pensional del Distrito Capital, participó en lasreuniones de revisión del plan de acción 2023 y capacitaciones de cierre2022, y participó en reunión con la OAR en la cual se revisó el modelode pérdidas crediticias esperadas."/>
    <d v="2022-01-17T00:00:00"/>
    <d v="2022-01-20T00:00:00"/>
    <n v="300"/>
    <d v="2023-01-06T00:00:00"/>
    <n v="78490000"/>
    <d v="1900-12-16T00:00:00"/>
    <n v="89.46"/>
    <n v="73518967"/>
    <n v="4971033"/>
    <n v="1"/>
    <n v="12296767"/>
    <n v="90786767"/>
    <n v="347"/>
  </r>
  <r>
    <x v="3"/>
    <n v="220022"/>
    <x v="0"/>
    <s v="https://community.secop.gov.co/Public/Tendering/OpportunityDetail/Index?noticeUID=CO1.NTC.2519527&amp;isFromPublicArea=True&amp;isModal=true&amp;asPopupView=true"/>
    <x v="2"/>
    <s v="Prestación Servicios Profesionales"/>
    <s v="SUBD. PLANEACION E INTELIGENCIA TRIB"/>
    <s v="0111-01"/>
    <s v="Prestar servicios profesionales para apoyar la fase de estabilizacióndel Core Tributario, facilitando la interacción de los ciudadanos através de los diferentes canales de atención."/>
    <n v="79558151"/>
    <s v="ILDER GREGORIO DIAZ MENDIETA"/>
    <s v="ASESOR - DESPACHO SECRETARIO DISTRITAL DE HDA."/>
    <s v="N/A"/>
    <d v="2022-11-03T00:00:00"/>
    <s v="En la ejecución del contrato 220022, el contratista cumplió con susobligaciones generales durante el periodo del 1 al 31 de octubre del2022."/>
    <s v="En la ejecución del contrato 220022, el contratista cumplió con susobligaciones especiales durante el periodo de 1 al 31 de octubre del2022."/>
    <d v="2022-01-11T00:00:00"/>
    <d v="2022-01-13T00:00:00"/>
    <n v="270"/>
    <d v="2022-11-30T00:00:00"/>
    <n v="83736000"/>
    <d v="1900-11-16T00:00:00"/>
    <n v="100"/>
    <n v="89318400"/>
    <n v="18297867"/>
    <n v="1"/>
    <n v="23880267"/>
    <n v="107616267"/>
    <n v="347"/>
  </r>
  <r>
    <x v="3"/>
    <n v="220487"/>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5444811"/>
    <s v="FABIAN MAURICIO LEGUIZAMON MORENO"/>
    <s v="ASESOR - DESPACHO SECRETARIO DISTRITAL DE HDA."/>
    <s v="N/A"/>
    <d v="2022-11-03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complementó 278 respuestas automáticas"/>
    <d v="2022-08-17T00:00:00"/>
    <d v="2022-08-24T00:00:00"/>
    <n v="150"/>
    <d v="2022-12-31T00:00:00"/>
    <n v="6980000"/>
    <d v="1900-05-08T00:00:00"/>
    <n v="75.97"/>
    <n v="1396000"/>
    <n v="5584000"/>
    <n v="0"/>
    <n v="0"/>
    <n v="6980000"/>
    <n v="150"/>
  </r>
  <r>
    <x v="3"/>
    <n v="220493"/>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2331968"/>
    <s v="JONATHAN DAVID LEON PINZON"/>
    <s v="ASESOR - DESPACHO SECRETARIO DISTRITAL DE HDA."/>
    <s v="N/A"/>
    <d v="2022-11-03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65 radicados en SAP"/>
    <d v="2022-08-16T00:00:00"/>
    <d v="2022-08-24T00:00:00"/>
    <n v="150"/>
    <d v="2022-12-31T00:00:00"/>
    <n v="6980000"/>
    <d v="1900-05-08T00:00:00"/>
    <n v="75.97"/>
    <n v="1396000"/>
    <n v="5584000"/>
    <n v="0"/>
    <n v="0"/>
    <n v="6980000"/>
    <n v="150"/>
  </r>
  <r>
    <x v="3"/>
    <n v="220492"/>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0128754"/>
    <s v="JAVIER FELIPE GARZON SANCHEZ"/>
    <s v="ASESOR - DESPACHO SECRETARIO DISTRITAL DE HDA."/>
    <s v="N/A"/>
    <d v="2022-11-03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188 radicados en SAP"/>
    <d v="2022-08-16T00:00:00"/>
    <d v="2022-08-24T00:00:00"/>
    <n v="150"/>
    <d v="2022-12-31T00:00:00"/>
    <n v="6980000"/>
    <d v="1900-05-08T00:00:00"/>
    <n v="75.97"/>
    <n v="1396000"/>
    <n v="5584000"/>
    <n v="0"/>
    <n v="0"/>
    <n v="6980000"/>
    <n v="150"/>
  </r>
  <r>
    <x v="3"/>
    <n v="220498"/>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4976097"/>
    <s v="ANGIE LORENA CASTILLO HUERTAS"/>
    <s v="ASESOR - DESPACHO SECRETARIO DISTRITAL DE HDA."/>
    <s v="N/A"/>
    <d v="2022-11-03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23 radicados en SAP"/>
    <d v="2022-08-22T00:00:00"/>
    <d v="2022-08-25T00:00:00"/>
    <n v="150"/>
    <d v="2022-12-31T00:00:00"/>
    <n v="6980000"/>
    <d v="1900-05-07T00:00:00"/>
    <n v="75.78"/>
    <n v="1396000"/>
    <n v="5584000"/>
    <n v="0"/>
    <n v="0"/>
    <n v="6980000"/>
    <n v="150"/>
  </r>
  <r>
    <x v="3"/>
    <n v="220488"/>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0834081"/>
    <s v="INGRID CATERINE LOZANO FERNANDEZ"/>
    <s v="ASESOR - DESPACHO SECRETARIO DISTRITAL DE HDA."/>
    <s v="N/A"/>
    <d v="2022-11-03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156 radicados en SAP"/>
    <d v="2022-08-17T00:00:00"/>
    <d v="2022-08-25T00:00:00"/>
    <n v="150"/>
    <d v="2022-12-31T00:00:00"/>
    <n v="6980000"/>
    <d v="1900-05-07T00:00:00"/>
    <n v="75.78"/>
    <n v="1396000"/>
    <n v="5584000"/>
    <n v="0"/>
    <n v="0"/>
    <n v="6980000"/>
    <n v="150"/>
  </r>
  <r>
    <x v="3"/>
    <n v="220494"/>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010954"/>
    <s v="NELCY XIMENA RODRIGUEZ CASTILLO"/>
    <s v="ASESOR - DESPACHO SECRETARIO DISTRITAL DE HDA."/>
    <s v="N/A"/>
    <d v="2022-11-03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409 radicados en SAP"/>
    <d v="2022-08-17T00:00:00"/>
    <d v="2022-08-25T00:00:00"/>
    <n v="150"/>
    <d v="2022-12-31T00:00:00"/>
    <n v="6980000"/>
    <d v="1900-05-07T00:00:00"/>
    <n v="75.78"/>
    <n v="1396000"/>
    <n v="5584000"/>
    <n v="0"/>
    <n v="0"/>
    <n v="6980000"/>
    <n v="150"/>
  </r>
  <r>
    <x v="3"/>
    <n v="220516"/>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3777730"/>
    <s v="MARIA ALEJANDRA ROMERO ROSALES"/>
    <s v="ASESOR - DESPACHO SECRETARIO DISTRITAL DE HDA."/>
    <s v="N/A"/>
    <d v="2022-11-03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71 radicados en SAP"/>
    <d v="2022-08-23T00:00:00"/>
    <d v="2022-08-25T00:00:00"/>
    <n v="150"/>
    <d v="2022-12-31T00:00:00"/>
    <n v="6980000"/>
    <d v="1900-05-07T00:00:00"/>
    <n v="75.78"/>
    <n v="1396000"/>
    <n v="5584000"/>
    <n v="0"/>
    <n v="0"/>
    <n v="6980000"/>
    <n v="150"/>
  </r>
  <r>
    <x v="3"/>
    <n v="220627"/>
    <x v="0"/>
    <s v="https://community.secop.gov.co/Public/Tendering/OpportunityDetail/Index?noticeUID=CO1.NTC.3259936&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18464848"/>
    <s v="LINA FERNANDA SALAZAR ALVARADO"/>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9-26T00:00:00"/>
    <d v="2022-10-01T00:00:00"/>
    <n v="116"/>
    <d v="2023-02-28T00:00:00"/>
    <n v="13193067"/>
    <d v="1900-05-29T00:00:00"/>
    <n v="40"/>
    <n v="3412000"/>
    <n v="9781067"/>
    <n v="1"/>
    <n v="3639467"/>
    <n v="16832534"/>
    <n v="148"/>
  </r>
  <r>
    <x v="3"/>
    <n v="220563"/>
    <x v="0"/>
    <s v="https://community.secop.gov.co/Public/Tendering/OpportunityDetail/Index?noticeUID=CO1.NTC.3223566&amp;isFromPublicArea=True&amp;isModal=true&amp;asPopupView=true"/>
    <x v="2"/>
    <s v="Prestación Servicios Profesionales"/>
    <s v="SUBD. PLANEACION E INTELIGENCIA TRIB"/>
    <s v="0111-01"/>
    <s v="Prestar servicios   profesionales especializados en la estabilización deBogData y brindar el soporte de la mesa de ayuda para contribuyentes deBogotá."/>
    <n v="23467524"/>
    <s v="JULIA  VELANDIA BECERRA"/>
    <s v="ASESOR - DESPACHO SECRETARIO DISTRITAL DE HDA."/>
    <s v="N/A"/>
    <d v="2022-11-03T00:00:00"/>
    <s v="En la ejecución del contrato 220563, el contratista cumplió con susobligaciones generales durante el periodo del 1 al 31 de octubre del2022."/>
    <s v="En la ejecución del contrato 220563, el contratista cumplió con susobligaciones especiales durante el periodo del 1 al 31 de octubre del2022."/>
    <d v="2022-09-02T00:00:00"/>
    <d v="2022-09-06T00:00:00"/>
    <n v="150"/>
    <d v="2022-12-30T00:00:00"/>
    <n v="46520000"/>
    <d v="1900-04-24T00:00:00"/>
    <n v="73.91"/>
    <n v="17057333"/>
    <n v="29462667"/>
    <n v="0"/>
    <n v="0"/>
    <n v="46520000"/>
    <n v="150"/>
  </r>
  <r>
    <x v="3"/>
    <n v="220461"/>
    <x v="0"/>
    <s v="https://community.secop.gov.co/Public/Tendering/OpportunityDetail/Index?noticeUID=CO1.NTC.3139037&amp;isFromPublicArea=True&amp;isModal=true&amp;asPopupView=true"/>
    <x v="2"/>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52933907"/>
    <s v="KELLY SOL RODRIGUEZ HERNANDEZ"/>
    <s v="DIRECTOR TECNICO - DESPACHO DIR. DISTRITAL CONTABILIDAD"/>
    <s v="N/A"/>
    <d v="2022-11-03T00:00:00"/>
    <s v="La contratista dio cumplimiento a cada una de las obligaciones generalespre - contractuales acordadas para la ejecución del contrato."/>
    <s v="Durante el mes de octubre, la contratista asistió a mesas de trabajopara la gestión de cuentas reciprocas y para solución de consultas delas entidades. Participó en reuniones internas con el equipo de asesoríapara socialización de material de la segunda visita por oferta de 2022.Participó en reuniones convocadas por la SCGI para la Secretaría deEducación con el fin de brindar orientación en lo concerniente a laSostenibilidad del Sistema Contable Público Distrital. Participó en lagestión con las entidades asignadas para la consolidación de estadosfinancieros a nivel Bogotá D.C. Apoyó la gestión de solicitudes deprórroga y modificación de las entidades asignadas para el reporte deinformación financiera al corte de septiembre de 2022. Participó enreuniones internas con la Subdirección de Consolidación, Gestión eInvestigación para la revisión de saldos y ajustes de los estadosfinancieros de Bogotá D.C. al corte de septiembre 2022.  Participó enmesas de trabajo con las entidades asignadas para gestión de informaciónfinanciera y tratamiento de temas específicos. Atendió solicitudes deasesoría técnico contable asociadas con las consultas realizadas por lasentidades asignadas vía telefónica y por correo electrónico. Participóen sesiones de preparación del plan de acción año 2023 con la DirecciónDistrital de Contabilidad y equipo de asesoría."/>
    <d v="2022-08-12T00:00:00"/>
    <d v="2022-08-18T00:00:00"/>
    <n v="195"/>
    <d v="2023-03-05T00:00:00"/>
    <n v="43842500"/>
    <d v="1900-07-17T00:00:00"/>
    <n v="52.26"/>
    <n v="16412833"/>
    <n v="27429667"/>
    <n v="0"/>
    <n v="0"/>
    <n v="43842500"/>
    <n v="195"/>
  </r>
  <r>
    <x v="3"/>
    <n v="220026"/>
    <x v="0"/>
    <s v="https://community.secop.gov.co/Public/Tendering/OpportunityDetail/Index?noticeUID=CO1.NTC.2518302&amp;isFromPublicArea=True&amp;isModal=true&amp;asPopupView=true"/>
    <x v="2"/>
    <s v="Prestación Servicios Profesionales"/>
    <s v="SUBD. PLANEACION E INTELIGENCIA TRIB"/>
    <s v="0111-01"/>
    <s v="Prestar servicios profesionales para apoyar el período de estabilizaciónde la solución tecnológica en lo relacionado con el registro tributario(fuentes, dato maestro y catálogos)."/>
    <n v="27682336"/>
    <s v="MARTA CECILIA JAUREGUI ACEVEDO"/>
    <s v="ASESOR - DESPACHO SECRETARIO DISTRITAL DE HDA."/>
    <s v="N/A"/>
    <d v="2022-11-03T00:00:00"/>
    <s v="En la ejecución del contrato 220026, el contratista cumplió con susobligaciones generales durante el periodo del 1 al 31 de octubre del2022."/>
    <s v="En la ejecución del contrato 220026, el contratista cumplió con susobligaciones especiales durante el periodo del 1 al 31 de octubre del2022."/>
    <d v="2022-01-11T00:00:00"/>
    <d v="2022-01-14T00:00:00"/>
    <n v="270"/>
    <d v="2022-12-30T00:00:00"/>
    <n v="83736000"/>
    <d v="1900-12-15T00:00:00"/>
    <n v="91.43"/>
    <n v="89008266"/>
    <n v="18297867"/>
    <n v="1"/>
    <n v="23570133"/>
    <n v="107306133"/>
    <n v="346"/>
  </r>
  <r>
    <x v="3"/>
    <n v="220085"/>
    <x v="0"/>
    <s v="https://community.secop.gov.co/Public/Tendering/OpportunityDetail/Index?noticeUID=CO1.NTC.2529567&amp;isFromPublicArea=True&amp;isModal=true&amp;asPopupView=true"/>
    <x v="2"/>
    <s v="Prestación Servicios Profesionales"/>
    <s v="SUBD. PLANEACION E INTELIGENCIA TRIB"/>
    <s v="0111-01"/>
    <s v="Prestar servicios profesionales para apoyar el período de estabilizaciónde la solución tecnológica, facilitando la interacción de los ciudadanoscon la herramienta y atención a incidentes."/>
    <n v="80117367"/>
    <s v="JULIO CESAR CEPEDA BARRERA"/>
    <s v="ASESOR - DESPACHO SECRETARIO DISTRITAL DE HDA."/>
    <s v="N/A"/>
    <d v="2022-11-03T00:00:00"/>
    <s v="En la ejecución del contrato 220085, el contratista cumplió con susobligaciones generales durante el periodo del 1 al 31 de octubre del2022."/>
    <s v="En la ejecución del contrato 220085, el contratista cumplió con susobligaciones especiales durante el periodo del 1 al 31 de octubre del2022"/>
    <d v="2022-01-12T00:00:00"/>
    <d v="2022-01-14T00:00:00"/>
    <n v="270"/>
    <d v="2022-12-30T00:00:00"/>
    <n v="83736000"/>
    <d v="1900-12-15T00:00:00"/>
    <n v="91.43"/>
    <n v="89008266"/>
    <n v="18297867"/>
    <n v="1"/>
    <n v="23570133"/>
    <n v="107306133"/>
    <n v="346"/>
  </r>
  <r>
    <x v="3"/>
    <n v="220019"/>
    <x v="0"/>
    <s v="https://community.secop.gov.co/Public/Tendering/OpportunityDetail/Index?noticeUID=CO1.NTC.2517693&amp;isFromPublicArea=True&amp;isModal=true&amp;asPopupView=true"/>
    <x v="2"/>
    <s v="Prestación Servicios Profesionales"/>
    <s v="SUBD. PLANEACION E INTELIGENCIA TRIB"/>
    <s v="0111-01"/>
    <s v="Prestar servicios profesionales que asistan el proceso de estabilizaciónde la herramienta SAP, con el fin de asegurar la disponibilidad yfuncionalidad de la solución tecnológica para los contribuyentes."/>
    <n v="1030535724"/>
    <s v="LAURA CATALINA MELO BUITRAGO"/>
    <s v="ASESOR - DESPACHO SECRETARIO DISTRITAL DE HDA."/>
    <s v="N/A"/>
    <d v="2022-11-08T00:00:00"/>
    <s v="En la ejecución del contrato 220019, el contratista cumplió con susobligaciones generales durante el periodo del 1 al 31 de octubre del2022."/>
    <s v="En la ejecución del contrato 220019, el contratista cumplió con susobligaciones especiales durante el periodo de 1 al 31 de octubre del2022."/>
    <d v="2022-01-11T00:00:00"/>
    <d v="2022-01-14T00:00:00"/>
    <n v="270"/>
    <d v="2022-12-30T00:00:00"/>
    <n v="68076000"/>
    <d v="1900-12-15T00:00:00"/>
    <n v="91.43"/>
    <n v="72362266"/>
    <n v="14875867"/>
    <n v="1"/>
    <n v="19162133"/>
    <n v="87238133"/>
    <n v="346"/>
  </r>
  <r>
    <x v="3"/>
    <n v="220024"/>
    <x v="0"/>
    <s v="https://community.secop.gov.co/Public/Tendering/OpportunityDetail/Index?noticeUID=CO1.NTC.2517610&amp;isFromPublicArea=True&amp;isModal=true&amp;asPopupView=true"/>
    <x v="2"/>
    <s v="Prestación Servicios Profesionales"/>
    <s v="SUBD. PLANEACION E INTELIGENCIA TRIB"/>
    <s v="0111-01"/>
    <s v="Prestar servicios profesionales para dar apoyo en la fase deestabilización del Core tributario, en lo relacionado con la gestión decasos legales y cuenta corriente del contribuyente."/>
    <n v="79959604"/>
    <s v="CESAR AUGUSTO SANCHEZ SANCHEZ"/>
    <s v="ASESOR - DESPACHO SECRETARIO DISTRITAL DE HDA."/>
    <s v="N/A"/>
    <d v="2022-11-03T00:00:00"/>
    <s v="En la ejecución del contrato 220024, el contratista cumplió con susobligaciones generales durante el periodo del 1 al 31 de octubre del2022."/>
    <s v="En la ejecución del contrato 220024, el contratista cumplió con susobligaciones especiales durante el periodo del 1 al 31 de octubre del2022."/>
    <d v="2022-01-11T00:00:00"/>
    <d v="2022-01-13T00:00:00"/>
    <n v="270"/>
    <d v="2022-12-30T00:00:00"/>
    <n v="75357000"/>
    <d v="1900-12-16T00:00:00"/>
    <n v="91.45"/>
    <n v="80380800"/>
    <n v="16466900"/>
    <n v="1"/>
    <n v="21490700"/>
    <n v="96847700"/>
    <n v="347"/>
  </r>
  <r>
    <x v="3"/>
    <n v="220562"/>
    <x v="0"/>
    <s v="https://community.secop.gov.co/Public/Tendering/OpportunityDetail/Index?noticeUID=CO1.NTC.3223566&amp;isFromPublicArea=True&amp;isModal=true&amp;asPopupView=true"/>
    <x v="2"/>
    <s v="Prestación Servicios Profesionales"/>
    <s v="SUBD. PLANEACION E INTELIGENCIA TRIB"/>
    <s v="0111-01"/>
    <s v="Prestar servicios   profesionales especializados en la estabilización deBogData y brindar el soporte de la mesa de ayuda para contribuyentes deBogotá."/>
    <n v="80179285"/>
    <s v="JIMMY ALDEMAR CABALLERO QUIROGA"/>
    <s v="ASESOR - DESPACHO SECRETARIO DISTRITAL DE HDA."/>
    <s v="N/A"/>
    <d v="2022-11-03T00:00:00"/>
    <s v="En la ejecución del contrato 220562, el contratista cumplió con susobligaciones generales durante el periodo del 1 al 31 de octubre del2022."/>
    <s v="En la ejecución del contrato 220562, el contratista cumplió con susobligaciones especiales durante el periodo del 1 al 31 de octubre del2022."/>
    <d v="2022-09-02T00:00:00"/>
    <d v="2022-09-06T00:00:00"/>
    <n v="150"/>
    <d v="2022-12-30T00:00:00"/>
    <n v="46520000"/>
    <d v="1900-04-24T00:00:00"/>
    <n v="73.91"/>
    <n v="17057333"/>
    <n v="29462667"/>
    <n v="0"/>
    <n v="0"/>
    <n v="46520000"/>
    <n v="150"/>
  </r>
  <r>
    <x v="3"/>
    <n v="220174"/>
    <x v="0"/>
    <s v="https://community.secop.gov.co/Public/Tendering/OpportunityDetail/Index?noticeUID=CO1.NTC.2522949&amp;isFromPublicArea=True&amp;isModal=true&amp;asPopupView=true"/>
    <x v="2"/>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1020773390"/>
    <s v="MIGUEL ANGEL MONROY PEREZ"/>
    <s v="DIRECTOR TECNICO - DESPACHO DIR. DISTRITAL CONTABILIDAD"/>
    <s v="N/A"/>
    <d v="2022-11-03T00:00:00"/>
    <s v="El contratista dio cumplimiento a cada una de las obligaciones generalespre - contractuales acordadas para la ejecución del contrato."/>
    <s v="Durante los días correspondientes al mes de octubre (1 al 27), elcontratista participó en las mesas de trabajo internas para efectuar laspruebas a los resultados obtenidos en la aplicación de la nuevametodología de valoración del contingente judicial, así como paradefinir el tratamiento de la inversión en Capital Salud. Preparó lapresentación a la Agencia Francesa de Desarrollo y el documentocomplementario de los préstamos por pagar. Asistió a las mesas detrabajo con el FFDS y las Subredes Hospitalarias, con el fin deconciliar las diferencias en operaciones recíprocas. Actualizó laspolíticas transversales de beneficios a los empleados, provisiones,pasivos y activos contingentes, así como el Procedimiento para elreconocimiento contable de los procesos litigiosos. Participó en la mesae trabajo con el DADEP, proyectó el concepto correspondiente,relacionado con el tratamiento de bienes inmuebles y elaboró el proyectode concepto a la Subred Sur Occidente. Finalmente, participó en lasmesas de trabajo con el SITP relacionadas con el tratamiento contabledel fondo autoseguro y de la aplicación de la Carta Circular sobreacuerdos de concesión."/>
    <d v="2022-01-17T00:00:00"/>
    <d v="2022-01-20T00:00:00"/>
    <n v="300"/>
    <d v="2023-01-06T00:00:00"/>
    <n v="78490000"/>
    <d v="1900-12-16T00:00:00"/>
    <n v="89.46"/>
    <n v="72734066"/>
    <n v="5755934"/>
    <n v="1"/>
    <n v="12296767"/>
    <n v="90786767"/>
    <n v="347"/>
  </r>
  <r>
    <x v="3"/>
    <n v="220460"/>
    <x v="0"/>
    <s v="https://community.secop.gov.co/Public/Tendering/OpportunityDetail/Index?noticeUID=CO1.NTC.3139037&amp;isFromPublicArea=True&amp;isModal=true&amp;asPopupView=true"/>
    <x v="2"/>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1016014950"/>
    <s v="YENNIFER CAROLINA MONSALVE BAUTISTA"/>
    <s v="DIRECTOR TECNICO - DESPACHO DIR. DISTRITAL CONTABILIDAD"/>
    <s v="N/A"/>
    <d v="2022-11-03T00:00:00"/>
    <s v="La contratista dio cumplimiento a cada una de las obligaciones generalespre - contractuales acordadas para la ejecución del contrato."/>
    <s v="Durante el mes de octubre la contratista, asistió a reunión de inducciónsobre revisión transacciones Consolidado SPD con corte a 31 de diciembrede 2021 entre Bogotá Consolida y BPC. asistió a mesa de trabajo con laSCRD con el fin de dar claridad a inquietudes en el reconocimiento delos giros sin situación de fondos de los Convenios N°446 y 447 EsCultura Local. Participó en mesa de trabajo con la SDM y la DDT conrespecto a solicitud de depuración recursos FONDATT y rendimientosfinancieros del Fondo Cuenta de Reorganización del Transporte Colectivo.Participó en mesa de trabajo con la SCRD y la DDT sobre flujos deinformación en la identificación por recaudo de incapacidades. Asistió areunión interna de la SCGI con la DDT para revisión de solicituddepuración Recursos FONDATT, participó en reunión interna de la SCGI conla Directora de la DDC sobre tratamiento de los rendimientos financierosdel FONDO CUENTA DE REORGANIZACIÓN DEL TRANSPORTE COLECTIVO, con la DDPcon el fin de aclarar inquietudes Fondos Factor de Calidad y Chatarrización. Asistió a reunión interna de la SCGI revisión presentación consolidada para la segunda visita a Entes y Entidades, así mismoparticipó en reuniones presenciales con el FDL de Suba y SED en pro delcumplimiento de agenda seguimiento sostenibilidad contable Entidades deBogotá y sector Descentralizado con dictamen de la Contraloría 2021negativo y con abstención, participó en sesiones de FortalecimientoTécnico realizadas por la DDC. Realizó la entrega de ajustes yvariaciones trimestrales de consolidado Bogotá, validación dediferencias en operaciones recíprocas, verificación de cargue reportes einformes anexos de las entidades asignadas por la SCGI con corte a 30 deseptiembre de 2022."/>
    <d v="2022-08-12T00:00:00"/>
    <d v="2022-08-18T00:00:00"/>
    <n v="195"/>
    <d v="2023-03-05T00:00:00"/>
    <n v="43842500"/>
    <d v="1900-07-17T00:00:00"/>
    <n v="52.26"/>
    <n v="16412833"/>
    <n v="27429667"/>
    <n v="0"/>
    <n v="0"/>
    <n v="43842500"/>
    <n v="195"/>
  </r>
  <r>
    <x v="3"/>
    <n v="220620"/>
    <x v="0"/>
    <s v="https://community.secop.gov.co/Public/Tendering/OpportunityDetail/Index?noticeUID=CO1.NTC.3312466&amp;isFromPublicArea=True&amp;isModal=true&amp;asPopupView=true"/>
    <x v="5"/>
    <s v="Prestación de Servicios"/>
    <s v="SUBD. INFRAESTRUCTURA TIC"/>
    <s v="0111-01"/>
    <s v="Prestar los servicios de mantenimiento, actualización, soporte técnicoespecializado y servicios especiales con el suministro de partes yrepuestos para el sistema de telefonía de la Secretaria Distrital deHacienda."/>
    <n v="830077975"/>
    <s v="AXEDE S.A. - EN REORGANIZACIÓN"/>
    <s v="PROFESIONAL UNIVERSITARIO - SUBD. INFRAESTRUCTURA TIC"/>
    <s v="N/A"/>
    <d v="2022-11-03T00:00:00"/>
    <s v="El contratista cumplió todas las obligaciones"/>
    <s v="El contratista realizó el soporte técnico a la plataforma de telefoníacuando fue necesario"/>
    <d v="2022-09-22T00:00:00"/>
    <d v="2022-10-03T00:00:00"/>
    <n v="360"/>
    <d v="2023-10-03T00:00:00"/>
    <n v="188188094"/>
    <d v="1900-12-30T00:00:00"/>
    <n v="15.89"/>
    <n v="170990615"/>
    <n v="17197479"/>
    <n v="0"/>
    <n v="0"/>
    <n v="188188094"/>
    <n v="360"/>
  </r>
  <r>
    <x v="3"/>
    <n v="220453"/>
    <x v="0"/>
    <s v="https://community.secop.gov.co/Public/Tendering/OpportunityDetail/Index?noticeUID=CO1.NTC.3033343&amp;isFromPublicArea=True&amp;isModal=true&amp;asPopupView=true"/>
    <x v="6"/>
    <s v="Prestación de Servicios"/>
    <s v="SUBD. ADMINISTRATIVA Y FINANCIERA"/>
    <s v="0111-01"/>
    <s v="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
    <n v="800199498"/>
    <s v="IDENTICO S A S"/>
    <s v="TECNICO OPERATIVO - SUBD. ADMINISTRATIVA Y FINANCIERA"/>
    <s v="N/A"/>
    <d v="2022-11-03T00:00:00"/>
    <s v="El contratista ha dado cumplimiento a las obligaciones del contrato."/>
    <s v="El contratista ha dado cumplimiento a las obligaciones del contrato."/>
    <d v="2022-08-04T00:00:00"/>
    <d v="2022-09-01T00:00:00"/>
    <n v="240"/>
    <d v="2023-05-01T00:00:00"/>
    <n v="6304500"/>
    <d v="1900-08-29T00:00:00"/>
    <n v="37.19"/>
    <n v="4489000"/>
    <n v="1815500"/>
    <n v="0"/>
    <n v="0"/>
    <n v="6304500"/>
    <n v="240"/>
  </r>
  <r>
    <x v="3"/>
    <n v="220404"/>
    <x v="0"/>
    <s v="https://community.secop.gov.co/Public/Tendering/OpportunityDetail/Index?noticeUID=CO1.NTC.2937787&amp;isFromPublicArea=True&amp;isModal=true&amp;asPopupView=true"/>
    <x v="4"/>
    <s v="Prestación de Servicios"/>
    <s v="OF. TECNICA SISTEMA GESTION DOCUMENTAL"/>
    <s v="0111-01"/>
    <s v="Prestar servicios de custodia, consulta, préstamo y transporte dedocumentos de archivo de la Secretaría Distrital de Hacienda , deconformidad con lo establecido en el Pliego de Condiciones."/>
    <n v="860510669"/>
    <s v="ALMARCHIVOS S.A."/>
    <s v="JEFE DE OFICINA - OF. TECNICA SISTEMA GESTION DOCUMENTAL"/>
    <s v="N/A"/>
    <d v="2022-11-04T00:00:00"/>
    <s v="El contratista dió cumplimiento a las obligaciones contractuales duranteel período transcurrido entre el 1 el 18 de octubre."/>
    <s v="Durante el mes de octubre, el contratista dió cumplimiento a lasobligaciones especiales del contrato con las siguientes actividades:Consulta normalNo. de consultas: 7No. de cajas: 1050Remisiones: SA 00576, SA 00577, SA 00578, SA 00580, SA 00581, SA 00584,SA 00585, SA 00586Consulta UrgenteNo. de consultas: 3No. de cajas: 25Remisiones: SA 00579, SA00582, SA00583TransporteTransporte de ida consulta normal: 3Transporte de ida consulta urgente: 3Transporte de regreso: 13RearchivosNo. de cajas: 1152No. de requisiciones: SAS 2210-002, SAS 2210-003, SAS 2210-004, SAS2210-005."/>
    <d v="2022-06-17T00:00:00"/>
    <d v="2022-07-06T00:00:00"/>
    <n v="401"/>
    <d v="2023-08-17T00:00:00"/>
    <n v="506491131"/>
    <d v="1901-02-10T00:00:00"/>
    <n v="36.119999999999997"/>
    <n v="85226037"/>
    <n v="421265094"/>
    <n v="0"/>
    <n v="0"/>
    <n v="506491131"/>
    <n v="401"/>
  </r>
  <r>
    <x v="3"/>
    <n v="220225"/>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52712024"/>
    <s v="YINA PAOLA GONZALEZ TRIANA"/>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0T00:00:00"/>
    <d v="2022-02-01T00:00:00"/>
    <n v="330"/>
    <d v="2022-12-31T00:00:00"/>
    <n v="27291000"/>
    <d v="1900-11-28T00:00:00"/>
    <n v="90.69"/>
    <n v="22670257"/>
    <n v="4620743"/>
    <n v="0"/>
    <n v="0"/>
    <n v="27291000"/>
    <n v="330"/>
  </r>
  <r>
    <x v="3"/>
    <n v="220221"/>
    <x v="0"/>
    <s v="https://community.secop.gov.co/Public/Tendering/OpportunityDetail/Index?noticeUID=CO1.NTC.2596001&amp;isFromPublicArea=True&amp;isModal=true&amp;asPopupView=true"/>
    <x v="2"/>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3637310"/>
    <s v="LEYDI CAROLINA MATOMA LEON"/>
    <s v="SUBDIRECTOR TECNICO - SUBD. EDUCACION TRIBUTARIA Y SERVICIO"/>
    <s v="N/A"/>
    <d v="2022-11-24T00:00:00"/>
    <s v="Durante el mes de octubre de 2022, el contratista cumplió con lasobligaciones generales estipuladas en los estudios previos."/>
    <s v="Durante el mes de octubre de 2022, el contratista cumplió con lasobligaciones especiales estipuladas en los estudios previos."/>
    <d v="2022-01-20T00:00:00"/>
    <d v="2022-01-27T00:00:00"/>
    <n v="330"/>
    <d v="2022-12-27T00:00:00"/>
    <n v="27291000"/>
    <d v="1900-11-29T00:00:00"/>
    <n v="91.92"/>
    <n v="22659800"/>
    <n v="4631200"/>
    <n v="0"/>
    <n v="0"/>
    <n v="27291000"/>
    <n v="330"/>
  </r>
  <r>
    <x v="3"/>
    <n v="220094"/>
    <x v="0"/>
    <s v="https://community.secop.gov.co/Public/Tendering/OpportunityDetail/Index?noticeUID=CO1.NTC.2529188&amp;isFromPublicArea=True&amp;isModal=true&amp;asPopupView=true"/>
    <x v="2"/>
    <s v="Prestación Servicios Profesionales"/>
    <s v="DESPACHO SECRETARIO DISTRITAL DE HDA."/>
    <s v="0111-01"/>
    <s v="Prestar servicios profesionales al despacho del Secretario Distrital deHacienda relacionados con la elaboración de insumos, que permitanidentificar la información del funcionamiento del Sistema DistritalBogotá solidaria y la estrategia integral de Ingreso Mínimo Garantizado"/>
    <n v="1010245948"/>
    <s v="SANTIAGO  GONZALEZ CEPED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4 y el 31 octubre de 2022,  elcontratista complementó 147 respuestas automáticas y asistió a 1 reuniónrelacionada con la Estrategia Integral de Ingreso Minimo Garantizado"/>
    <d v="2022-01-13T00:00:00"/>
    <d v="2022-01-18T00:00:00"/>
    <n v="345"/>
    <d v="2022-12-31T00:00:00"/>
    <n v="37455500"/>
    <d v="1900-12-12T00:00:00"/>
    <n v="91.07"/>
    <n v="2931300"/>
    <n v="34524200"/>
    <n v="0"/>
    <n v="0"/>
    <n v="37455500"/>
    <n v="345"/>
  </r>
  <r>
    <x v="3"/>
    <n v="220275"/>
    <x v="0"/>
    <s v="https://community.secop.gov.co/Public/Tendering/OpportunityDetail/Index?noticeUID=CO1.NTC.2648059&amp;isFromPublicArea=True&amp;isModal=true&amp;asPopupView=true"/>
    <x v="2"/>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24511535"/>
    <s v="DANIEL ALEXANDER MELO VELASQUEZ"/>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del 01 al 31 de octubre de 2022 el contratistarealizó actualización de base de datos, apoyo a solicitud de usuarios acontrstistas, cambios de interlocutor y cuentas bancarias. Separación desalas para reuniones, y realizó 42 cuentas  de cobro"/>
    <d v="2022-01-21T00:00:00"/>
    <d v="2022-01-27T00:00:00"/>
    <n v="345"/>
    <d v="2022-12-31T00:00:00"/>
    <n v="26749000"/>
    <d v="1900-12-03T00:00:00"/>
    <n v="90.83"/>
    <n v="2326000"/>
    <n v="24423000"/>
    <n v="0"/>
    <n v="0"/>
    <n v="26749000"/>
    <n v="345"/>
  </r>
  <r>
    <x v="3"/>
    <n v="220504"/>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2440774"/>
    <s v="LAURA YOLIMA BUITRAGO QUIROG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íodo del 01 al 31 de octubre del 2022 la contratistacompleto la compilación de documentos de 32 contratistas del año 2022 y15 contratistas del año 2021, así mismo apoyó en el envío dedocumentación necesaria para la plataforma SECOP ll y las demásdirectamente relacionadas con el objeto del presente contrato"/>
    <d v="2022-08-22T00:00:00"/>
    <d v="2022-08-25T00:00:00"/>
    <n v="150"/>
    <d v="2022-12-31T00:00:00"/>
    <n v="6980000"/>
    <d v="1900-05-07T00:00:00"/>
    <n v="75.78"/>
    <n v="1396000"/>
    <n v="5584000"/>
    <n v="0"/>
    <n v="0"/>
    <n v="6980000"/>
    <n v="150"/>
  </r>
  <r>
    <x v="3"/>
    <n v="220519"/>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555494"/>
    <s v="ARCENIO  MARTINEZ DIAZ"/>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20 octubre de 2022,  elcontratista finalizó 80 radicados en SAP"/>
    <d v="2022-08-23T00:00:00"/>
    <d v="2022-08-25T00:00:00"/>
    <n v="150"/>
    <d v="2022-10-21T00:00:00"/>
    <n v="6980000"/>
    <n v="150"/>
    <n v="100"/>
    <n v="930666"/>
    <n v="6049334"/>
    <n v="0"/>
    <n v="0"/>
    <n v="6980000"/>
    <n v="150"/>
  </r>
  <r>
    <x v="3"/>
    <n v="220262"/>
    <x v="0"/>
    <s v="https://community.secop.gov.co/Public/Tendering/OpportunityDetail/Index?noticeUID=CO1.NTC.2648059&amp;isFromPublicArea=True&amp;isModal=true&amp;asPopupView=true"/>
    <x v="2"/>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52935802"/>
    <s v="LADY CAROLINA JIMENEZ JUZG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complementó 339 respuestas automáticas"/>
    <d v="2022-01-21T00:00:00"/>
    <d v="2022-01-27T00:00:00"/>
    <n v="345"/>
    <d v="2022-12-31T00:00:00"/>
    <n v="26749000"/>
    <d v="1900-12-03T00:00:00"/>
    <n v="90.83"/>
    <n v="2326000"/>
    <n v="24423000"/>
    <n v="0"/>
    <n v="0"/>
    <n v="26749000"/>
    <n v="345"/>
  </r>
  <r>
    <x v="3"/>
    <n v="220521"/>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24787"/>
    <s v="DAYAN GISELL CALDERON CONTRERAS"/>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82 radicados en SAP"/>
    <d v="2022-08-23T00:00:00"/>
    <d v="2022-08-25T00:00:00"/>
    <n v="150"/>
    <d v="2022-12-31T00:00:00"/>
    <n v="6980000"/>
    <d v="1900-05-07T00:00:00"/>
    <n v="75.78"/>
    <n v="1396000"/>
    <n v="5584000"/>
    <n v="0"/>
    <n v="0"/>
    <n v="6980000"/>
    <n v="150"/>
  </r>
  <r>
    <x v="3"/>
    <n v="220269"/>
    <x v="0"/>
    <s v="https://community.secop.gov.co/Public/Tendering/OpportunityDetail/Index?noticeUID=CO1.NTC.2647460&amp;isFromPublicArea=True&amp;isModal=true&amp;asPopupView=true"/>
    <x v="2"/>
    <s v="Prestación Servicio Apoyo a la Gestión"/>
    <s v="DESPACHO SECRETARIO DISTRITAL DE HDA."/>
    <s v="0111-01"/>
    <s v="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
    <n v="1019090995"/>
    <s v="CRISTIAN CAMILO ROJAS CARDENAS"/>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30 de octubre de 2022, elcontratista depuró base de bancarizados y no bancarizados de SISBEN IV -A para presentar propuesta de bancarización con operador Powwi, unificóy presentó mejoras en el proceso de legalizaciones y libros contables,proyectó acta de comité extraordinario de Bancolombia y actas de reunióndel proceso de bancarización adelantado con Powwi y envío comentariosdel acta de comité operativo con Bancolombia, envió correcciones delegalizaciones enviadas a la DDT, actualizó informe de pago por cicloscon corte a ciclo 10 y presentó propuesta para incluir los datos deNación; reunió, organizó y presentó información sobre apertura y usos dela cuenta DALE para la Oficina de Gestión del Servicio. También,descargó del canal seguro de cada operador, revisó, cargó en sharepointcon SDP y notificó vía email el resultado de los listados enviados adispersión y cruce en 6 oportunidades. Dio retroalimentación a losoperadores sobre inconsistencias en la información reportada sobrerespuestas de bases en 5 ocasiones. Actualizó los indicadores deltablero de control de la alcaldesa concernientes a la estrategia IMG.Finalmente, asistió a todas las reuniones programadas por lossupervisores o requeridas para el desarrollo de la estrategia."/>
    <d v="2022-01-21T00:00:00"/>
    <d v="2022-01-25T00:00:00"/>
    <n v="345"/>
    <d v="2022-12-31T00:00:00"/>
    <n v="37455500"/>
    <d v="1900-12-05T00:00:00"/>
    <n v="90.88"/>
    <n v="3257000"/>
    <n v="34198500"/>
    <n v="0"/>
    <n v="0"/>
    <n v="37455500"/>
    <n v="345"/>
  </r>
  <r>
    <x v="3"/>
    <n v="220522"/>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233503576"/>
    <s v="LINA PAOLA VELASQUEZ GARZON"/>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descargó 593 documentos de peticiones ciudadanas"/>
    <d v="2022-08-23T00:00:00"/>
    <d v="2022-08-25T00:00:00"/>
    <n v="150"/>
    <d v="2022-11-24T00:00:00"/>
    <n v="6980000"/>
    <n v="150"/>
    <n v="100"/>
    <n v="1396000"/>
    <n v="5584000"/>
    <n v="0"/>
    <n v="0"/>
    <n v="6980000"/>
    <n v="150"/>
  </r>
  <r>
    <x v="3"/>
    <n v="220499"/>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193091633"/>
    <s v="DANIELA  PUERTO GONZALEZ"/>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11 octubre de 2022,  elcontratista finalizó 37 radicados en SAP"/>
    <d v="2022-08-19T00:00:00"/>
    <d v="2022-08-26T00:00:00"/>
    <n v="150"/>
    <d v="2022-10-14T00:00:00"/>
    <n v="6980000"/>
    <n v="150"/>
    <n v="100"/>
    <n v="511866"/>
    <n v="6468134"/>
    <n v="0"/>
    <n v="0"/>
    <n v="6980000"/>
    <n v="150"/>
  </r>
  <r>
    <x v="3"/>
    <n v="220281"/>
    <x v="0"/>
    <s v="https://community.secop.gov.co/Public/Tendering/OpportunityDetail/Index?noticeUID=CO1.NTC.2688259&amp;isFromPublicArea=True&amp;isModal=true&amp;asPopupView=true"/>
    <x v="2"/>
    <s v="Prestación Servicios Profesionales"/>
    <s v="DESPACHO SECRETARIO DISTRITAL DE HDA."/>
    <s v="0111-01"/>
    <s v="Prestar servicios profesionales para el análisis y gestión de lainformación correspondiente a la ejecución de los convenios y contratosrelacionados con la implementación del canal de transferenciasmonetarias del Sistema Distrital Bogotá Solidaria y la estrategiaIngreso Mínimo Garantizado."/>
    <n v="1026578221"/>
    <s v="JERONIMO  RATIVA MORALES"/>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del 01 al 31 de octubre de 2022 el contratista apoyola elabración de una nueva base de datos que almacenara información delos contratos relacionados con la estratégia Ingreso Mínimo Garantizado,con el objetivo de poder realizar diferentes tareas de una manera máseficiente y cómoda; así mismo asistió a las reuniones programadas,realizo trámites correspondientes a liquidaciones de contratosrelacionados con la estratégia y realizó capacitaciones."/>
    <d v="2022-01-25T00:00:00"/>
    <d v="2022-01-28T00:00:00"/>
    <n v="345"/>
    <d v="2022-12-31T00:00:00"/>
    <n v="53498000"/>
    <d v="1900-12-02T00:00:00"/>
    <n v="90.8"/>
    <n v="4652000"/>
    <n v="48846000"/>
    <n v="0"/>
    <n v="0"/>
    <n v="53498000"/>
    <n v="345"/>
  </r>
  <r>
    <x v="3"/>
    <n v="220260"/>
    <x v="0"/>
    <s v="https://community.secop.gov.co/Public/Tendering/OpportunityDetail/Index?noticeUID=CO1.NTC.2647460&amp;isFromPublicArea=True&amp;isModal=true&amp;asPopupView=true"/>
    <x v="2"/>
    <s v="Prestación Servicio Apoyo a la Gestión"/>
    <s v="DESPACHO SECRETARIO DISTRITAL DE HDA."/>
    <s v="0111-01"/>
    <s v="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
    <n v="1026284535"/>
    <s v="JIMMY ANDRES MORA VASQUEZ"/>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complementó 806 respuestas automáticas"/>
    <d v="2022-01-21T00:00:00"/>
    <d v="2022-01-27T00:00:00"/>
    <n v="345"/>
    <d v="2022-12-31T00:00:00"/>
    <n v="37455500"/>
    <d v="1900-12-03T00:00:00"/>
    <n v="90.83"/>
    <n v="3257000"/>
    <n v="34198500"/>
    <n v="0"/>
    <n v="0"/>
    <n v="37455500"/>
    <n v="345"/>
  </r>
  <r>
    <x v="3"/>
    <n v="220159"/>
    <x v="0"/>
    <s v="https://community.secop.gov.co/Public/Tendering/OpportunityDetail/Index?noticeUID=CO1.NTC.2559059&amp;isFromPublicArea=True&amp;isModal=true&amp;asPopupView=true"/>
    <x v="2"/>
    <s v="Prestación Servicios Profesionales"/>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52507299"/>
    <s v="JOHANA MARCELA AREVALO BERNAL"/>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octubre de 2022,la contratista realizó la revisión y entrega de 781 respuestas apeticionarios del Ingreso Mínimo"/>
    <d v="2022-01-14T00:00:00"/>
    <d v="2022-01-21T00:00:00"/>
    <n v="345"/>
    <d v="2022-12-31T00:00:00"/>
    <n v="53498000"/>
    <d v="1900-12-09T00:00:00"/>
    <n v="90.99"/>
    <n v="4652000"/>
    <n v="48846000"/>
    <n v="0"/>
    <n v="0"/>
    <n v="53498000"/>
    <n v="345"/>
  </r>
  <r>
    <x v="3"/>
    <n v="220131"/>
    <x v="0"/>
    <s v="https://community.secop.gov.co/Public/Tendering/OpportunityDetail/Index?noticeUID=CO1.NTC.2542946&amp;isFromPublicArea=True&amp;isModal=true&amp;asPopupView=true"/>
    <x v="2"/>
    <s v="Prestación Servicios Profesionales"/>
    <s v="DESPACHO SECRETARIO DISTRITAL DE HDA."/>
    <s v="0111-01"/>
    <s v="Prestar servicios profesionales al despacho del Secretario Distrital deHacienda adelantando las actividades necesarias para la planeación,desarrollo y seguimiento de las necesidades de información, que permitanatender los requerimientos de diferentes interesados y gestionar lainformación sobre el funcionamiento del Sistema Distrital Bogotásolidaria y la estrategia integral de Ingreso Mínimo Garantizado"/>
    <n v="52780049"/>
    <s v="KELLY YAMILE LUNA CALDAS"/>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1 al 31 de octubre de 2022 lacontratista se encargó de la asignación de 80 tareas a los integrantesdel equipo de PQRSD del SDBS - IMG. Adicionalmente, participó en 10reuniones relacionadas con el seguimiento con el equipo de PQRSD delSDBS-IMG, capacitaciones a nuevos integrantes del equipo y ajustes en labase de datos que administro de Access PQRSD IMG. Elaboró elprocedimiento del Equipo de PQRSD – IMG y la presentación en PowerPoint.Realizó 22 validaciones de pagos de las peticiones de los ciudadanos conlos operadores financieros Bancamía, Movii, Bancolombia y Davivienda.Por último, realizó 1 informe de seguimiento al equipo PQRSD IMG deciudadanos."/>
    <d v="2022-01-18T00:00:00"/>
    <d v="2022-01-25T00:00:00"/>
    <n v="345"/>
    <d v="2022-12-31T00:00:00"/>
    <n v="58615500"/>
    <d v="1900-12-05T00:00:00"/>
    <n v="90.88"/>
    <n v="5097000"/>
    <n v="53518500"/>
    <n v="0"/>
    <n v="0"/>
    <n v="58615500"/>
    <n v="345"/>
  </r>
  <r>
    <x v="3"/>
    <n v="220160"/>
    <x v="0"/>
    <s v="https://community.secop.gov.co/Public/Tendering/OpportunityDetail/Index?noticeUID=CO1.NTC.2559059&amp;isFromPublicArea=True&amp;isModal=true&amp;asPopupView=true"/>
    <x v="2"/>
    <s v="Prestación Servicios Profesionales"/>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52118972"/>
    <s v="ZULAY MERLIN GARCIA FARIET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complementó 793 respuestas automáticas"/>
    <d v="2022-01-14T00:00:00"/>
    <d v="2022-01-25T00:00:00"/>
    <n v="345"/>
    <d v="2022-12-31T00:00:00"/>
    <n v="53498000"/>
    <d v="1900-12-05T00:00:00"/>
    <n v="90.88"/>
    <n v="4652000"/>
    <n v="48846000"/>
    <n v="0"/>
    <n v="0"/>
    <n v="53498000"/>
    <n v="345"/>
  </r>
  <r>
    <x v="3"/>
    <n v="220254"/>
    <x v="0"/>
    <s v="https://community.secop.gov.co/Public/Tendering/OpportunityDetail/Index?noticeUID=CO1.NTC.2623679&amp;isFromPublicArea=True&amp;isModal=true&amp;asPopupView=true"/>
    <x v="2"/>
    <s v="Prestación Servicios Profesionales"/>
    <s v="DESPACHO SECRETARIO DISTRITAL DE HDA."/>
    <s v="0111-01"/>
    <s v="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
    <n v="1026569883"/>
    <s v="IVONNE STHEFANY HURTADO CASTRO"/>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del 01 al 31 de octubre el contratistasolicitó la validación de tres (03) pagos dispersados a ciudadanos víacorreo electrónico con los operadores bancarios (MOVII, Bancolombia,Davivienda) a fin de dar trámite las solicitudes escritas interpuestasante la Estrategia Integral Ingreso Mínimo Garantizado del SistemaDistrital Bogotá Solidaria. Al igual, proyecto un total de ocho (08)respuestas a entes de control y ciudadanos con ocasión a PQRSrelacionadas con pagos de la Estrategia IMG del Sistema Distrital BogotáSolidaria. El contratista proyecto un (01) memorando interno,relacionado con Acciones de Tutela interpuesta en contra de laSecretaria Distrital de Hacienda en temas relacionados con la estrategiaIMG y proyecto tres (03) comunicados dirigidos al equipo de peticionesde la Estrategia IMG. Por otro lado, el contratista asistió a la reuniónde órganos de control en fecha 10 de octubre. Al igual, el contratistacumplió con la elaboración, firma y entrega del informe de actividadesde Octubre. Finalmente, el contratista consolidó dos (02) bases deinformación de datos de beneficiarios del programa Jóvenes a la U, antela solicitud elevada por la Secretaría de Educación Distrital."/>
    <d v="2022-01-21T00:00:00"/>
    <d v="2022-01-27T00:00:00"/>
    <n v="345"/>
    <d v="2022-12-31T00:00:00"/>
    <n v="53498000"/>
    <d v="1900-12-03T00:00:00"/>
    <n v="90.83"/>
    <n v="4652000"/>
    <n v="48846000"/>
    <n v="0"/>
    <n v="0"/>
    <n v="53498000"/>
    <n v="345"/>
  </r>
  <r>
    <x v="3"/>
    <n v="220074"/>
    <x v="0"/>
    <s v="https://community.secop.gov.co/Public/Tendering/OpportunityDetail/Index?noticeUID=CO1.NTC.2520212&amp;isFromPublicArea=True&amp;isModal=true&amp;asPopupView=true"/>
    <x v="2"/>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00969475"/>
    <s v="JHON JAIRO ABAUNZA LOPEZ"/>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7 radicados en SAP"/>
    <d v="2022-01-12T00:00:00"/>
    <d v="2022-01-13T00:00:00"/>
    <n v="345"/>
    <d v="2022-12-28T00:00:00"/>
    <n v="26749000"/>
    <d v="1900-12-14T00:00:00"/>
    <n v="91.98"/>
    <n v="2326000"/>
    <n v="24423000"/>
    <n v="0"/>
    <n v="0"/>
    <n v="26749000"/>
    <n v="345"/>
  </r>
  <r>
    <x v="3"/>
    <n v="220271"/>
    <x v="0"/>
    <s v="https://community.secop.gov.co/Public/Tendering/OpportunityDetail/Index?noticeUID=CO1.NTC.2648059&amp;isFromPublicArea=True&amp;isModal=true&amp;asPopupView=true"/>
    <x v="2"/>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32481287"/>
    <s v="JESICA ALEJANDRA VELANDIA PARR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 radicados en SAP y asistió a 2 reunionesrelacionadas con la Estrategia Integral de Ingreso Minimo Garantizado"/>
    <d v="2022-01-21T00:00:00"/>
    <d v="2022-01-25T00:00:00"/>
    <n v="345"/>
    <d v="2022-12-31T00:00:00"/>
    <n v="26749000"/>
    <d v="1900-12-05T00:00:00"/>
    <n v="90.88"/>
    <n v="2326000"/>
    <n v="24423000"/>
    <n v="0"/>
    <n v="0"/>
    <n v="26749000"/>
    <n v="345"/>
  </r>
  <r>
    <x v="3"/>
    <n v="220272"/>
    <x v="0"/>
    <s v="https://community.secop.gov.co/Public/Tendering/OpportunityDetail/Index?noticeUID=CO1.NTC.2648059&amp;isFromPublicArea=True&amp;isModal=true&amp;asPopupView=true"/>
    <x v="2"/>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24529516"/>
    <s v="GERSON ANDRES CAMARGO REDONDO"/>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proyectó 11 respuestas a ciudadanos."/>
    <d v="2022-01-21T00:00:00"/>
    <d v="2022-01-27T00:00:00"/>
    <n v="345"/>
    <d v="2022-12-31T00:00:00"/>
    <n v="26749000"/>
    <d v="1900-12-03T00:00:00"/>
    <n v="90.83"/>
    <n v="2326000"/>
    <n v="24423000"/>
    <n v="0"/>
    <n v="0"/>
    <n v="26749000"/>
    <n v="345"/>
  </r>
  <r>
    <x v="3"/>
    <n v="220256"/>
    <x v="0"/>
    <s v="https://community.secop.gov.co/Public/Tendering/OpportunityDetail/Index?noticeUID=CO1.NTC.2623679&amp;isFromPublicArea=True&amp;isModal=true&amp;asPopupView=true"/>
    <x v="2"/>
    <s v="Prestación Servicios Profesionales"/>
    <s v="DESPACHO SECRETARIO DISTRITAL DE HDA."/>
    <s v="0111-01"/>
    <s v="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
    <n v="1030614490"/>
    <s v="WILMER  ALARCON PADILL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octubre de 2022,elcontratista realizó la actualización de 18 (Dieciocho Libros Contables),respondió 10 (Diez) solicitudes de legalización por concepto de losrecursos rechazados o devoluciones voluntarias solicitados por la DDT delos operadores Movii, Davivienda y Bancolombia, se participó en 7(siete) reuniones correspondientes a seguimiento, revisión yretroalimentación de libros contables  y solicitudes por parte de lacontraloría, por último el contratista construyo 21 (Veintiún) libroscontables para revisión y posterior envió a la DDT."/>
    <d v="2022-01-21T00:00:00"/>
    <d v="2022-01-25T00:00:00"/>
    <n v="345"/>
    <d v="2022-12-31T00:00:00"/>
    <n v="53498000"/>
    <d v="1900-12-05T00:00:00"/>
    <n v="90.88"/>
    <n v="4652000"/>
    <n v="48846000"/>
    <n v="0"/>
    <n v="0"/>
    <n v="53498000"/>
    <n v="345"/>
  </r>
  <r>
    <x v="3"/>
    <n v="220071"/>
    <x v="0"/>
    <s v="https://community.secop.gov.co/Public/Tendering/OpportunityDetail/Index?noticeUID=CO1.NTC.2520212&amp;isFromPublicArea=True&amp;isModal=true&amp;asPopupView=true"/>
    <x v="2"/>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22979598"/>
    <s v="DORIS LISED LOPEZ LOPEZ"/>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del 01 al 31 de octubre del 2022 la contratista,realizó 1827 recepción peticiones de ciudadanos  cargados porcorrespondencia , apoyo realizando 28 cuentas"/>
    <d v="2022-01-12T00:00:00"/>
    <d v="2022-01-14T00:00:00"/>
    <n v="345"/>
    <d v="2022-12-29T00:00:00"/>
    <n v="26749000"/>
    <d v="1900-12-14T00:00:00"/>
    <n v="91.69"/>
    <n v="2326000"/>
    <n v="24423000"/>
    <n v="0"/>
    <n v="0"/>
    <n v="26749000"/>
    <n v="345"/>
  </r>
  <r>
    <x v="3"/>
    <n v="220367"/>
    <x v="1"/>
    <s v="https://www.colombiacompra.gov.co/tienda-virtual-del-estado-colombiano/ordenes-compra/86711"/>
    <x v="3"/>
    <s v="Prestación de Servicios"/>
    <s v="SUBD. INFRAESTRUCTURA TIC"/>
    <s v="0111-01"/>
    <s v="Proveer los servicios de canales dedicados e Internet y los servicioscomplementarios para la Secretaría Distrital de Hacienda."/>
    <n v="830122566"/>
    <s v="COLOMBIA TELECOMUNICACIONES S A E S P BI C"/>
    <s v="PROFESIONAL ESPECIALIZADO - SUBD. INFRAESTRUCTURA TIC"/>
    <s v="N/A"/>
    <d v="2022-11-04T00:00:00"/>
    <s v="Cumplió todas las obligaciones"/>
    <s v="Cumplió todas las obligaciones"/>
    <d v="2022-03-15T00:00:00"/>
    <d v="2022-04-30T00:00:00"/>
    <n v="360"/>
    <d v="2023-04-30T00:00:00"/>
    <n v="188496000"/>
    <d v="1900-12-30T00:00:00"/>
    <n v="58.63"/>
    <n v="102023905"/>
    <n v="157915925"/>
    <n v="1"/>
    <n v="71443830"/>
    <n v="259939830"/>
    <n v="360"/>
  </r>
  <r>
    <x v="3"/>
    <n v="220289"/>
    <x v="0"/>
    <s v="https://community.secop.gov.co/Public/Tendering/OpportunityDetail/Index?noticeUID=CO1.NTC.2711066&amp;isFromPublicArea=True&amp;isModal=true&amp;asPopupView=true"/>
    <x v="5"/>
    <s v="Prestación de Servicios"/>
    <s v="SUBD. INFRAESTRUCTURA TIC"/>
    <s v="0111-01"/>
    <s v="Proveer el enlace de comunicaciones para el acceso a la Bolsa de Valoresde Colombia, de conformidad con la propuesta presentada por elcontratista"/>
    <n v="900404206"/>
    <s v="UNION TEMPORAL LEVEL 3 - TELMEX"/>
    <s v="PROFESIONAL ESPECIALIZADO - SUBD. INFRAESTRUCTURA TIC"/>
    <s v="N/A"/>
    <d v="2022-11-04T00:00:00"/>
    <s v="El servicio se prestó con normalidad desde el día 01 de Octubre hasta eldia 31 de Octubre de 2022. Durante el mes de Octubre no se presentaronfallas, ni interrupciones del servicio, tampoco se presentaronindisponibilidades adicionales. Se realizo el tramite para el pago consus certificaciones de cumplimiento de las facturas del mes de Agosto ySeptiembre."/>
    <s v="El servicio se prestó con normalidad desde el día 01 de Octubre hasta eldia 31 de Octubre de 2022. Durante el mes de Octubre no se presentaronfallas, ni interrupciones del servicio, tampoco se presentaronindisponibilidades adicionales. Se realizo el tramite para el pago consus certificaciones de cumplimiento de las facturas del mes de Agosto ySeptiembre."/>
    <d v="2022-01-28T00:00:00"/>
    <d v="2022-02-02T00:00:00"/>
    <n v="300"/>
    <d v="2022-12-02T00:00:00"/>
    <n v="49901460"/>
    <d v="1900-10-29T00:00:00"/>
    <n v="99.34"/>
    <n v="39742949"/>
    <n v="10158511"/>
    <n v="0"/>
    <n v="0"/>
    <n v="49901460"/>
    <n v="300"/>
  </r>
  <r>
    <x v="3"/>
    <n v="220637"/>
    <x v="0"/>
    <s v="https://community.secop.gov.co/Public/Tendering/OpportunityDetail/Index?noticeUID=CO1.NTC.3181311&amp;isFromPublicArea=True&amp;isModal=true&amp;asPopupView=true"/>
    <x v="4"/>
    <s v="Prestación de Servicios"/>
    <s v="SUBD. INFRAESTRUCTURA TIC"/>
    <s v="0111-01"/>
    <s v="Prestar los servicios de mantenimiento preventivo, correctivo con elfabricante y horas de soporte especializado para el sistema debalanceadores de carga de la Secretaría Distrital de Hacienda."/>
    <n v="900697738"/>
    <s v="NGEEK SAS"/>
    <s v="PROFESIONAL ESPECIALIZADO - SUBD. INFRAESTRUCTURA TIC"/>
    <s v="N/A"/>
    <d v="2022-11-04T00:00:00"/>
    <s v="Cumplió todas las obligaciones."/>
    <s v="El contratista suscribió con el fabricante el respectivo contrato demantenimiento correctivo, entregando copia del mismo al supervisor delcontrato a la firma del Acta de Inicio del Contrato."/>
    <d v="2022-09-26T00:00:00"/>
    <d v="2022-09-30T00:00:00"/>
    <n v="360"/>
    <d v="2023-09-30T00:00:00"/>
    <n v="291525797"/>
    <d v="1900-12-30T00:00:00"/>
    <n v="16.71"/>
    <n v="270810944"/>
    <n v="20714853"/>
    <n v="0"/>
    <n v="0"/>
    <n v="291525797"/>
    <n v="360"/>
  </r>
  <r>
    <x v="3"/>
    <n v="220158"/>
    <x v="0"/>
    <s v="https://community.secop.gov.co/Public/Tendering/OpportunityDetail/Index?noticeUID=CO1.NTC.2559059&amp;isFromPublicArea=True&amp;isModal=true&amp;asPopupView=true"/>
    <x v="2"/>
    <s v="Prestación Servicios Profesionales"/>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20444897"/>
    <s v="CARMEN STELLA CANO BECERR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octubre lacontratista realizó la validación de pagos de seis (6) casos a losdiferentes operadores con los cuales se tiene convenio."/>
    <d v="2022-01-14T00:00:00"/>
    <d v="2022-01-21T00:00:00"/>
    <n v="345"/>
    <d v="2022-12-31T00:00:00"/>
    <n v="53498000"/>
    <d v="1900-12-09T00:00:00"/>
    <n v="90.99"/>
    <n v="4652000"/>
    <n v="48846000"/>
    <n v="0"/>
    <n v="0"/>
    <n v="53498000"/>
    <n v="345"/>
  </r>
  <r>
    <x v="3"/>
    <n v="220073"/>
    <x v="0"/>
    <s v="https://community.secop.gov.co/Public/Tendering/OpportunityDetail/Index?noticeUID=CO1.NTC.2520212&amp;isFromPublicArea=True&amp;isModal=true&amp;asPopupView=true"/>
    <x v="2"/>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69754612"/>
    <s v="SERGIO ANDRES ULLOA SANDOVAL"/>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rmó 10602 respuestas a ciudadanos y proyectó 60 respuestasa ciudadanos"/>
    <d v="2022-01-12T00:00:00"/>
    <d v="2022-01-14T00:00:00"/>
    <n v="345"/>
    <d v="2022-12-29T00:00:00"/>
    <n v="26749000"/>
    <d v="1900-12-14T00:00:00"/>
    <n v="91.69"/>
    <n v="2326000"/>
    <n v="24423000"/>
    <n v="0"/>
    <n v="0"/>
    <n v="26749000"/>
    <n v="345"/>
  </r>
  <r>
    <x v="3"/>
    <n v="220510"/>
    <x v="0"/>
    <s v="https://community.secop.gov.co/Public/Tendering/OpportunityDetail/Index?noticeUID=CO1.NTC.3178007&amp;isFromPublicArea=True&amp;isModal=true&amp;asPopupView=true"/>
    <x v="2"/>
    <s v="Prestación Servicios Profesionales"/>
    <s v="DESPACHO SECRETARIO DISTRITAL DE HDA."/>
    <s v="0111-01"/>
    <s v="Prestar servicios profesionales relacionados con preparación, revisión yconsolidación de insumos para la divulgación de información dirigida aentidades distritales, entes de Control y Control Político, interesadosen el funcionamiento del Sistema Distrital Bogotá Solidaria y laEstrategia Integral de Ingreso Mínimo Garantizado"/>
    <n v="1019088527"/>
    <s v="SEBASTIAN  MENDEZ LEON"/>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del 01 al 31 de octubre de 2022 el contratistaelaboro, preparo, reviso y/o consolido 7  insumos en relación coninformación dirigida a entidades distritales, entes de controlinteresados en la estrategia IMG, reviso y/o ajusto la proyecciónconstrucción de 44 insumos, en relación con la estrategia IMG y asistióa las reuniones programadas"/>
    <d v="2022-08-22T00:00:00"/>
    <d v="2022-08-23T00:00:00"/>
    <n v="150"/>
    <d v="2022-12-31T00:00:00"/>
    <n v="16285000"/>
    <d v="1900-05-09T00:00:00"/>
    <n v="76.150000000000006"/>
    <n v="3257000"/>
    <n v="13028000"/>
    <n v="0"/>
    <n v="0"/>
    <n v="16285000"/>
    <n v="150"/>
  </r>
  <r>
    <x v="3"/>
    <n v="220072"/>
    <x v="0"/>
    <s v="https://community.secop.gov.co/Public/Tendering/OpportunityDetail/Index?noticeUID=CO1.NTC.2520212&amp;isFromPublicArea=True&amp;isModal=true&amp;asPopupView=true"/>
    <x v="2"/>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32377265"/>
    <s v="SANDRA CRISTELLA TRUJILLO DAVIL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complementó 746 respuestas automáticas"/>
    <d v="2022-01-12T00:00:00"/>
    <d v="2022-01-14T00:00:00"/>
    <n v="345"/>
    <d v="2022-12-29T00:00:00"/>
    <n v="26749000"/>
    <d v="1900-12-14T00:00:00"/>
    <n v="91.69"/>
    <n v="2326000"/>
    <n v="24423000"/>
    <n v="0"/>
    <n v="0"/>
    <n v="26749000"/>
    <n v="345"/>
  </r>
  <r>
    <x v="3"/>
    <n v="220274"/>
    <x v="0"/>
    <s v="https://community.secop.gov.co/Public/Tendering/OpportunityDetail/Index?noticeUID=CO1.NTC.2648059&amp;isFromPublicArea=True&amp;isModal=true&amp;asPopupView=true"/>
    <x v="2"/>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52384090"/>
    <s v="SANDRA CATALINA SAAVEDRA JIMENEZ"/>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proyectó 13 respuestas a ciudadanos"/>
    <d v="2022-01-21T00:00:00"/>
    <d v="2022-01-26T00:00:00"/>
    <n v="345"/>
    <d v="2022-12-31T00:00:00"/>
    <n v="26749000"/>
    <d v="1900-12-04T00:00:00"/>
    <n v="90.86"/>
    <n v="2326000"/>
    <n v="24423000"/>
    <n v="0"/>
    <n v="0"/>
    <n v="26749000"/>
    <n v="345"/>
  </r>
  <r>
    <x v="3"/>
    <n v="220069"/>
    <x v="0"/>
    <s v="https://community.secop.gov.co/Public/Tendering/OpportunityDetail/Index?noticeUID=CO1.NTC.2520212&amp;isFromPublicArea=True&amp;isModal=true&amp;asPopupView=true"/>
    <x v="2"/>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00602604"/>
    <s v="PAULA ANDREA ROMERO GARZON"/>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4 radicados en SAP y proyectó 8 respuestas aciudadanos"/>
    <d v="2022-01-12T00:00:00"/>
    <d v="2022-01-14T00:00:00"/>
    <n v="345"/>
    <d v="2022-12-29T00:00:00"/>
    <n v="26749000"/>
    <d v="1900-12-14T00:00:00"/>
    <n v="91.69"/>
    <n v="2326000"/>
    <n v="24423000"/>
    <n v="0"/>
    <n v="0"/>
    <n v="26749000"/>
    <n v="345"/>
  </r>
  <r>
    <x v="3"/>
    <n v="220523"/>
    <x v="0"/>
    <s v="https://community.secop.gov.co/Public/Tendering/OpportunityDetail/Index?noticeUID=CO1.NTC.3197431&amp;isFromPublicArea=True&amp;isModal=true&amp;asPopupView=true"/>
    <x v="2"/>
    <s v="Prestación Servicios Profesionales"/>
    <s v="DESPACHO SECRETARIO DISTRITAL DE HDA."/>
    <s v="0111-01"/>
    <s v="Prestar servicios profesionales relacionados con la elaboración deinsumos, que permitan identificar la información del funcionamiento delSistema Distrital Bogotá solidaria y la Estrategia Integral de IngresoMínimo Garantizado"/>
    <n v="1010206491"/>
    <s v="DIANA PAOLA ZEA NITOL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proyectó 52 respuestas a ciudadanos"/>
    <d v="2022-08-26T00:00:00"/>
    <d v="2022-08-29T00:00:00"/>
    <n v="150"/>
    <d v="2022-12-31T00:00:00"/>
    <n v="16285000"/>
    <d v="1900-05-03T00:00:00"/>
    <n v="75"/>
    <n v="3257000"/>
    <n v="13028000"/>
    <n v="0"/>
    <n v="0"/>
    <n v="16285000"/>
    <n v="150"/>
  </r>
  <r>
    <x v="3"/>
    <n v="220255"/>
    <x v="0"/>
    <s v="https://community.secop.gov.co/Public/Tendering/OpportunityDetail/Index?noticeUID=CO1.NTC.2623679&amp;isFromPublicArea=True&amp;isModal=true&amp;asPopupView=true"/>
    <x v="2"/>
    <s v="Prestación Servicios Profesionales"/>
    <s v="DESPACHO SECRETARIO DISTRITAL DE HDA."/>
    <s v="0111-01"/>
    <s v="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
    <n v="52107824"/>
    <s v="OMAYRA  GARCIA CHAVES"/>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proyectó 75 respuestas a ciudadanos"/>
    <d v="2022-01-21T00:00:00"/>
    <d v="2022-01-25T00:00:00"/>
    <n v="345"/>
    <d v="2022-12-31T00:00:00"/>
    <n v="53498000"/>
    <d v="1900-12-05T00:00:00"/>
    <n v="90.88"/>
    <n v="4652000"/>
    <n v="48846000"/>
    <n v="0"/>
    <n v="0"/>
    <n v="53498000"/>
    <n v="345"/>
  </r>
  <r>
    <x v="3"/>
    <n v="220157"/>
    <x v="0"/>
    <s v="https://community.secop.gov.co/Public/Tendering/OpportunityDetail/Index?noticeUID=CO1.NTC.2559059&amp;isFromPublicArea=True&amp;isModal=true&amp;asPopupView=true"/>
    <x v="2"/>
    <s v="Prestación Servicios Profesionales"/>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80010432"/>
    <s v="LUIS ALEJANDRO CRUZ ARIAS"/>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octubre de 2022,  elcontratista tipificó 7 peticiones de ciudadanos y asistió a 1 reuniónrelacionada con la Estrategia"/>
    <d v="2022-01-14T00:00:00"/>
    <d v="2022-01-25T00:00:00"/>
    <n v="345"/>
    <d v="2022-12-31T00:00:00"/>
    <n v="53498000"/>
    <d v="1900-12-05T00:00:00"/>
    <n v="90.88"/>
    <n v="4652000"/>
    <n v="48846000"/>
    <n v="0"/>
    <n v="0"/>
    <n v="53498000"/>
    <n v="345"/>
  </r>
  <r>
    <x v="3"/>
    <n v="220099"/>
    <x v="0"/>
    <s v="https://community.secop.gov.co/Public/Tendering/OpportunityDetail/Index?noticeUID=CO1.NTC.2529187&amp;isFromPublicArea=True&amp;isModal=true&amp;asPopupView=true"/>
    <x v="2"/>
    <s v="Prestación Servicios Profesionales"/>
    <s v="DESPACHO SECRETARIO DISTRITAL DE HDA."/>
    <s v="0111-01"/>
    <s v="Prestar servicios profesionales al despacho del Secretario Distrital deHacienda relacionados con las actividades necesarias para laconsolidación del canal de transferencias monetarias de la estrategiaintegral de Ingreso Mínimo Garantizado, la integración de distintosprogramas del distrito y la contabilización de sus recursos, generandoasí la información necesaria sobre el funcionamiento del sistemadistrital Bogotá Solidaria y la estrategia Ingreso Mínimo Garantizado enel marco de la estrategia de reducción de la pobreza en el distrito.."/>
    <n v="1032491919"/>
    <s v="CAMILO ANDRES MEZA RODRIGUEZ"/>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del 01 al 31 de octubre de 2022 el contratistarealiza informe correspondiente al periodo comprendido entre el 01 deoctubre 2022 al 30 de octubre 2022; realizando las actividadesejecutadas y la evidencia verificable. EL contratista realizó 2 wordsobre proyecto Decreto IMG y propuesta estructura SharePoint IMG, 2excel sobre estructura de talento humano y registro de beneficiariosactivas de programas, 4 PPT relacionadas con los avances de latransición de IMG a SDIS, 1 acta sobre mesa técnica de fondeo dedepósito, 12 informes de dispersión, 2 excel sobre control dedispersiones y cruces y asistió a 24 reuniones"/>
    <d v="2022-01-13T00:00:00"/>
    <d v="2022-01-19T00:00:00"/>
    <n v="345"/>
    <d v="2022-12-31T00:00:00"/>
    <n v="64193000"/>
    <d v="1900-12-11T00:00:00"/>
    <n v="91.04"/>
    <n v="5582000"/>
    <n v="58611000"/>
    <n v="0"/>
    <n v="0"/>
    <n v="64193000"/>
    <n v="345"/>
  </r>
  <r>
    <x v="3"/>
    <n v="220151"/>
    <x v="0"/>
    <s v="https://community.secop.gov.co/Public/Tendering/OpportunityDetail/Index?noticeUID=CO1.NTC.2541314&amp;isFromPublicArea=True&amp;isModal=true&amp;asPopupView=true"/>
    <x v="2"/>
    <s v="Prestación Servicios Profesionales"/>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n v="1013639076"/>
    <s v="ANDRES FERNANDO VELASQUEZ SALGADO"/>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30 de octubre de 2022, elcontratista llevó a cabo la limpieza, adecuación y generación de códigosaplicables a las bases de datos necesarias para la consolidación deinformación histórica del despacho. Con base en lo anterior, realizó lareconstrucción de las transacciones ejecutadas por los operadoresfinancieros Bancolombia, Davivienda y Movii, en el marco de susrespectivos convenios para el desarrollo de la estrategia integral IMG.Dicha reconstrucción se clasificó en dispersiones, bancarizaciones ygiros, con el fin de aportar insumos a la DDT para la liquidación de losconvenios con los operadores. Así mismo, el contratista verificó laconsistencia de la información de cuentas de cobro del operador Movii,correspondientes a los meses de mayo, junio y julio de 2022,comparándolas contra los datos del despacho y emitió retroalimentaciónal operador financiero vía correo electrónico cuando se evidenciaroninconsistencias. A su vez, desarrolló manuales de la operación internadel equipo de Analítica y asistió a todas las reuniones programadas enel marco del desarrollo de sus funciones."/>
    <d v="2022-01-14T00:00:00"/>
    <d v="2022-01-18T00:00:00"/>
    <n v="345"/>
    <d v="2022-12-31T00:00:00"/>
    <n v="55821000"/>
    <d v="1900-12-12T00:00:00"/>
    <n v="91.07"/>
    <n v="4854000"/>
    <n v="50967000"/>
    <n v="0"/>
    <n v="0"/>
    <n v="55821000"/>
    <n v="345"/>
  </r>
  <r>
    <x v="3"/>
    <n v="220150"/>
    <x v="0"/>
    <s v="https://community.secop.gov.co/Public/Tendering/OpportunityDetail/Index?noticeUID=CO1.NTC.2541314&amp;isFromPublicArea=True&amp;isModal=true&amp;asPopupView=true"/>
    <x v="2"/>
    <s v="Prestación Servicios Profesionales"/>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n v="1030619583"/>
    <s v="JHON JAIRO MORA GONZALEZ"/>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octubre de 2022,el contratista realizó la generación masiva de las cuentas de cobrorelacionada a los integrantes del equipo de IMG, también adelanto elcargue y procesamiento de las peticiones masivas entregadas por elequipo de peticiones, se encargó de apoyar el proceso de migración de laestrategia de IMG a la Secretaria de Integración social dando las pautastecnológicas y adelanto las mesas de trabajo necesarias en conjunto conla Secretaria Distrital de Planeación, apoyo la comunicación con laoficina de Tecnología garantizando que la aplicación de IMG se encuentreen correcto funcionamiento y a su vez manteniendo la Base de Datosintegra y acorde con la información procesada por parte del equipo deIMG."/>
    <d v="2022-01-14T00:00:00"/>
    <d v="2022-01-27T00:00:00"/>
    <n v="345"/>
    <d v="2022-12-31T00:00:00"/>
    <n v="55821000"/>
    <d v="1900-12-03T00:00:00"/>
    <n v="90.83"/>
    <n v="4854000"/>
    <n v="50967000"/>
    <n v="0"/>
    <n v="0"/>
    <n v="55821000"/>
    <n v="345"/>
  </r>
  <r>
    <x v="3"/>
    <n v="220252"/>
    <x v="0"/>
    <s v="https://community.secop.gov.co/Public/Tendering/OpportunityDetail/Index?noticeUID=CO1.NTC.2541314&amp;isFromPublicArea=True&amp;isModal=true&amp;asPopupView=true"/>
    <x v="2"/>
    <s v="Prestación Servicios Profesionales"/>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n v="1070958136"/>
    <s v="CARLOS ALBERTO VENEGAS BERNAL"/>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de octubre de 2022,el contratista realizó el cargue de información correspondiente a lasdispersiones y respuestas de operadores de los listados dispersados enel mes de septiembre/octubre de 2022 en la base de datos de la app IMG.Se realizo una muestra de concepto de un millón de registros. También seles concedieron usuarios de acceso y/o cambio de perfiles a losintegrantes del equipo de IMG a la app. Por otra parte se realizó losmanuales de procedimiento del proceso de cuentas de cobro decontratistas, automatización y expedición masiva de respuestas dederechos de petición y control de dispersiones en la herramienta IMG,así mismo se realiza diccionario de base de datos del modelo a presentaren la petición del estudiante."/>
    <d v="2022-01-21T00:00:00"/>
    <d v="2022-01-27T00:00:00"/>
    <n v="345"/>
    <d v="2022-12-31T00:00:00"/>
    <n v="55821000"/>
    <d v="1900-12-03T00:00:00"/>
    <n v="90.83"/>
    <n v="4854000"/>
    <n v="50967000"/>
    <n v="0"/>
    <n v="0"/>
    <n v="55821000"/>
    <n v="345"/>
  </r>
  <r>
    <x v="3"/>
    <n v="220068"/>
    <x v="0"/>
    <s v="https://community.secop.gov.co/Public/Tendering/OpportunityDetail/Index?noticeUID=CO1.NTC.2520212&amp;isFromPublicArea=True&amp;isModal=true&amp;asPopupView=true"/>
    <x v="2"/>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53102484"/>
    <s v="ANGELICA MARIA AVILA RUBIO"/>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proyectó 5 respuestas a ciudadanos"/>
    <d v="2022-01-12T00:00:00"/>
    <d v="2022-01-14T00:00:00"/>
    <n v="345"/>
    <d v="2022-12-29T00:00:00"/>
    <n v="26749000"/>
    <d v="1900-12-14T00:00:00"/>
    <n v="91.69"/>
    <n v="2326000"/>
    <n v="24423000"/>
    <n v="0"/>
    <n v="0"/>
    <n v="26749000"/>
    <n v="345"/>
  </r>
  <r>
    <x v="3"/>
    <n v="220136"/>
    <x v="0"/>
    <s v="https://community.secop.gov.co/Public/Tendering/OpportunityDetail/Index?noticeUID=CO1.NTC.2561726&amp;isFromPublicArea=True&amp;isModal=true&amp;asPopupView=true"/>
    <x v="2"/>
    <s v="Prestación Servicios Profesionales"/>
    <s v="DESPACHO SECRETARIO DISTRITAL DE HDA."/>
    <s v="0111-01"/>
    <s v="Prestar servicios profesionales al despacho del Secretario Distrital deHacienda relacionados con la contabilización de los recursos de laEstrategia Integral de Ingreso Mínimo Garantizado, generando  lainformación necesaria sobre el funcionamiento del Sistema DistritalBogotá Solidaria y la mencionada estrategia"/>
    <n v="80797720"/>
    <s v="ANDRES NOLASCO OLAYA GOMEZ"/>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s v="Durante el periodo comprendido entre el 01 y 30 de octubre de 2022, elcontratista realizó la elaboración de la guía de procedimientos paraoperadores bancarios, informe Mujeres e informe Fondos de DesarrolloLocal. Así mismo participó de manera activa en las reuniones virtuales ypresenciales realizadas con el equipo de trabajo y con otrasdependencias de la Secretaría. El contratista revisó y generóobservaciones al archivo consolidado de UPZ, elaboró el informe deFondos de Desarrollo Local y generó el archivo de Activos del Despachocomo respuesta a solicitud de Contraloría, ingresando la información decategorización de reservas de la información, leyes que la soportan,rutas donde está depositada la información y conceptos de los procesos."/>
    <d v="2022-01-18T00:00:00"/>
    <d v="2022-01-21T00:00:00"/>
    <n v="345"/>
    <d v="2022-12-31T00:00:00"/>
    <n v="53498000"/>
    <d v="1900-12-09T00:00:00"/>
    <n v="90.99"/>
    <n v="4652000"/>
    <n v="48846000"/>
    <n v="0"/>
    <n v="0"/>
    <n v="53498000"/>
    <n v="345"/>
  </r>
  <r>
    <x v="3"/>
    <n v="220095"/>
    <x v="0"/>
    <s v="https://community.secop.gov.co/Public/Tendering/OpportunityDetail/Index?noticeUID=CO1.NTC.2529188&amp;isFromPublicArea=True&amp;isModal=true&amp;asPopupView=true"/>
    <x v="2"/>
    <s v="Prestación Servicios Profesionales"/>
    <s v="DESPACHO SECRETARIO DISTRITAL DE HDA."/>
    <s v="0111-01"/>
    <s v="Prestar servicios profesionales al despacho del Secretario Distrital deHacienda relacionados con la elaboración de insumos, que permitanidentificar la información del funcionamiento del Sistema DistritalBogotá solidaria y la estrategia integral de Ingreso Mínimo Garantizado"/>
    <n v="1140853902"/>
    <s v="RAUL ALEXIS SIERRA CALDERON"/>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complementó 259 respuestas automáticas"/>
    <d v="2022-01-13T00:00:00"/>
    <d v="2022-01-18T00:00:00"/>
    <n v="345"/>
    <d v="2022-12-31T00:00:00"/>
    <n v="37455500"/>
    <d v="1900-12-12T00:00:00"/>
    <n v="91.07"/>
    <n v="3257000"/>
    <n v="34198500"/>
    <n v="0"/>
    <n v="0"/>
    <n v="37455500"/>
    <n v="345"/>
  </r>
  <r>
    <x v="3"/>
    <n v="220536"/>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033292"/>
    <s v="LUIS ALEJANDRO CUESTA GARCI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86 radicados en SAP"/>
    <d v="2022-09-01T00:00:00"/>
    <d v="2022-09-14T00:00:00"/>
    <n v="150"/>
    <d v="2022-12-31T00:00:00"/>
    <n v="6980000"/>
    <d v="1900-04-17T00:00:00"/>
    <n v="71.3"/>
    <n v="1396000"/>
    <n v="5584000"/>
    <n v="0"/>
    <n v="0"/>
    <n v="6980000"/>
    <n v="150"/>
  </r>
  <r>
    <x v="3"/>
    <n v="220531"/>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9111767"/>
    <s v="MIGUEL ANGEL RUBIO VALERO"/>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50 radicados en SAP"/>
    <d v="2022-08-31T00:00:00"/>
    <d v="2022-09-12T00:00:00"/>
    <n v="150"/>
    <d v="2022-11-15T00:00:00"/>
    <n v="6980000"/>
    <n v="150"/>
    <n v="100"/>
    <n v="1396000"/>
    <n v="5584000"/>
    <n v="0"/>
    <n v="0"/>
    <n v="6980000"/>
    <n v="150"/>
  </r>
  <r>
    <x v="3"/>
    <n v="220407"/>
    <x v="0"/>
    <s v="https://community.secop.gov.co/Public/Tendering/OpportunityDetail/Index?noticeUID=CO1.NTC.2943823&amp;isFromPublicArea=True&amp;isModal=true&amp;asPopupView=true"/>
    <x v="4"/>
    <s v="Prestación de Servicios"/>
    <s v="SUBD. INFRAESTRUCTURA TIC"/>
    <s v="0111-01"/>
    <s v="Prestar los servicios de mantenimiento preventivo y correctivo deelementos que soportan la infraestructura tecnológica de los centros decableado de la SDH"/>
    <n v="860045379"/>
    <s v="COMWARE S A"/>
    <s v="PROFESIONAL UNIVERSITARIO - SUBD. INFRAESTRUCTURA TIC"/>
    <s v="N/A"/>
    <d v="2022-11-04T00:00:00"/>
    <s v="El contratista Comware S.A., durante el desarrollo del contrato cuyafecha de inicio es el 24 de junio de 2022, ha cumplido estrictamente conlas obligaciones generales del contrato."/>
    <s v="Respecto a las obligaciones especiales, establecidas en el Anexo No. 1 -Ficha Técnica del contrato, el Contratista Comware S.A. ha cumplidofielmente a lo pactado."/>
    <d v="2022-06-21T00:00:00"/>
    <d v="2022-06-24T00:00:00"/>
    <n v="225"/>
    <d v="2023-02-08T00:00:00"/>
    <n v="639054695"/>
    <d v="1900-08-16T00:00:00"/>
    <n v="69.430000000000007"/>
    <n v="304645449"/>
    <n v="334409246"/>
    <n v="0"/>
    <n v="0"/>
    <n v="639054695"/>
    <n v="225"/>
  </r>
  <r>
    <x v="3"/>
    <n v="220476"/>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860620"/>
    <s v="ANDRES CAMILO PINEDA MARIN"/>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00 radicados en SAP"/>
    <d v="2022-08-16T00:00:00"/>
    <d v="2022-08-26T00:00:00"/>
    <n v="150"/>
    <d v="2022-12-31T00:00:00"/>
    <n v="6980000"/>
    <d v="1900-05-06T00:00:00"/>
    <n v="75.59"/>
    <n v="1396000"/>
    <n v="5584000"/>
    <n v="0"/>
    <n v="0"/>
    <n v="6980000"/>
    <n v="150"/>
  </r>
  <r>
    <x v="3"/>
    <n v="220505"/>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65825606"/>
    <s v="FAIRUTH YISED RINCON HERRER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116 radicados en SAP"/>
    <d v="2022-08-19T00:00:00"/>
    <d v="2022-08-26T00:00:00"/>
    <n v="150"/>
    <d v="2022-11-30T00:00:00"/>
    <n v="6980000"/>
    <d v="1900-04-05T00:00:00"/>
    <n v="100"/>
    <n v="0"/>
    <n v="6980000"/>
    <n v="0"/>
    <n v="0"/>
    <n v="6980000"/>
    <n v="150"/>
  </r>
  <r>
    <x v="3"/>
    <n v="220518"/>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384481"/>
    <s v="ANDRES CAMILO MARTINEZ CORRE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50 radicados en SAP"/>
    <d v="2022-08-23T00:00:00"/>
    <d v="2022-08-26T00:00:00"/>
    <n v="150"/>
    <d v="2022-12-31T00:00:00"/>
    <n v="6980000"/>
    <d v="1900-05-06T00:00:00"/>
    <n v="75.59"/>
    <n v="1396000"/>
    <n v="5584000"/>
    <n v="0"/>
    <n v="0"/>
    <n v="6980000"/>
    <n v="150"/>
  </r>
  <r>
    <x v="3"/>
    <n v="220424"/>
    <x v="0"/>
    <s v="https://community.secop.gov.co/Public/Tendering/OpportunityDetail/Index?noticeUID=CO1.NTC.2990529&amp;isFromPublicArea=True&amp;isModal=true&amp;asPopupView=true"/>
    <x v="6"/>
    <s v="Suscripción"/>
    <s v="DESPACHO DIR. INFORMATICA Y TECNOLOGIA"/>
    <s v="0111-01"/>
    <s v="Contratar la suscripción, soporte y actualización de productos Adobe einstalación funcional para la Secretaria Distrital de Hacienda."/>
    <n v="900446648"/>
    <s v="GREEN FON GROUP S A S"/>
    <s v="JEFE DE OFICINA ASESORA - OF. ASESORA DE COMUNICACIONES, SUBDIRECTOR TECNICO - SUBD. GESTION DOCUMENTAL"/>
    <s v="N/A"/>
    <d v="2022-11-04T00:00:00"/>
    <s v="El contratista cumplió con las obligaciones generales del contratodurante el periodo del presente informe."/>
    <s v="El contratista, durante el periodo del presente informe, ha mantenido eladecuado funcionamiento de las licencias."/>
    <d v="2022-07-12T00:00:00"/>
    <d v="2022-09-15T00:00:00"/>
    <n v="360"/>
    <d v="2023-09-15T00:00:00"/>
    <n v="35263008"/>
    <d v="1900-12-30T00:00:00"/>
    <n v="20.82"/>
    <n v="4407876"/>
    <n v="30855132"/>
    <n v="0"/>
    <n v="0"/>
    <n v="35263008"/>
    <n v="360"/>
  </r>
  <r>
    <x v="3"/>
    <n v="220517"/>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76188"/>
    <s v="GERALDINE VIVIANA REYES TORRES"/>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16 radicados en SAP y asistió a 1 reuniónrelacionada con la Estrategia Integral de Ingreso Minimo Garantizado"/>
    <d v="2022-08-24T00:00:00"/>
    <d v="2022-08-26T00:00:00"/>
    <n v="150"/>
    <d v="2022-12-31T00:00:00"/>
    <n v="6980000"/>
    <d v="1900-05-06T00:00:00"/>
    <n v="75.59"/>
    <n v="1396000"/>
    <n v="5584000"/>
    <n v="0"/>
    <n v="0"/>
    <n v="6980000"/>
    <n v="150"/>
  </r>
  <r>
    <x v="3"/>
    <n v="220509"/>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4265287"/>
    <s v="CRISTIAN JAVIER ACERO ROBAYO"/>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82 radicados en SAP"/>
    <d v="2022-08-22T00:00:00"/>
    <d v="2022-08-26T00:00:00"/>
    <n v="150"/>
    <d v="2022-12-31T00:00:00"/>
    <n v="6980000"/>
    <d v="1900-05-06T00:00:00"/>
    <n v="75.59"/>
    <n v="1396000"/>
    <n v="5584000"/>
    <n v="0"/>
    <n v="0"/>
    <n v="6980000"/>
    <n v="150"/>
  </r>
  <r>
    <x v="3"/>
    <n v="220507"/>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40327739"/>
    <s v="YEIMY  PRIETO BUITRAGO"/>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175 radicados en SAP"/>
    <d v="2022-08-23T00:00:00"/>
    <d v="2022-08-26T00:00:00"/>
    <n v="150"/>
    <d v="2022-12-31T00:00:00"/>
    <n v="6980000"/>
    <d v="1900-05-06T00:00:00"/>
    <n v="75.59"/>
    <n v="1396000"/>
    <n v="5584000"/>
    <n v="0"/>
    <n v="0"/>
    <n v="6980000"/>
    <n v="150"/>
  </r>
  <r>
    <x v="3"/>
    <n v="220520"/>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1289430"/>
    <s v="VICTOR MANUEL RODRIGUEZ FONSEC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50 radicados en SAP"/>
    <d v="2022-08-24T00:00:00"/>
    <d v="2022-08-26T00:00:00"/>
    <n v="150"/>
    <d v="2022-11-30T00:00:00"/>
    <n v="6980000"/>
    <d v="1900-04-05T00:00:00"/>
    <n v="100"/>
    <n v="1396000"/>
    <n v="5584000"/>
    <n v="0"/>
    <n v="0"/>
    <n v="6980000"/>
    <n v="150"/>
  </r>
  <r>
    <x v="3"/>
    <n v="220502"/>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7417273"/>
    <s v="JANERIS CECILIA ROMERO ROSALES"/>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octubre de 2022,  elcontratista finalizó 20 radicados en SAP"/>
    <d v="2022-08-22T00:00:00"/>
    <d v="2022-08-26T00:00:00"/>
    <n v="150"/>
    <d v="2022-10-14T00:00:00"/>
    <n v="6980000"/>
    <n v="150"/>
    <n v="100"/>
    <n v="511866"/>
    <n v="6468134"/>
    <n v="0"/>
    <n v="0"/>
    <n v="6980000"/>
    <n v="150"/>
  </r>
  <r>
    <x v="3"/>
    <n v="220300"/>
    <x v="0"/>
    <s v="https://community.secop.gov.co/Public/Tendering/OpportunityDetail/Index?noticeUID=CO1.NTC.2725673&amp;isFromPublicArea=True&amp;isModal=true&amp;asPopupView=true"/>
    <x v="2"/>
    <s v="Prestación Servicios Profesionales"/>
    <s v="OF. ANALISIS Y CONTROL RIESGO"/>
    <s v="0111-01"/>
    <s v="Prestar servicios profesionales en gestión de continuidad de negocio."/>
    <n v="52966918"/>
    <s v="SANDRA MILENA VELASQUEZ VERA"/>
    <s v="ASESOR - DESPACHO SECRETARIO DISTRITAL DE HDA."/>
    <s v="N/A"/>
    <d v="2022-11-04T00:00:00"/>
    <s v="Se verifica que el contratista ha cumplido satisfactoriamente lasobligaciones generales estipuladas en el contrato 220300 prestandoservicios profesionales en gestión de continuidad en el periodocomprendido entre el 01 de octubre y el 31 de octubre de 2022."/>
    <s v="Se verifica que el contratista ha cumplido satisfactoriamente lasobligaciones especiales estipuladas en el contrato 220300 prestandoservicios profesionales en gestión de continuidad en el periodocomprendido entre el 01 de octubre y el 31 de octubre de 2022."/>
    <d v="2022-01-26T00:00:00"/>
    <d v="2022-02-04T00:00:00"/>
    <n v="345"/>
    <d v="2023-01-19T00:00:00"/>
    <n v="94438000"/>
    <d v="1900-12-14T00:00:00"/>
    <n v="85.67"/>
    <n v="74729200"/>
    <n v="19708800"/>
    <n v="0"/>
    <n v="0"/>
    <n v="94438000"/>
    <n v="345"/>
  </r>
  <r>
    <x v="3"/>
    <n v="220503"/>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2496851"/>
    <s v="MARIA ALEJANDRA ROSAS GONZALEZ"/>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58 radicados en SAP"/>
    <d v="2022-08-22T00:00:00"/>
    <d v="2022-08-29T00:00:00"/>
    <n v="150"/>
    <d v="2022-12-31T00:00:00"/>
    <n v="6980000"/>
    <d v="1900-05-03T00:00:00"/>
    <n v="75"/>
    <n v="1396000"/>
    <n v="5584000"/>
    <n v="0"/>
    <n v="0"/>
    <n v="6980000"/>
    <n v="150"/>
  </r>
  <r>
    <x v="3"/>
    <n v="220508"/>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860621"/>
    <s v="JAVIER SANTIAGO PINEDA MARIN"/>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octubre de 2022,  elcontratista finalizó 98 radicados en SAP"/>
    <d v="2022-08-22T00:00:00"/>
    <d v="2022-08-29T00:00:00"/>
    <n v="150"/>
    <d v="2022-12-31T00:00:00"/>
    <n v="6980000"/>
    <d v="1900-05-03T00:00:00"/>
    <n v="75"/>
    <n v="1396000"/>
    <n v="5584000"/>
    <n v="0"/>
    <n v="0"/>
    <n v="6980000"/>
    <n v="150"/>
  </r>
  <r>
    <x v="3"/>
    <n v="220514"/>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115914489"/>
    <s v="NELSON YESIT SOTO GARCI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14 octubre de 2022,  elcontratista finalizó 112 radicados en SAP"/>
    <d v="2022-08-23T00:00:00"/>
    <d v="2022-08-29T00:00:00"/>
    <n v="150"/>
    <d v="2022-10-14T00:00:00"/>
    <n v="6980000"/>
    <n v="150"/>
    <n v="100"/>
    <n v="651466"/>
    <n v="6328534"/>
    <n v="0"/>
    <n v="0"/>
    <n v="6980000"/>
    <n v="150"/>
  </r>
  <r>
    <x v="3"/>
    <n v="220515"/>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75762"/>
    <s v="DANIEL  RODRIGUEZ YAÑEZ"/>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13 de octubre de 2022,el contratista recibió la asignación de plan de trabajo con lasactividades necesarias para el cumplimiento de sus obligaciones"/>
    <d v="2022-08-24T00:00:00"/>
    <d v="2022-09-01T00:00:00"/>
    <n v="150"/>
    <d v="2022-10-14T00:00:00"/>
    <n v="6980000"/>
    <n v="150"/>
    <n v="100"/>
    <n v="604533"/>
    <n v="6375467"/>
    <n v="0"/>
    <n v="0"/>
    <n v="6980000"/>
    <n v="150"/>
  </r>
  <r>
    <x v="3"/>
    <n v="220513"/>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973407"/>
    <s v="LEYDY JOHANA ROMERO CASALLAS"/>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98 radicados en SAP"/>
    <d v="2022-08-29T00:00:00"/>
    <d v="2022-09-01T00:00:00"/>
    <n v="150"/>
    <d v="2022-12-31T00:00:00"/>
    <n v="6980000"/>
    <d v="1900-04-30T00:00:00"/>
    <n v="74.38"/>
    <n v="1396000"/>
    <n v="5584000"/>
    <n v="0"/>
    <n v="0"/>
    <n v="6980000"/>
    <n v="150"/>
  </r>
  <r>
    <x v="3"/>
    <n v="220532"/>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1051116"/>
    <s v="YIRLEY  MASIAS PARR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17 radicados en SAP"/>
    <d v="2022-09-01T00:00:00"/>
    <d v="2022-09-07T00:00:00"/>
    <n v="150"/>
    <d v="2022-12-31T00:00:00"/>
    <n v="6980000"/>
    <d v="1900-04-24T00:00:00"/>
    <n v="73.040000000000006"/>
    <n v="1396000"/>
    <n v="5584000"/>
    <n v="0"/>
    <n v="0"/>
    <n v="6980000"/>
    <n v="150"/>
  </r>
  <r>
    <x v="3"/>
    <n v="220537"/>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2168553"/>
    <s v="MARTHA  GONZALEZ HERREÑO"/>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95 radicados en SAP"/>
    <d v="2022-09-01T00:00:00"/>
    <d v="2022-09-07T00:00:00"/>
    <n v="150"/>
    <d v="2022-12-31T00:00:00"/>
    <n v="6980000"/>
    <d v="1900-04-24T00:00:00"/>
    <n v="73.040000000000006"/>
    <n v="1396000"/>
    <n v="5584000"/>
    <n v="0"/>
    <n v="0"/>
    <n v="6980000"/>
    <n v="150"/>
  </r>
  <r>
    <x v="3"/>
    <n v="220533"/>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70708421"/>
    <s v="DIEGO ARMANDO AVILA GARZON"/>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300 radicados en SAP"/>
    <d v="2022-09-01T00:00:00"/>
    <d v="2022-09-07T00:00:00"/>
    <n v="150"/>
    <d v="2022-12-31T00:00:00"/>
    <n v="6980000"/>
    <d v="1900-04-24T00:00:00"/>
    <n v="73.040000000000006"/>
    <n v="1396000"/>
    <n v="5584000"/>
    <n v="0"/>
    <n v="0"/>
    <n v="6980000"/>
    <n v="150"/>
  </r>
  <r>
    <x v="3"/>
    <n v="220564"/>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4582829"/>
    <s v="NELLY CAROLINA ORJUELA NIVI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43 radicados en SAP"/>
    <d v="2022-09-02T00:00:00"/>
    <d v="2022-09-09T00:00:00"/>
    <n v="150"/>
    <d v="2022-12-31T00:00:00"/>
    <n v="6980000"/>
    <d v="1900-04-22T00:00:00"/>
    <n v="72.569999999999993"/>
    <n v="1396000"/>
    <n v="5584000"/>
    <n v="0"/>
    <n v="0"/>
    <n v="6980000"/>
    <n v="150"/>
  </r>
  <r>
    <x v="3"/>
    <n v="220506"/>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233499194"/>
    <s v="CARLOS ALBERTO PARRADO PARRA"/>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3 y el 31 octubre de 2022,  elcontratista finalizó 176 radicados en SAP y asistió a 1 reuniónrelacionada con la Estrategia Integral de Ingreso Minimo Garantizado"/>
    <d v="2022-08-19T00:00:00"/>
    <d v="2022-08-25T00:00:00"/>
    <n v="150"/>
    <d v="2022-12-05T00:00:00"/>
    <n v="6980000"/>
    <d v="1900-04-11T00:00:00"/>
    <n v="95.1"/>
    <n v="1302933"/>
    <n v="5677067"/>
    <n v="0"/>
    <n v="0"/>
    <n v="6980000"/>
    <n v="150"/>
  </r>
  <r>
    <x v="3"/>
    <n v="220512"/>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2396268"/>
    <s v="MAYRA ALEJANDRA TOLEDO CARDOZO"/>
    <s v="ASESOR - DESPACHO SECRETARIO DISTRITAL DE HDA."/>
    <s v="N/A"/>
    <d v="2022-11-04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4 y el 31 octubre de 2022,  elcontratista finalizó 200 radicados en SAP y asistió a 1 reuniónrelacionada con la Estrategia Integral de Ingreso Minimo Garantizado"/>
    <d v="2022-08-23T00:00:00"/>
    <d v="2022-08-26T00:00:00"/>
    <n v="150"/>
    <d v="2022-11-24T00:00:00"/>
    <n v="6980000"/>
    <n v="150"/>
    <n v="100"/>
    <n v="1256400"/>
    <n v="5723600"/>
    <n v="0"/>
    <n v="0"/>
    <n v="6980000"/>
    <n v="150"/>
  </r>
  <r>
    <x v="3"/>
    <n v="220216"/>
    <x v="0"/>
    <s v="https://community.secop.gov.co/Public/Tendering/OpportunityDetail/Index?noticeUID=CO1.NTC.2614733&amp;isFromPublicArea=True&amp;isModal=true&amp;asPopupView=true"/>
    <x v="2"/>
    <s v="Prestación Servicios Profesionales"/>
    <s v="SUBD. ASUNTOS CONTRACTUALES"/>
    <s v="0111-01"/>
    <s v="Prestar servicios profesionales de apoyo jurídico en temas contractualesen la Subdirección de Asuntos Contractuales."/>
    <n v="1030566525"/>
    <s v="ANGELA MARIA SOLEDAD NAVARRETE PESELLIN"/>
    <s v="SUBDIRECTOR TECNICO - SUBD. ASUNTOS CONTRACTUALES"/>
    <s v="N/A"/>
    <d v="2022-11-0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10-19T00:00:00"/>
    <n v="23886000"/>
    <n v="270"/>
    <n v="100"/>
    <n v="35829000"/>
    <n v="0"/>
    <n v="1"/>
    <n v="11943000"/>
    <n v="35829000"/>
    <n v="270"/>
  </r>
  <r>
    <x v="3"/>
    <n v="220724"/>
    <x v="0"/>
    <s v="https://community.secop.gov.co/Public/Tendering/OpportunityDetail/Index?noticeUID=CO1.NTC.3374773&amp;isFromPublicArea=True&amp;isModal=true&amp;asPopupView=true"/>
    <x v="2"/>
    <s v="Prestación Servicios Profesionales"/>
    <s v="SUBD. ASUNTOS CONTRACTUALES"/>
    <s v="0111-01"/>
    <s v="Prestar servicios profesionales de apoyo jurídico y administrativo enlos temas a cargo de la Subdirección de Asuntos Contractuales."/>
    <n v="1030566525"/>
    <s v="ANGELA MARIA SOLEDAD NAVARRETE PESELLIN"/>
    <s v="SUBDIRECTOR TECNICO - SUBD. ASUNTOS CONTRACTUALES"/>
    <s v="N/A"/>
    <d v="2022-11-0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10T00:00:00"/>
    <d v="2022-10-20T00:00:00"/>
    <n v="90"/>
    <d v="2023-01-20T00:00:00"/>
    <n v="11943000"/>
    <d v="1900-04-01T00:00:00"/>
    <n v="44.57"/>
    <n v="1459700"/>
    <n v="10483300"/>
    <n v="0"/>
    <n v="0"/>
    <n v="11943000"/>
    <n v="90"/>
  </r>
  <r>
    <x v="3"/>
    <n v="220578"/>
    <x v="0"/>
    <s v="https://community.secop.gov.co/Public/Tendering/OpportunityDetail/Index?noticeUID=CO1.NTC.3259767&amp;isFromPublicArea=True&amp;isModal=true&amp;asPopupView=true"/>
    <x v="2"/>
    <s v="Prestación Servicios Profesionales"/>
    <s v="SUBD. ASUNTOS CONTRACTUALES"/>
    <s v="0111-01"/>
    <s v="Prestar servicios profesionales de apoyo jurídico en temas contractualesen la Subdirección de Asuntos Contractuales."/>
    <n v="1032381290"/>
    <s v="ANDREA DEL PILAR LEGUIZAMO MURILLO"/>
    <s v="SUBDIRECTOR TECNICO - SUBD. ASUNTOS CONTRACTUALES"/>
    <s v="N/A"/>
    <d v="2022-11-0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9-09T00:00:00"/>
    <d v="2022-09-12T00:00:00"/>
    <n v="120"/>
    <d v="2023-01-11T00:00:00"/>
    <n v="15924000"/>
    <d v="1900-04-30T00:00:00"/>
    <n v="65.290000000000006"/>
    <n v="6502300"/>
    <n v="9421700"/>
    <n v="0"/>
    <n v="0"/>
    <n v="15924000"/>
    <n v="120"/>
  </r>
  <r>
    <x v="3"/>
    <n v="220208"/>
    <x v="0"/>
    <s v="https://community.secop.gov.co/Public/Tendering/OpportunityDetail/Index?noticeUID=CO1.NTC.2505205&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80190351"/>
    <s v="CRISTIAN GIOVANNI BOHORQUEZ MOLANO"/>
    <s v="SUBDIRECTOR TECNICO - SUBD. ASUNTOS CONTRACTUALES"/>
    <s v="N/A"/>
    <d v="2022-11-0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10-19T00:00:00"/>
    <n v="47328000"/>
    <n v="270"/>
    <n v="100"/>
    <n v="70992000"/>
    <n v="0"/>
    <n v="1"/>
    <n v="23664000"/>
    <n v="70992000"/>
    <n v="270"/>
  </r>
  <r>
    <x v="3"/>
    <n v="220206"/>
    <x v="0"/>
    <s v="https://community.secop.gov.co/Public/Tendering/OpportunityDetail/Index?noticeUID=CO1.NTC.2505205&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80875295"/>
    <s v="JUAN CARLOS GOMEZ BAUTISTA"/>
    <s v="SUBDIRECTOR TECNICO - SUBD. ASUNTOS CONTRACTUALES"/>
    <s v="N/A"/>
    <d v="2022-11-0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10-19T00:00:00"/>
    <n v="47328000"/>
    <n v="270"/>
    <n v="100"/>
    <n v="70466133"/>
    <n v="525867"/>
    <n v="1"/>
    <n v="23664000"/>
    <n v="70992000"/>
    <n v="270"/>
  </r>
  <r>
    <x v="3"/>
    <n v="220144"/>
    <x v="0"/>
    <s v="https://community.secop.gov.co/Public/Tendering/OpportunityDetail/Index?noticeUID=CO1.NTC.2560443&amp;isFromPublicArea=True&amp;isModal=true&amp;asPopupView=true"/>
    <x v="2"/>
    <s v="Prestación Servicios Profesionales"/>
    <s v="SUBD. ASUNTOS CONTRACTUALES"/>
    <s v="0111-01"/>
    <s v="Prestar servicios profesionales para brindar soporte y apoyo en asuntosprecontractuales y contractuales a la Subdirección de AsuntosContractuales."/>
    <n v="52047756"/>
    <s v="MARIA CLAUDIA ORTEGA REYES"/>
    <s v="SUBDIRECTOR TECNICO - SUBD. ASUNTOS CONTRACTUALES"/>
    <s v="N/A"/>
    <d v="2022-11-0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5T00:00:00"/>
    <d v="2022-01-17T00:00:00"/>
    <n v="180"/>
    <d v="2022-10-16T00:00:00"/>
    <n v="47328000"/>
    <n v="270"/>
    <n v="100"/>
    <n v="70992000"/>
    <n v="0"/>
    <n v="1"/>
    <n v="23664000"/>
    <n v="70992000"/>
    <n v="270"/>
  </r>
  <r>
    <x v="3"/>
    <n v="220248"/>
    <x v="0"/>
    <s v="https://community.secop.gov.co/Public/Tendering/OpportunityDetail/Index?noticeUID=CO1.NTC.2505205&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52353515"/>
    <s v="PAOLA  SABOGAL CARRILLO"/>
    <s v="SUBDIRECTOR TECNICO - SUBD. ASUNTOS CONTRACTUALES"/>
    <s v="N/A"/>
    <d v="2022-11-0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21T00:00:00"/>
    <d v="2022-01-24T00:00:00"/>
    <n v="180"/>
    <d v="2022-11-16T00:00:00"/>
    <n v="47328000"/>
    <n v="270"/>
    <n v="100"/>
    <n v="67048000"/>
    <n v="3944000"/>
    <n v="1"/>
    <n v="23664000"/>
    <n v="70992000"/>
    <n v="270"/>
  </r>
  <r>
    <x v="3"/>
    <n v="220778"/>
    <x v="0"/>
    <s v="https://community.secop.gov.co/Public/Tendering/OpportunityDetail/Index?noticeUID=CO1.NTC.3395461&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80190351"/>
    <s v="CRISTIAN GIOVANNI BOHORQUEZ MOLANO"/>
    <s v="SUBDIRECTOR TECNICO - SUBD. ASUNTOS CONTRACTUALES"/>
    <s v="N/A"/>
    <d v="2022-11-0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0T00:00:00"/>
    <d v="2022-10-21T00:00:00"/>
    <n v="105"/>
    <d v="2023-02-05T00:00:00"/>
    <n v="27608000"/>
    <d v="1900-04-16T00:00:00"/>
    <n v="37.380000000000003"/>
    <n v="2629333"/>
    <n v="24978667"/>
    <n v="0"/>
    <n v="0"/>
    <n v="27608000"/>
    <n v="105"/>
  </r>
  <r>
    <x v="3"/>
    <n v="220793"/>
    <x v="0"/>
    <s v="https://community.secop.gov.co/Public/Tendering/OpportunityDetail/Index?noticeUID=CO1.NTC.3397112&amp;isFromPublicArea=True&amp;isModal=true&amp;asPopupView=true"/>
    <x v="2"/>
    <s v="Prestación Servicios Profesionales"/>
    <s v="SUBD. ASUNTOS CONTRACTUALES"/>
    <s v="0111-01"/>
    <s v="Prestar servicios profesionales para brindar soporte y apoyo en asuntosprecontractuales y contractuales a la Subdirección de AsuntosContractuales."/>
    <n v="52047756"/>
    <s v="MARIA CLAUDIA ORTEGA REYES"/>
    <s v="SUBDIRECTOR TECNICO - SUBD. ASUNTOS CONTRACTUALES"/>
    <s v="N/A"/>
    <d v="2022-11-0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0T00:00:00"/>
    <d v="2022-10-21T00:00:00"/>
    <n v="105"/>
    <d v="2023-02-05T00:00:00"/>
    <n v="27608000"/>
    <d v="1900-04-16T00:00:00"/>
    <n v="37.380000000000003"/>
    <n v="2629333"/>
    <n v="24978667"/>
    <n v="0"/>
    <n v="0"/>
    <n v="27608000"/>
    <n v="105"/>
  </r>
  <r>
    <x v="3"/>
    <n v="220779"/>
    <x v="0"/>
    <s v="https://community.secop.gov.co/Public/Tendering/OpportunityDetail/Index?noticeUID=CO1.NTC.3395461&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80875295"/>
    <s v="JUAN CARLOS GOMEZ BAUTISTA"/>
    <s v="SUBDIRECTOR TECNICO - SUBD. ASUNTOS CONTRACTUALES"/>
    <s v="N/A"/>
    <d v="2022-11-0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0T00:00:00"/>
    <d v="2022-10-26T00:00:00"/>
    <n v="105"/>
    <d v="2023-02-10T00:00:00"/>
    <n v="27608000"/>
    <d v="1900-04-16T00:00:00"/>
    <n v="32.71"/>
    <n v="1314667"/>
    <n v="26293333"/>
    <n v="0"/>
    <n v="0"/>
    <n v="27608000"/>
    <n v="105"/>
  </r>
  <r>
    <x v="3"/>
    <n v="220769"/>
    <x v="0"/>
    <s v="https://community.secop.gov.co/Public/Tendering/OpportunityDetail/Index?noticeUID=CO1.NTC.3406889&amp;isFromPublicArea=True&amp;isModal=true&amp;asPopupView=true"/>
    <x v="2"/>
    <s v="Prestación Servicios Profesionales"/>
    <s v="SUBD. ASUNTOS CONTRACTUALES"/>
    <s v="0111-01"/>
    <s v="Prestar los servicios profesionales en la gestión del riesgo del procesocontractual y apoyo a los trámites contractuales que le sean asignados"/>
    <n v="52426255"/>
    <s v="ALEJANDRA MARIA GIRALDO AGUIRRE"/>
    <s v="SUBDIRECTOR TECNICO - SUBD. ASUNTOS CONTRACTUALES"/>
    <s v="N/A"/>
    <d v="2022-11-0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14T00:00:00"/>
    <d v="2022-10-19T00:00:00"/>
    <n v="120"/>
    <d v="2023-02-19T00:00:00"/>
    <n v="28000000"/>
    <d v="1900-05-02T00:00:00"/>
    <n v="34.15"/>
    <n v="2800000"/>
    <n v="25200000"/>
    <n v="0"/>
    <n v="0"/>
    <n v="28000000"/>
    <n v="120"/>
  </r>
  <r>
    <x v="3"/>
    <n v="220790"/>
    <x v="0"/>
    <s v="https://community.secop.gov.co/Public/Tendering/OpportunityDetail/Index?noticeUID=CO1.NTC.3395461&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1016013985"/>
    <s v="VALENTINA ALEXA CARVAJAL AGUDELO"/>
    <s v="SUBDIRECTOR TECNICO - SUBD. ASUNTOS CONTRACTUALES"/>
    <s v="N/A"/>
    <d v="2022-11-06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0T00:00:00"/>
    <d v="2022-10-24T00:00:00"/>
    <n v="105"/>
    <d v="2023-02-08T00:00:00"/>
    <n v="27608000"/>
    <d v="1900-04-16T00:00:00"/>
    <n v="34.58"/>
    <n v="1840533"/>
    <n v="25767467"/>
    <n v="0"/>
    <n v="0"/>
    <n v="27608000"/>
    <n v="105"/>
  </r>
  <r>
    <x v="3"/>
    <n v="220164"/>
    <x v="0"/>
    <s v="https://community.secop.gov.co/Public/Tendering/OpportunityDetail/Index?noticeUID=CO1.NTC.2582261&amp;isFromPublicArea=True&amp;isModal=true&amp;asPopupView=true"/>
    <x v="2"/>
    <s v="Prestación Servicios Profesionales"/>
    <s v="OF. OPERACIONES FINANCIERAS"/>
    <s v="0111-01"/>
    <s v="Prestar los servicios profesionales para apoyar la gestión de laDirección Distrital de Tesorería, en aspectos relacionados con la administración de recursos, análisis financiero, y todas las actividades que se relacionen con la operación financiera."/>
    <n v="1032358079"/>
    <s v="DIANA CAROLINA PORTILLA REAL"/>
    <s v="JEFE DE OFICINA - OF. OPERACIONES FINANCIERAS"/>
    <s v="N/A"/>
    <d v="2022-11-09T00:00:00"/>
    <s v="El contratista cumplió con las obligaciones generales del contrato y elpliego de condiciones"/>
    <s v="El contratista cumplió con las obligaciones especiales del contrato y elpliego de condiciones"/>
    <d v="2022-01-18T00:00:00"/>
    <d v="2022-01-26T00:00:00"/>
    <n v="330"/>
    <d v="2022-12-26T00:00:00"/>
    <n v="80168000"/>
    <d v="1900-11-29T00:00:00"/>
    <n v="92.22"/>
    <n v="66563733"/>
    <n v="13604267"/>
    <n v="0"/>
    <n v="0"/>
    <n v="80168000"/>
    <n v="330"/>
  </r>
  <r>
    <x v="3"/>
    <n v="220087"/>
    <x v="0"/>
    <s v="https://community.secop.gov.co/Public/Tendering/OpportunityDetail/Index?noticeUID=CO1.NTC.2529955&amp;isFromPublicArea=True&amp;isModal=true&amp;asPopupView=true"/>
    <x v="2"/>
    <s v="Prestación Servicios Profesionales"/>
    <s v="OF. TECNICA SISTEMA GESTION DOCUMENTAL"/>
    <s v="0111-01"/>
    <s v="Prestar servicios profesionales para la implementación del SIC, en elcomponente Conservación de Documentos de archivo de la SecretaríaDistrital de Hacienda, para las actividades a ejecutar  en  el plan detrabajo de la vigencia."/>
    <n v="80180468"/>
    <s v="DANIEL  ISAACS CORAL"/>
    <s v="JEFE DE OFICINA - OF. TECNICA SISTEMA GESTION DOCUMENTAL"/>
    <s v="N/A"/>
    <d v="2022-11-09T00:00:00"/>
    <s v="El contratista dió cumplimiento a las obligaciones contractuales duranteel período."/>
    <s v="Durante el mes de octubre, el contratista realizó las siguientesactividades:Se actualizó la presentación sobre los avances de implementación delplan de conservación documental.Se solicitaron los registros de los termohigrómetros datalogger de losmeses de julio a septiembre de 2022, al señor Jorge Reyes el día 7 deoctubre mediante correo electrónico.Se incluyeron los registros en las bases de datos para cada uno de losmódulos de archivo, generando las gráficas de curvas de humedad relativay temperatura, así como las de la diferencia diaria entre los datosmáximos y mínimos de ambas variables.Se elaboró el informe de análisis de condiciones ambientales para cadamódulo de archivo.Se elaboró el informe de inspección a las instalaciones y los sistemasde almacenamiento de los módulos de archivo correspondientes a las sedesCAD y Carrera 32.De conformidad con las observaciones realizadas por el equipo de laOTSGD durante la implementación del formato, se realizaron ajustes y seremite copia de la última versión del formato en la carpeta compartida.Se presenta informe de actividades del periodo correspondiente del 1 deoctubre al 18 de octubre de 2022Se participó en la reunión &quot;Procedimiento de Organización Documental (11sesión) el día 5 de octubre.Se realizó la conexión a la convocatoria de la reunión &quot;Revisión 120-G-04 Guía para la Reconstrucción de Expedientes o Documentos TributariosExtraviados (3era sesión)&quot; el día 7 de octubre, pero esta no sedesarrolló debido a que sólo asistimos 3 participantesSe participó en la reunión &quot;Procedimiento de Organización Documental (12sesión)&quot; el día 13 de octubre.Se participó en la reunión &quot;Aclaración alcance tipo documental -comunicaciones oficiales- organización documental&quot; el día 14 de octubre.Se realizó un acompañamiento al equipo de trabajo que está levantando elinventario analítico de Resoluciones de la SDH en el archivo central, el4 de octubre.Se realizó la tercera revisión de muestras de elementos de embalaje paradocumentos de archivo, presentados por el contratista Nueva CiglopS.A.S, y se emitió el informe de concepto favorable para comenzar laproducción de cajas y carpetas.Se realizó la revisión de los documentos de análisis de condicionesambientales, presentados por el contratista UT Control Archivos, y segeneró un informe con observaciones."/>
    <d v="2022-01-12T00:00:00"/>
    <d v="2022-02-01T00:00:00"/>
    <n v="257"/>
    <d v="2022-10-18T00:00:00"/>
    <n v="41582600"/>
    <n v="257"/>
    <n v="100"/>
    <n v="41582600"/>
    <n v="0"/>
    <n v="0"/>
    <n v="0"/>
    <n v="41582600"/>
    <n v="257"/>
  </r>
  <r>
    <x v="3"/>
    <n v="220059"/>
    <x v="0"/>
    <s v="https://community.secop.gov.co/Public/Tendering/OpportunityDetail/Index?noticeUID=CO1.NTC.2522926&amp;isFromPublicArea=True&amp;isModal=true&amp;asPopupView=true"/>
    <x v="2"/>
    <s v="Prestación Servicios Profesionales"/>
    <s v="OF. TECNICA SISTEMA GESTION DOCUMENTAL"/>
    <s v="0111-01"/>
    <s v="Prestar servicios profesionales para la implementación del SIC en sucomponente Plan de Preservación de Documentos Electrónicos de laSecretaria Distrital de Hacienda, para las actividades a ejecutar  en el plan de trabajo de la vigencia."/>
    <n v="79797614"/>
    <s v="CARLOS ALBERTO CASTELLANOS MEDINA"/>
    <s v="JEFE DE OFICINA - OF. TECNICA SISTEMA GESTION DOCUMENTAL"/>
    <s v="N/A"/>
    <d v="2022-11-09T00:00:00"/>
    <s v="El contratista, durante el período transcurrido entre el 1 y el 18 deoctubre, dió cumplimiento a las obligaciones contractuales."/>
    <s v="Durante el período, el contratista realizó las siguientes actividades:Realizó la identificación de los 315 campos definidos en WCC y suagrupación en metadatos de tipo:• Objeto• Agente• Acontecimiento• DerechosRealizó reunión de &quot;Aclaración alcance tipo documental &quot;comunicacionesoficiales&quot; organización documental&quot;"/>
    <d v="2022-01-12T00:00:00"/>
    <d v="2022-02-01T00:00:00"/>
    <n v="257"/>
    <d v="2022-10-18T00:00:00"/>
    <n v="41582600"/>
    <n v="257"/>
    <n v="100"/>
    <n v="41582600"/>
    <n v="0"/>
    <n v="0"/>
    <n v="0"/>
    <n v="41582600"/>
    <n v="257"/>
  </r>
  <r>
    <x v="3"/>
    <n v="220050"/>
    <x v="0"/>
    <s v="https://community.secop.gov.co/Public/Tendering/OpportunityDetail/Index?noticeUID=CO1.NTC.2540109&amp;isFromPublicArea=True&amp;isModal=true&amp;asPopupView=true"/>
    <x v="2"/>
    <s v="Prestación Servicios Profesionales"/>
    <s v="OF. TECNICA SISTEMA GESTION DOCUMENTAL"/>
    <s v="0111-01"/>
    <s v="Prestar servicios profesionales para participar en los procesos detransferencias secundarias y descripción documental de la SecretaríaDistrital de Hacienda"/>
    <n v="80233997"/>
    <s v="JUAN DANIEL FLOREZ PORRAS"/>
    <s v="JEFE DE OFICINA - OF. TECNICA SISTEMA GESTION DOCUMENTAL"/>
    <s v="N/A"/>
    <d v="2022-11-09T00:00:00"/>
    <s v="El contratista durante el período del 1 al 18 de octubre, diócumplimiento a las  obligaciones contractuales."/>
    <s v="Durante el período el contratista realizó las siguientes actividades:Como parte de las actividades de octubre, se incluyen los resultados deobservaciones de revisión al proceso de diligenciamiento del Formato deInventario Analítico del Archivo de Bogotá – FIAAB -.-Como parte de la implementación del Plan de Descripción y TransferenciaDocumental Secundaria de la Secretaría Distrital de Hacienda, sellevaron a cabo las jornadas de asesoría y coordinación con el equipotécnico de trabajo en la Oficina Técnica del Sistema de GestiónDocumental.Estas jornadas tuvieron lugar el 04 y 18 de octubre en las instalacionesde la Oficina Técnica del Sistema de Gestión Documental (soportes actasde apoyo a equipo técnico y control de asistencia anexos al presenteinforme), en las cuales se tuvo la oportunidad de orientar sobre elinstructivo de diligenciamiento y aplicación del formato de inventarioanalítico del Archivo de Bogotá, y exponer los resultados de la revisiónllevada a cabo sobre el cuarto diligenciamiento del inventario, queincluyó la descripción de la subserie Actas de Comité Técnico deDirección. Dicha revisión se dejó plasmada en la versión 4 de avance delinventario y en el documento Word en el cual se consignaron lasobservaciones a ser corr-Se llevaron a cabo las sesiones de implementación que se reflejan en laactualización del plan de descripción y transferencia documentalsecundaria, en cuyas mesas de trabajo se consolidó la información delresultado de revisión del proceso de foliación sobre la serieResoluciones y Actas de Comité Técnico de Dirección, agrupacionesdocumentales que pertenecen a las series identificadas a transferir a laDirección Distrital de Archivo de Bogotá.Esta información se registró en la actualización del Plan deDescripción, adjunto como anexo al presente informe. Como parte de lasactividades de octubre, se incluyen los resultados de observaciones derevisión al proceso de diligenciamiento del Formato de InventarioAnalítico del Archivo de Bogotá – FIAAB -.Para el presente informe de ejecución de actividades, se reporta lafinalización de la asesoría y orientación técnica dirigida al equipo detrabajo de la Oficina Técnica de Gestión Documental, que llevó a cabo laejecución del proceso de alistamiento técnico y descripción de la seriedocumental Resoluciones y la subserie Actas de Comité Técnico deDirección que serán objeto de transferencia documental secundaria alArchivo de BogotáTotalesCajas: 147Carpetas: 345Tomos: 105Registros: 451Folios: 108.401"/>
    <d v="2022-01-13T00:00:00"/>
    <d v="2022-02-01T00:00:00"/>
    <n v="257"/>
    <d v="2022-10-18T00:00:00"/>
    <n v="41582600"/>
    <n v="257"/>
    <n v="100"/>
    <n v="41582600"/>
    <n v="0"/>
    <n v="0"/>
    <n v="0"/>
    <n v="41582600"/>
    <n v="257"/>
  </r>
  <r>
    <x v="3"/>
    <n v="220428"/>
    <x v="0"/>
    <s v="https://community.secop.gov.co/Public/Tendering/OpportunityDetail/Index?noticeUID=CO1.NTC.2982704&amp;isFromPublicArea=True&amp;isModal=true&amp;asPopupView=true"/>
    <x v="6"/>
    <s v="Suministro"/>
    <s v="OF. TECNICA SISTEMA GESTION DOCUMENTAL"/>
    <s v="0111-01"/>
    <s v="Suministro  de elementos  para protección  y embalaje de documentos parala Secretaría Distrital de Hacienda"/>
    <n v="901447906"/>
    <s v="NUEVA CIGLOP S.A.S"/>
    <s v="JEFE DE OFICINA - OF. TECNICA SISTEMA GESTION DOCUMENTAL"/>
    <s v="N/A"/>
    <d v="2022-11-09T00:00:00"/>
    <s v="Durante el período el contratista dió cumplimiento a las obligacionescontractuales."/>
    <s v="Durante el período el contratista presentó las muestras de los ítems.Se realizó la tercera revisión de muestras de elementos de embalaje paradocumentos de archivo, presentados por el contratista Nueva CiglopS.A.S, y se emitió el informe de concepto favorable para comenzar laproducción de cajas y carpetas."/>
    <d v="2022-07-21T00:00:00"/>
    <d v="2022-08-01T00:00:00"/>
    <n v="180"/>
    <d v="2023-02-01T00:00:00"/>
    <n v="49881570"/>
    <d v="1900-07-02T00:00:00"/>
    <n v="65.760000000000005"/>
    <n v="0"/>
    <n v="49881570"/>
    <n v="0"/>
    <n v="0"/>
    <n v="49881570"/>
    <n v="180"/>
  </r>
  <r>
    <x v="3"/>
    <n v="220392"/>
    <x v="0"/>
    <s v="https://community.secop.gov.co/Public/Tendering/OpportunityDetail/Index?noticeUID=CO1.NTC.2930547&amp;isFromPublicArea=True&amp;isModal=true&amp;asPopupView=true"/>
    <x v="6"/>
    <s v="Prestación de Servicios"/>
    <s v="SUBD. ADMINISTRATIVA Y FINANCIERA"/>
    <s v="0111-01"/>
    <s v="PRESTAR LOS SERVICIOS DE MANTENIMIENTO PREVENTIVO Y CORRECTIVO PARA LASCAJAS FUERTES DE LA SECRETARÍA DISTRITAL DE HACIENDA"/>
    <n v="900753920"/>
    <s v="FERREDISEÑOS DAES LIAL S.A.S."/>
    <s v="PROFESIONAL UNIVERSITARIO - SUBD. ADMINISTRATIVA Y FINANCIERA"/>
    <s v="N/A"/>
    <d v="2022-11-08T00:00:00"/>
    <s v="Durante el periodo comprendido del 01 al 31 de octubre, el contratistacumplió con las condiciones y obligaciones del contrato y de lasespecificaciones técnicas."/>
    <s v="durante el periodo del informe el contratista realizo mantenimientocorrectivo de caja fuerte de Tesorería, reseteo de cerraduras yrepuestos."/>
    <d v="2022-06-06T00:00:00"/>
    <d v="2022-06-21T00:00:00"/>
    <n v="315"/>
    <d v="2023-05-06T00:00:00"/>
    <n v="7322000"/>
    <d v="1900-11-14T00:00:00"/>
    <n v="50.78"/>
    <n v="5270312"/>
    <n v="2051688"/>
    <n v="0"/>
    <n v="0"/>
    <n v="7322000"/>
    <n v="315"/>
  </r>
  <r>
    <x v="3"/>
    <n v="220148"/>
    <x v="0"/>
    <s v="https://community.secop.gov.co/Public/Tendering/OpportunityDetail/Index?noticeUID=CO1.NTC.2591428&amp;isFromPublicArea=True&amp;isModal=true&amp;asPopupView=true"/>
    <x v="2"/>
    <s v="Prestación Servicios Profesionales"/>
    <s v="DESPACHO SECRETARIO DISTRITAL DE HDA."/>
    <s v="0111-01"/>
    <s v="Prestar los servicios profesionales especializados para apoyar eldesarrollo de la estrategia de fortalecimiento del ciclo presupuestal yevaluación de la calidad del gasto público de manera eficaz y eficienteen el Distrito Capital con enfoque participativo."/>
    <n v="52621214"/>
    <s v="CLAUDIA CECILIA PUENTES RIAÑO"/>
    <s v="SUBSECRETARIO DE DESPACHO - DESPACHO SUBSECRETARIO TECNICO"/>
    <s v="N/A"/>
    <d v="2022-11-11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El contratista presentó su póliza No. 380 - 47 -994000123967 para lasuscripción de su contrato No. 2201485.El contratista presentó su póliza No. 380 - 47 -994000123967 para lasuscripción de su contrato No. 220148 y estas fueron revisadas yaprobadas por la Subdirección contractual.6.El contratista presentó su póliza No. 380 - 47 -994000123967 para lasuscripción de su contrato No. 220148 y estas fueron revisadas yaprobadas por la Subdirección contractual.7. El contratista ha cumplido a cabalidad con sus obligaciones.8.El contratista ha cumplido a cabalidad con sus obligaciones.9. Hasta el momento no se ha reportado por parte del contratista ningunanovedad o anomalía.10. Hasta el momento no se ha conocido que el contratista divulgueinformaciòn de su proceso con terceros.11. El contratista ha cumplido a cabalidad con sus obligaciones.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 cumplidocon los protocolos de bioseguridad adoptados"/>
    <s v="Durante el periodo comprendido entre el 1 y el 31 de octubre del año2022 la contratista Claudia Puentes Riaño, realizó las siguientesactividades: a) Ajustes a los materiales para los Talleres de Calidaddel Gasto de este mes, la Secretaría de Ambiente, Secretaría de Hábitaty Secretaría de Cultura. b) Participación y desarrollo de los talleresde la Secretaría de Ambiente, Secretaría de Hábitat y Secretaría deCultura. c) Elaboración y circulación de la ayuda de memoria del tallerrealizado a finales de agosto con la Secretaría de Movilidad. d)Adicional a que se han hecho materiales y ayudas de memoria de cadareunión, y se avanzará a finales de este mes y el siguiente en undocumento organizando los aprendizajes y las prácticas para podercompartirlas con las entidades. e) Con el equipo del Despacho y laSubsecretaría Técnica se mantiene la revisión permanente sobre loslineamientos y características de la información requerida en el procesode publicación de información en el marco de las actividades paramejorar la calidad del gasto en el Distrito Capital."/>
    <d v="2022-01-18T00:00:00"/>
    <d v="2022-02-01T00:00:00"/>
    <n v="225"/>
    <d v="2022-12-31T00:00:00"/>
    <n v="135000000"/>
    <d v="1900-11-28T00:00:00"/>
    <n v="90.69"/>
    <n v="162000000"/>
    <n v="36000000"/>
    <n v="1"/>
    <n v="63000000"/>
    <n v="198000000"/>
    <n v="330"/>
  </r>
  <r>
    <x v="3"/>
    <n v="220070"/>
    <x v="0"/>
    <s v="https://community.secop.gov.co/Public/Tendering/OpportunityDetail/Index?noticeUID=CO1.NTC.2520212&amp;isFromPublicArea=True&amp;isModal=true&amp;asPopupView=true"/>
    <x v="2"/>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20842997"/>
    <s v="JONATHAN  VERGEL VALENCIA"/>
    <s v="ASESOR - DESPACHO SECRETARIO DISTRITAL DE HDA."/>
    <s v="N/A"/>
    <d v="2022-11-09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El contratista presentó su póliza No. 380 - 47 -994000121171 para lasuscripción de su contrato No. 2200705.El contratista presentó su póliza No. 380 - 47 -994000121171 para lasuscripción de su contrato No. 220070 y estas fueron revisadas yaprobadas por la Subdirección contractual.6.El contratista presentó su póliza No. 380 - 47 -994000121171 para lasuscripción de su contrato No. 220070 y estas fueron revisadas yaprobadas por la Subdirección contractual.7. El contratista ha cumplido a cabalidad con sus obligaciones.8.El contratista ha cumplido a cabalidad con sus obligaciones.9. Hasta el momento no se ha reportado por parte del contratista ningunanovedad o anomalía.10. Hasta el momento no se ha conocido que el contratista divulgueinformaciòn de su proceso con terceros.11. El contratista ha cumplido a cabalidad con sus obligaciones.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cumplido con los protocolos de bioseguridad adoptados.  "/>
    <s v="Durante el periodo del 1 al 31 de octubre 2022, el contratista realizó49 radicados externos enviados, 30 resoluciones, 19 memorandos internosy 2 circular interna. Así mismo verificó el reporte en CRM de 82respuestas dadas a entes de control (Controlaría, Personería, Fiscalía,Procuraduría, Veeduría) participó en todas las reuniones a las que fueconvocado en el mes de octubre, generó la base de datos requerida por elsupervisor, para el seguimiento a tramites de los usuarios de CRM ygeneró la base de datos para realizar el seguimiento de las resolucionesdel despacho del secretario. Prestó apoyo general referente al objetodel contrato solicitados por el supervisor."/>
    <d v="2022-01-12T00:00:00"/>
    <d v="2022-01-14T00:00:00"/>
    <n v="345"/>
    <d v="2022-12-29T00:00:00"/>
    <n v="26749000"/>
    <d v="1900-12-14T00:00:00"/>
    <n v="91.69"/>
    <n v="22174533"/>
    <n v="4574467"/>
    <n v="0"/>
    <n v="0"/>
    <n v="26749000"/>
    <n v="345"/>
  </r>
  <r>
    <x v="3"/>
    <n v="220007"/>
    <x v="0"/>
    <s v="https://community.secop.gov.co/Public/Tendering/OpportunityDetail/Index?noticeUID=CO1.NTC.2502368&amp;isFromPublicArea=True&amp;isModal=true&amp;asPopupView=true"/>
    <x v="2"/>
    <s v="Prestación Servicio Apoyo a la Gestión"/>
    <s v="DESPACHO SECRETARIO DISTRITAL DE HDA."/>
    <s v="0111-01"/>
    <s v="Prestar servicios de apoyo a la gestión al despacho del Secretariodistrital de Hacienda en lo correspondiente a la operatividad de losdiferentes sistemas de información en los procesos de contratación ymanejo de agenda."/>
    <n v="1015453535"/>
    <s v="KARINA ANDREA RODRIGUEZ SAAVEDRA"/>
    <s v="ASESOR - DESPACHO SECRETARIO DISTRITAL DE HDA."/>
    <s v="N/A"/>
    <d v="2022-11-09T00:00:00"/>
    <s v="1. Acata la Constitución, la ley, las normas legales yprocedimentales establecidas por el Gobierno Nacional y Distrital, y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15-46-101023322 para lasuscripción de su contrato No. 2200075. El contratista presentó su póliza No. 15-46-101023322 para lasuscripción de su contrato No. 220007 y estas fueron revisadas yaprobadas por la Subdirección contractual.6. El contratista presentó su póliza No. 15-46-101023322 para lasuscripción de su contrato No. 220007 y estas fueron revisadas yaprobadas por la Subdirección contractual.7. Colabora con la entidad para que el objeto contratado se cumpla yque este sea el de mejor calidad.8. Obra con lealtad y buena fe en las distintas etapas contractualesevitando las dilaciones y entrabamiento que pudieran presentarse9. El contratista ha cumplido a cabalidad con su obligación10. Hasta el momento no se ha conocido que el contratista divulgueinformación de su proceso con terceros.11. Acata las instrucciones que durante el desarrollo del contrato leha imparto la Secretaría Distrital de Hacienda de Bogotá, D.C porconducto del supervisor del contrato.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cumplido con los protocolos de bioseguridad adoptados.  "/>
    <s v="Durante el periodo del 1 al 31 de octubre de 2022 la contratista apoyóen la realización de los informes de supervisión para el pago mensual de6 contratos 220007, 220148, 220047, 210522, 220466 y 220070 del despachodel secretario de hacienda por medio del aplicativo BOGDATA, tambiéncargó y se creó el expediente de terminación de contrato anticipada delcontrato 220519 radicado S_TANT/2022/0000009889, contrato 220515radicado S_TANT/2022/0000009331, contrato 220499 radicadoS_TANT/2022/0000009332, contrato 220502 radicado S_TANT/2022/0000009333,contrato 220475 radicado S_TANT/2022/0000009334, contrato 220463radicado S_TANT/2022/0000009313, contrato 220490 radicadoS_TANT/2022/0000009314, apoyó en la revisión de documentos delcontratista Carlos Venegas con su respectiva validación en el sistemaSIDEAP y se cargaron al sistema BOGDATA para la respectiva revisión delárea encargada para confirmar que cumple con los requisitos para aplicaren la cesión del contrato 220252.Realizo la creación de los expedientes de cambio de supervisor de loscontratos 220720 con expediente D_SUP/2022/0000010011 y el contrato220723 con expediente D_SUP/2022/0000010013.Apoyo con la elaboración de las actas de inicio de los contratos 220745,220718, 220729, 220732, 220733, 220615, 220680, 220720, 220723, 220731,220631, 220632, 220615, 220660 y 220675Realizo envío la documentación requerida para el trámite de afiliación ala ARL de 3 contratistas del despacho del secretario de haciendaAdicionalmente creó y cargo la documentación de 2 contratistas en laetapa precontractual y contractual.Apoyo en la revisión y cargue en los diferentes aplicativos mencionadosen la obligación un total de 8 cuentas de cobro de los contratos 220007,220070, 220148, 210522, 220047, 220569 y 220466 pertenecientes aldespacho del secretario.Realizó la consolidación y envío en el sistema BogData y la basesolicitada por correo electrónico de los Informes de supervisión ymodificaciones/Novedades mensual de la Contraloría correspondientes alos contratistas del despacho del secretario.Apoyó en el trámite de publicación de la agenda del secretario con losdiferentes entes externos en la plataforma Bogotá Cuidadora y asistió alas reuniones a las que fue convocada y prestó el apoyo generalreferente a la radicación de 33 oficios de internas enviadas, 63 oficiosde externas enviadas y el direccionamiento de 38 solicitudes enviadas aldespacho por medio del aplicativo CRM, realizo la consolidación de losdatos personales de los contratistas del despacho del secretario dehacienda. Prestó el apoyo requerido por su supervisor relacionadas conel objeto del presente contrato."/>
    <d v="2022-01-07T00:00:00"/>
    <d v="2022-01-13T00:00:00"/>
    <n v="345"/>
    <d v="2023-01-29T00:00:00"/>
    <n v="36984000"/>
    <d v="1901-01-15T00:00:00"/>
    <n v="84.25"/>
    <n v="30873600"/>
    <n v="6110400"/>
    <n v="1"/>
    <n v="3430400"/>
    <n v="40414400"/>
    <n v="377"/>
  </r>
  <r>
    <x v="3"/>
    <n v="220408"/>
    <x v="0"/>
    <s v="https://community.secop.gov.co/Public/Tendering/OpportunityDetail/Index?noticeUID=CO1.NTC.2987061&amp;isFromPublicArea=True&amp;isModal=true&amp;asPopupView=true"/>
    <x v="5"/>
    <s v="Interadministrativo"/>
    <s v="OF. OPERACION SISTEMA GESTION DOCUMENTAL"/>
    <s v="0111-01"/>
    <s v="Prestar servicios para la gestión de correspondencia y mensajeríaexpresa masiva para la Secretaría Distrital de Hacienda"/>
    <n v="900062917"/>
    <s v="SERVICIOS POSTALES NACIONALES S.A.S."/>
    <s v="PROFESIONAL ESPECIALIZADO - OF. OPERACION SISTEMA GESTION DOCUMENTAL"/>
    <s v="N/A"/>
    <d v="2022-11-09T00:00:00"/>
    <s v="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
    <s v="Del 1 al 31 de octubre de 2022, se recibió el servicio de gestión decorrespondencia y mensajería expresa masiva para la Secretaría Distritalde Hacienda, el contratista cumplió a satisfacción las obligacionesespecíficas del contrato."/>
    <d v="2022-06-23T00:00:00"/>
    <d v="2022-06-25T00:00:00"/>
    <n v="546"/>
    <d v="2023-12-31T00:00:00"/>
    <n v="2676607144"/>
    <d v="1901-07-07T00:00:00"/>
    <n v="28.52"/>
    <n v="554071215"/>
    <n v="2122535929"/>
    <n v="0"/>
    <n v="0"/>
    <n v="2676607144"/>
    <n v="546"/>
  </r>
  <r>
    <x v="3"/>
    <n v="220060"/>
    <x v="0"/>
    <s v="https://community.secop.gov.co/Public/Tendering/OpportunityDetail/Index?noticeUID=CO1.NTC.2505613&amp;isFromPublicArea=True&amp;isModal=true&amp;asPopupView=true"/>
    <x v="2"/>
    <s v="Prestación Servicios Profesionales"/>
    <s v="OF. ASESORA DE COMUNICACIONES"/>
    <s v="0111-01"/>
    <s v="Prestar los servicios profesionales para apoyar a la Oficina Asesora deComunicaciones en las actividades de manejo de las redes sociales de laEntidad y de los contenidos de sinergias de Alcaldía Mayor y demásentidades del Distrito."/>
    <n v="80035939"/>
    <s v="ANDRES DAVID BAUTISTA ROBLES"/>
    <s v="JEFE DE OFICINA ASESORA - OF. ASESORA DE COMUNICACIONES"/>
    <s v="N/A"/>
    <d v="2022-11-09T00:00:00"/>
    <s v="Prestó los servicios para apoyar a la Oficina Asesora de Comunicacionesen las actividades de comunicación interna y externa, y el manejo deredes sociales para la gestión del cambio, bajo la nueva solucióntecnológica Bogdata y las demás que fueron asignadas por el supervisordel contrato, durante el mes de octubre de 2022. 2. Análisis Técnico yFinanciero: Certifico que los servicios cumplen técnicamente y que losvalores cobrados se encuentran acorde con lo establecido en el contratoy en la propuesta del contratista"/>
    <s v="Prestó los servicios para apoyar a la Oficina Asesora de Comunicacionesen las actividades de comunicación interna y externa, y el manejo deredes sociales para la gestión del cambio, bajo la nueva solucióntecnológica Bogdata y las demás que fueron asignadas por el supervisordel contrato, durante el mes de octubre de 2022. 2. Análisis Técnico yFinanciero: Certifico que los servicios cumplen técnicamente y que losvalores cobrados se encuentran acorde con lo establecido en el contratoy en la propuesta del contratista"/>
    <d v="2022-01-12T00:00:00"/>
    <d v="2022-01-18T00:00:00"/>
    <n v="330"/>
    <d v="2023-01-13T00:00:00"/>
    <n v="35827000"/>
    <d v="1900-12-25T00:00:00"/>
    <n v="87.78"/>
    <n v="30724367"/>
    <n v="7925366"/>
    <n v="1"/>
    <n v="2822733"/>
    <n v="38649733"/>
    <n v="356"/>
  </r>
  <r>
    <x v="3"/>
    <n v="220086"/>
    <x v="0"/>
    <s v="https://community.secop.gov.co/Public/Tendering/OpportunityDetail/Index?noticeUID=CO1.NTC.2529811&amp;isFromPublicArea=True&amp;isModal=true&amp;asPopupView=true"/>
    <x v="2"/>
    <s v="Prestación Servicios Profesionales"/>
    <s v="OF. ASESORA DE COMUNICACIONES"/>
    <s v="0111-01"/>
    <s v="Prestar los servicios profesionales para apoyar a la Oficina Asesora deComunicaciones en  la administración de los contenidos de la SedeElectrónica (Portal WEB) y velar por el cumplimiento de los lineamientosde gobierno en línea."/>
    <n v="52480985"/>
    <s v="SILVANA LORENA PALMARINY PEÑARANDA"/>
    <s v="JEFE DE OFICINA ASESORA - OF. ASESORA DE COMUNICACIONES"/>
    <s v="N/A"/>
    <d v="2022-11-09T00:00:00"/>
    <s v="Prestó los servicios profesionales para apoyar a la Oficina Asesora deComunicaciones en la administración de los contenidos de la SedeElectrónica (Portal WEB) y velar por el cumplimiento de los lineamientosde gobierno en línea y las demás que fueron asignadas por el supervisordel contrato, durante el mes de octubre de 2022. 2. Análisis Técnico yFinanciero: Certifico que los servicios cumplen técnicamente y que losvalores cobrados se encuentran acorde con lo establecido en el contratoy en la propuesta del contratista."/>
    <s v="Prestó los servicios profesionales para apoyar a la Oficina Asesora deComunicaciones en la administración de los contenidos de la SedeElectrónica (Portal WEB) y velar por el cumplimiento de los lineamientosde gobierno en línea y las demás que fueron asignadas por el supervisordel contrato, durante el mes de octubre de 2022. 2. Análisis Técnico yFinanciero: Certifico que los servicios cumplen técnicamente y que losvalores cobrados se encuentran acorde con lo establecido en el contratoy en la propuesta del contratista."/>
    <d v="2022-01-12T00:00:00"/>
    <d v="2022-01-18T00:00:00"/>
    <n v="210"/>
    <d v="2022-12-03T00:00:00"/>
    <n v="36813000"/>
    <d v="1900-11-14T00:00:00"/>
    <n v="99.06"/>
    <n v="54868900"/>
    <n v="350600"/>
    <n v="1"/>
    <n v="18406500"/>
    <n v="55219500"/>
    <n v="315"/>
  </r>
  <r>
    <x v="3"/>
    <n v="220005"/>
    <x v="0"/>
    <s v="https://community.secop.gov.co/Public/Tendering/OpportunityDetail/Index?noticeUID=CO1.NTC.2502415&amp;isFromPublicArea=True&amp;isModal=true&amp;asPopupView=true"/>
    <x v="2"/>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121832098"/>
    <s v="NEIDY MATILDE LOSADA GUTIERREZ"/>
    <s v="JEFE DE OFICINA - OF. DEPURACION CARTERA"/>
    <s v="N/A"/>
    <d v="2022-11-09T00:00:00"/>
    <s v="El contratista dio cumplimiento con las obligaciones"/>
    <s v="El contratista dio cumplimiento con las obligaciones"/>
    <d v="2022-01-11T00:00:00"/>
    <d v="2022-01-13T00:00:00"/>
    <n v="270"/>
    <d v="2023-01-16T00:00:00"/>
    <n v="16597098"/>
    <d v="1901-01-02T00:00:00"/>
    <n v="87.23"/>
    <n v="15859449"/>
    <n v="6454427"/>
    <n v="1"/>
    <n v="5716778"/>
    <n v="22313876"/>
    <n v="363"/>
  </r>
  <r>
    <x v="3"/>
    <n v="220064"/>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DEPURACION CARTERA"/>
    <s v="N/A"/>
    <d v="2022-11-09T00:00:00"/>
    <s v="El contratista dio cumplimiento con las obligaciones"/>
    <s v="El contratista dio cumplimiento con las obligaciones"/>
    <d v="2022-01-12T00:00:00"/>
    <d v="2022-01-17T00:00:00"/>
    <n v="270"/>
    <d v="2023-01-16T00:00:00"/>
    <n v="36288000"/>
    <d v="1900-12-29T00:00:00"/>
    <n v="87.09"/>
    <n v="34137600"/>
    <n v="14112000"/>
    <n v="1"/>
    <n v="11961600"/>
    <n v="48249600"/>
    <n v="360"/>
  </r>
  <r>
    <x v="3"/>
    <n v="220004"/>
    <x v="0"/>
    <s v="https://community.secop.gov.co/Public/Tendering/OpportunityDetail/Index?noticeUID=CO1.NTC.2502415&amp;isFromPublicArea=True&amp;isModal=true&amp;asPopupView=true"/>
    <x v="2"/>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16105814"/>
    <s v="NICOLAS  BOCANEGRA MORENO"/>
    <s v="JEFE DE OFICINA - OF. DEPURACION CARTERA"/>
    <s v="N/A"/>
    <d v="2022-11-09T00:00:00"/>
    <s v="El contratista dio cumplimiento con las obligaciones"/>
    <s v="El contratista dio cumplimiento con las obligaciones"/>
    <d v="2022-01-11T00:00:00"/>
    <d v="2022-01-13T00:00:00"/>
    <n v="270"/>
    <d v="2023-01-16T00:00:00"/>
    <n v="16597098"/>
    <d v="1901-01-02T00:00:00"/>
    <n v="87.23"/>
    <n v="15859449"/>
    <n v="6454427"/>
    <n v="1"/>
    <n v="5716778"/>
    <n v="22313876"/>
    <n v="363"/>
  </r>
  <r>
    <x v="3"/>
    <n v="220001"/>
    <x v="0"/>
    <s v="https://community.secop.gov.co/Public/Tendering/OpportunityDetail/Index?noticeUID=CO1.NTC.2502415&amp;isFromPublicArea=True&amp;isModal=true&amp;asPopupView=true"/>
    <x v="2"/>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75685032"/>
    <s v="LAURA NATALIA ROZO ROBAYO"/>
    <s v="JEFE DE OFICINA - OF. DEPURACION CARTERA"/>
    <s v="N/A"/>
    <d v="2022-11-09T00:00:00"/>
    <s v="El contratista dio cumplimiento con las obligaciones"/>
    <s v="El contratista dio cumplimiento con las obligaciones"/>
    <d v="2022-01-07T00:00:00"/>
    <d v="2022-01-12T00:00:00"/>
    <n v="270"/>
    <d v="2023-01-16T00:00:00"/>
    <n v="16597098"/>
    <d v="1901-01-03T00:00:00"/>
    <n v="87.26"/>
    <n v="15920919"/>
    <n v="6454428"/>
    <n v="1"/>
    <n v="5778249"/>
    <n v="22375347"/>
    <n v="364"/>
  </r>
  <r>
    <x v="3"/>
    <n v="220003"/>
    <x v="0"/>
    <s v="https://community.secop.gov.co/Public/Tendering/OpportunityDetail/Index?noticeUID=CO1.NTC.2502415&amp;isFromPublicArea=True&amp;isModal=true&amp;asPopupView=true"/>
    <x v="2"/>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30641735"/>
    <s v="CRISTIAN ANDRES PULIDO HORMAZA"/>
    <s v="JEFE DE OFICINA - OF. DEPURACION CARTERA"/>
    <s v="N/A"/>
    <d v="2022-11-09T00:00:00"/>
    <s v="El contratista dio cumplimiento con las obligaciones"/>
    <s v="El contratista dio cumplimiento con las obligaciones"/>
    <d v="2022-01-11T00:00:00"/>
    <d v="2022-01-12T00:00:00"/>
    <n v="270"/>
    <d v="2023-01-16T00:00:00"/>
    <n v="16597098"/>
    <d v="1901-01-03T00:00:00"/>
    <n v="87.26"/>
    <n v="15920919"/>
    <n v="6454428"/>
    <n v="1"/>
    <n v="5778249"/>
    <n v="22375347"/>
    <n v="364"/>
  </r>
  <r>
    <x v="3"/>
    <n v="220237"/>
    <x v="0"/>
    <s v="https://community.secop.gov.co/Public/Tendering/OpportunityDetail/Index?noticeUID=CO1.NTC.2626600&amp;isFromPublicArea=True&amp;isModal=true&amp;asPopupView=true"/>
    <x v="2"/>
    <s v="Prestación Servicios Profesionales"/>
    <s v="OF. DEPURACION CARTERA"/>
    <s v="0111-01"/>
    <s v="Prestar los servicios profesionales para el análisis, actualización ydesarrollo en el manejo de bases de datos para la Oficina de Depuraciónde Cartera"/>
    <n v="1032417308"/>
    <s v="JORGE IVAN SOTELO GAVIRIA"/>
    <s v="JEFE DE OFICINA - OF. DEPURACION CARTERA"/>
    <s v="N/A"/>
    <d v="2022-11-09T00:00:00"/>
    <s v="El contratista dio cumplimiento con las obligaciones"/>
    <s v="El contratista dio cumplimiento con las obligaciones"/>
    <d v="2022-01-20T00:00:00"/>
    <d v="2022-01-24T00:00:00"/>
    <n v="330"/>
    <d v="2023-01-16T00:00:00"/>
    <n v="56958000"/>
    <d v="1900-12-22T00:00:00"/>
    <n v="86.83"/>
    <n v="42632200"/>
    <n v="18123000"/>
    <n v="1"/>
    <n v="3797200"/>
    <n v="60755200"/>
    <n v="353"/>
  </r>
  <r>
    <x v="3"/>
    <n v="220096"/>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DEPURACION CARTERA"/>
    <s v="N/A"/>
    <d v="2022-11-09T00:00:00"/>
    <s v="El contratista dio cumplimiento con las obligaciones"/>
    <s v="El contratista dio cumplimiento con las obligaciones"/>
    <d v="2022-01-13T00:00:00"/>
    <d v="2022-01-25T00:00:00"/>
    <n v="270"/>
    <d v="2023-01-16T00:00:00"/>
    <n v="36288000"/>
    <d v="1900-12-21T00:00:00"/>
    <n v="86.8"/>
    <n v="33062400"/>
    <n v="14112000"/>
    <n v="1"/>
    <n v="10886400"/>
    <n v="47174400"/>
    <n v="352"/>
  </r>
  <r>
    <x v="3"/>
    <n v="220257"/>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DEPURACION CARTERA"/>
    <s v="N/A"/>
    <d v="2022-11-09T00:00:00"/>
    <s v="El contratista dio cumplimiento con las obligaciones"/>
    <s v="El contratista dio cumplimiento con las obligaciones"/>
    <d v="2022-01-21T00:00:00"/>
    <d v="2022-01-25T00:00:00"/>
    <n v="270"/>
    <d v="2023-01-16T00:00:00"/>
    <n v="36288000"/>
    <d v="1900-12-21T00:00:00"/>
    <n v="86.8"/>
    <n v="32256000"/>
    <n v="14918400"/>
    <n v="1"/>
    <n v="10886400"/>
    <n v="47174400"/>
    <n v="352"/>
  </r>
  <r>
    <x v="3"/>
    <n v="220066"/>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DEPURACION CARTERA"/>
    <s v="N/A"/>
    <d v="2022-11-09T00:00:00"/>
    <s v="El contratista dio cumplimiento con las obligaciones"/>
    <s v="El contratista dio cumplimiento con las obligaciones"/>
    <d v="2022-01-12T00:00:00"/>
    <d v="2022-01-25T00:00:00"/>
    <n v="270"/>
    <d v="2023-01-16T00:00:00"/>
    <n v="36288000"/>
    <d v="1900-12-21T00:00:00"/>
    <n v="86.8"/>
    <n v="33062400"/>
    <n v="14112000"/>
    <n v="1"/>
    <n v="10886400"/>
    <n v="47174400"/>
    <n v="352"/>
  </r>
  <r>
    <x v="3"/>
    <n v="220002"/>
    <x v="0"/>
    <s v="https://community.secop.gov.co/Public/Tendering/OpportunityDetail/Index?noticeUID=CO1.NTC.2502415&amp;isFromPublicArea=True&amp;isModal=true&amp;asPopupView=true"/>
    <x v="2"/>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77874323"/>
    <s v="NATALY  FERNANDEZ GUTIERREZ"/>
    <s v="JEFE DE OFICINA - OF. DEPURACION CARTERA"/>
    <s v="N/A"/>
    <d v="2022-11-09T00:00:00"/>
    <s v="El contratista dio cumplimiento con las obligaciones"/>
    <s v="El contratista dio cumplimiento con las obligaciones"/>
    <d v="2022-01-11T00:00:00"/>
    <d v="2022-01-21T00:00:00"/>
    <n v="270"/>
    <d v="2023-01-16T00:00:00"/>
    <n v="16597098"/>
    <d v="1900-12-25T00:00:00"/>
    <n v="86.94"/>
    <n v="15367683"/>
    <n v="6454427"/>
    <n v="1"/>
    <n v="5225012"/>
    <n v="21822110"/>
    <n v="356"/>
  </r>
  <r>
    <x v="3"/>
    <n v="220261"/>
    <x v="0"/>
    <s v="https://community.secop.gov.co/Public/Tendering/OpportunityDetail/Index?noticeUID=CO1.NTC.2644986&amp;isFromPublicArea=True&amp;isModal=true&amp;asPopupView=true"/>
    <x v="2"/>
    <s v="Prestación Servicios Profesionales"/>
    <s v="DESPACHO DIR. ESTAD. Y ESTUDIOS FISCALES"/>
    <s v="0111-01"/>
    <s v="Prestar servicios profesionales para la generación y redacción de textosen lenguaje claro y sencillo para la ciudadanía que apoyen ladivulgación y comunicación de la información, estudios e investigacionesdel Observatorio Fiscal del Distrito."/>
    <n v="1022370269"/>
    <s v="NESTOR EDUARDO ESCOBAR ALFONSO"/>
    <s v="SUBDIRECTOR TECNICO - SUBD. ANALISIS SECTORIAL"/>
    <s v="N/A"/>
    <d v="2022-11-09T00:00:00"/>
    <s v="El contratista dio cumplimiento a las obligaciones generales pactadas enlos estudios previos del presente contrato."/>
    <s v="Servicio recibido: De acuerdo a las obligaciones establecidos en elContrato 220261, para la Secretaria Distrital deHacienda, durante el periodo comprendido entre el 01/10/2022 al31/10/2022.Obligación 1:Esta actividad no fue realizada durante el periodo del 1 al 31 deoctubre.Obligación 2:1. Elaboró copy bilingüe para difusión de pieza sobre el mercado laboralen Bogotá (junio-agosto 2022).2. Elaboró texto y copy bilingüe para difusión de pieza sobre el IPC enBogotá (septiembre 2022).3. Elaboró copy bilingüe para difusión de pieza sobre la EOC en Bogotá(septiembre 2022).4. Elaboró copy bilingüe para difusión de pieza del mercado laboralfemenino en Bogotá (junio-agosto 2022).5. Elaboró copy bilingüe para difusión de pieza del mercado laboraljuvenil en Bogotá (junio-agosto 2022).6. Elaboró copy bilingüe para difusión de pieza de la EMC en Bogotá(agostodel 2022).7. Elaboró copy bilingüe para difusión de pieza de la EMMET en Bogotá(agosto del 2022).8. Elaboró propuesta híbrida (copies y textos para piezas) paradivulgación sobre el índice de competitividad de ciudades y susresultados anuales para Bogotá (2022, con base en información del Consejo Privado de Competitividad).9. Elaboró propuesta preliminar de copy bilingüe para difusión de lapieza de PIB en Bogotá (2022-II).10. Elaboró copy bilingüe para difusión de pieza de la EOE Comercial enBogotá (septiembre del 2022).11. Elaboró copy bilingüe para difusión de pieza de la EOE Industrial enBogotá (septiembre del 2022).Obligación 3:1. Elaboró propuesta textual para pieza sobre el mercado laboral enBogotá (resultados trimestrales, junio-agosto 2022, basada en la GranEncuesta Integrada de Hogares del DANE).2. Elaboró propuesta textual para pieza sobre el índice de precios alconsumidor en Bogotá (resultados mensuales,septiembre del 2022, basado en resultados del DANE).3. Elaboró propuesta textual para pieza sobre el índice de confianza delconsumidor (resultados mensuales, septiembredel 2022, basada en la Encuesta de Opinión del Consumidor deFedesarrollo).4. Elaboró propuesta textual para pieza sobre el mercado laboralfemenino en Bogotá (resultados trimestrales, junio#agosto 2022, basadaen la Gran Encuesta Integrada de Hogares del DANE).5. Elaboró propuesta textual para pieza sobre el mercado laboral juvenilen Bogotá (resultados trimestrales, junio#agosto 2022, basada en la GranEncuesta Integrada de Hogares del DANE).6. Elaboró propuesta textual para pieza sobre las ventas del comerciominorista en Bogotá (re sultados mensuales,agosto del 2022, basada en laEncuesta Mensual de Comercio del DANE).7. Elaboró propuesta textual para pieza sobre la producción industrialen Bogotá (resultados mensuales, agosto del 2022, basada en la EncuestaMensual Manufacturera con Enfoque Territorial del DANE).8. Elaboró propuesta híbrida (copies y textos para piezas) paradivulgación sobre el índice de competitividad de ciudades y susresultados anuales para Bogotá (2022, con base en información del Consejo Privado de Competitividad).9. Elaboró propuesta textual para pieza sobre el producto interno brutoen Bogotá (resultados trimestrales, 2022-II,basada en la Encuesta Mensual Manufacturera con Enfoque Territorial delDANE).10. Elaboró propuesta textual para pieza sobre el índice de confianzacomercial (resultados mensuales, septiembre del2022, basada en la Encuesta de Opinión de Empresarial de Fedesarrollo).11. Elaboró propuesta textual para pieza sobre el índice de confianzaindustrial(resultados mensuales, septiembre del 2022, basada en laEncuesta de Opinión de Empresarial de Fedesarrollo).12. Elaboró propuesta textual para pieza sobre el mercado laboral enBogotá (resultados trimestrales, 2022-III, basadaen la Gran Encuesta Integrada de Hogares del DANE).Obligación 4:1. Creó material didáctico (MOOC) sobre FiscalData para el sexto módulode &quot;Cultura tributaria en Bogotá&quot;, cursoelaborado por la Oficina de Educación Tributaria para la FundaciónUniversitaria del Área Andina (Areandina).2. Realizó modificaciones y ajustes sobre la presentación sobreinflación para la presentación &quot;Efecto del IPC sobreproyección Pobreza Monetaria&quot;.Obligación 5:1. Elaboró propuesta textual en inglés para pieza sobre el mercadolaboral en Bogotá (resultados trimestrales,junio#agosto 2022, basada enla Gran Encuesta Integrada de Hogares delDANE).2. Elaboró propuesta textual en inglés para pieza sobre el índice deprecios al consumidor en Bogotá (resultadosmensuales, septiembre del 2022, basado en resultados del DANE).3. Elaboró texto y copy bilingüe para difusión de pieza sobre el IPC enBogotá (septiembre 2022).4. Elaboró propuesta textual en inglés para pieza sobre el índice deconfianza del consumidor (resultados mensuales,septiembre del 2022, basada en la Encuesta de Opinión del Consumidor deFedesarrollo).5. Elaboró copy bilingüe para difusión de pieza sobre la EOC en Bogotá(septiembre 2022).6. Elaboró documento sobre el mercado laboral femenino en Bogotá(resultados trimestrales, junio-agosto 2022,basada en la Gran Encuesta Integrada de Hogares del DANE).7. Elaboró copy bilingüe para difusión de pieza del mercado laboralfemenino en Bogotá (junio-agosto 2022).8. Elaboró propuesta textual para pieza sobre el mercado laboral juvenilen Bogotá (resultados trimestrales, junio#agosto 2022, basada en la GranEncuesta Integrada de Hogares del DANE).9. Elaboró copy bilingüe para difusión de pieza del mercado laboraljuvenil en Bogotá (junio-agosto 2022).10. Elaboró propuesta textual en inglés para pieza sobre las ventas delcomercio minorista en Bogotá (resultados mensuales, agosto del 2022,basada en la Encuesta Mensual de Comercio del DANE).11. Elaboró copy bilingüe para difusión de pieza de la EMC en Bogotá(agosto del 2022).12. Elaboró propuesta textual en inglés para pieza sobre la producciónindustrial en Bogotá (resultados mensuales,agosto del 2022, basada en laEncuesta Mensual Manufacturera con EnfoqueTerritorial del DANE).13. Elaboró copy bilingüe para difusión de pieza de la EMMET en Bogotá(agosto del 2022).14. Se traduce boletín sobre el mercado laboral en Bogotá (resultadosmensuales, agosto del 2022, basado en los resultados publicados por elDANE).15. Elaboró propuesta híbrida (copies y textos para piezas) en ingléspara divulgación sobre el índice de competitividadde ciudades y sus resultados anuales para Bogotá (2022, con base eninformación del Consejo Privado de Competitividad).16. Se traduce boletín sobre el índice de precios al consumidor enBogotá (resultados mensuales, septiembre del 2022, basado en losresultados publicados por el DANE).17. Elaboró propuesta preliminar de copy bilingüe para difusión de lapieza de PIB en Bogotá (2022-II).18. Elaboró propuesta textual en inglés para pieza sobre el índice deconfianza comercial (resultados mensuales,septiembre del 2022, basada en la Encuesta de Opinión de Empresarial deFedesarrollo).19. Elaboró copy bilingüe para difusión de pieza de la EOE Comercial enBogotá (septiembre del 2022).20. Elaboró propuesta textual en inglés para pieza sobre el índice deconfianza industrial (resultados mensuales,septiembre del 2022, basada en la Encuesta de Opinión de Empresarial deFedesarrollo).21. Elaboró copy bilingüe para difusión de pieza de la EOE Industrial enBogotá (septiembre del 2022).22. Elaboró propuesta textual para pieza en inglés sobre el mercadolaboral en Bogotá (resultados trimestrales, 2022- III, basada en la GranEncuesta Integrada de Hogares del DANE).Obligación 6:1. Asistió a la reunión virtual realizada el 6 de octubre del 2022conjuntamente entre la Dirección de Estadísticas yEstudios Fiscales y la Oficina de Comunicaciones, sobre las estrategiascomunicativas de redes sociales para lapublicación de información del Observatorio Fiscal del Distrito.2. Asistió a la conferencia virtual realizada el 14 de octubre del 2022denominada &quot;Sensibilización en Lenguaje Claro&quot; por petición delsupervisor del contrato.3. Asistió presencialmente a la reunión de preparación del evento sobreel Marco Fiscal de Mediano Plazo, realizada en las instalaciones delDepartamento de Estadísticas y Estudios Fiscales el 21 de octubre del2022.4. Asistió a la reunión virtual realizada el 27 de octubre del 2022sobre los resultados del mercado inmobiliario en Bogotá (2022-III,resultados trimestrales).Obligación 7: Esta actividad no fue realizada en el periodo del 1 al 31de octubre."/>
    <d v="2022-01-21T00:00:00"/>
    <d v="2022-02-07T00:00:00"/>
    <n v="300"/>
    <d v="2022-12-30T00:00:00"/>
    <n v="40320000"/>
    <d v="1900-11-21T00:00:00"/>
    <n v="90.8"/>
    <n v="35481600"/>
    <n v="4838400"/>
    <n v="1"/>
    <n v="3091200"/>
    <n v="43411200"/>
    <n v="323"/>
  </r>
  <r>
    <x v="3"/>
    <n v="220053"/>
    <x v="0"/>
    <s v="https://community.secop.gov.co/Public/Tendering/OpportunityDetail/Index?noticeUID=CO1.NTC.2521683&amp;isFromPublicArea=True&amp;isModal=true&amp;asPopupView=true"/>
    <x v="2"/>
    <s v="Prestación Servicios Profesionales"/>
    <s v="DESPACHO DIR. ESTAD. Y ESTUDIOS FISCALES"/>
    <s v="0111-01"/>
    <s v="Prestar servicios profesionales para consolidar la página web y lossistemas de información para el funcionamiento del Observatorio Fiscaldel Distrito."/>
    <n v="1085280087"/>
    <s v="LISBETH VIVIANA ROSERO LEGARDA"/>
    <s v="SUBDIRECTOR TECNICO - SUBD. ANALISIS SECTORIAL"/>
    <s v="N/A"/>
    <d v="2022-11-09T00:00:00"/>
    <s v="El contratista dio cumplimiento a las obligaciones pactadas en losestudios previos del presente contrato."/>
    <s v="Servicio recibido: De acuerdo con las obligaciones establecidos en elContrato 220053, para la Secretaría Distrital de Hacienda, durante elperiodo comprendido entre el 01/10/2022 al 31/10/2022, se adelantaronlos siguientes temas:Obligación 1: • El día 14 de octubre asistió a reunión virtual en elhorario de 3:00 a 3:30, para revisión de arquitectura de Sistema deInformación del Observatorio fiscal, donde se contó con la asistenciadel subdirector Antonio Olaya, Claudia Liliana Gómez, Cesar AndrésEscobar, Andres Pupiales, Claudia Patricia, Cesar Augusto. • El día 28de octubre asistió a reunión virtual en el horario de 11:00 a 11:30,para revisión de CMS de página web del Observatorio en la cual se contócon la asistencia del subdirector Antonio Olaya, Claudia Liliana Gómez,Oscar Camargo, Iván León.Obligación 2: • Actualización constante de la página del observatoriofiscal del distrito. • Asistió a reunión virtual el día 19 de octubre enel horario de 9:30 a 10:30, para revisión de página web del Observatorioy su actualización total, en la cual se contó con la asistencia delprofesional de diseño Weisman Frank.Obligación 3: • Asistió a reunión los días 5 de octubre de 2022 en elhorario de 9:00am a 9:30am, a reunión programada para revisión depropuesta del espacio en la página de calidad del gasto • Asistió areunión virtual el día 10 de octubre en el horario de 10:00 a 11:00,para revisión de página web del Observatorio y su actualización total,en la cual se contó con la asistencia del profesional de diseño WeismanFrank. • Actualización constante de Boletines de coyuntura.Obligación 4: • Se realizan evaluaciones para ajustes en el micrositiodel observatorio fiscal entre ellas ajustes al CMS (gestor decontenidos), para ello se realiza encuentro con OTIC, el día 28 deoctubre.Obligación 5: • El día 26 de octubre se envió bases de datos de PIBdepartamental con actualización de datos • El día 26 de octubre envióbases de datos de PIB Colombia y Bogotá con actualización de datos •Actualización de bases de datos de GEIH y GEIH Complementarios concambios solicitados.Obligación 6: •Se avanza en un 50% en el desarrollo del sistema deinformación propio llamado SIOF, el cual se encuentra desarrollado enPHP y el gestor de bases de datos es MySql.Obligación 7: • Se realiza socialización con OTIC, para mostrar eldesarrollo de SIOF, su lenguaje de programación y su gestor de base dedatos, se realiza la aclaración que el sistema maneja un gestor de basede datos libre. Mysql, él cual no requiere licencia.Obligación 8: • Asistió a reunión virtual el día 4 de octubre en elhorario de 2:30pm a 3:30pm a reunión de verificación de bases depobreza."/>
    <d v="2022-01-12T00:00:00"/>
    <d v="2022-01-19T00:00:00"/>
    <n v="330"/>
    <d v="2022-12-19T00:00:00"/>
    <n v="66528000"/>
    <d v="1900-11-29T00:00:00"/>
    <n v="94.31"/>
    <n v="56649600"/>
    <n v="9878400"/>
    <n v="0"/>
    <n v="0"/>
    <n v="66528000"/>
    <n v="330"/>
  </r>
  <r>
    <x v="3"/>
    <n v="220097"/>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DEPURACION CARTERA"/>
    <s v="N/A"/>
    <d v="2022-11-09T00:00:00"/>
    <s v="El contratista dio cumplimiento con las obligaciones"/>
    <s v="El contratista dio cumplimiento con las obligaciones"/>
    <d v="2022-01-13T00:00:00"/>
    <d v="2022-01-20T00:00:00"/>
    <n v="270"/>
    <d v="2023-01-16T00:00:00"/>
    <n v="36288000"/>
    <d v="1900-12-26T00:00:00"/>
    <n v="86.98"/>
    <n v="33734400"/>
    <n v="14112000"/>
    <n v="1"/>
    <n v="11558400"/>
    <n v="47846400"/>
    <n v="357"/>
  </r>
  <r>
    <x v="3"/>
    <n v="220067"/>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24562261"/>
    <s v="GUSTAVO ADOLFO ESCOBAR TORRES"/>
    <s v="JEFE DE OFICINA - OF. DEPURACION CARTERA"/>
    <s v="N/A"/>
    <d v="2022-11-09T00:00:00"/>
    <s v="El contratista dio cumplimiento con las obligaciones"/>
    <s v="El contratista dio cumplimiento con las obligaciones"/>
    <d v="2022-01-12T00:00:00"/>
    <d v="2022-01-20T00:00:00"/>
    <n v="270"/>
    <d v="2023-01-16T00:00:00"/>
    <n v="36288000"/>
    <d v="1900-12-26T00:00:00"/>
    <n v="86.98"/>
    <n v="33734400"/>
    <n v="14112000"/>
    <n v="1"/>
    <n v="11558400"/>
    <n v="47846400"/>
    <n v="357"/>
  </r>
  <r>
    <x v="3"/>
    <n v="220149"/>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DEPURACION CARTERA"/>
    <s v="N/A"/>
    <d v="2022-11-09T00:00:00"/>
    <s v="El contratista dio cumplimiento con las obligaciones"/>
    <s v="El contratista dio cumplimiento con las obligaciones"/>
    <d v="2022-01-14T00:00:00"/>
    <d v="2022-01-19T00:00:00"/>
    <n v="270"/>
    <d v="2023-01-16T00:00:00"/>
    <n v="36288000"/>
    <d v="1900-12-27T00:00:00"/>
    <n v="87.02"/>
    <n v="33868800"/>
    <n v="14112000"/>
    <n v="1"/>
    <n v="11692800"/>
    <n v="47980800"/>
    <n v="358"/>
  </r>
  <r>
    <x v="3"/>
    <n v="220124"/>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07185"/>
    <s v="DIANA MARCELA JIMENEZ BUSTILLO"/>
    <s v="JEFE DE OFICINA - OF. DEPURACION CARTERA"/>
    <s v="N/A"/>
    <d v="2022-11-09T00:00:00"/>
    <s v="El contratista dio cumplimiento con las obligaciones"/>
    <s v="El contratista dio cumplimiento con las obligaciones"/>
    <d v="2022-01-14T00:00:00"/>
    <d v="2022-01-19T00:00:00"/>
    <n v="270"/>
    <d v="2023-01-16T00:00:00"/>
    <n v="36288000"/>
    <d v="1900-12-27T00:00:00"/>
    <n v="87.02"/>
    <n v="33868800"/>
    <n v="14112000"/>
    <n v="1"/>
    <n v="11692800"/>
    <n v="47980800"/>
    <n v="358"/>
  </r>
  <r>
    <x v="3"/>
    <n v="220430"/>
    <x v="0"/>
    <s v="https://community.secop.gov.co/Public/Tendering/OpportunityDetail/Index?noticeUID=CO1.NTC.2979909&amp;isFromPublicArea=True&amp;isModal=true&amp;asPopupView=true"/>
    <x v="4"/>
    <s v="Prestación de Servicios"/>
    <s v="SUBD. ADMINISTRATIVA Y FINANCIERA"/>
    <s v="0111-01"/>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N/A"/>
    <d v="2022-11-10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7-15T00:00:00"/>
    <d v="2022-07-25T00:00:00"/>
    <n v="465"/>
    <d v="2023-11-09T00:00:00"/>
    <n v="2969744562"/>
    <d v="1901-04-16T00:00:00"/>
    <n v="27.12"/>
    <n v="462338851"/>
    <n v="2507405711"/>
    <n v="0"/>
    <n v="0"/>
    <n v="2969744562"/>
    <n v="465"/>
  </r>
  <r>
    <x v="3"/>
    <n v="220120"/>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DEPURACION CARTERA"/>
    <s v="N/A"/>
    <d v="2022-11-09T00:00:00"/>
    <s v="El contratista dio cumplimiento con las obligaciones"/>
    <s v="El contratista dio cumplimiento con las obligaciones"/>
    <d v="2022-01-14T00:00:00"/>
    <d v="2022-01-18T00:00:00"/>
    <n v="270"/>
    <d v="2023-01-16T00:00:00"/>
    <n v="36288000"/>
    <d v="1900-12-28T00:00:00"/>
    <n v="87.05"/>
    <n v="34003200"/>
    <n v="14112000"/>
    <n v="1"/>
    <n v="11827200"/>
    <n v="48115200"/>
    <n v="359"/>
  </r>
  <r>
    <x v="3"/>
    <n v="220440"/>
    <x v="0"/>
    <s v="https://community.secop.gov.co/Public/Tendering/OpportunityDetail/Index?noticeUID=CO1.NTC.2998607&amp;isFromPublicArea=True&amp;isModal=true&amp;asPopupView=true"/>
    <x v="6"/>
    <s v="Prestación de Servicios"/>
    <s v="SUBD. ADMINISTRATIVA Y FINANCIERA"/>
    <s v="0111-01"/>
    <s v="PRESTAR EL SERVICIO DE RASTREO SATELITAL Y MONITOREO PARA LOS VEHÍCULOSDE PROPIEDAD DE LA SECRETARIA DISTRITAL DE HACIENDA."/>
    <n v="901035950"/>
    <s v="NEFOX SAS"/>
    <s v="TECNICO OPERATIVO - SUBD. ADMINISTRATIVA Y FINANCIERA"/>
    <s v="N/A"/>
    <d v="2022-11-09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7-28T00:00:00"/>
    <d v="2022-08-05T00:00:00"/>
    <n v="360"/>
    <d v="2023-08-05T00:00:00"/>
    <n v="4166400"/>
    <d v="1900-12-30T00:00:00"/>
    <n v="32.049999999999997"/>
    <n v="4166400"/>
    <n v="0"/>
    <n v="0"/>
    <n v="0"/>
    <n v="4166400"/>
    <n v="360"/>
  </r>
  <r>
    <x v="3"/>
    <n v="220147"/>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DEPURACION CARTERA"/>
    <s v="N/A"/>
    <d v="2022-11-09T00:00:00"/>
    <s v="El contratista dio cumplimiento con las obligaciones"/>
    <s v="El contratista dio cumplimiento con las obligaciones"/>
    <d v="2022-01-14T00:00:00"/>
    <d v="2022-01-18T00:00:00"/>
    <n v="270"/>
    <d v="2023-01-16T00:00:00"/>
    <n v="36288000"/>
    <d v="1900-12-28T00:00:00"/>
    <n v="87.05"/>
    <n v="34003200"/>
    <n v="14112000"/>
    <n v="1"/>
    <n v="11827200"/>
    <n v="48115200"/>
    <n v="359"/>
  </r>
  <r>
    <x v="3"/>
    <n v="220396"/>
    <x v="0"/>
    <s v="https://community.secop.gov.co/Public/Tendering/OpportunityDetail/Index?noticeUID=CO1.NTC.2935430&amp;isFromPublicArea=True&amp;isModal=true&amp;asPopupView=true"/>
    <x v="6"/>
    <s v="Prestación de Servicios"/>
    <s v="SUBD. ADMINISTRATIVA Y FINANCIERA"/>
    <s v="0111-01"/>
    <s v="PRESTAR LOS SERVICIOS DE MANTENIMIENTO PREVENTIVO Y CORRECTIVO CONSUMINISTRO DE REPUESTOS PARA LOS VEHÍCULOS DE PROPIEDAD DE LA SECRETARIADISTRITAL DE HACIENDA."/>
    <n v="800250589"/>
    <s v="CENTRO CAR 19 LIMITADA"/>
    <s v="TECNICO OPERATIVO - SUBD. ADMINISTRATIVA Y FINANCIERA"/>
    <s v="N/A"/>
    <d v="2022-11-09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6-08T00:00:00"/>
    <d v="2022-06-16T00:00:00"/>
    <n v="330"/>
    <d v="2023-05-16T00:00:00"/>
    <n v="63051000"/>
    <d v="1900-11-29T00:00:00"/>
    <n v="50"/>
    <n v="10712600"/>
    <n v="52338400"/>
    <n v="0"/>
    <n v="0"/>
    <n v="63051000"/>
    <n v="330"/>
  </r>
  <r>
    <x v="3"/>
    <n v="220369"/>
    <x v="0"/>
    <s v="https://community.secop.gov.co/Public/Tendering/OpportunityDetail/Index?noticeUID=CO1.NTC.2863309&amp;isFromPublicArea=True&amp;isModal=true&amp;asPopupView=true"/>
    <x v="6"/>
    <s v="Suministro"/>
    <s v="SUBD. ADMINISTRATIVA Y FINANCIERA"/>
    <s v="0111-01"/>
    <s v="SUMINISTRO DE COMBUSTIBLE PARA LA SECRETARIA DISTRITAL DE HACIENDA"/>
    <n v="900459737"/>
    <s v="GRUPO EDS AUTOGAS S.A.S"/>
    <s v="TECNICO OPERATIVO - SUBD. ADMINISTRATIVA Y FINANCIERA"/>
    <s v="N/A"/>
    <d v="2022-11-09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3-25T00:00:00"/>
    <d v="2022-04-01T00:00:00"/>
    <n v="300"/>
    <d v="2023-01-31T00:00:00"/>
    <n v="49676632"/>
    <d v="1900-10-31T00:00:00"/>
    <n v="79.67"/>
    <n v="45817685"/>
    <n v="3858947"/>
    <n v="1"/>
    <n v="18325479"/>
    <n v="68002111"/>
    <n v="300"/>
  </r>
  <r>
    <x v="3"/>
    <n v="220065"/>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443264"/>
    <s v="DIEGO FELIPE BERNAL ESPINOSA"/>
    <s v="JEFE DE OFICINA - OF. DEPURACION CARTERA"/>
    <s v="N/A"/>
    <d v="2022-11-09T00:00:00"/>
    <s v="El contratista dio cumplimiento con las obligaciones"/>
    <s v="El contratista dio cumplimiento con las obligaciones"/>
    <d v="2022-01-12T00:00:00"/>
    <d v="2022-01-18T00:00:00"/>
    <n v="270"/>
    <d v="2023-01-16T00:00:00"/>
    <n v="36288000"/>
    <d v="1900-12-28T00:00:00"/>
    <n v="87.05"/>
    <n v="34003200"/>
    <n v="14112000"/>
    <n v="1"/>
    <n v="11827200"/>
    <n v="48115200"/>
    <n v="359"/>
  </r>
  <r>
    <x v="3"/>
    <n v="220126"/>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2-11-09T00:00:00"/>
    <s v="El contratista dio cumplimiento con las obligaciones"/>
    <s v="El contratista dio cumplimiento con las obligaciones"/>
    <d v="2022-01-13T00:00:00"/>
    <d v="2022-01-18T00:00:00"/>
    <n v="270"/>
    <d v="2023-01-16T00:00:00"/>
    <n v="36288000"/>
    <d v="1900-12-28T00:00:00"/>
    <n v="87.05"/>
    <n v="34003200"/>
    <n v="14112000"/>
    <n v="1"/>
    <n v="11827200"/>
    <n v="48115200"/>
    <n v="359"/>
  </r>
  <r>
    <x v="3"/>
    <n v="220121"/>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DEPURACION CARTERA"/>
    <s v="N/A"/>
    <d v="2022-11-09T00:00:00"/>
    <s v="El contratista dio cumplimiento con las obligaciones"/>
    <s v="El contratista dio cumplimiento con las obligaciones"/>
    <d v="2022-01-14T00:00:00"/>
    <d v="2022-01-18T00:00:00"/>
    <n v="270"/>
    <d v="2023-01-16T00:00:00"/>
    <n v="36288000"/>
    <d v="1900-12-28T00:00:00"/>
    <n v="87.05"/>
    <n v="34003200"/>
    <n v="14112000"/>
    <n v="1"/>
    <n v="11827200"/>
    <n v="48115200"/>
    <n v="359"/>
  </r>
  <r>
    <x v="3"/>
    <n v="220122"/>
    <x v="0"/>
    <s v="https://community.secop.gov.co/Public/Tendering/OpportunityDetail/Index?noticeUID=CO1.NTC.25176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DEPURACION CARTERA"/>
    <s v="N/A"/>
    <d v="2022-11-09T00:00:00"/>
    <s v="El contratista dio cumplimiento con las obligaciones"/>
    <s v="El contratista dio cumplimiento con las obligaciones"/>
    <d v="2022-01-14T00:00:00"/>
    <d v="2022-01-18T00:00:00"/>
    <n v="270"/>
    <d v="2023-01-16T00:00:00"/>
    <n v="36288000"/>
    <d v="1900-12-28T00:00:00"/>
    <n v="87.05"/>
    <n v="34003200"/>
    <n v="14112000"/>
    <n v="1"/>
    <n v="11827200"/>
    <n v="48115200"/>
    <n v="359"/>
  </r>
  <r>
    <x v="3"/>
    <n v="220058"/>
    <x v="0"/>
    <s v="https://community.secop.gov.co/Public/Tendering/OpportunityDetail/Index?noticeUID=CO1.NTC.2525818&amp;isFromPublicArea=True&amp;isModal=true&amp;asPopupView=true"/>
    <x v="2"/>
    <s v="Prestación Servicios Profesionales"/>
    <s v="OF. ASESORA DE COMUNICACIONES"/>
    <s v="0111-01"/>
    <s v="Prestar los servicios profesionales para apoyar a la Oficina Asesora deComunicaciones en todas las actividades relacionadas con procesosadministrativos y de correspondencia a cargo del área."/>
    <n v="1010014681"/>
    <s v="JHORDIN STIVEN SUAREZ LOZANO"/>
    <s v="JEFE DE OFICINA ASESORA - OF. ASESORA DE COMUNICACIONES"/>
    <s v="N/A"/>
    <d v="2022-11-09T00:00:00"/>
    <s v="1. Servicio recibido: Se recibe a satisfacción los serviciosprofesionales de apoyo en todas las actividades relacionadas conprocesos administrativos y de correspondencia a cargo de la OficinaAsesora de Comunicaciones durante el mes de octubre de 2022. 2. AnálisisTécnico y Financiero: Certifico que los servicios adelantados y el valorcobrado por el contratista, cumplen con las condiciones generales yespeciales establecidas en el contrato."/>
    <s v="1. Servicio recibido: Se recibe a satisfacción los serviciosprofesionales de apoyo en todas las actividades relacionadas conprocesos administrativos y de correspondencia a cargo de la OficinaAsesora de Comunicaciones durante el mes de octubre de 2022. 2. AnálisisTécnico y Financiero: Certifico que los servicios adelantados y el valorcobrado por el contratista, cumplen con las condiciones generales yespeciales establecidas en el contrato."/>
    <d v="2022-01-12T00:00:00"/>
    <d v="2022-01-21T00:00:00"/>
    <n v="330"/>
    <d v="2023-01-13T00:00:00"/>
    <n v="35827000"/>
    <d v="1900-12-22T00:00:00"/>
    <n v="87.68"/>
    <n v="30398667"/>
    <n v="7925366"/>
    <n v="1"/>
    <n v="2497033"/>
    <n v="38324033"/>
    <n v="353"/>
  </r>
  <r>
    <x v="3"/>
    <n v="220738"/>
    <x v="0"/>
    <s v="https://community.secop.gov.co/Public/Tendering/OpportunityDetail/Index?noticeUID=CO1.NTC.3387637&amp;isFromPublicArea=True&amp;isModal=true&amp;asPopupView=true"/>
    <x v="2"/>
    <s v="Prestación Servicios Profesionales"/>
    <s v="OF. CONTROL INTERNO"/>
    <s v="0111-01"/>
    <s v="Prestar servicios profesionales para el cumplimiento de los roles de laOficina de Control Interno, especialmente el de evaluación yseguimiento, y apoyo en temas a la gestión estratégica y operativapropias de la oficina."/>
    <n v="52201042"/>
    <s v="JOHANNA PAOLA CAICEDO MURCIA"/>
    <s v="JEFE DE OFICINA - OF. CONTROL INTERNO"/>
    <s v="N/A"/>
    <d v="2022-11-10T00:00:00"/>
    <s v="El contratista cumplió con las obligaciones generales de acuerdo con loestipulado en los estudios previos, para el periodo comprendido entre el18-10-2022 y el 31-10-2022"/>
    <s v="Durante el periodo de ejecución el contratista dio cumplimiento a lasobligaciones especiales determinadas en los estudios previos; elresultado de las mismas se describe en los productos entregados."/>
    <d v="2022-10-11T00:00:00"/>
    <d v="2022-10-18T00:00:00"/>
    <n v="90"/>
    <d v="2023-01-18T00:00:00"/>
    <n v="11787000"/>
    <d v="1900-04-01T00:00:00"/>
    <n v="46.74"/>
    <n v="1702567"/>
    <n v="10084433"/>
    <n v="0"/>
    <n v="0"/>
    <n v="11787000"/>
    <n v="90"/>
  </r>
  <r>
    <x v="3"/>
    <n v="220679"/>
    <x v="0"/>
    <s v="https://community.secop.gov.co/Public/Tendering/OpportunityDetail/Index?noticeUID=CO1.NTC.3356752&amp;isFromPublicArea=True&amp;isModal=true&amp;asPopupView=true"/>
    <x v="2"/>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N/A"/>
    <d v="2022-11-10T00:00:00"/>
    <s v="El contratista cumplió con las obligaciones generales de acuerdo con loestipulado en los estudios previos, para el periodo comprendido entre el06-10-2022 y el 31-10-2022"/>
    <s v="Durante el periodo de ejecución el contratista dio cumplimiento a lasobligaciones especiales determinadas en los estudios previos; elresultado de las mismas se describe en los productos entregados."/>
    <d v="2022-10-04T00:00:00"/>
    <d v="2022-10-06T00:00:00"/>
    <n v="120"/>
    <d v="2023-02-06T00:00:00"/>
    <n v="26360000"/>
    <d v="1900-05-02T00:00:00"/>
    <n v="44.72"/>
    <n v="5491667"/>
    <n v="20868333"/>
    <n v="0"/>
    <n v="0"/>
    <n v="26360000"/>
    <n v="120"/>
  </r>
  <r>
    <x v="3"/>
    <n v="220278"/>
    <x v="0"/>
    <s v="https://community.secop.gov.co/Public/Tendering/OpportunityDetail/Index?noticeUID=CO1.NTC.2686023&amp;isFromPublicArea=True&amp;isModal=true&amp;asPopupView=true"/>
    <x v="2"/>
    <s v="Prestación Servicios Profesionales"/>
    <s v="OF. CONTROL INTERNO"/>
    <s v="0111-01"/>
    <s v="Prestar servicios profesionales especializados en materia jurídica parael cumplimiento y apoyo a las funciones de la Oficina de Control Internode la Secretaría Distrital de Hacienda, en especial en temascontractuales, disciplinarios y procesales, entre otros."/>
    <n v="1118545389"/>
    <s v="DIEGO FERNANDO ARDILA PLAZAS"/>
    <s v="JEFE DE OFICINA - OF. CONTROL INTERNO"/>
    <s v="N/A"/>
    <d v="2022-11-10T00:00:00"/>
    <s v="El contratista cumplió con las obligaciones generales de acuerdo con loestipulado en los estudios previos, para el periodo comprendido entre el01-10-2022 y el 31-10-2022"/>
    <s v="Durante el periodo de ejecución el contratista dio cumplimiento a lasobligaciones especiales determinadas en los estudios previos; elresultado de las mismas se describe en los productos entregados."/>
    <d v="2022-01-26T00:00:00"/>
    <d v="2022-02-01T00:00:00"/>
    <n v="195"/>
    <d v="2022-11-23T00:00:00"/>
    <n v="46871500"/>
    <n v="292"/>
    <n v="100"/>
    <n v="64899000"/>
    <n v="5288067"/>
    <n v="1"/>
    <n v="23315567"/>
    <n v="70187067"/>
    <n v="292"/>
  </r>
  <r>
    <x v="3"/>
    <n v="220313"/>
    <x v="0"/>
    <s v="https://community.secop.gov.co/Public/Tendering/OpportunityDetail/Index?noticeUID=CO1.NTC.2753082&amp;isFromPublicArea=True&amp;isModal=true&amp;asPopupView=true"/>
    <x v="2"/>
    <s v="Prestación Servicios Profesionales"/>
    <s v="OF. CONTROL INTERNO"/>
    <s v="0111-01"/>
    <s v="Prestar servicios profesionales especializados para el cumplimiento yapoyo a las funciones de la Oficina de Control Interno de la SecretaríaDistrital de Hacienda, con énfasis en TICS, Gobierno digital, Seguridadde la Información, Sistemas e Informática Hacendarios y seguimiento a laejecución del Sistema de información BogData."/>
    <n v="88142842"/>
    <s v="JESUS ALBEIRO RIZO GALLARDO"/>
    <s v="JEFE DE OFICINA - OF. CONTROL INTERNO"/>
    <s v="N/A"/>
    <d v="2022-11-10T00:00:00"/>
    <s v="El contratista cumplió con las obligaciones generales de acuerdo con loestipulado en los estudios previos, para el periodo comprendido entre el01-10-2022 y el 31-10-2022"/>
    <s v="Durante el periodo de ejecución el contratista dio cumplimiento a lasobligaciones especiales determinadas en los estudios previos; elresultado de las mismas se describe en los productos entregados."/>
    <d v="2022-01-27T00:00:00"/>
    <d v="2022-02-02T00:00:00"/>
    <n v="225"/>
    <d v="2023-01-08T00:00:00"/>
    <n v="62798625"/>
    <d v="1900-12-05T00:00:00"/>
    <n v="88.53"/>
    <n v="75079245"/>
    <n v="18979140"/>
    <n v="1"/>
    <n v="31259760"/>
    <n v="94058385"/>
    <n v="337"/>
  </r>
  <r>
    <x v="3"/>
    <n v="220283"/>
    <x v="0"/>
    <s v="https://community.secop.gov.co/Public/Tendering/OpportunityDetail/Index?noticeUID=CO1.NTC.2706563&amp;isFromPublicArea=True&amp;isModal=true&amp;asPopupView=true"/>
    <x v="2"/>
    <s v="Prestación Servicios Profesionales"/>
    <s v="OF. CONTROL INTERNO"/>
    <s v="0111-01"/>
    <s v="Prestar servicios profesionales en materia jurídica para el cumplimientoy apoyo a las funciones de la Oficina de Control Interno de laSecretaría Distrital de Hacienda, en especial en temas laborales,administrativos y financieros, entre otros."/>
    <n v="1031150439"/>
    <s v="YENIFER ALEJANDRA RAMIREZ SOTO"/>
    <s v="JEFE DE OFICINA - OF. CONTROL INTERNO"/>
    <s v="N/A"/>
    <d v="2022-11-10T00:00:00"/>
    <s v="El contratista cumplió con las obligaciones generales de acuerdo con loestipulado en los estudios previos, para el periodo comprendido entre el01-10-2022 y el 31-10-2022"/>
    <s v="Durante el periodo de ejecución el contratista dio cumplimiento a lasobligaciones especiales determinadas en los estudios previos; elresultado de las mismas se describe en los productos entregados."/>
    <d v="2022-01-26T00:00:00"/>
    <d v="2022-02-01T00:00:00"/>
    <n v="195"/>
    <d v="2022-11-22T00:00:00"/>
    <n v="30238000"/>
    <n v="291"/>
    <n v="100"/>
    <n v="41868000"/>
    <n v="3256400"/>
    <n v="1"/>
    <n v="14886400"/>
    <n v="45124400"/>
    <n v="291"/>
  </r>
  <r>
    <x v="3"/>
    <n v="220054"/>
    <x v="0"/>
    <s v="https://community.secop.gov.co/Public/Tendering/OpportunityDetail/Index?noticeUID=CO1.NTC.2530212&amp;isFromPublicArea=True&amp;isModal=true&amp;asPopupView=true"/>
    <x v="2"/>
    <s v="Prestación Servicios Profesionales"/>
    <s v="SUBD. EDUCACION TRIBUTARIA Y SERVICIO"/>
    <s v="0111-01"/>
    <s v="Prestar servicios profesionales para el apoyo en la gestión tributaria ytemas administrativos, de competencia de la Subdirección de EducaciónTributaria y Servicio de la Secretaria Distrital de Hacienda."/>
    <n v="80761963"/>
    <s v="DUYIVER ANDRES SANIN ARIAS"/>
    <s v="SUBDIRECTOR TECNICO - SUBD. EDUCACION TRIBUTARIA Y SERVICIO"/>
    <s v="N/A"/>
    <d v="2022-11-17T00:00:00"/>
    <s v="Durante el mes de octubre de 2022, el contratista cumplió con lasobligaciones generales estipuladas en los estudios previos."/>
    <s v="Durante el mes de octubre de 2022, el contratista cumplió con lasobligaciones especiales estipuladas en los estudios previos."/>
    <d v="2022-01-12T00:00:00"/>
    <d v="2022-01-14T00:00:00"/>
    <n v="300"/>
    <d v="2022-12-30T00:00:00"/>
    <n v="69780000"/>
    <d v="1900-12-15T00:00:00"/>
    <n v="91.43"/>
    <n v="66756200"/>
    <n v="13723400"/>
    <n v="1"/>
    <n v="10699600"/>
    <n v="80479600"/>
    <n v="346"/>
  </r>
  <r>
    <x v="3"/>
    <n v="220301"/>
    <x v="0"/>
    <s v="https://community.secop.gov.co/Public/Tendering/OpportunityDetail/Index?noticeUID=CO1.NTC.2731982&amp;isFromPublicArea=True&amp;isModal=true&amp;asPopupView=true"/>
    <x v="2"/>
    <s v="Prestación Servicios Profesionales"/>
    <s v="SUBD. FINANZAS DISTRITALES"/>
    <s v="0111-01"/>
    <s v="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
    <n v="51667928"/>
    <s v="NANCY  AVENDAÑO CORRALES"/>
    <s v="SUBDIRECTOR TECNICO - SUBD. FINANZAS DISTRITALES"/>
    <s v="N/A"/>
    <d v="2022-11-11T00:00:00"/>
    <s v="Acato las obligaciones generales"/>
    <s v="Acató las obligaciones especiales"/>
    <d v="2022-01-27T00:00:00"/>
    <d v="2022-02-01T00:00:00"/>
    <n v="300"/>
    <d v="2023-01-30T00:00:00"/>
    <n v="82120000"/>
    <d v="1900-12-28T00:00:00"/>
    <n v="83.2"/>
    <n v="0"/>
    <n v="82120000"/>
    <n v="1"/>
    <n v="16424000"/>
    <n v="98544000"/>
    <n v="360"/>
  </r>
  <r>
    <x v="3"/>
    <n v="220587"/>
    <x v="0"/>
    <s v="https://community.secop.gov.co/Public/Tendering/OpportunityDetail/Index?noticeUID=CO1.NTC.3286930&amp;isFromPublicArea=True&amp;isModal=true&amp;asPopupView=true"/>
    <x v="2"/>
    <s v="Prestación Servicios Profesionales"/>
    <s v="SUBD. FINANZAS DISTRITALES"/>
    <s v="0111-01"/>
    <s v="Prestar los servicios profesionales a la Subdirección de FinanzasDistritales de la Direccion Distrital de Presupuesto, para el apoyo,consolidacion, analisis y gestion de las bases de datos de informacion presupuestal de todo el distrito capital."/>
    <n v="79616900"/>
    <s v="JAIME ENRIQUE ZAMBRANO SALAZAR"/>
    <s v="SUBDIRECTOR TECNICO - SUBD. FINANZAS DISTRITALES"/>
    <s v="N/A"/>
    <d v="2022-11-11T00:00:00"/>
    <s v="Acató las obligaciones generales"/>
    <s v="Acató las obligaciones especiales"/>
    <d v="2022-09-16T00:00:00"/>
    <d v="2022-09-21T00:00:00"/>
    <n v="150"/>
    <d v="2022-12-31T00:00:00"/>
    <n v="32565000"/>
    <d v="1900-04-10T00:00:00"/>
    <n v="69.31"/>
    <n v="8684000"/>
    <n v="23881000"/>
    <n v="0"/>
    <n v="0"/>
    <n v="32565000"/>
    <n v="150"/>
  </r>
  <r>
    <x v="3"/>
    <n v="220495"/>
    <x v="0"/>
    <s v="https://community.secop.gov.co/Public/Tendering/OpportunityDetail/Index?noticeUID=CO1.NTC.3159990&amp;isFromPublicArea=True&amp;isModal=true&amp;asPopupView=true"/>
    <x v="2"/>
    <s v="Prestación Servicios Profesionales"/>
    <s v="SUBD. INFRAESTRUCTURA Y LOCALIDADES"/>
    <s v="0111-01"/>
    <s v="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
    <n v="80235658"/>
    <s v="EDILSON ALVEIRO ZABALETA CUELLAR"/>
    <s v="SUBDIRECTOR TECNICO - SUBD. INFRAESTRUCTURA Y LOCALIDADES"/>
    <s v="N/A"/>
    <d v="2022-11-11T00:00:00"/>
    <s v="Acató las obligaciones generales"/>
    <s v="Acato las obligaciones especiales"/>
    <d v="2022-08-17T00:00:00"/>
    <d v="2022-08-24T00:00:00"/>
    <n v="150"/>
    <d v="2023-02-24T00:00:00"/>
    <n v="32565000"/>
    <d v="1900-07-02T00:00:00"/>
    <n v="53.26"/>
    <n v="14545700"/>
    <n v="18019300"/>
    <n v="1"/>
    <n v="6513000"/>
    <n v="39078000"/>
    <n v="180"/>
  </r>
  <r>
    <x v="3"/>
    <n v="220061"/>
    <x v="0"/>
    <s v="https://community.secop.gov.co/Public/Tendering/OpportunityDetail/Index?noticeUID=CO1.NTC.2535430&amp;isFromPublicArea=True&amp;isModal=true&amp;asPopupView=true"/>
    <x v="2"/>
    <s v="Prestación Servicios Profesionales"/>
    <s v="OF. ASESORA DE COMUNICACIONES"/>
    <s v="0111-01"/>
    <s v="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
    <n v="79520639"/>
    <s v="JUAN CARLOS GOMEZ MARULANDA"/>
    <s v="JEFE DE OFICINA ASESORA - OF. ASESORA DE COMUNICACIONES"/>
    <s v="N/A"/>
    <d v="2022-11-10T00:00:00"/>
    <s v="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y las demás que fueron asignadas por el supervisor del contrato, duranteel mes de octubre de 2022. 2. Análisis Técnico y Financiero: Certificoque los servicios cumplen técnicamente y que los valores cobrados seencuentran acorde con lo establecido en el contrato y en la propuestadel contratista"/>
    <s v="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y las demás que fueron asignadas por el supervisor del contrato, duranteel mes de octubre de 2022. 2. Análisis Técnico y Financiero: Certificoque los servicios cumplen técnicamente y que los valores cobrados seencuentran acorde con lo establecido en el contrato y en la propuestadel contratista"/>
    <d v="2022-01-13T00:00:00"/>
    <d v="2022-01-19T00:00:00"/>
    <n v="270"/>
    <d v="2022-12-31T00:00:00"/>
    <n v="56520000"/>
    <d v="1900-12-11T00:00:00"/>
    <n v="91.04"/>
    <n v="0"/>
    <n v="71592000"/>
    <n v="1"/>
    <n v="15072000"/>
    <n v="71592000"/>
    <n v="342"/>
  </r>
  <r>
    <x v="3"/>
    <n v="220086"/>
    <x v="0"/>
    <s v="https://community.secop.gov.co/Public/Tendering/OpportunityDetail/Index?noticeUID=CO1.NTC.2529811&amp;isFromPublicArea=True&amp;isModal=true&amp;asPopupView=true"/>
    <x v="2"/>
    <s v="Prestación Servicios Profesionales"/>
    <s v="OF. ASESORA DE COMUNICACIONES"/>
    <s v="0111-01"/>
    <s v="Prestar los servicios profesionales para apoyar a la Oficina Asesora deComunicaciones en  la administración de los contenidos de la SedeElectrónica (Portal WEB) y velar por el cumplimiento de los lineamientosde gobierno en línea."/>
    <n v="52480985"/>
    <s v="SILVANA LORENA PALMARINY PEÑARANDA"/>
    <s v="JEFE DE OFICINA ASESORA - OF. ASESORA DE COMUNICACIONES"/>
    <s v="N/A"/>
    <d v="2022-11-10T00:00:00"/>
    <s v="Prestó los servicios profesionales para apoyar a la Oficina Asesora deComunicaciones en la administración de los contenidos de la SedeElectrónica (Portal WEB) y velar por el cumplimiento de los lineamientosde gobierno en línea y las demás que fueron asignadas por el supervisordel contrato, durante el mes de octubre de 2022. 2. Análisis Técnico yFinanciero: Certifico que los servicios cumplen técnicamente y que losvalores cobrados se encuentran acorde con lo establecido en el contratoy en la propuesta del contratista"/>
    <s v="Prestó los servicios profesionales para apoyar a la Oficina Asesora deComunicaciones en la administración de los contenidos de la SedeElectrónica (Portal WEB) y velar por el cumplimiento de los lineamientosde gobierno en línea y las demás que fueron asignadas por el supervisordel contrato, durante el mes de octubre de 2022. 2. Análisis Técnico yFinanciero: Certifico que los servicios cumplen técnicamente y que losvalores cobrados se encuentran acorde con lo establecido en el contratoy en la propuesta del contratista"/>
    <d v="2022-01-12T00:00:00"/>
    <d v="2022-01-18T00:00:00"/>
    <n v="210"/>
    <d v="2022-12-03T00:00:00"/>
    <n v="36813000"/>
    <d v="1900-11-14T00:00:00"/>
    <n v="99.06"/>
    <n v="54868900"/>
    <n v="350600"/>
    <n v="1"/>
    <n v="18406500"/>
    <n v="55219500"/>
    <n v="315"/>
  </r>
  <r>
    <x v="3"/>
    <n v="220020"/>
    <x v="0"/>
    <s v="https://community.secop.gov.co/Public/Tendering/OpportunityDetail/Index?noticeUID=CO1.NTC.2517731&amp;isFromPublicArea=True&amp;isModal=true&amp;asPopupView=true"/>
    <x v="2"/>
    <s v="Prestación Servicios Profesionales"/>
    <s v="OF. ASESORA DE COMUNICACIONES"/>
    <s v="0111-01"/>
    <s v="Prestar  los  servicios  profesionales  a  la  Oficina  Asesora  de Comunicaciones  de  la  Secretaría Distrital  de  Hacienda  para conceptualizar  y  producir  piezas  audiovisuales  de  pequeño formatorequeridas para la estrategia de comunicaciones de la Entidad."/>
    <n v="79757333"/>
    <s v="LUIS FELIPE RUIZ SANCHEZ"/>
    <s v="JEFE DE OFICINA ASESORA - OF. ASESORA DE COMUNICACIONES"/>
    <s v="N/A"/>
    <d v="2022-11-10T00:00:00"/>
    <s v="Prestó los servicios profesionales a la Oficina Asesora deComunicaciones de la Secretaría Distrital de Hacienda paraconceptualizar y producir piezas audiovisuales de pequeño formatorequeridas para la estrategia de comunicaciones de la Entidad y lasdemás que fueron asignadas por el supervisor del contrato, durante elmes de octubre de 2022. 2. Análisis Técnico y Financiero: Certifico quelos servicios cumplen técnicamente y que los valores cobrados seencuentran acorde con lo establecido en el contrato y en la propuestadel contratista"/>
    <s v="Prestó los servicios profesionales a la Oficina Asesora deComunicaciones de la Secretaría Distrital de Hacienda paraconceptualizar y producir piezas audiovisuales de pequeño formatorequeridas para la estrategia de comunicaciones de la Entidad y lasdemás que fueron asignadas por el supervisor del contrato, durante elmes de octubre de 2022. 2. Análisis Técnico y Financiero: Certifico quelos servicios cumplen técnicamente y que los valores cobrados seencuentran acorde con lo establecido en el contrato y en la propuestadel contratista"/>
    <d v="2022-01-12T00:00:00"/>
    <d v="2022-01-18T00:00:00"/>
    <n v="270"/>
    <d v="2022-12-30T00:00:00"/>
    <n v="52335000"/>
    <d v="1900-12-11T00:00:00"/>
    <n v="91.33"/>
    <n v="54854833"/>
    <n v="11436167"/>
    <n v="1"/>
    <n v="13956000"/>
    <n v="66291000"/>
    <n v="342"/>
  </r>
  <r>
    <x v="3"/>
    <n v="220049"/>
    <x v="0"/>
    <s v="https://community.secop.gov.co/Public/Tendering/OpportunityDetail/Index?noticeUID=CO1.NTC.2504873&amp;isFromPublicArea=True&amp;isModal=true&amp;asPopupView=true"/>
    <x v="2"/>
    <s v="Prestación Servicios Profesionales"/>
    <s v="OF. ASESORA DE COMUNICACIONES"/>
    <s v="0111-01"/>
    <s v="Prestar los servicios profesionales para realizar la redacción decontenidos, comunicados, edición y corrección de estilo de las publicaciones que realiza la Secretaría Distrital de Hacienda."/>
    <n v="39762151"/>
    <s v="LUDDY OLINFFAR CAMACHO CAMACHO"/>
    <s v="JEFE DE OFICINA ASESORA - OF. ASESORA DE COMUNICACIONES"/>
    <s v="N/A"/>
    <d v="2022-11-10T00:00:00"/>
    <s v="Prestó los servicios profesionales para realizar la redacción decontenidos, comunicados, edición y corrección de estilo de laspublicaciones que realiza la Secretaría Distrital de Hacienda y lasdemás que fueron asignadas por el supervisor del contrato, durante elmes de octubre de 2022. 2. Análisis Técnico y Financiero: Certifico quelos servicios cumplen técnicamente y que los valores cobrados seencuentran acorde con lo establecido en el contrato y en la propuestadel contratista"/>
    <s v="Prestó los servicios profesionales para realizar la redacción decontenidos, comunicados, edición y corrección de estilo de laspublicaciones que realiza la Secretaría Distrital de Hacienda y lasdemás que fueron asignadas por el supervisor del contrato, durante elmes de octubre de 2022. 2. Análisis Técnico y Financiero: Certifico quelos servicios cumplen técnicamente y que los valores cobrados seencuentran acorde con lo establecido en el contrato y en la propuestadel contratista"/>
    <d v="2022-01-12T00:00:00"/>
    <d v="2022-01-19T00:00:00"/>
    <n v="285"/>
    <d v="2022-12-31T00:00:00"/>
    <n v="42227500"/>
    <d v="1900-12-11T00:00:00"/>
    <n v="91.04"/>
    <n v="41783000"/>
    <n v="9038166"/>
    <n v="1"/>
    <n v="8593666"/>
    <n v="50821166"/>
    <n v="342"/>
  </r>
  <r>
    <x v="3"/>
    <n v="220103"/>
    <x v="0"/>
    <s v="https://community.secop.gov.co/Public/Tendering/OpportunityDetail/Index?noticeUID=CO1.NTC.2539403&amp;isFromPublicArea=True&amp;isModal=true&amp;asPopupView=true"/>
    <x v="2"/>
    <s v="Prestación Servicios Profesionales"/>
    <s v="OF. ASESORA DE COMUNICACIONES"/>
    <s v="0111-01"/>
    <s v="Prestar los servicios profesionales para apoyar a la Oficina Asesora deComunicaciones en el diseño de piezas comunicativas para las diferentesestrategias de comunicación de la Secretaría Distrital de Hacienda."/>
    <n v="79947142"/>
    <s v="PAULO CESAR SANTACRUZ HERNANDEZ"/>
    <s v="JEFE DE OFICINA ASESORA - OF. ASESORA DE COMUNICACIONES"/>
    <s v="N/A"/>
    <d v="2022-11-10T00:00:00"/>
    <s v="prestó los servicios profesionales para apoyar a la Oficina Asesora deComunicaciones en el diseño de piezas comunicativas para las diferentesestrategias de comunicación de la Secretaría Distrital de Hacienda y lasdemás que fueron asignadas por el supervisor del contrato, durante elmes de octubre de 2022. 2. Análisis Técnico y Financiero: Certifico quelos servicios cumplen técnicamente y que los valores cobrados seencuentran acorde con lo establecido en el contrato y en la propuestadel contratista"/>
    <s v="prestó los servicios profesionales para apoyar a la Oficina Asesora deComunicaciones en el diseño de piezas comunicativas para las diferentesestrategias de comunicación de la Secretaría Distrital de Hacienda y lasdemás que fueron asignadas por el supervisor del contrato, durante elmes de octubre de 2022. 2. Análisis Técnico y Financiero: Certifico quelos servicios cumplen técnicamente y que los valores cobrados seencuentran acorde con lo establecido en el contrato y en la propuestadel contratista"/>
    <d v="2022-01-13T00:00:00"/>
    <d v="2022-01-20T00:00:00"/>
    <n v="300"/>
    <d v="2022-12-31T00:00:00"/>
    <n v="46520000"/>
    <d v="1900-12-10T00:00:00"/>
    <n v="91.01"/>
    <n v="48225733"/>
    <n v="4652001"/>
    <n v="1"/>
    <n v="6357734"/>
    <n v="52877734"/>
    <n v="341"/>
  </r>
  <r>
    <x v="3"/>
    <n v="220114"/>
    <x v="0"/>
    <s v="https://community.secop.gov.co/Public/Tendering/OpportunityDetail/Index?noticeUID=CO1.NTC.2540080&amp;isFromPublicArea=True&amp;isModal=true&amp;asPopupView=true"/>
    <x v="2"/>
    <s v="Prestación Servicios Profesionales"/>
    <s v="OF. ASESORA DE COMUNICACIONES"/>
    <s v="0111-01"/>
    <s v="Prestar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
    <n v="51982300"/>
    <s v="MARTHA HELENA CABRERA PUENTES"/>
    <s v="JEFE DE OFICINA ASESORA - OF. ASESORA DE COMUNICACIONES"/>
    <s v="N/A"/>
    <d v="2022-11-10T00:00:00"/>
    <s v="Prestó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 y las demás que fueron asignadas por el supervisor delcontrato, durante el mes de octubre de 2022. 2. Análisis Técnico yFinanciero: Certifico que los servicios cumplen técnicamente y que losvalores cobrados se encuentran acorde con lo establecido en el contratoy en la propuesta del contratista"/>
    <s v="Prestó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 y las demás que fueron asignadas por el supervisor delcontrato, durante el mes de octubre de 2022. 2. Análisis Técnico yFinanciero: Certifico que los servicios cumplen técnicamente y que losvalores cobrados se encuentran acorde con lo establecido en el contratoy en la propuesta del contratista"/>
    <d v="2022-01-14T00:00:00"/>
    <d v="2022-01-21T00:00:00"/>
    <n v="270"/>
    <d v="2022-12-31T00:00:00"/>
    <n v="58617000"/>
    <d v="1900-12-09T00:00:00"/>
    <n v="90.99"/>
    <n v="60788000"/>
    <n v="13026000"/>
    <n v="1"/>
    <n v="15197000"/>
    <n v="73814000"/>
    <n v="340"/>
  </r>
  <r>
    <x v="3"/>
    <n v="220471"/>
    <x v="0"/>
    <s v="https://community.secop.gov.co/Public/Tendering/OpportunityDetail/Index?noticeUID=CO1.NTC.3145595&amp;isFromPublicArea=True&amp;isModal=true&amp;asPopupView=true"/>
    <x v="2"/>
    <s v="Prestación Servicios Profesionales"/>
    <s v="OF. ASESORA DE COMUNICACIONES"/>
    <s v="0111-01"/>
    <s v="Prestar los servicios profesionales para apoyar en las actividades decomunicación de la oficina Asesora de Comunicaciones relacionadas con elproceso de transformacion digital de la Entidad y las actividades deGestion del Cambio que se generan por la implementacion de Bogdata y lasalida en vivo de la Nueva Oficina Virtual.2"/>
    <n v="1214463101"/>
    <s v="LAURA DANIELA TOLOSA BELTRAN"/>
    <s v="JEFE DE OFICINA ASESORA - OF. ASESORA DE COMUNICACIONES"/>
    <s v="N/A"/>
    <d v="2022-11-10T00:00:00"/>
    <s v="Prestó los servicios profesionales para apoyar en las actividades decomunicación de la Oficina Asesora de Comunicaciones relacionadas con elproceso de transformación digital de la Entidad y las actividades deGestión del Cambio que se generan por la implementación de BogDATA y lasalida en vivo de la Nueva Oficina Virtual y las demás que fueronasignadas por el supervisor del contrato, durante el mes de octubre de2022. 2. Análisis Técnico y Financiero: Certifico que los servicioscumplen técnicamente y que los valores cobrados se encuentran acorde conlo establecido en el contrato y en la propuesta del contratista"/>
    <s v="Prestó los servicios profesionales para apoyar en las actividades decomunicación de la Oficina Asesora de Comunicaciones relacionadas con elproceso de transformación digital de la Entidad y las actividades deGestión del Cambio que se generan por la implementación de BogDATA y lasalida en vivo de la Nueva Oficina Virtual y las demás que fueronasignadas por el supervisor del contrato, durante el mes de octubre de2022. 2. Análisis Técnico y Financiero: Certifico que los servicioscumplen técnicamente y que los valores cobrados se encuentran acorde conlo establecido en el contrato y en la propuesta del contratista"/>
    <d v="2022-08-18T00:00:00"/>
    <d v="2022-08-26T00:00:00"/>
    <n v="125"/>
    <d v="2022-12-31T00:00:00"/>
    <n v="13570834"/>
    <d v="1900-05-06T00:00:00"/>
    <n v="75.59"/>
    <n v="7056833"/>
    <n v="6514001"/>
    <n v="0"/>
    <n v="0"/>
    <n v="13570834"/>
    <n v="125"/>
  </r>
  <r>
    <x v="3"/>
    <n v="220259"/>
    <x v="0"/>
    <s v="https://community.secop.gov.co/Public/Tendering/OpportunityDetail/Index?noticeUID=CO1.NTC.2644852&amp;isFromPublicArea=True&amp;isModal=true&amp;asPopupView=true"/>
    <x v="2"/>
    <s v="Prestación Servicios Profesionales"/>
    <s v="OF. ASESORA DE COMUNICACIONES"/>
    <s v="0111-01"/>
    <s v="Prestar servicios profesionales para apoyar las actividades de creaciónde contenidos, piezas gráficas de divulgación de la información, diseñoweb, y productos del Observatorio Fiscal del Distrito así como las demásactividades de diseño grafico de competencia de la Oficina Asesora deComunicaciones."/>
    <n v="80926444"/>
    <s v="WEISMAN FRANZ MEEK LOPEZ"/>
    <s v="JEFE DE OFICINA ASESORA - OF. ASESORA DE COMUNICACIONES"/>
    <s v="N/A"/>
    <d v="2022-11-10T00:00:00"/>
    <s v="Prestó los servicios profesionales para apoyar las actividades decreación de contenidos, piezas gráficas de divulgación de lainformación, diseño web, y productos del Observatorio Fiscal delDistrito, así como las demás actividades de diseño gráfico decompetencia de la Oficina Asesora de Comunicaciones y las demás quefueron asignadas por el supervisor del contrato, durante el mes deoctubre de 2022. 2. Análisis Técnico y Financiero: Certifico que losservicios cumplen técnicamente y que los valores cobrados se encuentranacorde con lo establecido en el contrato y en la propuesta delcontratista"/>
    <s v="Prestó los servicios profesionales para apoyar las actividades decreación de contenidos, piezas gráficas de divulgación de lainformación, diseño web, y productos del Observatorio Fiscal delDistrito, así como las demás actividades de diseño gráfico decompetencia de la Oficina Asesora de Comunicaciones y las demás quefueron asignadas por el supervisor del contrato, durante el mes deoctubre de 2022. 2. Análisis Técnico y Financiero: Certifico que losservicios cumplen técnicamente y que los valores cobrados se encuentranacorde con lo establecido en el contrato y en la propuesta delcontratista"/>
    <d v="2022-01-21T00:00:00"/>
    <d v="2022-02-07T00:00:00"/>
    <n v="300"/>
    <d v="2022-12-31T00:00:00"/>
    <n v="40320000"/>
    <d v="1900-11-22T00:00:00"/>
    <n v="90.52"/>
    <n v="35212800"/>
    <n v="8332800"/>
    <n v="1"/>
    <n v="3225600"/>
    <n v="43545600"/>
    <n v="324"/>
  </r>
  <r>
    <x v="3"/>
    <n v="220710"/>
    <x v="0"/>
    <s v="https://community.secop.gov.co/Public/Tendering/OpportunityDetail/Index?noticeUID=CO1.NTC.3365871&amp;isFromPublicArea=True&amp;isModal=true&amp;asPopupView=true"/>
    <x v="2"/>
    <s v="Prestación Servicios Profesionales"/>
    <s v="OF. ASESORA DE COMUNICACIONES"/>
    <s v="0111-01"/>
    <s v="Prestar los servicios profesionales para efectuar la gestiónpresupuestal, administrativa, precontractual, contractual y postcontractual de los trámites a cargo de la Oficina Asesora de Comunicaciones, así como todas aquellas actividades de planeación de ladependencia, de acuerdo con la normativa vigente y los procedimientos degestión de calidad y contratación de la Entidad."/>
    <n v="50913587"/>
    <s v="ANGELA MARIA FARAH OTERO"/>
    <s v="ELIANA  CASTELLANOS DIAZ,E_SDH,JEFE DE OFICINA ASESORA - OF. ASESORA DE COMUNICACIONES,CC,52329596,ECASTELLANOS@SHD.GOV.CO,00/00/0000,00/00/0000"/>
    <s v="N/A"/>
    <d v="2022-11-10T00:00:00"/>
    <s v="Se recibe a satisfacción los servicios profesionales para efectuar lagestión presupuestal, administrativa, precontractual, contractual ypostcontractual de los trámites a cargo de la Oficina Asesora deComunicaciones, así como todas aquellas actividades de planeación de ladependencia, de acuerdo con la normativa vigente y los procedimientos degestión de calidad y contratación de la Entidad durante el mes deoctubre de 2022. 2. Análisis Técnico y Financiero: Certifico que losservicios adelantados y el valor cobrado por el contratista, cumplen conlas condiciones generales y especiales establecidas en el contrato."/>
    <s v="Se recibe a satisfacción los servicios profesionales para efectuar lagestión presupuestal, administrativa, precontractual, contractual ypostcontractual de los trámites a cargo de la Oficina Asesora deComunicaciones, así como todas aquellas actividades de planeación de ladependencia, de acuerdo con la normativa vigente y los procedimientos degestión de calidad y contratación de la Entidad durante el mes deoctubre de 2022. 2. Análisis Técnico y Financiero: Certifico que losservicios adelantados y el valor cobrado por el contratista, cumplen conlas condiciones generales y especiales establecidas en el contrato."/>
    <d v="2022-10-06T00:00:00"/>
    <d v="2022-10-07T00:00:00"/>
    <n v="150"/>
    <d v="2023-03-07T00:00:00"/>
    <n v="32565000"/>
    <d v="1900-05-30T00:00:00"/>
    <n v="35.76"/>
    <n v="5210400"/>
    <n v="27354600"/>
    <n v="0"/>
    <n v="0"/>
    <n v="32565000"/>
    <n v="150"/>
  </r>
  <r>
    <x v="3"/>
    <n v="220603"/>
    <x v="0"/>
    <s v="https://community.secop.gov.co/Public/Tendering/OpportunityDetail/Index?noticeUID=CO1.NTC.3291290&amp;isFromPublicArea=True&amp;isModal=true&amp;asPopupView=true"/>
    <x v="5"/>
    <s v="Prestación de Servicios"/>
    <s v="OF. ASESORA DE COMUNICACIONES"/>
    <s v="0111-01"/>
    <s v="Suscripción a los diarios El Tiempo y Portafolio para la SecretaríaDistrital de Hacienda"/>
    <n v="860001022"/>
    <s v="CASA EDITORIAL EL TIEMPO S A"/>
    <s v="ELIANA  CASTELLANOS DIAZ,E_SDH,JEFE DE OFICINA ASESORA - OF. ASESORA DE COMUNICACIONES,CC,52329596,ECASTELLANOS@SHD.GOV.CO,00/00/0000,00/00/0000"/>
    <s v="N/A"/>
    <d v="2022-11-11T00:00:00"/>
    <s v="Servicio prestado a satisfaccion de acuerdo al objeto contractual"/>
    <s v="Servicio prestado a satisfaccion de acuerdo al objeto contractual"/>
    <d v="2022-10-11T00:00:00"/>
    <d v="2022-10-18T00:00:00"/>
    <n v="360"/>
    <d v="2023-10-18T00:00:00"/>
    <n v="1676700"/>
    <d v="1900-12-30T00:00:00"/>
    <n v="11.78"/>
    <n v="64312"/>
    <n v="1612388"/>
    <n v="0"/>
    <n v="0"/>
    <n v="1676700"/>
    <n v="360"/>
  </r>
  <r>
    <x v="3"/>
    <n v="220379"/>
    <x v="0"/>
    <s v="https://community.secop.gov.co/Public/Tendering/OpportunityDetail/Index?noticeUID=CO1.NTC.2908542&amp;isFromPublicArea=True&amp;isModal=true&amp;asPopupView=true"/>
    <x v="6"/>
    <s v="Prestación de Servicios"/>
    <s v="OF. ASESORA DE COMUNICACIONES"/>
    <s v="0111-01"/>
    <s v="Prestar los servicios de monitoreo, análisis y suministro de lainformación sobre publicaciones periodísticas de interés para la Secretaría Distrital de Hacienda."/>
    <n v="900788842"/>
    <s v="MYMCOL S A S"/>
    <s v="PROFESIONAL ESPECIALIZADO - OF. ASESORA DE COMUNICACIONES"/>
    <s v="N/A"/>
    <d v="2022-11-11T00:00:00"/>
    <s v="Se cumplio el objeto contractual"/>
    <s v="Se cumplio el objeto contractual"/>
    <d v="2022-05-03T00:00:00"/>
    <d v="2022-06-07T00:00:00"/>
    <n v="240"/>
    <d v="2023-02-07T00:00:00"/>
    <n v="19992000"/>
    <d v="1900-09-01T00:00:00"/>
    <n v="71.84"/>
    <n v="4498200"/>
    <n v="15493800"/>
    <n v="0"/>
    <n v="0"/>
    <n v="19992000"/>
    <n v="240"/>
  </r>
  <r>
    <x v="3"/>
    <n v="220419"/>
    <x v="0"/>
    <s v="https://community.secop.gov.co/Public/Tendering/OpportunityDetail/Index?noticeUID=CO1.NTC.2988998&amp;isFromPublicArea=True&amp;isModal=true&amp;asPopupView=true"/>
    <x v="6"/>
    <s v="Suscripción"/>
    <s v="OF. ASESORA DE COMUNICACIONES"/>
    <s v="0111-01"/>
    <s v="Suscripción a un servicio periodístico por internet especializado en elsector financiero y económico, de actualización permanente."/>
    <n v="900811192"/>
    <s v="VALORA INVERSIONES S.A.S"/>
    <s v="ELIANA  CASTELLANOS DIAZ,E_SDH,JEFE DE OFICINA ASESORA - OF. ASESORA DE COMUNICACIONES,CC,52329596,ECASTELLANOS@SHD.GOV.CO,00/00/0000,00/00/0000"/>
    <s v="N/A"/>
    <d v="2022-11-11T00:00:00"/>
    <s v="Cumplio el objeto contractual"/>
    <s v="Cumplio el objeto contractual"/>
    <d v="2022-07-07T00:00:00"/>
    <d v="2022-08-16T00:00:00"/>
    <n v="360"/>
    <d v="2023-08-16T00:00:00"/>
    <n v="4500000"/>
    <d v="1900-12-30T00:00:00"/>
    <n v="29.04"/>
    <n v="913500"/>
    <n v="3586500"/>
    <n v="0"/>
    <n v="0"/>
    <n v="4500000"/>
    <n v="360"/>
  </r>
  <r>
    <x v="3"/>
    <n v="220561"/>
    <x v="0"/>
    <s v="https://community.secop.gov.co/Public/Tendering/OpportunityDetail/Index?noticeUID=CO1.NTC.3221676&amp;isFromPublicArea=True&amp;isModal=true&amp;asPopupView=true"/>
    <x v="2"/>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N/A"/>
    <d v="2022-11-11T00:00:00"/>
    <s v="Durante el período se dio cumplimiento a las obligaciones generalesestipuladas en el contrato"/>
    <s v="Durante el período se dio cumplimiento a las obligaciones especialesestipuladas en el contrato"/>
    <d v="2022-09-01T00:00:00"/>
    <d v="2022-09-05T00:00:00"/>
    <n v="120"/>
    <d v="2023-01-05T00:00:00"/>
    <n v="21844000"/>
    <d v="1900-05-01T00:00:00"/>
    <n v="70.489999999999995"/>
    <n v="10193866"/>
    <n v="11650134"/>
    <n v="0"/>
    <n v="0"/>
    <n v="21844000"/>
    <n v="120"/>
  </r>
  <r>
    <x v="3"/>
    <n v="220624"/>
    <x v="0"/>
    <s v="https://community.secop.gov.co/Public/Tendering/OpportunityDetail/Index?noticeUID=CO1.NTC.3311780&amp;isFromPublicArea=True&amp;isModal=true&amp;asPopupView=true"/>
    <x v="2"/>
    <s v="Prestación Servicios Profesionales"/>
    <s v="SUBD. TALENTO HUMANO"/>
    <s v="0111-01"/>
    <s v="Prestar los servicios profesionales para desarrollar y ejecutar lasactividades relacionadas con el proceso de provisión de empleos de laplanta de personal de la Secretaría Distrital de Hacienda."/>
    <n v="80072113"/>
    <s v="RONALD JOSUE BOLAÑOS VELASCO"/>
    <s v="ASESOR - DESPACHO SECRETARIO DISTRITAL DE HDA."/>
    <s v="N/A"/>
    <d v="2022-11-11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d v="1900-05-01T00:00:00"/>
    <n v="55.74"/>
    <n v="1456266"/>
    <n v="20387734"/>
    <n v="0"/>
    <n v="0"/>
    <n v="21844000"/>
    <n v="120"/>
  </r>
  <r>
    <x v="3"/>
    <n v="220624"/>
    <x v="0"/>
    <s v="https://community.secop.gov.co/Public/Tendering/OpportunityDetail/Index?noticeUID=CO1.NTC.3311780&amp;isFromPublicArea=True&amp;isModal=true&amp;asPopupView=true"/>
    <x v="2"/>
    <s v="Prestación Servicios Profesionales"/>
    <s v="SUBD. TALENTO HUMANO"/>
    <s v="0111-01"/>
    <s v="Prestar los servicios profesionales para desarrollar y ejecutar lasactividades relacionadas con el proceso de provisión de empleos de laplanta de personal de la Secretaría Distrital de Hacienda."/>
    <n v="80072113"/>
    <s v="RONALD JOSUE BOLAÑOS VELASCO"/>
    <s v="ASESOR - DESPACHO SECRETARIO DISTRITAL DE HDA."/>
    <s v="N/A"/>
    <d v="2022-11-11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d v="1900-05-01T00:00:00"/>
    <n v="55.74"/>
    <n v="6917266"/>
    <n v="14926734"/>
    <n v="0"/>
    <n v="0"/>
    <n v="21844000"/>
    <n v="120"/>
  </r>
  <r>
    <x v="3"/>
    <n v="220622"/>
    <x v="0"/>
    <s v="https://community.secop.gov.co/Public/Tendering/OpportunityDetail/Index?noticeUID=CO1.NTC.3311780&amp;isFromPublicArea=True&amp;isModal=true&amp;asPopupView=true"/>
    <x v="2"/>
    <s v="Prestación Servicios Profesionales"/>
    <s v="SUBD. TALENTO HUMANO"/>
    <s v="0111-01"/>
    <s v="Prestar los servicios profesionales para desarrollar y ejecutar lasactividades relacionadas con el proceso de provisión de empleos de laplanta de personal de la Secretaría Distrital de Hacienda."/>
    <n v="36066378"/>
    <s v="GENNY MERCEDES MARTINEZ LAGUNA"/>
    <s v="ASESOR - DESPACHO SECRETARIO DISTRITAL DE HDA."/>
    <s v="N/A"/>
    <d v="2022-11-11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d v="1900-05-01T00:00:00"/>
    <n v="55.74"/>
    <n v="6917266"/>
    <n v="14926734"/>
    <n v="0"/>
    <n v="0"/>
    <n v="21844000"/>
    <n v="120"/>
  </r>
  <r>
    <x v="3"/>
    <n v="220625"/>
    <x v="0"/>
    <s v="https://community.secop.gov.co/Public/Tendering/OpportunityDetail/Index?noticeUID=CO1.NTC.3311780&amp;isFromPublicArea=True&amp;isModal=true&amp;asPopupView=true"/>
    <x v="2"/>
    <s v="Prestación Servicios Profesionales"/>
    <s v="SUBD. TALENTO HUMANO"/>
    <s v="0111-01"/>
    <s v="Prestar los servicios profesionales para desarrollar y ejecutar lasactividades relacionadas con el proceso de provisión de empleos de laplanta de personal de la Secretaría Distrital de Hacienda."/>
    <n v="52622600"/>
    <s v="CLAUDIA PATRICIA ALMEIDA CASTILLO"/>
    <s v="ASESOR - DESPACHO SECRETARIO DISTRITAL DE HDA."/>
    <s v="N/A"/>
    <d v="2022-11-11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d v="1900-05-01T00:00:00"/>
    <n v="55.74"/>
    <n v="1456266"/>
    <n v="20387734"/>
    <n v="0"/>
    <n v="0"/>
    <n v="21844000"/>
    <n v="120"/>
  </r>
  <r>
    <x v="3"/>
    <n v="220625"/>
    <x v="0"/>
    <s v="https://community.secop.gov.co/Public/Tendering/OpportunityDetail/Index?noticeUID=CO1.NTC.3311780&amp;isFromPublicArea=True&amp;isModal=true&amp;asPopupView=true"/>
    <x v="2"/>
    <s v="Prestación Servicios Profesionales"/>
    <s v="SUBD. TALENTO HUMANO"/>
    <s v="0111-01"/>
    <s v="Prestar los servicios profesionales para desarrollar y ejecutar lasactividades relacionadas con el proceso de provisión de empleos de laplanta de personal de la Secretaría Distrital de Hacienda."/>
    <n v="52622600"/>
    <s v="CLAUDIA PATRICIA ALMEIDA CASTILLO"/>
    <s v="ASESOR - DESPACHO SECRETARIO DISTRITAL DE HDA."/>
    <s v="N/A"/>
    <d v="2022-11-11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d v="1900-05-01T00:00:00"/>
    <n v="55.74"/>
    <n v="6917266"/>
    <n v="14926734"/>
    <n v="0"/>
    <n v="0"/>
    <n v="21844000"/>
    <n v="120"/>
  </r>
  <r>
    <x v="3"/>
    <n v="220576"/>
    <x v="0"/>
    <s v="https://community.secop.gov.co/Public/Tendering/OpportunityDetail/Index?noticeUID=CO1.NTC.3261442&amp;isFromPublicArea=True&amp;isModal=true&amp;asPopupView=true"/>
    <x v="2"/>
    <s v="Prestación Servicios Profesionales"/>
    <s v="SUBD. TALENTO HUMANO"/>
    <s v="0111-01"/>
    <s v="Prestar los servicios profesionales para desarrollar y ejecutar lasactividades relacionadas con el proceso de provisión de empleos de laplanta de personal de la Secretaría Distrital de Hacienda."/>
    <n v="29109437"/>
    <s v="CAROLINA  PAZ MANZANO"/>
    <s v="ASESOR - DESPACHO SECRETARIO DISTRITAL DE HDA."/>
    <s v="N/A"/>
    <d v="2022-11-11T00:00:00"/>
    <s v="Durante el período se dio cumplimiento a las obligaciones generalesestipuladas en el contrato"/>
    <s v="Durante el período se dio cumplimiento a las obligaciones especialesestipuladas en el contrato"/>
    <d v="2022-09-12T00:00:00"/>
    <d v="2022-09-13T00:00:00"/>
    <n v="120"/>
    <d v="2023-02-28T00:00:00"/>
    <n v="21844000"/>
    <d v="1900-06-16T00:00:00"/>
    <n v="46.43"/>
    <n v="8737600"/>
    <n v="13106400"/>
    <n v="1"/>
    <n v="8191500"/>
    <n v="30035500"/>
    <n v="165"/>
  </r>
  <r>
    <x v="3"/>
    <n v="220575"/>
    <x v="0"/>
    <s v="https://community.secop.gov.co/Public/Tendering/OpportunityDetail/Index?noticeUID=CO1.NTC.3261442&amp;isFromPublicArea=True&amp;isModal=true&amp;asPopupView=true"/>
    <x v="2"/>
    <s v="Prestación Servicios Profesionales"/>
    <s v="SUBD. TALENTO HUMANO"/>
    <s v="0111-01"/>
    <s v="Prestar los servicios profesionales para desarrollar y ejecutar lasactividades relacionadas con el proceso de provisión de empleos de laplanta de personal de la Secretaría Distrital de Hacienda."/>
    <n v="1018424019"/>
    <s v="EDNA ROCIO SANCHEZ MORALES"/>
    <s v="ASESOR - DESPACHO SECRETARIO DISTRITAL DE HDA."/>
    <s v="N/A"/>
    <d v="2022-11-11T00:00:00"/>
    <s v="Durante el período se dio cumplimiento a las obligaciones generalesestipuladas en el contrato"/>
    <s v="Durante el período se dio cumplimiento a las obligaciones especialesestipuladas en el contrato"/>
    <d v="2022-09-12T00:00:00"/>
    <d v="2022-09-13T00:00:00"/>
    <n v="120"/>
    <d v="2023-02-28T00:00:00"/>
    <n v="21844000"/>
    <d v="1900-06-16T00:00:00"/>
    <n v="46.43"/>
    <n v="8737600"/>
    <n v="13106400"/>
    <n v="1"/>
    <n v="8191500"/>
    <n v="30035500"/>
    <n v="165"/>
  </r>
  <r>
    <x v="3"/>
    <n v="220623"/>
    <x v="0"/>
    <s v="https://community.secop.gov.co/Public/Tendering/OpportunityDetail/Index?noticeUID=CO1.NTC.3311780&amp;isFromPublicArea=True&amp;isModal=true&amp;asPopupView=true"/>
    <x v="2"/>
    <s v="Prestación Servicios Profesionales"/>
    <s v="SUBD. TALENTO HUMANO"/>
    <s v="0111-01"/>
    <s v="Prestar los servicios profesionales para desarrollar y ejecutar lasactividades relacionadas con el proceso de provisión de empleos de laplanta de personal de la Secretaría Distrital de Hacienda."/>
    <n v="33223348"/>
    <s v="MEILYS  BARRAZA PACHECO"/>
    <s v="ASESOR - DESPACHO SECRETARIO DISTRITAL DE HDA."/>
    <s v="N/A"/>
    <d v="2022-11-11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d v="1900-05-01T00:00:00"/>
    <n v="55.74"/>
    <n v="6917266"/>
    <n v="14926734"/>
    <n v="0"/>
    <n v="0"/>
    <n v="21844000"/>
    <n v="120"/>
  </r>
  <r>
    <x v="3"/>
    <n v="220534"/>
    <x v="1"/>
    <s v="https://www.colombiacompra.gov.co/tienda-virtual-del-estado-colombiano/ordenes-compra/95280"/>
    <x v="3"/>
    <s v="Prestación de Servicios"/>
    <s v="SUBD. INFRAESTRUCTURA TIC"/>
    <s v="0111-01"/>
    <s v="Prestar los servicios de soporte y mantenimiento para los productos deHardware y Software Oracle de la Secretaría Distrital de Hacienda"/>
    <n v="800103052"/>
    <s v="ORACLE COLOMBIA LIMITADA"/>
    <s v="SUBDIRECTOR TECNICO - SUBD. INFRAESTRUCTURA TIC"/>
    <s v="N/A"/>
    <d v="2022-11-15T00:00:00"/>
    <s v="Cumplió con las acciones contenidas en la cláusula 7 &quot;Acciones de losproveedores durante la operación secundaria&quot;, y en la Cláusula 12&quot;Obligaciones de los proveedores&quot; del Acuerdo Marco de Precios CCE-139-IAD 2020; de acuerdo con las especificaciones y condiciones técnicasrequeridas por la entidad."/>
    <s v="Cumplió con las acciones contenidas en la cláusula 12 del Instrumento deAgregación por Demanda Software por Catálogo; de acuerdo con lasespecificaciones y condiciones técnicas requeridas por la entidad."/>
    <d v="2022-08-30T00:00:00"/>
    <d v="2022-09-01T00:00:00"/>
    <n v="120"/>
    <d v="2022-12-31T00:00:00"/>
    <n v="1360383674"/>
    <d v="1900-04-30T00:00:00"/>
    <n v="74.38"/>
    <n v="0"/>
    <n v="1360383674"/>
    <n v="0"/>
    <n v="0"/>
    <n v="1360383674"/>
    <n v="120"/>
  </r>
  <r>
    <x v="3"/>
    <n v="220047"/>
    <x v="0"/>
    <s v="https://community.secop.gov.co/Public/Tendering/OpportunityDetail/Index?noticeUID=CO1.NTC.2504891&amp;isFromPublicArea=True&amp;isModal=true&amp;asPopupView=true"/>
    <x v="2"/>
    <s v="Prestación Servicios Profesionales"/>
    <s v="DESPACHO SECRETARIO DISTRITAL DE HDA."/>
    <s v="0111-01"/>
    <s v="Prestar servicios profesionales especializados al Despacho delSecretario de Hacienda en la elaboración, comunicación, seguimiento,evaluación, y análisis económicos a las estrategias de mitigación de lapandemia y reactivación económica relacionadas con el Sistema Distritalpara la Mitigación del Impacto Económico, el Fomento y ReactivaciónEconómica"/>
    <n v="52622154"/>
    <s v="ELENA ISABEL CRISTINA ARROYO ANDRADE"/>
    <s v="ASESOR - DESPACHO SECRETARIO DISTRITAL DE HDA."/>
    <s v="N/A"/>
    <d v="2022-11-15T00:00:00"/>
    <s v="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realizando su examen de salud ocupacional."/>
    <s v="Durante el mes de octubre la contratista adelantó las labores de apoyo ala Secretaría Técnica del EMRE, además realizó seguimiento al avance ycontribución de la Tropa Económica, y realizó seguimiento a laestrategia de microcréditos del Distrito en AGATA."/>
    <d v="2022-01-12T00:00:00"/>
    <d v="2022-01-14T00:00:00"/>
    <n v="345"/>
    <d v="2022-12-29T00:00:00"/>
    <n v="106064500"/>
    <d v="1900-12-14T00:00:00"/>
    <n v="91.69"/>
    <n v="87925933"/>
    <n v="18138567"/>
    <n v="0"/>
    <n v="0"/>
    <n v="106064500"/>
    <n v="345"/>
  </r>
  <r>
    <x v="3"/>
    <n v="220569"/>
    <x v="0"/>
    <s v="https://community.secop.gov.co/Public/Tendering/OpportunityDetail/Index?noticeUID=CO1.NTC.3236039&amp;isFromPublicArea=True&amp;isModal=true&amp;asPopupView=true"/>
    <x v="2"/>
    <s v="Prestación Servicios Profesionales"/>
    <s v="DESPACHO SECRETARIO DISTRITAL DE HDA."/>
    <s v="0111-01"/>
    <s v="Prestar servicios profesionales altamente calificados para asesorar yacompañar el análisis y generación de recomendaciones para optimizar lagestión de fiducias"/>
    <n v="79154425"/>
    <s v="RODRIGO  VELEZ JARA"/>
    <s v="ASESOR - DESPACHO SECRETARIO DISTRITAL DE HDA."/>
    <s v="N/A"/>
    <d v="2022-11-11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15-44-101267591 de Seguros delEstado para la suscripción de su contrato No. 220569.5. El contratista presentó su póliza N. 15-44-101267591 de Seguros delEstado para la suscripción de su contrato No. 220569. Y estas fueronrevisadas y aprobadas por la subdirección contractual.6. El contratista presentó su póliza N. 15-44-101267591 de Seguros delEstado para la suscripción de su contrato No. 220569.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cuenta con su examen ocupacional que reposa en sucarpeta contractual.13. A la fecha el contrato se encuentra vigente.14. El contratista diligenció y presentó ante la secretaria distrital dehacienda el formato único de hoja de vida del SIDEAP y al SIGEP.15. El contratista durante su asistencia a las instalaciones ha cumplidocon los protocolos de bioseguridad adoptados."/>
    <s v="&quot;Durante el periodo comprendido entre el 1 y el 31 de octubre del año2022 el contratista Rodrigo Velez, realizó las siguientes actividades:a) Las obligaciones de este Contrato han sido el foco de trabajo en estemes del proyecto, con el fin de desarrollar elementos gerenciales paratomar decisiones. b) Se revisaron algunos asuntos administrativos parafacilitar la buena marcha del proyecto (carpetas electrónicascompartidas, dinámicas de reunión, trazabilidad de decisiones yactividades realizadas, etc.) c) Se llevaron a cabo reuniones de trabajorelacionadas con la centralización de operaciones de tesorería (DecretoDistrital 714 de 1996 sobre Cuenta Única Distrital - CUD y/o  conveniosinteradministrativos). d) Se adelanta con el equipo de trabajo, lapreparación, discusión y definición de una comunicación a las entidadesdistritales solicitando información sobre recursos de liquidez y sobrecontratos de fiducia que hayan sido constituidas por dichas entidades, yque se encuentren vigentes a hoy, comunicación que se expresa en laCircular 005 de 2022 emitida por el Director de la SDH, Dr. JuanMauricio Ramírez.e) Se ha trabajado en la recepción, organización, registro (para elregistro, se está utilizando un formato provisto por la Supervisión) yanálisis de la información recibida por parte de las entidades._x0009_Un documento que contenga las Conclusiones y Recomendaciones paraexplorar la viabilidad de constituir una fiduciaria y/o del manejofiduciario por parte del Distrito Capital. i) Plan de Trabajo ycronograma ii) Documento que contenga el análisis de los contratos ydemás insumos existentes con el fin de realizar un diagnóstico delnegocio fiduciario. iii) Documento que contenga el análisis dellevantamiento y registro de la información del detalle de los contratosy entrega un inventario de negocios fiduciarios del Distrito con corte ajunio 30 d iv) Documento que contenga el análisis comparativo sobre loscostos de los negocios fiduciarios  y sobre las condiciones operativasde los negocios fiduciarios. v) Documento con los posibles lineamientosy recomendaciones para el establecimiento y ejecución de negociosfiduciarios del Distrito._x0009_El contratista entregó el informe mensual de avance de su plan detrabajo para el cumplimiento de sus obligaciones contractuales._x0009__x0009__x0009__x0009_00/00/0000_x0009__x0009_00001_x0009_0_x0009_90.000.000_x0009_0_x0009_90.000.000_x0009_COP  _x0009__x0009__x0009__x0009__x0009_00/00/0000_x0009_21/11/2022_x0009_ACMARTINEZ_x0009_Secretaría Distrital de Hacienda_x0009_AURA CATALINA MARTINEZ CRUZ_x0009_ASESOR - DESPACHO SECRETARIO DISTRITAL DE HDA._x0009_CC_x0009_65770475_x0009_ACMARTINEZ@SHD.GOV.CO_x0009_00/00/0000_x0009_00/00/0000_x0009__x0009__x0009__x0009_000000_x000d__x000a_2022_x0009_Selección Abreviada - Subasta Inversa_x0009_Electrónica_x0009_Prestación de Servicios_x0009_SDH-SIE-0002-2022_x0009_CP0001/2022/0000001889_x0009_CON002/2022/0000004229_x0009_220406_x0009__x0009_Prestar los servicios de actualización, soporte y mantenimiento dellicenciamiento antivirus Kaspersky para la SDH, de conformidad con loestablecido en el Pliego de Condiciones._x0009_GRUPO MICROSISTEMAS COLOMBIA SAS_x0009_900418656_x0009_1_x0009_NIT_x0009_Ejecución_x0009_INFO_M/2022/0000011137_x0009_MENSUAL- REPORTES_x0009_01/10/2022_x0009_31/10/2022_x0009_130.662.000_x0009_100_x0009_130.662.000_x0009_0_x0009_100_x0009_1. Acatar la Constitución, la ley, las normas legales y procedimentalesestablecidas por el Gobierno Nacional y Distrital, y demás disposicionespertinentes.2. Prestar el servicio objeto del presente contrato con estrictocumplimiento de las especificaciones técnicas exigidas en el anexotécnico, así como en la propuesta presentada.3. Cumplir con las condiciones técnicas, jurídicas, económicas,financieras y comerciales presentadas en la propuesta.4. Dar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ir las garantías pactadasen el mismo.6. Garantizar la calidad de los servicios contratados y responder porello.7. Colaborar con la entidad contratante para que el objeto contratado secumpla y que este sea el de mejor calidad.8. Obrar con lealtad y buena fe en las distintas etapas contractualesevitando las dilaciones y entrabamiento que pudieran presentarse.9. Reportar de manera inmediata cualquier novedad o anomalía, alsupervisor del contrato.10. Guardar total reserva de la información que por razón del servicio ydesarrollo de sus actividades obtenga. Esta es de propiedad de laSecretaría Distrital de Hacienda de Bogotá, D.C. y sólo salvo expresorequerimiento de autoridad competente podrá ser divulgada.11. Acatar las instrucciones que durante el desarrollo del contrato leimparta la Secretaría Distrital de Hacienda de Bogotá, D.C por conductodel supervisor del contrato.12. Presentar cuando sean requeridos los comprobantes de afiliación ypago de los aportes a los sistemas de salud y pensión del personaldestinado a la prestación del servicio junto con el comprobante de pagodel subsidio familiar y la afiliación a la A.R.L.13. Acreditar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er por la conservación, el uso adecuado, deterioro o pérdidade los elementos que le sean entregados por la entidad para la ejecucióndel contrato (si es del caso)15. En cumplimiento de la Directiva Distrital No. 003 de 2012 elcontratista se obliga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6. Dar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er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 Cumplir con las políticas y lineamientos señalados en el PlanInstitucional de Gestión Ambiental (PIGA) implementado por la SecretaríaDistrital de Hacienda, si es del caso.19.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20. Contar con protocolos de bioseguridad a través de los cuales seadopten medidas para prevenir la exposición al COVID-19, así como usarlos correspondientes elementos de protección personal y bioseguridad,sin que ello implique costos adicionales para la Secretaría Distrital deHacienda.21. En conjunto con la SDH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 para lo cual debe teneren cuenta lo siguiente: 1) no ofrecer ni dar sobornos, ni ninguna otraforma de halago o dádiva a ningún funcionario público en relación con lasuscripción del presente contrato. 2) No incurrir e falsedad oadulteración de los documentos exigidos para cumplir con los requisitosdel proceso de selección. Si hay incumplimiento comprobado del presentecompromiso por parte del contratista, es causal suficiente para iniciarel procedimiento indicado en el artículo 86 de la Ley 1474 de 2011, yadicionalmente se pondrá en conocimiento de las autoridades competentes,si a ello hubiere lugar.22. Las demás obligaciones que sean del carácter de la prestación de losservicios contratados._x0009_El contratista cumplió con las obligaciones generalespara el periodo certificado_x0009_1. El contratista se compromete a cumplir lo estipulado en el AnexoTécnico No. 1 Ficha Técnica.2. El contratista se compromete a elaborar en conjunto con el supervisordesignado del contrato, un cronograma con las actividades para llevar acabo el objeto del contrato, dicho documento se acompañará con el actade inicio del contrato.3. Atender todos los servicios correctivos que se requiera para mantenerla solución del software de protección y seguridad objeto del contrato,en condiciones normales de funcionamiento.4. Entregar a nombre de la Secretaría Distrital de Hacienda unacertificación original expedida por el fabricante, donde conste que laactualización de las licencias provistas han sido adquiridas alfabricante y respaldadas por él.5. Actualizar nuevas versiones del software antivirus, si durante laejecución del contrato se dieran, sin ningún costo para la entidad.6. El contratista deberá proveer personal calificado de acuerdo con loestipulado en el numeral 5 del Anexo Técnico No. 1 Ficha Técnica.7. Garantizar el funcionamiento y continuidad de la operación de loscomponentes de hardware y software relacionados con la prestación de losservicios relacionados con el presente objeto.8. El contratista asumirá todos los costos directos e indirectos para laejecución del contrato.9. El contratista asumirá el riesgo cambiario y los posibles incrementosque puedan presentarse durante la ejecución del contrato.10. Las demás que se desprendan de la naturaleza del contrato y de suobjeto._x0009_El contratista cumplió con las obligaciones especialespara el periodo certificado_x0009_Actualización, soporte y mantenimiento de las 1800 licencias delsoftware antiviru_x0009_Para el mes de Octubre las actividades correspondientes al mantenimientopor parte del proveedor GMS. fueron las siguientes• Revisión de repositorios con el fin de validar que no existanamenazas sin procesar, pendientes por análisis o desinfección.• Se verificó depuración de dispositivos con tiempos prolongados dedesconexión a KSC• Se revisaron tareas administrativas: Copia de seguridad, descargade actualizaciones al repositorio, y mantenimiento a la BD.• Creación de tareas para actualizar Endpoints a la versión másreciente de clientes Antivirus_x0009__x0009__x0009__x0009_00/00/0000_x0009__x0009_00001_x0009_0_x0009_130.662.000_x0009_0_x0009_130.662.000_x0009_COP  _x0009__x0009__x0009__x0009__x0009_00/00/0000_x0009_11/11/2022_x0009_AQUEVEDO_x0009__x0009_DIEGO  SANCHEZ VILLEGAS_x0009_PROFESIONAL ESPECIALIZADO - SUBD. SOLUCIONES TIC_x0009_CC_x0009_79423100_x0009_DSANCHEZ@SHD.GOV.CO_x0009__x0009__x0009__x0009__x0009__x0009_000000_x000d__x000a_2022_x0009_Selección Abreviada - Acuerdo Marco_x0009_Electrónica_x0009_Arrendamiento_x0009__x0009_CP0001/2022/0000003047_x0009_CON002/2022/0000005514_x0009_220447_x0009_94057_x0009_Proveer el outsourcing integral para los servicios de gestión deimpresión para la Secretaría Distrital de Hacienda._x0009_SUMIMAS S A S_x0009_830001338_x0009_1_x0009_NIT_x0009_Ejecución_x0009_INFO_M/2022/0000011139_x0009_MENSUAL- REPORTES_x0009_01/10/2022_x0009_31/10/2022_x0009_26.799.318_x0009_14_x0009_0_x0009_164.932.770_x0009_0_x0009_1. Acatar la Constitución, la ley, las normas legales y procedimentalesestablecidas por el Gobierno Nacional y Distrital, y demás disposicionespertinentes.2. Prestar el servicio objeto del presente contrato con estrictocumplimiento de las especificaciones técnicas exigidas en el anexotécnico, así como en la propuesta presentada.3. Cumplir con las condiciones técnicas, jurídicas, económicas,financieras y comerciales presentadas en la propuesta.4. Dar cumplimiento a las obligaciones con los sistemas de seguridadsocial., salud, pensiones , aportes parafiscales, cuando haya lugar,riesgos laborales y presentar los documentos respectivos que así loacrediten, conforme lo establecido por el artículo 50 de la Ley 789 de2002, la Ley 828 de 2003, la Ley 1122 de 2007,ley 1562 de 2012, Decreto1703 de 2002, Decreto 510 del 5 de marzo de 2003 , artículo 23 de la ley1150 de 2007, Ley 1562 de 2012 y demás normas que las adicionen,complementen o modifiquen.5.  Dentro de los tres (3) días hábiles siguientes a la fecha desuscripción del contrato electrónico, constituir las garantías pactadasen el mismo.6. Garantizar la calidad de los servicios contratados y responder porello.7. Colaborar con la entidad contratante para que el objeto contratado secumpla y que este sea el de mejor calidad.8. Obrar con lealtad y buena fe en las distintas etapas contractualesevitando las dilaciones y entrabamiento que pudieran presentarse.9. Reportar de manera inmediata cualquier novedad o anomalía, alsupervisor del contrato.10. Guardar total reserva de la información que por razón del servicio ydesarrollo de sus actividades obtenga. Esta es de propiedad de laSecretaría Distrital de Hacienda de Bogotá, D.C. y sólo salvo expresorequerimiento de autoridad competente podrá ser divulgada.11. Acatar las instrucciones que durante el desarrollo del contrato leimparta la Secretaría Distrital de Hacienda de Bogotá, D.C por conductodel supervisor del contrato.12. Presentar cuando sean requeridos los comprobantes de afiliación ypago de los aportes a los sistemas de salud y pensión del personaldestinado a la prestación del servicio junto con el comprobante de pagodel subsidio familiar y la afiliación a la A.R.L.13. Acreditar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er por la conservación, el uso adecuado, deterioro o pérdidade los elementos que le sean entregados por la entidad para la ejecucióndel contrato (si es del caso)15. En cumplimiento de la Directiva Distrital No. 003 de 2012 elcontratista se obliga a: a) Velar por el respeto de los derechos constitucionales y laborales de los trabajadores que utilice para la ejecución del contrato, para lo cual, eliminará formas decontratación lesivas para los derechos laborales de los trabajadores. b)Velar por el respeto de la legislación laboral vigente e incentivar lamejor oferta laboral y prestacional que garantice el acceso a mejoresoportunidades de trabajo. El incumplimiento de las obligacionescontractuales incluidas en el presente numeral ocasionará el inicio deprocesos sancionatorios, conforme con la normatividad vigente, esto es,la imposición de multas o la declaratoria de incumplimiento haciendoefectiva la cláusula penal pecuniaria, si es del caso.16. Dar cumplimiento a lo dispuesto en la Circular No. 1 de 2011expedida por el Alcalde Mayor de Bogotá D.C., en el sentido de no contratar a menores de edad, en cumplimiento de los pactos, convenios y convenciones internacionales ratificados por Colombia, segúnlo establece la Constitución Política de 1991 y demás normas vigentessobre la materia, en particular aquellas que consagran los derechos delos niños.17. No acceder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18. Cumplir con las políticas y lineamientos señalados en el PlanInstitucional de Gestión Ambiental (PIGA) implementado por la SecretaríaDistrital de Hacienda, si es del caso.19. Dar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20. Las demás obligaciones que sean del carácter de la prestación de losservicios contratados._x0009_El contratista cumplió con las obligaciones generalespara el periodo certificado._x0009_El proveedor debe cumplir con las condiciones establecidas en el AnexoTécnico: Acuerdo Marco de Precios CCE-280-AMP-2021 para Compra oalquiler de Equipos Tecnológicos y Periféricos III. Anexo 4 – AnexoTécnico Fichas Técnicas y Especificaciones Categoría servicio oalquiler._x0009_El contratista cumplió con las obligaciones especialespara el periodo certificado._x0009_Entrega de las impresoras multifuncionales monocromáticas con susoftware instalado y configurado, a Entrega de las impresoras estándarmonocromáticas con su software instalado y configurado, al igualServicio de instalación y configuración de los equipos adquiridos por ella Secretaría Distrital de Servicio de gestión de impresión de losequipos provistos para la Secretaría Distrital de Hacienda Costo clickde impresión tamaño carta para las impresoras multifuncionales mes.Costo click de impresión tamaño carta para las impresoras estándar mesPersonal requerido_x0009_En el marco del contrato 220447, en el mes de octubre de 2022 serealizaron las siguientes actividades:ü Visitas a SuperCades y sede Cra 32:o Cra. 32: Se realiza una visita para entrega de papel.o SuperCade 20 de Julio: Se realizan dos visitas para configuraciónde impresora y entrega de papel.o SuperCade Suba: Se realizan dos visitas para cambio de unidad deimagen y de tóner.o SuperCade Américas: Se realiza una visita para entrega de papel.o SuperCade CAD: Visitas diarias en las que se incluye cambio deTóner fusor y Unidad de imagen y 6 entregas de cajas con resmas de papeltamaño carta.ü Atención de tickets: Se han atendido 130 tickets en el mes deoctubre._x0009__x0009__x0009__x0009_00/00/0000_x0009__x0009_00000_x0009_0_x0009_191.732.088_x0009_0_x0009_191.732.088_x0009_COP  _x0009__x0009__x0009__x0009__x0009_00/00/0000_x0009_11/11/2022_x0009_AQUEVEDO_x0009__x0009_DIEGO  SANCHEZ VILLEGAS_x0009_PROFESIONAL ESPECIALIZADO - SUBD. SOLUCIONES TIC_x0009_CC_x0009_79423100_x0009_DSANCHEZ@SHD.GOV.CO_x0009__x0009__x0009__x0009__x0009__x0009_000000_x000d__x000a_2022_x0009_Directa Prestacion Serv para Ejecución de Trabajos Artísticos _x0009__x0009_Prestación de Servicios_x0009__x0009_CP0001/2022/0000001887_x0009_CON002/2022/0000002946_x0009_220377_x0009_88897_x0009_Proveer el outsourcing integral para los servicios de gestión de mesa deayuda para la Secretaría Distrital de Hacienda, de conformidad con loestablecido en los estudios previos, en el Acuerdo Marco de Precios No.CCE-183-AMP-2020 y sus anexos._x0009_COMPAÑIA COLOMBIANA DE SERVICIOS DE VALO R AGREGADO Y TELEMATICOS COLVATEL S.A._x0009_800196299_x0009_8_x0009_NIT_x0009_Ejecución_x0009_INFO_M/2022/0000011140_x0009_MENSUAL- REPORTES_x0009_01/10/2022_x0009_31/10/2022_x0009_197.887.019_x0009_37_x0009_197.887.019_x0009_332.619.761_x0009_37_x0009_Se encuentran contenidas en la Cláusula 7 “Actividades de losProveedores durante la Operación Secundaria”, y en la Cláusula 11 “Obligaciones de los Proveedores” del Acuerdo Marco de Precios N° CCE-183-AMP-2020. Así como en el documento “FICHAS TÉCNICAS – ANS”que hace parte del Acuerdo Marco de Precios._x0009_El contratista cumplio con las obligaciones generalespara el periodo certificado._x0009_Dar estricto cumplimiento a las condiciones y obligaciones establecidasen los Anexo No 1 “Especificaciones Técnicas de los Servicios” y No 2“Detalle Alcance del Objeto”, mediante los cuales se determinan losrequerimientos para la ejecución del objeto contractual, y a losAcuerdos de Niveles de Servicio del Acuerdo Marco de PreciosCCE-183-AMP-2020.De igual manera las obligaciones del contratista se encuentrancontenidas en la Cláusula 7 “Actividades de los Proveedores durante laOperación Secundaria”, y en la Cláusula 11 “Obligaciones de losProveedores” del Acuerdo Marco de Precios N° CCE-183-AMP-2020. Así comoen el documento “FICHAS TÉCNICAS – ANS” que hace parte del Acuerdo Marcode Precios._x0009_El contratista cumplio con las obligaciones especialespara el periodo certificado._x0009_Cumplimiento de los Acuerdos de Niveles de Servicio para los serviciosde mesa de ayuda. Entrega mensual de un informe de gestión por cadaservicio, en donde se indiquen las actividades. Gestión de soporte ausuarios nivel 2, gestión de Tickets. Bolsa de repuestos_x0009_En el mes de octubre se atendieron las solicitudes e incidentes que sereportaron a través de la herramienta Service Desk, lo que ha permitidogarantizar la continuidad del servicio de gestión y operación de mesa deservicios para la Entidad_x0009__x0009__x0009__x0009_00/00/0000_x0009__x0009_00004_x0009_0_x0009_530.506.780_x0009_197.865.732_x0009_728.372.512_x0009_COP  _x0009__x0009__x0009__x0009__x0009_00/00/0000_x0009_11/11/2022_x0009_AQUEVEDO_x0009__x0009_DIEGO  SANCHEZ VILLEGAS_x0009_PROFESIONAL ESPECIALIZADO - SUBD. SOLUCIONES TIC_x0009_CC_x0009_79423100_x0009_DSANCHEZ@SHD.GOV.CO_x0009__x0009__x0009__x0009__x0009__x0009_000000_x000d__x000a_2022_x0009_Directa Prestacion Servicios Profesionales y Apoyo a la Gestión_x0009__x0009_Prestación Servicios Profesionales_x0009_SDH-CD-0397-2021_x0009_CD0001/2022/0000000129_x0009_CON001/2022/0000000386_x0009_220253_x0009__x0009_Prestar los servicios profesionales al Despacho de la DireccionDistrital de Presupuesto de la Secretaría Distrital de Hacienda, para lagestión de informes y reportes a los organismos de control, seguimientoa la documentacion, archivo, reportes internos, validaciones de informesfinancieros  solicitados a las entidades y  publicaciones en la sedeelectronica de la entidad._x0009_YULY PAOLA BELTRAN TORRES_x0009_1073693483_x0009__x0009_CC_x0009_Ejecución_x0009_INFO_M/2022/0000011145_x0009_MENSUAL- REPORTES_x0009_01/10/2022_x0009_31/10/2022_x0009_40.941.000_x0009_90_x0009_36.392.000_x0009_4.549.000_x0009_80_x0009_1. Acatar la Constitución, la ley, las normas legales y procedimentalesestablecidas por el Gobierno Nacional y Distrital, y demás disposicionespertinentes.2. Cumplir lo previsto en las disposiciones de las especificacionesesenciales, así como en la propuesta presentada.3. Dar cumplimiento a las obligaciones con los sistemas de seguridadsocial, salud, pensiones, aportes parafiscales y riesgos laborales,cuando haya lugar, y presentar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le entregue la copia del contrato y las instrucciones para sulegalización, deberá constituir las garantías pactadas en el contrato sia ello hubiere lugar y presentarlas en la Secretaria Distrital deHacienda.5. En el evento que las garantías (pólizas) requieran modificación, lasmismas deberán presentarse dentro de los dos (2) días siguientes a sudevolución.6. En el evento que el contrato requiera liquidación se exigirá alcontratista la extensión o ampliación de las garantías (pólizas), con elfin de que cubra el término de la liquidación del contrato; estasdeberán presentarse dentro de los dos (2) días siguientes a sudevolución.7. Colaborar con la entidad para que el objeto contratado se cumpla yque este sea el de mejor calidad.8. Obrar con lealtad y buena fe en las distintas etapas contractualesevitando las dilaciones y entrabamiento que pudieran presentarse.9. Reportar de manera inmediata cualquier novedad o anomalía, alsupervisor o interventor del contrato, según corresponda.10. Guardar total reserva de la información que por razón del servicio ydesarrollo de sus actividades obtenga. Esta es de propiedad de laSecretaría Distrital de Hacienda de Bogotá, D.C. y sólo salvo expresorequerimiento de autoridad competente podrá ser divulgada.11. Acatar las instrucciones que durante el desarrollo del contrato leimparta la Secretaría Distrital de Hacienda de Bogotá, D.C por conductodel supervisor o interventor del contrato.12. Realizar el examen ocupacional en los términos establecido en la Ley1562 de 2012 y Decreto 723 de 2013.13. Al finalizar el contrato hacer devolución de los elementos asignadospara el desarrollo del objeto contractual (cuando aplique)14. Diligenciar y actualizar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15. Contar con protocolos de bioseguridad a través de los cuales seadopten medidas para prevenir la exposición al COVID-19, así como usarlos correspondientes elementos de protección personal y bioseguridad,sin que ello implique costos adicionales para la Secretaría Distrital deHacienda."/>
    <d v="2022-09-05T00:00:00"/>
    <d v="2022-09-08T00:00:00"/>
    <n v="150"/>
    <d v="2023-02-07T00:00:00"/>
    <n v="90000000"/>
    <d v="1900-05-31T00:00:00"/>
    <n v="54.61"/>
    <n v="31800000"/>
    <n v="58200000"/>
    <n v="0"/>
    <n v="0"/>
    <n v="90000000"/>
    <n v="150"/>
  </r>
  <r>
    <x v="3"/>
    <n v="220123"/>
    <x v="0"/>
    <s v="https://community.secop.gov.co/Public/Tendering/OpportunityDetail/Index?noticeUID=CO1.NTC.2541630&amp;isFromPublicArea=True&amp;isModal=true&amp;asPopupView=true"/>
    <x v="2"/>
    <s v="Prestación Servicios Profesionales"/>
    <s v="SUBD. ANALISIS Y SOSTENIBILIDAD PPTAL."/>
    <s v="0111-01"/>
    <s v="Prestar servicios profesionales a la Subdirección de Análisis ySostenibilidad Presupuestal de la Secretaria Distrital de Hacienda parala consolidación, implementación, seguimiento, retroalimentación yreporte de los trazadores presupuestales en las entidades que conformanel Presupuesto General del Distrito Capital, utilizando las  estructurasactuales de Productos, Metas y Resultado o promoviendo los ajustes paraoptimizar la calidad de la información a procesar."/>
    <n v="79597935"/>
    <s v="MARIO ALEJANDRO QUINTERO BARRIOS"/>
    <s v="SUBDIRECTOR TECNICO - SUBD. ANALISIS Y SOSTENIBILIDAD PPTAL."/>
    <s v="N/A"/>
    <d v="2022-11-11T00:00:00"/>
    <s v="Acato las obligaciones generales"/>
    <s v="Acato las obligaciones especiales"/>
    <d v="2022-01-14T00:00:00"/>
    <d v="2022-02-01T00:00:00"/>
    <n v="300"/>
    <d v="2023-01-30T00:00:00"/>
    <n v="92230000"/>
    <d v="1900-12-28T00:00:00"/>
    <n v="83.2"/>
    <n v="83007000"/>
    <n v="9223000"/>
    <n v="1"/>
    <n v="18446000"/>
    <n v="110676000"/>
    <n v="360"/>
  </r>
  <r>
    <x v="3"/>
    <n v="220196"/>
    <x v="0"/>
    <s v="https://community.secop.gov.co/Public/Tendering/OpportunityDetail/Index?noticeUID=CO1.NTC.2605420&amp;isFromPublicArea=True&amp;isModal=true&amp;asPopupView=true"/>
    <x v="2"/>
    <s v="Prestación Servicios Profesionales"/>
    <s v="DESPACHO SECRETARIO DISTRITAL DE HDA."/>
    <s v="0111-01"/>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65631935"/>
    <s v="LEIDY KARINA OSPINA CASTAÑEDA"/>
    <s v="SUBDIRECTOR TECNICO - SUBD. ANALISIS Y SOSTENIBILIDAD PPTAL."/>
    <s v="N/A"/>
    <d v="2022-11-11T00:00:00"/>
    <s v="Acato las obligaciones generales"/>
    <s v="Acato las especiales"/>
    <d v="2022-01-19T00:00:00"/>
    <d v="2022-02-01T00:00:00"/>
    <n v="330"/>
    <d v="2022-12-31T00:00:00"/>
    <n v="101845667"/>
    <d v="1900-11-28T00:00:00"/>
    <n v="90.69"/>
    <n v="83328273"/>
    <n v="18517394"/>
    <n v="0"/>
    <n v="0"/>
    <n v="101845667"/>
    <n v="330"/>
  </r>
  <r>
    <x v="3"/>
    <n v="220195"/>
    <x v="0"/>
    <s v="https://community.secop.gov.co/Public/Tendering/OpportunityDetail/Index?noticeUID=CO1.NTC.2605420&amp;isFromPublicArea=True&amp;isModal=true&amp;asPopupView=true"/>
    <x v="2"/>
    <s v="Prestación Servicios Profesionales"/>
    <s v="DESPACHO SECRETARIO DISTRITAL DE HDA."/>
    <s v="0111-01"/>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7165742"/>
    <s v="FABIO HERNAN ACERO BUSTOS"/>
    <s v="SUBDIRECTOR TECNICO - SUBD. ANALISIS Y SOSTENIBILIDAD PPTAL."/>
    <s v="N/A"/>
    <d v="2022-11-11T00:00:00"/>
    <s v="Acato las obligaciones generales"/>
    <s v="Acato las obligaciones especiales"/>
    <d v="2022-01-19T00:00:00"/>
    <d v="2022-02-01T00:00:00"/>
    <n v="330"/>
    <d v="2022-12-31T00:00:00"/>
    <n v="101845667"/>
    <d v="1900-11-28T00:00:00"/>
    <n v="90.69"/>
    <n v="83328273"/>
    <n v="18517394"/>
    <n v="0"/>
    <n v="0"/>
    <n v="101845667"/>
    <n v="330"/>
  </r>
  <r>
    <x v="3"/>
    <n v="220459"/>
    <x v="0"/>
    <s v="https://community.secop.gov.co/Public/Tendering/OpportunityDetail/Index?noticeUID=CO1.NTC.3135545&amp;isFromPublicArea=True&amp;isModal=true&amp;asPopupView=true"/>
    <x v="2"/>
    <s v="Prestación Servicios Profesionales"/>
    <s v="DESPACHO SECRETARIO DISTRITAL DE HDA."/>
    <s v="0111-01"/>
    <s v="Asesorar a las entidades distritales en la reformulación, consolidacióny retroalimentación de las herramientas de evaluación y seguimientopresupuestal (estructura PMR y trazadores presupuestales entre otros)."/>
    <n v="39781099"/>
    <s v="CAROLINA  MALAGON ROBAYO"/>
    <s v="SUBDIRECTOR TECNICO - SUBD. ANALISIS Y SOSTENIBILIDAD PPTAL."/>
    <s v="N/A"/>
    <d v="2022-11-11T00:00:00"/>
    <s v="Acató las obligaciones generales"/>
    <s v="Acató las obligaciones especiales"/>
    <d v="2022-08-11T00:00:00"/>
    <d v="2022-08-16T00:00:00"/>
    <n v="135"/>
    <d v="2022-12-31T00:00:00"/>
    <n v="41664137"/>
    <d v="1900-05-16T00:00:00"/>
    <n v="77.37"/>
    <n v="23146746"/>
    <n v="18517391"/>
    <n v="0"/>
    <n v="0"/>
    <n v="41664137"/>
    <n v="135"/>
  </r>
  <r>
    <x v="3"/>
    <n v="220572"/>
    <x v="0"/>
    <s v="https://community.secop.gov.co/Public/Tendering/OpportunityDetail/Index?noticeUID=CO1.NTC.3248987&amp;isFromPublicArea=True&amp;isModal=true&amp;asPopupView=true"/>
    <x v="2"/>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s."/>
    <n v="52478358"/>
    <s v="ANDREA MILENA GONZALEZ ZULUAGA"/>
    <s v="SUBDIRECTOR TECNICO - SUBD. DESARROLLO SOCIAL"/>
    <s v="N/A"/>
    <d v="2022-11-11T00:00:00"/>
    <s v="Acato las obligaciones generales"/>
    <s v="Acató las obligaciones especiales"/>
    <d v="2022-09-08T00:00:00"/>
    <d v="2022-09-12T00:00:00"/>
    <n v="150"/>
    <d v="2022-12-31T00:00:00"/>
    <n v="32565000"/>
    <d v="1900-04-19T00:00:00"/>
    <n v="71.819999999999993"/>
    <n v="10637900"/>
    <n v="21927100"/>
    <n v="0"/>
    <n v="0"/>
    <n v="32565000"/>
    <n v="150"/>
  </r>
  <r>
    <x v="3"/>
    <n v="220571"/>
    <x v="0"/>
    <s v="https://community.secop.gov.co/Public/Tendering/OpportunityDetail/Index?noticeUID=CO1.NTC.3248987&amp;isFromPublicArea=True&amp;isModal=true&amp;asPopupView=true"/>
    <x v="2"/>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s."/>
    <n v="52500234"/>
    <s v="AIDEE  VALLEJO CUESTA"/>
    <s v="SUBDIRECTOR TECNICO - SUBD. DESARROLLO SOCIAL"/>
    <s v="N/A"/>
    <d v="2022-11-11T00:00:00"/>
    <s v="Acató las obligacioens generales"/>
    <s v="Acató las obligaciones especiales"/>
    <d v="2022-09-07T00:00:00"/>
    <d v="2022-09-12T00:00:00"/>
    <n v="150"/>
    <d v="2022-12-31T00:00:00"/>
    <n v="32565000"/>
    <d v="1900-04-19T00:00:00"/>
    <n v="71.819999999999993"/>
    <n v="10637900"/>
    <n v="21927100"/>
    <n v="0"/>
    <n v="0"/>
    <n v="32565000"/>
    <n v="150"/>
  </r>
  <r>
    <x v="3"/>
    <n v="220378"/>
    <x v="0"/>
    <s v="https://community.secop.gov.co/Public/Tendering/OpportunityDetail/Index?noticeUID=CO1.NTC.2899341&amp;isFromPublicArea=True&amp;isModal=true&amp;asPopupView=true"/>
    <x v="6"/>
    <s v="Suministro"/>
    <s v="SUBD. TALENTO HUMANO"/>
    <s v="0111-01"/>
    <s v="Suministro de dotación para los funcionarios de la Secretaría Distritalde Hacienda"/>
    <n v="860505205"/>
    <s v="INVERSIONES GIRATELL GIRALDO S.C.A."/>
    <s v="PROFESIONAL UNIVERSITARIO - SUBD. TALENTO HUMANO"/>
    <s v="N/A"/>
    <d v="2022-11-13T00:00:00"/>
    <s v="Durante el período se dio cumplimiento a las obligaciones generalesestipuladas en el contrato"/>
    <s v="Durante el período se dio cumplimiento a las obligaciones especialesestipuladas en el contrato"/>
    <d v="2022-04-29T00:00:00"/>
    <d v="2022-05-04T00:00:00"/>
    <n v="240"/>
    <d v="2022-12-31T00:00:00"/>
    <n v="44289240"/>
    <d v="1900-08-28T00:00:00"/>
    <n v="87.14"/>
    <n v="0"/>
    <n v="44289240"/>
    <n v="0"/>
    <n v="0"/>
    <n v="44289240"/>
    <n v="240"/>
  </r>
  <r>
    <x v="3"/>
    <n v="220207"/>
    <x v="0"/>
    <s v="https://community.secop.gov.co/Public/Tendering/OpportunityDetail/Index?noticeUID=CO1.NTC.2505205&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39753021"/>
    <s v="AMANDA LILIANA RICO DIAZ"/>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10-19T00:00:00"/>
    <n v="47328000"/>
    <n v="270"/>
    <n v="100"/>
    <n v="70992000"/>
    <n v="0"/>
    <n v="1"/>
    <n v="23664000"/>
    <n v="70992000"/>
    <n v="270"/>
  </r>
  <r>
    <x v="3"/>
    <n v="220082"/>
    <x v="0"/>
    <s v="https://community.secop.gov.co/Public/Tendering/OpportunityDetail/Index?noticeUID=CO1.NTC.2529793&amp;isFromPublicArea=True&amp;isModal=true&amp;asPopupView=true"/>
    <x v="2"/>
    <s v="Prestación Servicios Profesionales"/>
    <s v="SUBD. ASUNTOS CONTRACTUALES"/>
    <s v="0111-01"/>
    <s v="Prestar servicios profesionales a la Subdirección de AsuntosContractuales para gestionar la construcción de documentos precontractuales."/>
    <n v="1032442751"/>
    <s v="VIVIANA  OTALORA CORTES"/>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4T00:00:00"/>
    <d v="2022-01-17T00:00:00"/>
    <n v="180"/>
    <d v="2022-10-16T00:00:00"/>
    <n v="39078000"/>
    <n v="270"/>
    <n v="100"/>
    <n v="58617000"/>
    <n v="0"/>
    <n v="1"/>
    <n v="19539000"/>
    <n v="58617000"/>
    <n v="270"/>
  </r>
  <r>
    <x v="3"/>
    <n v="220083"/>
    <x v="0"/>
    <s v="https://community.secop.gov.co/Public/Tendering/OpportunityDetail/Index?noticeUID=CO1.NTC.2529793&amp;isFromPublicArea=True&amp;isModal=true&amp;asPopupView=true"/>
    <x v="2"/>
    <s v="Prestación Servicios Profesionales"/>
    <s v="SUBD. ASUNTOS CONTRACTUALES"/>
    <s v="0111-01"/>
    <s v="Prestar servicios profesionales a la Subdirección de AsuntosContractuales para gestionar la construcción de documentos precontractuales."/>
    <n v="20830634"/>
    <s v="ERIKA NATHALIA JARAMILLO GUERRERO"/>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4T00:00:00"/>
    <d v="2022-01-19T00:00:00"/>
    <n v="180"/>
    <d v="2022-10-18T00:00:00"/>
    <n v="39078000"/>
    <n v="270"/>
    <n v="100"/>
    <n v="58617000"/>
    <n v="0"/>
    <n v="1"/>
    <n v="19539000"/>
    <n v="58617000"/>
    <n v="270"/>
  </r>
  <r>
    <x v="3"/>
    <n v="220767"/>
    <x v="0"/>
    <s v="https://community.secop.gov.co/Public/Tendering/OpportunityDetail/Index?noticeUID=CO1.NTC.3397620&amp;isFromPublicArea=True&amp;isModal=true&amp;asPopupView=true"/>
    <x v="2"/>
    <s v="Prestación Servicios Profesionales"/>
    <s v="SUBD. ASUNTOS CONTRACTUALES"/>
    <s v="0111-01"/>
    <s v="Prestar servicios profesionales a la Subdirección de AsuntosContractuales para gestionar la construcción de documentos precontractuales."/>
    <n v="20830634"/>
    <s v="ERIKA NATHALIA JARAMILLO GUERRERO"/>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14T00:00:00"/>
    <d v="2022-10-19T00:00:00"/>
    <n v="105"/>
    <d v="2023-02-03T00:00:00"/>
    <n v="22795500"/>
    <d v="1900-04-16T00:00:00"/>
    <n v="39.25"/>
    <n v="2605200"/>
    <n v="20190300"/>
    <n v="0"/>
    <n v="0"/>
    <n v="22795500"/>
    <n v="105"/>
  </r>
  <r>
    <x v="3"/>
    <n v="220028"/>
    <x v="0"/>
    <s v="https://community.secop.gov.co/Public/Tendering/OpportunityDetail/Index?noticeUID=CO1.NTC.2604411&amp;isFromPublicArea=True&amp;isModal=true&amp;asPopupView=true"/>
    <x v="2"/>
    <s v="Prestación Servicios Profesionales"/>
    <s v="SUBD. ASUNTOS CONTRACTUALES"/>
    <s v="0111-01"/>
    <s v="Prestar servicios profesionales a la Subdirección de AsuntosContractuales en la preparación de la información y ejecución de actividades propias de la estabilización del sistema BOGDATA, módulo IG4S/MM"/>
    <n v="53048983"/>
    <s v="ANDREA PAOLA VEGA TORRES"/>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10-19T00:00:00"/>
    <n v="23574000"/>
    <n v="270"/>
    <n v="100"/>
    <n v="35361000"/>
    <n v="0"/>
    <n v="1"/>
    <n v="11787000"/>
    <n v="35361000"/>
    <n v="270"/>
  </r>
  <r>
    <x v="3"/>
    <n v="220770"/>
    <x v="0"/>
    <s v="https://community.secop.gov.co/Public/Tendering/OpportunityDetail/Index?noticeUID=CO1.NTC.3407230&amp;isFromPublicArea=True&amp;isModal=true&amp;asPopupView=true"/>
    <x v="2"/>
    <s v="Prestación Servicios Profesionales"/>
    <s v="SUBD. ASUNTOS CONTRACTUALES"/>
    <s v="0111-01"/>
    <s v="Prestar servicios profesionales a la Subdirección de AsuntosContractuales en actividades que se requieran en el sistema BOGDATA y enla preparación de información y bases de datos para la atención derequerimientos y solicitudes realizadas a la Subdirección."/>
    <n v="53048983"/>
    <s v="ANDREA PAOLA VEGA TORRES"/>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14T00:00:00"/>
    <d v="2022-10-24T00:00:00"/>
    <n v="105"/>
    <d v="2023-02-08T00:00:00"/>
    <n v="13751500"/>
    <d v="1900-04-16T00:00:00"/>
    <n v="34.58"/>
    <n v="916767"/>
    <n v="12834733"/>
    <n v="0"/>
    <n v="0"/>
    <n v="13751500"/>
    <n v="105"/>
  </r>
  <r>
    <x v="3"/>
    <n v="220177"/>
    <x v="0"/>
    <s v="https://community.secop.gov.co/Public/Tendering/OpportunityDetail/Index?noticeUID=CO1.NTC.2505205&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1110457483"/>
    <s v="VIVIAN LORENA PRIETO TRUJILLO"/>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8T00:00:00"/>
    <d v="2022-01-21T00:00:00"/>
    <n v="180"/>
    <d v="2022-10-20T00:00:00"/>
    <n v="47328000"/>
    <n v="270"/>
    <n v="100"/>
    <n v="70992000"/>
    <n v="0"/>
    <n v="1"/>
    <n v="23664000"/>
    <n v="70992000"/>
    <n v="270"/>
  </r>
  <r>
    <x v="3"/>
    <n v="220145"/>
    <x v="0"/>
    <s v="https://community.secop.gov.co/Public/Tendering/OpportunityDetail/Index?noticeUID=CO1.NTC.2505205&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79615371"/>
    <s v="GIOVANNI  SUAREZ USECHE"/>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4T00:00:00"/>
    <d v="2022-01-18T00:00:00"/>
    <n v="180"/>
    <d v="2022-10-17T00:00:00"/>
    <n v="47328000"/>
    <n v="270"/>
    <n v="100"/>
    <n v="70992000"/>
    <n v="0"/>
    <n v="1"/>
    <n v="23664000"/>
    <n v="70992000"/>
    <n v="270"/>
  </r>
  <r>
    <x v="3"/>
    <n v="220143"/>
    <x v="0"/>
    <s v="https://community.secop.gov.co/Public/Tendering/OpportunityDetail/Index?noticeUID=CO1.NTC.2505205&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80778617"/>
    <s v="JOHN MAURICIO CONTRERAS DIAZ"/>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4T00:00:00"/>
    <d v="2022-01-18T00:00:00"/>
    <n v="180"/>
    <d v="2022-10-17T00:00:00"/>
    <n v="47328000"/>
    <n v="270"/>
    <n v="100"/>
    <n v="70992000"/>
    <n v="0"/>
    <n v="1"/>
    <n v="23664000"/>
    <n v="70992000"/>
    <n v="270"/>
  </r>
  <r>
    <x v="3"/>
    <n v="220142"/>
    <x v="0"/>
    <s v="https://community.secop.gov.co/Public/Tendering/OpportunityDetail/Index?noticeUID=CO1.NTC.2551652&amp;isFromPublicArea=True&amp;isModal=true&amp;asPopupView=true"/>
    <x v="2"/>
    <s v="Prestación Servicios Profesionales"/>
    <s v="SUBD. ASUNTOS CONTRACTUALES"/>
    <s v="0111-01"/>
    <s v="Prestar servicios profesionales a la Subdirección de AsuntosContractuales para gestionar la construcción de documentos precontractuales."/>
    <n v="79285768"/>
    <s v="HENRY WILSON GONZALEZ BELLO"/>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4T00:00:00"/>
    <d v="2022-01-18T00:00:00"/>
    <n v="180"/>
    <d v="2022-10-17T00:00:00"/>
    <n v="47328000"/>
    <n v="270"/>
    <n v="100"/>
    <n v="70992000"/>
    <n v="0"/>
    <n v="1"/>
    <n v="23664000"/>
    <n v="70992000"/>
    <n v="270"/>
  </r>
  <r>
    <x v="3"/>
    <n v="220084"/>
    <x v="0"/>
    <s v="https://community.secop.gov.co/Public/Tendering/OpportunityDetail/Index?noticeUID=CO1.NTC.2529793&amp;isFromPublicArea=True&amp;isModal=true&amp;asPopupView=true"/>
    <x v="2"/>
    <s v="Prestación Servicios Profesionales"/>
    <s v="SUBD. ASUNTOS CONTRACTUALES"/>
    <s v="0111-01"/>
    <s v="Prestar servicios profesionales a la Subdirección de AsuntosContractuales para gestionar la construcción de documentos precontractuales."/>
    <n v="79043206"/>
    <s v="HECTOR WILSON GUALTEROS BUITRAGO"/>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4T00:00:00"/>
    <d v="2022-01-20T00:00:00"/>
    <n v="180"/>
    <d v="2022-10-19T00:00:00"/>
    <n v="39078000"/>
    <n v="270"/>
    <n v="100"/>
    <n v="58617000"/>
    <n v="0"/>
    <n v="1"/>
    <n v="19539000"/>
    <n v="58617000"/>
    <n v="270"/>
  </r>
  <r>
    <x v="3"/>
    <n v="220781"/>
    <x v="0"/>
    <s v="https://community.secop.gov.co/Public/Tendering/OpportunityDetail/Index?noticeUID=CO1.NTC.3395461&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1110457483"/>
    <s v="VIVIAN LORENA PRIETO TRUJILLO"/>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0T00:00:00"/>
    <d v="2022-10-26T00:00:00"/>
    <n v="105"/>
    <d v="2023-02-10T00:00:00"/>
    <n v="27608000"/>
    <d v="1900-04-16T00:00:00"/>
    <n v="32.71"/>
    <n v="1840533"/>
    <n v="25767467"/>
    <n v="0"/>
    <n v="0"/>
    <n v="27608000"/>
    <n v="105"/>
  </r>
  <r>
    <x v="3"/>
    <n v="220789"/>
    <x v="0"/>
    <s v="https://community.secop.gov.co/Public/Tendering/OpportunityDetail/Index?noticeUID=CO1.NTC.3395461&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1032435647"/>
    <s v="DIANA MILENA CORTES CASAS"/>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0T00:00:00"/>
    <d v="2022-10-24T00:00:00"/>
    <n v="105"/>
    <d v="2023-02-08T00:00:00"/>
    <n v="27608000"/>
    <d v="1900-04-16T00:00:00"/>
    <n v="34.58"/>
    <n v="1840533"/>
    <n v="25767467"/>
    <n v="0"/>
    <n v="0"/>
    <n v="27608000"/>
    <n v="105"/>
  </r>
  <r>
    <x v="3"/>
    <n v="220666"/>
    <x v="0"/>
    <s v="https://community.secop.gov.co/Public/Tendering/OpportunityDetail/Index?noticeUID=CO1.NTC.3336257&amp;isFromPublicArea=True&amp;isModal=true&amp;asPopupView=true"/>
    <x v="2"/>
    <s v="Prestación Servicios Profesionales"/>
    <s v="SUBD. ASUNTOS CONTRACTUALES"/>
    <s v="0111-01"/>
    <s v="Prestar servicios profesionales para realizar las actividades necesariaspara la implementación y operación del sistema de contratación, lasactividades relacionadas con el Sistema Integrado de Gestión y elseguimiento de los procesos en la Subdirección de Asuntos Contractuales."/>
    <n v="1032425063"/>
    <s v="HECTOR FABIO GONZALEZ CASTELLANOS"/>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9-29T00:00:00"/>
    <d v="2022-10-03T00:00:00"/>
    <n v="102"/>
    <d v="2023-01-15T00:00:00"/>
    <n v="14762800"/>
    <d v="1900-04-13T00:00:00"/>
    <n v="55.77"/>
    <n v="4052533"/>
    <n v="10710267"/>
    <n v="0"/>
    <n v="0"/>
    <n v="14762800"/>
    <n v="102"/>
  </r>
  <r>
    <x v="3"/>
    <n v="220782"/>
    <x v="0"/>
    <s v="https://community.secop.gov.co/Public/Tendering/OpportunityDetail/Index?noticeUID=CO1.NTC.3395461&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80778617"/>
    <s v="JOHN MAURICIO CONTRERAS DIAZ"/>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0T00:00:00"/>
    <d v="2022-10-21T00:00:00"/>
    <n v="105"/>
    <d v="2023-02-05T00:00:00"/>
    <n v="27608000"/>
    <d v="1900-04-16T00:00:00"/>
    <n v="37.380000000000003"/>
    <n v="2629333"/>
    <n v="24978667"/>
    <n v="0"/>
    <n v="0"/>
    <n v="27608000"/>
    <n v="105"/>
  </r>
  <r>
    <x v="3"/>
    <n v="220796"/>
    <x v="0"/>
    <s v="https://community.secop.gov.co/Public/Tendering/OpportunityDetail/Index?noticeUID=CO1.NTC.3418253&amp;isFromPublicArea=True&amp;isModal=true&amp;asPopupView=true"/>
    <x v="2"/>
    <s v="Prestación Servicios Profesionales"/>
    <s v="SUBD. ASUNTOS CONTRACTUALES"/>
    <s v="0111-01"/>
    <s v="Prestar servicios profesionales a la Subdirección de AsuntosContractuales para gestionar la construcción de documentos precontractuales."/>
    <n v="79285768"/>
    <s v="HENRY WILSON GONZALEZ BELLO"/>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1T00:00:00"/>
    <d v="2022-10-24T00:00:00"/>
    <n v="105"/>
    <d v="2023-02-08T00:00:00"/>
    <n v="27608000"/>
    <d v="1900-04-16T00:00:00"/>
    <n v="34.58"/>
    <n v="1840533"/>
    <n v="25767467"/>
    <n v="0"/>
    <n v="0"/>
    <n v="27608000"/>
    <n v="105"/>
  </r>
  <r>
    <x v="3"/>
    <n v="220791"/>
    <x v="0"/>
    <s v="https://community.secop.gov.co/Public/Tendering/OpportunityDetail/Index?noticeUID=CO1.NTC.3395461&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39753021"/>
    <s v="AMANDA LILIANA RICO DIAZ"/>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1T00:00:00"/>
    <d v="2022-10-24T00:00:00"/>
    <n v="105"/>
    <d v="2023-02-08T00:00:00"/>
    <n v="27608000"/>
    <d v="1900-04-16T00:00:00"/>
    <n v="34.58"/>
    <n v="1840533"/>
    <n v="25767467"/>
    <n v="0"/>
    <n v="0"/>
    <n v="27608000"/>
    <n v="105"/>
  </r>
  <r>
    <x v="3"/>
    <n v="220795"/>
    <x v="0"/>
    <s v="https://community.secop.gov.co/Public/Tendering/OpportunityDetail/Index?noticeUID=CO1.NTC.3418253&amp;isFromPublicArea=True&amp;isModal=true&amp;asPopupView=true"/>
    <x v="2"/>
    <s v="Prestación Servicios Profesionales"/>
    <s v="SUBD. ASUNTOS CONTRACTUALES"/>
    <s v="0111-01"/>
    <s v="Prestar servicios profesionales a la Subdirección de AsuntosContractuales para gestionar la construcción de documentos precontractuales."/>
    <n v="79043206"/>
    <s v="HECTOR WILSON GUALTEROS BUITRAGO"/>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1T00:00:00"/>
    <d v="2022-10-24T00:00:00"/>
    <n v="105"/>
    <d v="2023-02-08T00:00:00"/>
    <n v="27608000"/>
    <d v="1900-04-16T00:00:00"/>
    <n v="34.58"/>
    <n v="1840533"/>
    <n v="25767467"/>
    <n v="0"/>
    <n v="0"/>
    <n v="27608000"/>
    <n v="105"/>
  </r>
  <r>
    <x v="3"/>
    <n v="220757"/>
    <x v="0"/>
    <s v="https://community.secop.gov.co/Public/Tendering/OpportunityDetail/Index?noticeUID=CO1.NTC.3404494&amp;isFromPublicArea=True&amp;isModal=true&amp;asPopupView=true"/>
    <x v="2"/>
    <s v="Prestación Servicios Profesionales"/>
    <s v="SUBD. ASUNTOS CONTRACTUALES"/>
    <s v="0111-01"/>
    <s v="Prestar servicios profesionales para apoyar la gestión administrativa deprocesos contractuales y la liquidación y cierre de contratos"/>
    <n v="1129574451"/>
    <s v="ELIZABETH  MONTES CUELLO"/>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14T00:00:00"/>
    <d v="2022-10-19T00:00:00"/>
    <n v="105"/>
    <d v="2023-02-03T00:00:00"/>
    <n v="13751500"/>
    <d v="1900-04-16T00:00:00"/>
    <n v="39.25"/>
    <n v="1571600"/>
    <n v="12179900"/>
    <n v="0"/>
    <n v="0"/>
    <n v="13751500"/>
    <n v="105"/>
  </r>
  <r>
    <x v="3"/>
    <n v="220434"/>
    <x v="0"/>
    <s v="https://community.secop.gov.co/Public/Tendering/OpportunityDetail/Index?noticeUID=CO1.NTC.3065217&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53166511"/>
    <s v="ANGELA JOHANNA FRANCO CHAVES"/>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7-25T00:00:00"/>
    <d v="2022-07-26T00:00:00"/>
    <n v="180"/>
    <d v="2023-01-25T00:00:00"/>
    <n v="47328000"/>
    <d v="1900-07-01T00:00:00"/>
    <n v="69.400000000000006"/>
    <n v="24978667"/>
    <n v="22349333"/>
    <n v="0"/>
    <n v="0"/>
    <n v="47328000"/>
    <n v="180"/>
  </r>
  <r>
    <x v="3"/>
    <n v="220739"/>
    <x v="0"/>
    <s v="https://community.secop.gov.co/Public/Tendering/OpportunityDetail/Index?noticeUID=CO1.NTC.3384394&amp;isFromPublicArea=True&amp;isModal=true&amp;asPopupView=true"/>
    <x v="2"/>
    <s v="Prestación Servicios Profesionales"/>
    <s v="SUBD. ASUNTOS CONTRACTUALES"/>
    <s v="0111-01"/>
    <s v="Prestar los servicios profesionales para realizar apoyo de creación ycargue de información en el sistema Web Center Content de losexpedientes digitales y aplicación de las TRD y TVD de los expedientesfísicos en la Subdirección de Asuntos Contractuales"/>
    <n v="52791259"/>
    <s v="DORIS JANNETH FORERO DUARTE"/>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11T00:00:00"/>
    <d v="2022-10-14T00:00:00"/>
    <n v="93"/>
    <d v="2023-01-16T00:00:00"/>
    <n v="12179466"/>
    <d v="1900-04-03T00:00:00"/>
    <n v="50"/>
    <n v="2226354"/>
    <n v="9953112"/>
    <n v="0"/>
    <n v="0"/>
    <n v="12179466"/>
    <n v="93"/>
  </r>
  <r>
    <x v="3"/>
    <n v="220583"/>
    <x v="0"/>
    <s v="https://community.secop.gov.co/Public/Tendering/OpportunityDetail/Index?noticeUID=CO1.NTC.3268863&amp;isFromPublicArea=True&amp;isModal=true&amp;asPopupView=true"/>
    <x v="2"/>
    <s v="Prestación Servicios Profesionales"/>
    <s v="SUBD. ASUNTOS CONTRACTUALES"/>
    <s v="0111-01"/>
    <s v="Prestar servicios profesionales jurídicos en temas administrativos y contractuales de competencia de la Subdirección de Asuntos Contractuales de la Secretaría Distrital de Hacienda"/>
    <n v="39781764"/>
    <s v="MARTHA ADRIANA RIVERO TORRES"/>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9-14T00:00:00"/>
    <d v="2022-09-16T00:00:00"/>
    <n v="135"/>
    <d v="2023-01-31T00:00:00"/>
    <n v="35496000"/>
    <d v="1900-05-16T00:00:00"/>
    <n v="54.74"/>
    <n v="11832000"/>
    <n v="23664000"/>
    <n v="0"/>
    <n v="0"/>
    <n v="35496000"/>
    <n v="135"/>
  </r>
  <r>
    <x v="3"/>
    <n v="220788"/>
    <x v="0"/>
    <s v="https://community.secop.gov.co/Public/Tendering/OpportunityDetail/Index?noticeUID=CO1.NTC.3395461&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79615371"/>
    <s v="GIOVANNI  SUAREZ USECHE"/>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0T00:00:00"/>
    <d v="2022-10-21T00:00:00"/>
    <n v="105"/>
    <d v="2023-02-05T00:00:00"/>
    <n v="27608000"/>
    <d v="1900-04-16T00:00:00"/>
    <n v="37.380000000000003"/>
    <n v="2629333"/>
    <n v="24978667"/>
    <n v="0"/>
    <n v="0"/>
    <n v="27608000"/>
    <n v="105"/>
  </r>
  <r>
    <x v="3"/>
    <n v="220580"/>
    <x v="0"/>
    <s v="https://community.secop.gov.co/Public/Tendering/OpportunityDetail/Index?noticeUID=CO1.NTC.3295305&amp;isFromPublicArea=True&amp;isModal=true&amp;asPopupView=true"/>
    <x v="2"/>
    <s v="Prestación Servicios Profesionales"/>
    <s v="SUBD. ASUNTOS CONTRACTUALES"/>
    <s v="0111-01"/>
    <s v="Prestar servicios a la Subdirección de Asuntos Contractuales en lasensibilización y apropiación del uso de la plataforma tecnológica.SECOP II, Tienda Virtual del Estado Colombiano (TVEC) y SECOP I, en elmarco del fortalecimiento de la gestión administrativa."/>
    <n v="1014257850"/>
    <s v="NICOLAS  FAGUA SUAREZ"/>
    <s v="SUBDIRECTOR TECNICO - SUBD. ASUNTOS CONTRACTUALES"/>
    <s v="N/A"/>
    <d v="2022-11-14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9-19T00:00:00"/>
    <d v="2022-09-20T00:00:00"/>
    <n v="120"/>
    <d v="2023-01-19T00:00:00"/>
    <n v="12540000"/>
    <d v="1900-04-30T00:00:00"/>
    <n v="58.68"/>
    <n v="4284500"/>
    <n v="8255500"/>
    <n v="0"/>
    <n v="0"/>
    <n v="12540000"/>
    <n v="120"/>
  </r>
  <r>
    <x v="3"/>
    <n v="220290"/>
    <x v="0"/>
    <s v="https://community.secop.gov.co/Public/Tendering/OpportunityDetail/Index?noticeUID=CO1.NTC.2709393&amp;isFromPublicArea=True&amp;isModal=true&amp;asPopupView=true"/>
    <x v="2"/>
    <s v="Prestación Servicios Profesionales"/>
    <s v="DESPACHO DIR. ESTAD. Y ESTUDIOS FISCALES"/>
    <s v="0111-01"/>
    <s v="Prestar servicios profesionales para apoyar a la Dirección deEstadísticas y Estudios Fiscales en la generación de insumos técnicos ypropuestas para el fortalecimiento de la gestión fiscal del Distrito, enel marco de las relaciones Bogotá-Nación, la integración regional, losprocesos de ordenamiento territorial y la mejora en la eficiencia degasto."/>
    <n v="80133008"/>
    <s v="CAMILO ALEJANDRO ESPITIA PEREZ"/>
    <s v="SUBDIRECTOR TECNICO - SUBD. ANALISIS FISCAL"/>
    <s v="N/A"/>
    <d v="2022-11-15T00:00:00"/>
    <s v="El contratista dio cumplimiento a las obligaciones pactadas y estudiosprevios del presente contrato."/>
    <s v="Actividad 1: Como parte de la revisión de gasto se hizo una presentacióndel sector Ambiente de acuerdo con los resultados de la herramientaÉPICO. De esta forma, se hicieron ajustes a las ponderaciones queserealizan en las variables de herramienta relacionados con enfoquediferencia. En este sentido, se ajustaron las estimaciones con laimplementación de los seis trazadores presupuestales. Adicionalmente, sehizo el cálculo de los indicadores de la herramienta para el sectorcultura. De esta forma, se hizo el cálculo para las siguientes entidades• Fundación Gilberto Alzate Avendaño• Instituto Distrital de las Artes• Instituto Distrital de Recreación y Deporte• Instituto Distrital del Patrimonio Cultural• Secretaría Distrital de Cultura, Recreación y Deporte Por otro lado,seasistió a presentaciones con los secretarios de tres entidadesdistritales para presentar los resultados de sus sectores en laherramienta ÉPICO. De esta forma, se hizo la presentación a: • Hábitat •Ambiente • Cultura En cada uno de los ejercicios se recibióretroalimentación de los resultados, se recopilaron recomendaciones enel sentido de incluir indicadores sectoriales relacionados con laimplementación de los ODS, y se explicó en profundidad el sentido de losresultados. Se espera que las diferentes secretarías remitan comentariosadicionales que puedan tener.Actividad 2: No se realizaron actividades particulares en estaobligación el presente mesActividad 3: No se realizaron actividades particulares en estaobligación el presente mesActividad 4: Como parte de la elaboración de análisis que se requieranpara el diseño e implementación de políticas públicas distritalesrelacionadas con aspectos fiscales, en articulación con entidades delorden distrital y nacional, la academia u organismos multilaterales, elcontratista apoyó la preparación del panel para conocer el Marco Fiscalde Mediano Plazo del Distrito. Como parte de esta apoyó: 1. Ladefinición de una primera propuesta de guion 2. La definición del-esquema de presentación 3. Una primera versión de las diapositivas y loque se debe decir en las mismas para la presentación.Actividad 5: No se realizaron actividades particulares en estaobligación el presente mesActividad 6: Como parte del apoyo a la revisión de la normatividadvigente y de normativas propuestas que puedan afectar fiscalmente alDistrito, el contratista hizo una revisión de las propuestas que sepueden implementar para aumentar la recaudación o los ingresos para elsostenimiento de la movilidad de la ciudad. En este sentido, se realizóuna reunión (18 de octubre) en la que se discutieron las propuestas deajustes a realizar en el Plan Distrital de Desarrollo y se definió suviabilidadActividad 7: Se participó en las siguientes reuniones: • 14 de octubrereunión con la secretaria de Ambiente. • 18 de octubre reunión con lasecretaria de Hábitat. • 18 de octubre reunión discusión de temas aincluir en el Plan Nacional de Desarrollo por parte de la secretaría dehacienda • 24 de octubre reunión con la secretaria de Cultura. • 28 deoctubre reunión para definir el guion del conversatorio sobre Conocer elMarco Fiscal de Mediano Plazo.Actividad 8: No se realizaron actividades particulares en estaobligación el presente mes"/>
    <d v="2022-01-26T00:00:00"/>
    <d v="2022-01-27T00:00:00"/>
    <n v="330"/>
    <d v="2022-12-27T00:00:00"/>
    <n v="88550000"/>
    <d v="1900-11-29T00:00:00"/>
    <n v="91.92"/>
    <n v="73523333"/>
    <n v="15026667"/>
    <n v="0"/>
    <n v="0"/>
    <n v="88550000"/>
    <n v="330"/>
  </r>
  <r>
    <x v="3"/>
    <n v="220023"/>
    <x v="0"/>
    <s v="https://community.secop.gov.co/Public/Tendering/OpportunityDetail/Index?noticeUID=CO1.NTC.2528456&amp;isFromPublicArea=True&amp;isModal=true&amp;asPopupView=true"/>
    <x v="2"/>
    <s v="Prestación Servicios Profesionales"/>
    <s v="DESPACHO DIR. ESTAD. Y ESTUDIOS FISCALES"/>
    <s v="0111-01"/>
    <s v="Prestar servicios profesionales para apoyar a la Dirección deEstadísticas y Estudios Fiscales en la recopilación, procesamiento y análisis de estadísticas fiscales y otras relacionadas que permitan alimentar los diferentes modelos de proyección fiscal, enespecial de los asociados a nuevas fuentes de financiación"/>
    <n v="1013671287"/>
    <s v="JUAN FELIPE CASTILLO RINCON"/>
    <s v="SUBDIRECTOR TECNICO - SUBD. ANALISIS FISCAL"/>
    <s v="N/A"/>
    <d v="2022-11-15T00:00:00"/>
    <s v="El contratista dio cumplimiento a las obligaciones pactadas y estudiosprevios del presente contrato."/>
    <s v="Actividad 1: Revisión de literatura sobre las tendencias de consumo eimpuestos a cigarrillos tradicionales y electrónicos.Revisión de algunos ingresos con la Secretaría de Ambiente para crearuna mesa de trabajo en este sentido.Actividad 2: Revisión de literatura sobre los parámetros del modelo deequilibrio general en el marco de la actualización de los valores.Actividad 4: Definición del cronograma para la actualización del modelode equilibrio general con respecto a la matriz de contabilidad social yejercicios adicionales."/>
    <d v="2022-01-13T00:00:00"/>
    <d v="2022-01-25T00:00:00"/>
    <n v="330"/>
    <d v="2022-12-25T00:00:00"/>
    <n v="47762000"/>
    <d v="1900-11-29T00:00:00"/>
    <n v="92.51"/>
    <n v="39946400"/>
    <n v="7815600"/>
    <n v="0"/>
    <n v="0"/>
    <n v="47762000"/>
    <n v="330"/>
  </r>
  <r>
    <x v="3"/>
    <n v="220105"/>
    <x v="0"/>
    <s v="https://community.secop.gov.co/Public/Tendering/OpportunityDetail/Index?noticeUID=CO1.NTC.2538929&amp;isFromPublicArea=True&amp;isModal=true&amp;asPopupView=true"/>
    <x v="2"/>
    <s v="Prestación Servicios Profesionales"/>
    <s v="OF. ASESORA DE PLANEACION"/>
    <s v="0111-01"/>
    <s v="Prestar los servicios profesionales para apoyar la documentación delsistema de gestión de calidad de la SDH y la implementación de lapolítica de fortalecimiento organizacional y simplificación de procesosen el marco del MIPG."/>
    <n v="1010160547"/>
    <s v="LILIAM ANDREA PATIÑO SOSA"/>
    <s v="SUBSECRETARIO DE DESPACHO - DESPACHO SUBSECRETARIO GENERAL"/>
    <s v="N/A"/>
    <d v="2022-11-16T00:00:00"/>
    <s v="Se ha dado cumplimiento a las obligaciones generales respectivas."/>
    <s v="Acompañamiento a la OAP en las sesiones del Comité Directivo.Gestión de acciones correctivas y de mejora de los procesos de la OAPque se encuentran abiertas.Apoyo en la actualización del proyecto de inversión 7609 de la OAP,seguimientos periódicos y anteproyecto 2023.Estructuración de la propuesta de actualización de la caracterizacióndel CPR-01, 01-P-01, formatos asociados.Apoyo en el seguimiento a la ejecución del proyecto para la provisión deun software para la administración del Sistema de Gestión de la Calidad.Se participó en reuniones relacionadas con la presentación y discusióndel diseño de los Macroprocesos, en las diferentes instancias (asesoresOAP, responsables de proceso, líder de Macroproceso y Subsecretarios).Apoyo en la difusión a la entidad del mapa de procesos y el diseño delos macroprocesos.Apoyo en el seguimiento de los procesos contractuales correspondientes alas líneas del PAA de la OAP de la vigencia 2022.Apoyo en la programación y creación de líneas del PAA de la vigencia2023.Gestión y apoyo a la supervisión de los contratos de la OAP en lostrámites en el sistema BogData, soporte en la generación de certificaciones de pago y radicación de cuentas de cobro, elaboración de informes, así como consolidación de información de estado deejecución del presupuesto de la OAP.Participación en las mesas de seguimiento al proceso de medición de lasatisfacción de los grupos de valor de la SDH para la vigencia 2021.Apoyo en la estructuración y trámites de modificaciones a las líneas delPAA – 2022 de la OAP.Se realizó el seguimiento semanal del avance correspondiente a laactualización de la documentación impactada por el proyecto BogData conla participación de la Unión Temporal, Interventoría del Proyecto, asícomo reuniones adicionales requeridas.Consolidación de la información de avance de Procesos BogData parapresentación en comité de Gestión del Cambio.Se participó y apoyó la coordinación como secretaría técnica del comitéde gestión del cambio y consolidación de la presentación.Gestión para la inclusión de los manuales de usuario del sistema BogDataen el Sistema de Gestión y asociación con la documentación de procesos.Apoyo en respuesta de requerimiento de entes de control, respecto a ladocumentación del proceso de Transferencias Monetarias de IMG.Se realizó el reporte del informe de actividades (Contraloría) de loscontratos correspondientes a la OAP.Se participó en las sesiones de parametrización del Software deadministración del SGC."/>
    <d v="2022-01-13T00:00:00"/>
    <d v="2022-01-18T00:00:00"/>
    <n v="330"/>
    <d v="2023-01-31T00:00:00"/>
    <n v="92983000"/>
    <d v="1901-01-12T00:00:00"/>
    <n v="83.6"/>
    <n v="79739967"/>
    <n v="13243033"/>
    <n v="1"/>
    <n v="12115967"/>
    <n v="105098967"/>
    <n v="373"/>
  </r>
  <r>
    <x v="3"/>
    <n v="220395"/>
    <x v="0"/>
    <s v="https://community.secop.gov.co/Public/Tendering/OpportunityDetail/Index?noticeUID=CO1.NTC.2937661&amp;isFromPublicArea=True&amp;isModal=true&amp;asPopupView=true"/>
    <x v="6"/>
    <s v="Suministro"/>
    <s v="SUBD. TALENTO HUMANO"/>
    <s v="0111-01"/>
    <s v="Suministro de tiquetes aéreos para los funcionarios de SecretaríaDistrital de Hacienda, de conformidad con lo establecido en la Invitación Pública y la propuesta presentada por el contratista."/>
    <n v="900069323"/>
    <s v="VIAJA POR EL MUNDO WEB/NICKISIX 360 SAS"/>
    <s v="PROFESIONAL UNIVERSITARIO - SUBD. TALENTO HUMANO"/>
    <s v="N/A"/>
    <d v="2022-11-15T00:00:00"/>
    <s v="Durante el período se dio cumplimiento a las obligaciones generalesestipuladas en el contrato"/>
    <s v="Durante el período se dio cumplimiento a las obligaciones especialesestipuladas en el contrato"/>
    <d v="2022-06-07T00:00:00"/>
    <d v="2022-06-14T00:00:00"/>
    <n v="270"/>
    <d v="2022-12-31T00:00:00"/>
    <n v="20218763"/>
    <d v="1900-07-18T00:00:00"/>
    <n v="84.5"/>
    <n v="2117138"/>
    <n v="18101625"/>
    <n v="0"/>
    <n v="0"/>
    <n v="20218763"/>
    <n v="270"/>
  </r>
  <r>
    <x v="3"/>
    <n v="220052"/>
    <x v="0"/>
    <s v="https://community.secop.gov.co/Public/Tendering/OpportunityDetail/Index?noticeUID=CO1.NTC.2521313&amp;isFromPublicArea=True&amp;isModal=true&amp;asPopupView=true"/>
    <x v="2"/>
    <s v="Prestación Servicios Profesionales"/>
    <s v="SUBD. TALENTO HUMANO"/>
    <s v="0111-01"/>
    <s v="Prestar servicios profesionales de soporte jurídico a los procesos acargo de la Subdirección del Talento Humano."/>
    <n v="80903739"/>
    <s v="EDGAR ANDRES CHAPARRO CHACON"/>
    <s v="SUBDIRECTOR TECNICO - SUBD. TALENTO HUMANO"/>
    <s v="N/A"/>
    <d v="2022-11-29T00:00:00"/>
    <s v="Durante el periodo reportado se dio cumplimiento a las obligaciones"/>
    <s v="Durante el periodo reportado se dio cumplimiento a las obligaciones"/>
    <d v="2022-01-13T00:00:00"/>
    <d v="2022-01-19T00:00:00"/>
    <n v="330"/>
    <d v="2023-01-29T00:00:00"/>
    <n v="86768000"/>
    <d v="1901-01-09T00:00:00"/>
    <n v="84"/>
    <n v="74147200"/>
    <n v="12620800"/>
    <n v="1"/>
    <n v="10780266"/>
    <n v="97548266"/>
    <n v="371"/>
  </r>
  <r>
    <x v="3"/>
    <n v="220056"/>
    <x v="0"/>
    <s v="https://community.secop.gov.co/Public/Tendering/OpportunityDetail/Index?noticeUID=CO1.NTC.2526332&amp;isFromPublicArea=True&amp;isModal=true&amp;asPopupView=true"/>
    <x v="2"/>
    <s v="Prestación Servicios Profesionales"/>
    <s v="SUBD. TALENTO HUMANO"/>
    <s v="0111-01"/>
    <s v="Prestar servicios profesionales para realizar las actividades deseguimiento, control, reportes de los procesos, trámites y gestión delas solicitudes a cargo de la Subdirección del Talento Humano"/>
    <n v="1020716296"/>
    <s v="KAREN DEL PILAR VARGAS QUIJANO"/>
    <s v="SUBDIRECTOR TECNICO - SUBD. TALENTO HUMANO"/>
    <s v="N/A"/>
    <d v="2022-11-29T00:00:00"/>
    <s v="Durante el periodo reportado se dio cumplimiento a las obligaciones"/>
    <s v="Durante el periodo reportado se dio cumplimiento a las obligaciones"/>
    <d v="2022-01-12T00:00:00"/>
    <d v="2022-01-14T00:00:00"/>
    <n v="330"/>
    <d v="2022-12-14T00:00:00"/>
    <n v="51183000"/>
    <d v="1900-11-29T00:00:00"/>
    <n v="95.81"/>
    <n v="44513700"/>
    <n v="6669300"/>
    <n v="0"/>
    <n v="0"/>
    <n v="51183000"/>
    <n v="330"/>
  </r>
  <r>
    <x v="3"/>
    <n v="220265"/>
    <x v="0"/>
    <s v="https://community.secop.gov.co/Public/Tendering/OpportunityDetail/Index?noticeUID=CO1.NTC.2646412&amp;isFromPublicArea=True&amp;isModal=true&amp;asPopupView=true"/>
    <x v="2"/>
    <s v="Prestación Servicios Profesionales"/>
    <s v="SUBD. TALENTO HUMANO"/>
    <s v="0111-01"/>
    <s v="Prestar servicios profesionales para desarrollar las actividades deejecución, seguimiento, evaluación de los procesos de depuración dedeudas con fondos de pensiones para la Subdirección del Talento Humano."/>
    <n v="51960929"/>
    <s v="SANDRA ESPERANZA MUÑOZ DENIS"/>
    <s v="SUBDIRECTOR TECNICO - SUBD. TALENTO HUMANO"/>
    <s v="N/A"/>
    <d v="2022-11-29T00:00:00"/>
    <s v="Durante el periodo reportado se dio cumplimiento a las obligaciones"/>
    <s v="Durante el periodo reportado se dio cumplimiento a las obligaciones"/>
    <d v="2022-01-21T00:00:00"/>
    <d v="2022-02-01T00:00:00"/>
    <n v="270"/>
    <d v="2023-01-01T00:00:00"/>
    <n v="49149000"/>
    <d v="1900-11-29T00:00:00"/>
    <n v="90.42"/>
    <n v="49149000"/>
    <n v="10922000"/>
    <n v="1"/>
    <n v="10922000"/>
    <n v="60071000"/>
    <n v="330"/>
  </r>
  <r>
    <x v="3"/>
    <n v="220266"/>
    <x v="0"/>
    <s v="https://community.secop.gov.co/Public/Tendering/OpportunityDetail/Index?noticeUID=CO1.NTC.2646742&amp;isFromPublicArea=True&amp;isModal=true&amp;asPopupView=true"/>
    <x v="2"/>
    <s v="Prestación Servicios Profesionales"/>
    <s v="SUBD. TALENTO HUMANO"/>
    <s v="0111-01"/>
    <s v="Prestar servicios profesionales para apoyar los procesos de gestión yjurídicos de Talento Humano, especialmente temas como Bogotá te Escucha,procedimiento de desvinculación, sindicales y atención a entes decontrol."/>
    <n v="1013646376"/>
    <s v="XIMENA ALEXANDRA AGUILLON PACHON"/>
    <s v="SUBDIRECTOR TECNICO - SUBD. TALENTO HUMANO"/>
    <s v="N/A"/>
    <d v="2022-11-29T00:00:00"/>
    <s v="Durante el periodo reportado se dio cumplimiento a las obligaciones"/>
    <s v="Durante el periodo reportado se dio cumplimiento a las obligaciones"/>
    <d v="2022-01-21T00:00:00"/>
    <d v="2022-02-02T00:00:00"/>
    <n v="330"/>
    <d v="2022-12-31T00:00:00"/>
    <n v="56958000"/>
    <d v="1900-11-27T00:00:00"/>
    <n v="90.66"/>
    <n v="46602000"/>
    <n v="10356000"/>
    <n v="0"/>
    <n v="0"/>
    <n v="56958000"/>
    <n v="330"/>
  </r>
  <r>
    <x v="3"/>
    <n v="220291"/>
    <x v="0"/>
    <s v="https://community.secop.gov.co/Public/Tendering/OpportunityDetail/Index?noticeUID=CO1.NTC.2724185&amp;isFromPublicArea=True&amp;isModal=true&amp;asPopupView=true"/>
    <x v="2"/>
    <s v="Prestación Servicios Profesionales"/>
    <s v="SUBD. TALENTO HUMANO"/>
    <s v="0111-01"/>
    <s v="Prestar servicios profesionales para adelantar la revisión, control,análisis y seguimiento a la gestión de los procesos de bienestar,capacitación, evaluación de desempeño y SST a cargo de la Subdireccióndel Talento Humano."/>
    <n v="39679498"/>
    <s v="SONIA XIMENA ROMERO NADER"/>
    <s v="SUBDIRECTOR TECNICO - SUBD. TALENTO HUMANO"/>
    <s v="N/A"/>
    <d v="2022-11-29T00:00:00"/>
    <s v="Durante el periodo reportado se dio cumplimiento a las obligaciones"/>
    <s v="Durante el periodo reportado se dio cumplimiento a las obligaciones"/>
    <d v="2022-01-26T00:00:00"/>
    <d v="2022-02-01T00:00:00"/>
    <n v="330"/>
    <d v="2022-12-31T00:00:00"/>
    <n v="86768000"/>
    <d v="1900-11-28T00:00:00"/>
    <n v="90.69"/>
    <n v="70992000"/>
    <n v="15776000"/>
    <n v="0"/>
    <n v="0"/>
    <n v="86768000"/>
    <n v="330"/>
  </r>
  <r>
    <x v="3"/>
    <n v="220353"/>
    <x v="0"/>
    <s v="https://community.secop.gov.co/Public/Tendering/OpportunityDetail/Index?noticeUID=CO1.NTC.2791583&amp;isFromPublicArea=True&amp;isModal=true&amp;asPopupView=true"/>
    <x v="2"/>
    <s v="Prestación Servicios Profesionales"/>
    <s v="SUBD. TALENTO HUMANO"/>
    <s v="0111-01"/>
    <s v="Prestar servicios profesionales de soporte financiero a los procesos acargo de la Subdirección del Talento Humano"/>
    <n v="63477140"/>
    <s v="TULIA INES CORREDOR GARCIA"/>
    <s v="SUBDIRECTOR TECNICO - SUBD. TALENTO HUMANO"/>
    <s v="N/A"/>
    <d v="2022-11-29T00:00:00"/>
    <s v="Durante el periodo reportado se dio cumplimiento a las obligaciones"/>
    <s v="Durante el periodo reportado se dio cumplimiento a las obligaciones"/>
    <d v="2022-01-28T00:00:00"/>
    <d v="2022-02-01T00:00:00"/>
    <n v="330"/>
    <d v="2023-01-31T00:00:00"/>
    <n v="86768000"/>
    <d v="1900-12-29T00:00:00"/>
    <n v="82.97"/>
    <n v="70992000"/>
    <n v="15776000"/>
    <n v="1"/>
    <n v="7888000"/>
    <n v="94656000"/>
    <n v="360"/>
  </r>
  <r>
    <x v="3"/>
    <n v="220570"/>
    <x v="0"/>
    <s v="https://community.secop.gov.co/Public/Tendering/OpportunityDetail/Index?noticeUID=CO1.NTC.3239187&amp;isFromPublicArea=True&amp;isModal=true&amp;asPopupView=true"/>
    <x v="2"/>
    <s v="Prestación Servicios Profesionales"/>
    <s v="SUBD. TALENTO HUMANO"/>
    <s v="0111-01"/>
    <s v="Prestar servicios profesionales para desarrollar las actividades deejecución, seguimiento a la gestión y desarrollo de los procesos decobro, recobro y pago de incapacidades para la Subdirección del TalentoHumano."/>
    <n v="1111744164"/>
    <s v="LUIS EFREN MURILLO GAMBOA"/>
    <s v="SUBDIRECTOR TECNICO - SUBD. TALENTO HUMANO"/>
    <s v="N/A"/>
    <d v="2022-11-29T00:00:00"/>
    <s v="Durante el periodo reportado se dio cumplimiento a las obligaciones"/>
    <s v="Durante el periodo reportado se dio cumplimiento a las obligaciones"/>
    <d v="2022-09-06T00:00:00"/>
    <d v="2022-09-07T00:00:00"/>
    <n v="131"/>
    <d v="2023-01-18T00:00:00"/>
    <n v="23846367"/>
    <d v="1900-05-12T00:00:00"/>
    <n v="63.16"/>
    <n v="9829800"/>
    <n v="14016567"/>
    <n v="0"/>
    <n v="0"/>
    <n v="23846367"/>
    <n v="131"/>
  </r>
  <r>
    <x v="3"/>
    <n v="220417"/>
    <x v="0"/>
    <s v="https://community.secop.gov.co/Public/Tendering/OpportunityDetail/Index?noticeUID=CO1.NTC.2976541&amp;isFromPublicArea=True&amp;isModal=true&amp;asPopupView=true"/>
    <x v="6"/>
    <s v="Prestación de Servicios"/>
    <s v="SUBD. TALENTO HUMANO"/>
    <s v="0111-01"/>
    <s v="Prestar servicios de alquiler de escenarios como salones, auditorios yespacios abiertos, apoyo logístico y servicio de catering para eldesarrollo de eventos que requiera la Secretaria Distrital de Hacienda"/>
    <n v="860066942"/>
    <s v="CAJA DE COMPENSACION FAMILIAR COMPENSAR"/>
    <s v="PROFESIONAL UNIVERSITARIO - SUBD. TALENTO HUMANO"/>
    <s v="N/A"/>
    <d v="2022-11-16T00:00:00"/>
    <s v="Durante el período se dio cumplimiento a las obligaciones generalesestipuladas en el contrato"/>
    <s v="Durante el período se dio cumplimiento a las obligaciones especialesestipuladas en el contrato"/>
    <d v="2022-07-06T00:00:00"/>
    <d v="2022-07-14T00:00:00"/>
    <n v="300"/>
    <d v="2023-05-14T00:00:00"/>
    <n v="94717000"/>
    <d v="1900-10-30T00:00:00"/>
    <n v="45.72"/>
    <n v="26072115"/>
    <n v="68644885"/>
    <n v="1"/>
    <n v="20000000"/>
    <n v="114717000"/>
    <n v="300"/>
  </r>
  <r>
    <x v="3"/>
    <n v="220752"/>
    <x v="0"/>
    <s v="https://community.secop.gov.co/Public/Tendering/OpportunityDetail/Index?noticeUID=CO1.NTC.3396645&amp;isFromPublicArea=True&amp;isModal=true&amp;asPopupView=true"/>
    <x v="2"/>
    <s v="Prestación Servicios Profesionales"/>
    <s v="SUBD. TALENTO HUMANO"/>
    <s v="0111-01"/>
    <s v="Prestar servicios profesionales para el analisis, seguimiento,incidentes de ejecucion de nomina en SAP y en general modulo HCM."/>
    <n v="80211453"/>
    <s v="ALEXANDER  CASTRO RIVERA"/>
    <s v="SUBDIRECTOR TECNICO - SUBD. TALENTO HUMANO"/>
    <s v="N/A"/>
    <d v="2022-11-29T00:00:00"/>
    <s v="Durante el periodo reportado se dio cumplimiento a las obligaciones"/>
    <s v="Durante el periodo reportado se dio cumplimiento a las obligaciones"/>
    <d v="2022-10-13T00:00:00"/>
    <d v="2022-10-25T00:00:00"/>
    <n v="120"/>
    <d v="2023-02-25T00:00:00"/>
    <n v="21844000"/>
    <d v="1900-05-02T00:00:00"/>
    <n v="29.27"/>
    <n v="1092200"/>
    <n v="20751800"/>
    <n v="0"/>
    <n v="0"/>
    <n v="21844000"/>
    <n v="120"/>
  </r>
  <r>
    <x v="3"/>
    <n v="220496"/>
    <x v="0"/>
    <s v="https://community.secop.gov.co/Public/Tendering/OpportunityDetail/Index?noticeUID=CO1.NTC.3155081&amp;isFromPublicArea=True&amp;isModal=true&amp;asPopupView=true"/>
    <x v="2"/>
    <s v="Prestación Servicios Profesionales"/>
    <s v="SUBD. TALENTO HUMANO"/>
    <s v="0111-01"/>
    <s v="Prestar servicios profesionales para adelantar el desarrollo de lasactividades de seguimiento a la gestión y evaluación de planes yproyectos de los procesos de bienestar y contratación para laSubdirección del Talento Humano."/>
    <n v="1030521120"/>
    <s v="KAREN ANDREA MESA QUINTERO"/>
    <s v="SUBDIRECTOR TECNICO - SUBD. TALENTO HUMANO"/>
    <s v="N/A"/>
    <d v="2022-11-29T00:00:00"/>
    <s v="Durante el período se dio cumplimiento a las obligaciones generalesestipuladas en el contrato"/>
    <s v="Durante el período se dio cumplimiento a las obligaciones especialesestipuladas en el contrato"/>
    <d v="2022-08-16T00:00:00"/>
    <d v="2022-08-18T00:00:00"/>
    <n v="136"/>
    <d v="2023-01-28T00:00:00"/>
    <n v="24756533"/>
    <d v="1900-06-11T00:00:00"/>
    <n v="63.8"/>
    <n v="12924366"/>
    <n v="11832167"/>
    <n v="1"/>
    <n v="4550833"/>
    <n v="29307366"/>
    <n v="161"/>
  </r>
  <r>
    <x v="3"/>
    <n v="220708"/>
    <x v="0"/>
    <s v="https://community.secop.gov.co/Public/Tendering/OpportunityDetail/Index?noticeUID=CO1.NTC.3365384&amp;isFromPublicArea=True&amp;isModal=true&amp;asPopupView=true"/>
    <x v="2"/>
    <s v="Prestación Servicios Profesionales"/>
    <s v="SUBD. TALENTO HUMANO"/>
    <s v="0111-01"/>
    <s v="Prestar servicios profesionales para formalizar las actividadesconcernientes a la contabilidad y finanzas de la Subdirección del Talento Humano del presupuesto relativo a gastos de personal con las áreas de: Presupuesto, Contabilidad, Financiera y Tesorería, asícomo, depurar analizar la información generada en el módulo SAP/HCM ygestionar las conciliaciones de cuentas que se generen en el proceso deliquidación de la nomina."/>
    <n v="79852606"/>
    <s v="JAIME GILDARDO CRUZ CRUZ"/>
    <s v="SUBDIRECTOR TECNICO - SUBD. TALENTO HUMANO"/>
    <s v="N/A"/>
    <d v="2022-11-29T00:00:00"/>
    <s v="Durante el periodo reportado se dio cumplimiento a las obligaciones"/>
    <s v="Durante el periodo reportado se dio cumplimiento a las obligaciones"/>
    <d v="2022-10-06T00:00:00"/>
    <d v="2022-10-10T00:00:00"/>
    <n v="150"/>
    <d v="2023-03-10T00:00:00"/>
    <n v="27305000"/>
    <d v="1900-05-30T00:00:00"/>
    <n v="33.770000000000003"/>
    <n v="3822700"/>
    <n v="23482300"/>
    <n v="0"/>
    <n v="0"/>
    <n v="27305000"/>
    <n v="150"/>
  </r>
  <r>
    <x v="3"/>
    <n v="220213"/>
    <x v="0"/>
    <s v="https://community.secop.gov.co/Public/Tendering/OpportunityDetail/Index?noticeUID=CO1.NTC.2610238&amp;isFromPublicArea=True&amp;isModal=true&amp;asPopupView=true"/>
    <x v="2"/>
    <s v="Prestación Servicios Profesionales"/>
    <s v="OF. ASESORA DE PLANEACION"/>
    <s v="0111-01"/>
    <s v="Prestar los servicios profesionales para apoyar el fortalecimiento delas políticas de Planeación Institucional, Seguimiento y Evaluación yControl Interno en la SDH."/>
    <n v="1014230291"/>
    <s v="JAVIER ANDRES NIÑO PARRADO"/>
    <s v="SUBSECRETARIO DE DESPACHO - DESPACHO SUBSECRETARIO GENERAL"/>
    <s v="N/A"/>
    <d v="2022-11-16T00:00:00"/>
    <s v="El contratista ha dado cumplimiento a las obligaciones generalescorrespondientes"/>
    <s v="Para este periodo no se adelantaron actividades referentes a estaobligación, pero se registrarán adelantes en periodos posteriores.Se apoyó a la Oficina Asesora de Planeación con el seguimiento deactividades, en la aplicación de la Encuesta de Satisfacción a losgrupos de valor de la SDH, en lo que respecta a programación de sesionespara la presentación de informes de resultados para Cliente Interno yrevisión de entregas finales y conclusiones.Se apoyó a la Oficina Asesora de Planeación con la configuración delejercicio de Workshop a aplicar en el fortalecimiento de los canalesescrito y telefónico.Se apoyó a la Oficina Asesora de Planeación con el seguimiento y ajustesdel Plan de mejora, producto de la Evaluación Independiente al Sistemade Control Interno para el primer semestre de 2022.Se apoyó a la Oficina Asesora de Planeación con el desempeño del rol deauditor interno para el Sistema de Gestión de Calidad, para el procesoCPR-129 de la Dirección Distrital de Tesorería.Se apoyó a la Oficina Asesora de Planeación con ajustes a la versiónactual del PAAC 2022, en cuanto al componente 4 de atención alciudadano.Se apoyó a la Oficina Asesora de Planeación con la presentación delbalance de PAAC en el marco del Comité Institucional de Coordinación deControl Interno.Se apoyó a la Oficina Asesora de Planeación con la revisión y solicitudde publicación de documento del proceso de la OCI.Se apoyó a la Oficina Asesora de Planeación con la revisión y solicitudde actualización del Normograma de la OCI."/>
    <d v="2022-01-21T00:00:00"/>
    <d v="2022-01-24T00:00:00"/>
    <n v="345"/>
    <d v="2023-01-22T00:00:00"/>
    <n v="89780500"/>
    <d v="1900-12-28T00:00:00"/>
    <n v="85.4"/>
    <n v="72084633"/>
    <n v="17695867"/>
    <n v="1"/>
    <n v="3643267"/>
    <n v="93423767"/>
    <n v="373"/>
  </r>
  <r>
    <x v="3"/>
    <n v="220231"/>
    <x v="0"/>
    <s v="https://community.secop.gov.co/Public/Tendering/OpportunityDetail/Index?noticeUID=CO1.NTC.2581138&amp;isFromPublicArea=True&amp;isModal=true&amp;asPopupView=true"/>
    <x v="2"/>
    <s v="Prestación Servicios Profesionales"/>
    <s v="OF. ASESORA DE PLANEACION"/>
    <s v="0111-01"/>
    <s v="Prestar los servicios profesionales para apoyar la optimización delnuevo mapa de procesos de la SDH y la definición de estrategias para suimplementación y apropiación."/>
    <n v="79793841"/>
    <s v="ARMANDO  ARDILA DELGADO"/>
    <s v="SUBSECRETARIO DE DESPACHO - DESPACHO SUBSECRETARIO GENERAL"/>
    <s v="N/A"/>
    <d v="2022-11-16T00:00:00"/>
    <s v="Se ha dado cumplimiento a las obligaciones generales respectivas"/>
    <s v="A la fecha solamente están pendientes por presentar a comité directivo,los macroprocesos de Gestión Administrativa y Gestión de TIC. Seretomaron las reuniones en el caso de Gestión Administrativa con el finde avanzar a su aprobación en comité directivo.Actualmente se trabaja en la implementación de los macros derelacionamiento, presupuesto, ingresos y gestión contable. Luego de adelantar las reuniones necesarias está pendiente llevar de nuevo a comité directivo, el macro de gestión de gasto. Por otro lado, yase concretaron los acuerdos finales en el macro de gestión contable porlo que puede procederse a su publicación en el sistema de gestión decalidad.A la fecha se han desarrollado Scrum semanales con los Asesores de laOAP para gestionar el avance de la implementación de los macroprocesosaprobados por el comité directivo, adicionalmente se han sostenidoreuniones específicas para solucionar cuellos de botella en cada uno delos procesos actualmente en diseño.A la fecha se ha adelantado el acompañamiento técnico cercano a losasesores de la OAP, con el fin de ayudarlos a definir el esquema deoperación óptimo que dará alcance a la implementación de losmacroprocesos aprobados por el comité directivo. En este momento secuenta con flujos medianamente maduros para todos los procesosvinculados a los macroprocesos en implementación. Se espera iniciar ladefinición de planes de trabajo con cada uno de los responsables demanera que se pueda implementar lo que se diseñó en materia deoperación."/>
    <d v="2022-01-21T00:00:00"/>
    <d v="2022-01-26T00:00:00"/>
    <n v="240"/>
    <d v="2022-12-31T00:00:00"/>
    <n v="114456000"/>
    <d v="1900-12-04T00:00:00"/>
    <n v="90.86"/>
    <n v="131147500"/>
    <n v="28614000"/>
    <n v="1"/>
    <n v="45305500"/>
    <n v="159761500"/>
    <n v="335"/>
  </r>
  <r>
    <x v="3"/>
    <n v="220287"/>
    <x v="0"/>
    <s v="https://community.secop.gov.co/Public/Tendering/OpportunityDetail/Index?noticeUID=CO1.NTC.2707274&amp;isFromPublicArea=True&amp;isModal=true&amp;asPopupView=true"/>
    <x v="2"/>
    <s v="Prestación Servicio Apoyo a la Gestión"/>
    <s v="OF. ASESORA DE PLANEACION"/>
    <s v="0111-01"/>
    <s v="Prestar los servicios profesionales para apoyar la implementación delnuevo mapa de procesos y la sostenibilidad del Sistema de Gestión, conla transición tecnológica de la Entidad."/>
    <n v="79558256"/>
    <s v="FERNANDO  AGUIRRE PANCHE"/>
    <s v="SUBSECRETARIO DE DESPACHO - DESPACHO SUBSECRETARIO GENERAL"/>
    <s v="N/A"/>
    <d v="2022-11-16T00:00:00"/>
    <s v="Se ha dado cumplimiento a las obligaciones generales respectivas"/>
    <s v="Se realizó mesa de trabajo de asesoría para la preparación de laauditoria interna de calidad que se realizara a los CPR-120 y CPR-117,los días 05 y 18 de octubre de 2022Se acompañó a la Subdirección de Gestión Documental en la mesa detrabajo realizada con la Oficina de Análisis y Control de Riesgo, en eltema de resultados de análisis de riesgos de seguridad de lainformación, el día 24 de octubre de 2022.Se participó en la socialización de los resultados de la encuesta desatisfacción de la Subdirección de Gestión documental el día 20 deoctubre de 2022.Se asistió y participo en la capacitación Módulo de Auditoría delSistema de Gestión de la SDH en el aplicativo MIGEMA el 04 de octubre de2022.Se asistió y participo en la capacitación Módulo de presentaciones en elaplicativo MIGEMA el 13 de octubre de 2022.Se realizó revisión de Normograma de las siguientes áreas y se enviócorreo para publicación:• Oficina de Análisis y Control de Riesgo• Dirección Jurídica• Oficina de Control Interno.Se asistió y participo en las reuniones programadas por la OAP en lorelacionado con el Plan de Acción 2023, los días 13, 18, 24 y 25 deoctubre de 2022Se asistió y participo en la mesa de trabajo para la rendición decuentas del segundo semestre de 2022 de la Secretaría Distrital deHacienda el 31 de octubre de 2022.Se revisaron los documentos del CPR-120 procedimiento 120-P-11Preservación digital a largo plazo, Radicado 2022IE053820O1 Actualización documentos SGC proceso Gestión Documental.Se realizó mesa de realizó la revisión de la caracterización delCPR-120, el 12 de octubre de 2022Se realizó reporte iii trimestre de 2022 - política públicatransparencia, integridad y no tolerancia con la corrupción.Se realizó presentación para Información CONPES D.C. #3 2022 -Diapositivas sesión.Respuesta derecho de petición Catherine Juvinao Clavijo, Congresista dela Republica."/>
    <d v="2022-01-26T00:00:00"/>
    <d v="2022-01-27T00:00:00"/>
    <n v="330"/>
    <d v="2023-01-31T00:00:00"/>
    <n v="92983000"/>
    <d v="1901-01-03T00:00:00"/>
    <n v="83.2"/>
    <n v="77204067"/>
    <n v="15778933"/>
    <n v="1"/>
    <n v="9580067"/>
    <n v="102563067"/>
    <n v="364"/>
  </r>
  <r>
    <x v="3"/>
    <n v="220664"/>
    <x v="0"/>
    <s v="https://community.secop.gov.co/Public/Tendering/OpportunityDetail/Index?noticeUID=CO1.NTC.3338305&amp;isFromPublicArea=True&amp;isModal=true&amp;asPopupView=true"/>
    <x v="2"/>
    <s v="Prestación Servicios Profesionales"/>
    <s v="OF. ASESORA DE PLANEACION"/>
    <s v="0111-01"/>
    <s v="Prestar los servicios profesionales para apoyar la implementación yarticulación de mejoras en los procesos de la SDH y el fortalecimientode la política de racionalización de trámites."/>
    <n v="1032386156"/>
    <s v="ANGELA TATIANA LAGOS CARDENAS"/>
    <s v="SUBSECRETARIO DE DESPACHO - DESPACHO SUBSECRETARIO GENERAL"/>
    <s v="N/A"/>
    <d v="2022-11-16T00:00:00"/>
    <s v="Se ha dado cumplimiento a las obligaciones generales respectivas"/>
    <s v="Se apoyó en conjunto con profesional de la OAP para el cargue deindicadores subdirección de planeación e Inteligencia TributariaTributario en el aplicativo dispuesto para su reporte y seguimiento.Se proyecto Informe de MIPG política de racionalización en conjunto conprofesional de la OAP en cumplimiento de los compromisos de la oficinaasesora de planeación.Se apoyo a la Subdirección de educación tributaria y servicio en mesasde trabajo realizar Focus Group para grandes contribuyentes, en caminadoen conocer sus opiniones y propuestas sobre el RIT y otros servicios quepresta la SDH.Se presto asesoría a la Dirección Distrital de Cobro y DirecciónDistrital de Impuestos sobre el avance en la racionalización de trámitesque no han presentado un avance mayor al 20%, planteando posibilidadesde modificación y/o eliminación de la acción a racionalizar, teniendo encuenta la funcionalidad del sistema en la actualidad.Se recibieron solicitudes de actualización de procedimientos, normogramay creación de formatos e instructivos, las cuales fueron revisados yenviados a las áreas para ajustes y solicitud formal por medio dememorando.Se participó en mesas de trabajo de capacitación y ejercicios prácticoscon equipo de la OAP dada la implementación del módulo de presentacionesen MIGEMA.Se está trabajando en el ajuste del macroproceso de Gestión de ingresosconforme a las observaciones de la Dirección de impuestos. Así mismo separticipó en reunión de seguimiento semanal con equipo de la OAP paralos avances de implementación de los macroprocesos.Se participó en la construcción de las cadenas de valor de los tramitesde impuesto de ICA, Delineación urbana y Fondeo Pobres, azar yespectáculos."/>
    <d v="2022-09-29T00:00:00"/>
    <d v="2022-10-03T00:00:00"/>
    <n v="126"/>
    <d v="2022-12-31T00:00:00"/>
    <n v="35502600"/>
    <d v="1900-03-29T00:00:00"/>
    <n v="65.17"/>
    <n v="7889467"/>
    <n v="27613133"/>
    <n v="0"/>
    <n v="0"/>
    <n v="35502600"/>
    <n v="126"/>
  </r>
  <r>
    <x v="3"/>
    <n v="220242"/>
    <x v="0"/>
    <s v="https://community.secop.gov.co/Public/Tendering/OpportunityDetail/Index?noticeUID=CO1.NTC.2626919&amp;isFromPublicArea=True&amp;isModal=true&amp;asPopupView=true"/>
    <x v="2"/>
    <s v="Prestación Servicios Profesionales"/>
    <s v="DESPACHO TESORERO DISTRITAL"/>
    <s v="0111-01"/>
    <s v="Prestar servicios profesionales para apoyar la gestión de la DirecciónDistrital de Tesorería, en aspectos relacionados con  el seguimiento alcumplimiento de la planeación estratégica en la DDT  mantenimiento delsistema de gestión de la calidad, seguimiento y ejecución de lasactividades designadas a la DDT en planes y/o proyectos institucionales,gestión del riesgo operativo y de corrupción, apoyo a la supervisión decontratos, apoyo en  contratación y demás actividades de tipoadministrativo, operativo y financiero, relacionadas con la operacióntesoral."/>
    <n v="80058596"/>
    <s v="NEIL HERNANDO BRAVO VELANDIA"/>
    <s v="ASESOR - DESPACHO SECRETARIO DISTRITAL DE HDA."/>
    <s v="N/A"/>
    <d v="2022-11-17T00:00:00"/>
    <s v="El contratista cumplió con las obligaciones generales del contrato."/>
    <s v="Se apoyo en la actualización de los documentos del Proceso CPR-128.Se asesoro en la formulación de acciones de mejora en la DDT, a partirde la encuesta de satisfacción.Se acompaño en el cargue de las oportunidades de mejora a la encuesta desatisfacción 2021 en el aplicativo de calidad.Se apoyo en la consecución de los manuales de usuario para laactualización de los procesos de la DDT.Se asesoro en el cargue de la información de seguimiento de losindicadores de calidad en el aplicativo del SGCSe asesoro en el cargue de la información de seguimiento de losindicadores de calidad y plan de acción en el aplicativo del SGCSe asesoro en la generación de acciones correctivas o de mejora a partirde los resultados de la encuesta de satisfacción.Se gestiono la prorroga de acciones a partir de los hallazgos de laauditoría interna, debido a demoras en el envió de archivos editables demanuales para actualizar la documentación.Se está consolidando el informe del tercer trimestre de seguimiento parala OAP.Se consolido el informe descriptivo del segundo trimestre.Se realizó el guion del video para dar a conocer a la DDT en diferentesinstancias, dando cumplimiento a la actividad del PAAC.Se gestiono la edición del video para dar a conocer a la DDT endiferentes instancias.Se apoyo en envió a la SAC del informe mensual de supervisión.Se asesoro en la generación de cuentas de cobro para proveedores ycontratistas.Se apoyo en el cargue de las PAA de 2023.Se ajustaron las páginas en la Web, referente al espacio que tiene laDDT.Se ajustaron los documentos migrados en las páginas web.Se publicó contenido de la Oficina de Planeación Financiera en la páginaactual.Se solicito actualización de algunos filtros de la nueva sedeelectrónica en el espacio de la DDT.Se validaron los materiales y posiciones presupuestales de cada línea decontratación del PAA de la DDT para el año 2023.Se apoyo en el cargue de las PAA de 2023Se construyo la versión inicial del Plan de Acción de la DDT para lavigencia 2023.Se asesoro en el nuevo proceso de generación de cuentas de cobro paraproveedores y contratistas.Se cumplen los protocolos de bioseguridad al asistir a la DDTpresencialmente.Se asesoro en los componentes de información relacionados con tablas deretención documental y activos de información.Se realizó cierre de requerimientos en Bogotá te escucha.Se consolido matriz de seguimiento de hallazgos de la contraloría."/>
    <d v="2022-01-21T00:00:00"/>
    <d v="2022-01-26T00:00:00"/>
    <n v="300"/>
    <d v="2022-12-26T00:00:00"/>
    <n v="74840000"/>
    <d v="1900-11-29T00:00:00"/>
    <n v="92.22"/>
    <n v="68603333"/>
    <n v="13720667"/>
    <n v="1"/>
    <n v="7484000"/>
    <n v="82324000"/>
    <n v="330"/>
  </r>
  <r>
    <x v="3"/>
    <n v="220140"/>
    <x v="0"/>
    <s v="https://community.secop.gov.co/Public/Tendering/OpportunityDetail/Index?noticeUID=CO1.NTC.2528308&amp;isFromPublicArea=True&amp;isModal=true&amp;asPopupView=true"/>
    <x v="2"/>
    <s v="Prestación Servicios Profesionales"/>
    <s v="DESPACHO SECRETARIO DISTRITAL DE HDA."/>
    <s v="0111-01"/>
    <s v="Prestar servicios profesionales para apoyar la gestión de la DirecciónDistrital de Tesorería, en aspectos relacionados con la asesoríajurídica que requiere la supervisión de los convenios suscritos para ladispersión de recursos asociados a Ingreso Mínimo Garantizado a favor dela población beneficiaria del Sistema Distrital Bogotá Solidaria, elplan estratégico y demás actividades legales que requiera el despacho dela Tesorería."/>
    <n v="52699378"/>
    <s v="MARGARITA ROSA MUÑOZ CARVAJAL"/>
    <s v="ASESOR - DESPACHO SECRETARIO DISTRITAL DE HDA."/>
    <s v="N/A"/>
    <d v="2022-11-17T00:00:00"/>
    <s v="La contratista cumplió con  las obligaciones generales del contrato"/>
    <s v="Contestación de Tutela, accionantes: García Vélez Asociados S. en C.S. Jesús Antonio García Parrado Representante Legal del Consorcio ZohetProyección de memorandos de asignación de supervisión de los conveniossuscritos con Metro, Transmilenio y Bancos pagadores.Seguimiento al boletín financiero en el PAA, específicamente en las OPSy reservas de la DDT. Presentación en PPT.Proyección de memorando con el fin de solicitar actualización de losinformes radicados en la SAP, con el fin de agilizar la liberación desaldos.Apoyo en la elaboración de creación de expedientes en SAP para lacontratación de las OPS para el año 2023.Mesas de trabajo llevadas durante el mes de octubre con los lideres delprograma de subsidios de transporte escolar de la SED para la nuevacontratación en febrero 13 de 2023.Elaboración de los documentos de anexos y condiciones técnicas delproceso de Contratación con la SED para el año 2023Elaboración en formato actualizado de los informes finales de losconvenios suscritos Bancolombia, Davivienda del año 2020.Elaboración de informes finales de los Contratista en el nuevo formatode calidad, para efectos de liquidación, Neil Bravo Hernán Dario Triviñoy Carlos JimenesSeguimiento del Boletín Financiero específicamente el ranking en OPS, ycontratos.Seguimiento a los contratos radicados a la SAC para efectos deliberación de saldo y actualización de estados de cada uno del año 2021.Revisión de base de datos para el proceso de contratación 2023 en laDDT, para la presentación y apertura de líneas para los nuevos contratosops-ddt.Seguimiento a los estados de respuesta por parte de la oficina jurídicasolicitados por la DDT el día 29 de septiembre de 2023.Proyecto de revisión de la resolución 323 que está en revisión por partede la Oficina de Operaciones financieras, con el fin que sea ajustada deacuerdo con las necesidades del área.Elaboración y trámite prorroga y adición al contrato de Neil Bravo antesla SAC.Elaboración de análisis normativo- Fuentes IDUApoyo en la presentación y creación de líneas contractuales de los OPSde la DDT. para el año 2023Apoyo en el seguimiento de la ejecución contractual de los ops radicadasen la SAC.Apoyo en la contestación de tutela interpuesta por el accionante SANTOSBELTRAN FUQUENE – Representante legal de LUBRICANTES BELMAR S.A.S.Se subieron documentos contractuales de los contratos que se van acelebrar en el año 2023, en el aplicativo sap, y los correspondientes altrámite de secop de la adición y prórroga del contratista Neil BravoElaboración de actas de comité operativo del mes octubre de losoperadores suscrito con Bancolombia, Davivienda, Movi, y Banco de Occidente."/>
    <d v="2022-01-14T00:00:00"/>
    <d v="2022-01-20T00:00:00"/>
    <n v="345"/>
    <d v="2022-12-31T00:00:00"/>
    <n v="86066000"/>
    <d v="1900-12-10T00:00:00"/>
    <n v="91.01"/>
    <n v="70100133"/>
    <n v="15965867"/>
    <n v="0"/>
    <n v="0"/>
    <n v="86066000"/>
    <n v="345"/>
  </r>
  <r>
    <x v="3"/>
    <n v="220670"/>
    <x v="0"/>
    <s v="https://community.secop.gov.co/Public/Tendering/OpportunityDetail/Index?noticeUID=CO1.NTC.3338627&amp;isFromPublicArea=True&amp;isModal=true&amp;asPopupView=true"/>
    <x v="2"/>
    <s v="Prestación Servicio Apoyo a la Gestión"/>
    <s v="SUBD. TALENTO HUMANO"/>
    <s v="0111-01"/>
    <s v="Prestar los servicios de apoyo a la gestión para el desarrollo y elapoyo logístico de las actividades contenidas dentro de los programas debienestar, incentivos y mejoramiento de clima laboral para losservidores de la Secretaría Distrital de Hacienda y sus familias."/>
    <n v="860066942"/>
    <s v="CAJA DE COMPENSACION FAMILIAR COMPENSAR"/>
    <s v="PROFESIONAL UNIVERSITARIO - SUBD. TALENTO HUMANO"/>
    <s v="N/A"/>
    <d v="2022-11-16T00:00:00"/>
    <s v="Durante el período se dio cumplimiento a las obligaciones generalesestipuladas en el contrato"/>
    <s v="Durante el período se dio cumplimiento a las obligaciones especialesestipuladas en el contrato"/>
    <d v="2022-10-07T00:00:00"/>
    <d v="2022-10-11T00:00:00"/>
    <n v="225"/>
    <d v="2023-05-26T00:00:00"/>
    <n v="1109587800"/>
    <d v="1900-08-14T00:00:00"/>
    <n v="22.03"/>
    <n v="70653194"/>
    <n v="1038934606"/>
    <n v="1"/>
    <n v="369941600"/>
    <n v="1479529400"/>
    <n v="225"/>
  </r>
  <r>
    <x v="3"/>
    <n v="220630"/>
    <x v="0"/>
    <s v="https://community.secop.gov.co/Public/Tendering/OpportunityDetail/Index?noticeUID=CO1.NTC.3321236&amp;isFromPublicArea=True&amp;isModal=true&amp;asPopupView=true"/>
    <x v="2"/>
    <s v="Prestación Servicios Profesionales"/>
    <s v="SUBD. TALENTO HUMANO"/>
    <s v="0111-01"/>
    <s v="Prestar servicios profesionales para administrar las bases de datos y lainformación reportada al aplicativo PASIVOCOL para la Subdirección delTalento Humano."/>
    <n v="25165112"/>
    <s v="SONIA JACQUELINE AGUDELO DUQUE"/>
    <s v="SUBDIRECTOR TECNICO - SUBD. TALENTO HUMANO"/>
    <s v="N/A"/>
    <d v="2022-11-17T00:00:00"/>
    <s v="Durante el periodo reportado se dio cumplimiento a las obligaciones"/>
    <s v="Durante el periodo reportado se dio cumplimiento a las obligaciones"/>
    <d v="2022-09-26T00:00:00"/>
    <d v="2022-09-28T00:00:00"/>
    <n v="108"/>
    <d v="2022-12-31T00:00:00"/>
    <n v="19659600"/>
    <d v="1900-04-03T00:00:00"/>
    <n v="67.02"/>
    <n v="6007100"/>
    <n v="13652500"/>
    <n v="0"/>
    <n v="0"/>
    <n v="19659600"/>
    <n v="108"/>
  </r>
  <r>
    <x v="3"/>
    <n v="220743"/>
    <x v="0"/>
    <s v="https://community.secop.gov.co/Public/Tendering/OpportunityDetail/Index?noticeUID=CO1.NTC.3388578&amp;isFromPublicArea=True&amp;isModal=true&amp;asPopupView=true"/>
    <x v="2"/>
    <s v="Prestación Servicios Profesionales"/>
    <s v="SUBD. TALENTO HUMANO"/>
    <s v="0111-01"/>
    <s v="Prestar servicios profesionales para desarrollar las actividades deejecución,seguimiento,evaluación de los procesos de de nomina de laSecretaria Distrital de Hacienda"/>
    <n v="79897775"/>
    <s v="JHON JAIRO SANCHEZ ORJUELA"/>
    <s v="SUBDIRECTOR TECNICO - SUBD. TALENTO HUMANO"/>
    <s v="N/A"/>
    <d v="2022-11-17T00:00:00"/>
    <s v="Durante el periodo reportado se dio cumplimiento a las obligaciones"/>
    <s v="Durante el periodo reportado se dio cumplimiento a las obligaciones"/>
    <d v="2022-10-11T00:00:00"/>
    <d v="2022-10-18T00:00:00"/>
    <n v="120"/>
    <d v="2023-02-18T00:00:00"/>
    <n v="28532000"/>
    <d v="1900-05-02T00:00:00"/>
    <n v="34.96"/>
    <n v="3090966"/>
    <n v="25441034"/>
    <n v="0"/>
    <n v="0"/>
    <n v="28532000"/>
    <n v="120"/>
  </r>
  <r>
    <x v="3"/>
    <n v="220376"/>
    <x v="1"/>
    <s v="https://www.colombiacompra.gov.co/tienda-virtual-del-estado-colombiano/ordenes-compra/88777"/>
    <x v="3"/>
    <s v="Prestación de Servicios"/>
    <s v="SUBD. EDUCACION TRIBUTARIA Y SERVICIO"/>
    <s v="0111-01"/>
    <s v="Proveer el servicio de conectividad a internet, para realizar visitas aunidades productivas en las diferentes localidades de la ciudad yrecopilar información que alimentará la base maestra y el tablero decontrol de formalización empresarial en Bogotá."/>
    <n v="899999115"/>
    <s v="EMPRESA DE TELECOMUNICACIONES DE BOGOTÁ S.A. E.S.P. - ETB S.A. ESP"/>
    <s v="SUBDIRECTOR TECNICO - SUBD. EDUCACION TRIBUTARIA Y SERVICIO"/>
    <s v="N/A"/>
    <d v="2022-11-16T00:00:00"/>
    <s v="Durante el mes de mayo de 2022, el contratista cumplió con lasobligaciones generales estipuladas en los estudios previos."/>
    <s v="Durante el mes de mayo de 2022, el contratista cumplió con lasobligaciones especiales estipuladas en los estudios previos"/>
    <d v="2022-04-26T00:00:00"/>
    <d v="2022-05-09T00:00:00"/>
    <n v="330"/>
    <d v="2023-04-09T00:00:00"/>
    <n v="21822267"/>
    <d v="1900-11-30T00:00:00"/>
    <n v="61.19"/>
    <n v="1388690"/>
    <n v="20433577"/>
    <n v="0"/>
    <n v="0"/>
    <n v="21822267"/>
    <n v="330"/>
  </r>
  <r>
    <x v="3"/>
    <n v="220376"/>
    <x v="1"/>
    <s v="https://www.colombiacompra.gov.co/tienda-virtual-del-estado-colombiano/ordenes-compra/88777"/>
    <x v="3"/>
    <s v="Prestación de Servicios"/>
    <s v="SUBD. EDUCACION TRIBUTARIA Y SERVICIO"/>
    <s v="0111-01"/>
    <s v="Proveer el servicio de conectividad a internet, para realizar visitas aunidades productivas en las diferentes localidades de la ciudad yrecopilar información que alimentará la base maestra y el tablero decontrol de formalización empresarial en Bogotá."/>
    <n v="899999115"/>
    <s v="EMPRESA DE TELECOMUNICACIONES DE BOGOTÁ S.A. E.S.P. - ETB S.A. ESP"/>
    <s v="SUBDIRECTOR TECNICO - SUBD. EDUCACION TRIBUTARIA Y SERVICIO"/>
    <s v="N/A"/>
    <d v="2022-11-16T00:00:00"/>
    <s v="Durante el mes de junio de 2022, el contratista cumplió con lasobligaciones generales estipuladas en los estudios previos."/>
    <s v="Durante el mes de Junio de 2022, el contratista cumplió con lasobligaciones especiales estipuladas en los estudios previos."/>
    <d v="2022-04-26T00:00:00"/>
    <d v="2022-05-09T00:00:00"/>
    <n v="330"/>
    <d v="2023-04-09T00:00:00"/>
    <n v="21822267"/>
    <d v="1900-11-30T00:00:00"/>
    <n v="61.19"/>
    <n v="3372532"/>
    <n v="18449735"/>
    <n v="0"/>
    <n v="0"/>
    <n v="21822267"/>
    <n v="330"/>
  </r>
  <r>
    <x v="3"/>
    <n v="220376"/>
    <x v="1"/>
    <s v="https://www.colombiacompra.gov.co/tienda-virtual-del-estado-colombiano/ordenes-compra/88777"/>
    <x v="3"/>
    <s v="Prestación de Servicios"/>
    <s v="SUBD. EDUCACION TRIBUTARIA Y SERVICIO"/>
    <s v="0111-01"/>
    <s v="Proveer el servicio de conectividad a internet, para realizar visitas aunidades productivas en las diferentes localidades de la ciudad yrecopilar información que alimentará la base maestra y el tablero decontrol de formalización empresarial en Bogotá."/>
    <n v="899999115"/>
    <s v="EMPRESA DE TELECOMUNICACIONES DE BOGOTÁ S.A. E.S.P. - ETB S.A. ESP"/>
    <s v="SUBDIRECTOR TECNICO - SUBD. EDUCACION TRIBUTARIA Y SERVICIO"/>
    <s v="N/A"/>
    <d v="2022-11-24T00:00:00"/>
    <s v="Durante el mes de julio de 2022, el contratista cumplió con lasobligaciones generales estipuladas en los estudios previos."/>
    <s v="Durante el mes de Julio de 2022, el contratista cumplió con lasobligaciones especiales estipuladas en los estudios previos."/>
    <d v="2022-04-26T00:00:00"/>
    <d v="2022-05-09T00:00:00"/>
    <n v="330"/>
    <d v="2023-04-09T00:00:00"/>
    <n v="21822267"/>
    <d v="1900-11-30T00:00:00"/>
    <n v="61.19"/>
    <n v="5356374"/>
    <n v="16465893"/>
    <n v="0"/>
    <n v="0"/>
    <n v="21822267"/>
    <n v="330"/>
  </r>
  <r>
    <x v="3"/>
    <n v="220141"/>
    <x v="0"/>
    <s v="https://community.secop.gov.co/Public/Tendering/OpportunityDetail/Index?noticeUID=CO1.NTC.2529749&amp;isFromPublicArea=True&amp;isModal=true&amp;asPopupView=true"/>
    <x v="2"/>
    <s v="Prestación Servicios Profesionales"/>
    <s v="DESPACHO SECRETARIO DISTRITAL DE HDA."/>
    <s v="0111-01"/>
    <s v="Prestar servicios profesionales para apoyar la gestión de la DirecciónDistrital de Tesorería, en aspectos relacionados con la asesoríafinanciera y administrativa que requiere el seguimiento y supervisión delos convenios suscritos para la dispersión de recursos asociados aIngreso Mínimo Garantizado a favor de la población beneficiaria delSistema Distrital Bogotá Solidaria, el plan estratégico y demásactividades financieras y administrativas que requiera el despacho de laTesorería."/>
    <n v="53066644"/>
    <s v="DEISY CAROLINA GUTIERREZ ROZO"/>
    <s v="ASESOR - DESPACHO SECRETARIO DISTRITAL DE HDA."/>
    <s v="N/A"/>
    <d v="2022-11-17T00:00:00"/>
    <s v="La contratista cumpliro con las obligaciones generales del contrato enel periodo supervisado."/>
    <s v="- Apoyo en la gestión de los documentos que se deben remitiradministrativa y técnicamente relacionados con los diversos procesos delos convenios actuales de IMG.- Consolidación y revisión de los documentos de cuentas de cobro de losoperadores que serán remitidos a presupuesto.- Apoyo en el proceso de liquidación de los convenios.- Apoyo en el seguimiento de los compromisos del proceso de transiciónde IMG.- Información convenios pago comisiones por dispersión Bogotá solidaria.- Elaboración de consolidados de dispersiones de cada remisión dedespacho para la supervisora en la operación del mes.- Elaboración de avance y proyección del cronograma del proceso detransición de IMG- Resumen del desarrollo de la mesa de trabajo proceso de transición deIMG del día 7 de octubre de 2022- Resumen del desarrollo de la mesa de trabajo proceso de transición deIMG del día 11 de octubre de 2022- Resumen del desarrollo de la mesa de trabajo proceso de transición deIMG del día 14 de octubre de 2022- Apoyo en la elaboración de los cuadros resumen de las dispersiones quereporta el equipo técnico para su respectivo tramite.- Apoyo en la elaboración de comprobación de la operación con susrespectivas tarifas.- Apoyar la programación del comité operativo de Davivienda.- Apoyar la programación del comité operativo de Bancolombia.- Apoyar la programación del comité operativo de Banco de Occidente.- Apoyar la programación del comité operativo de Davivienda.- Se apoya el proceso de liquidación de convenios con la consolidaciónde la información de los años 2020 y 2021.- Se remite y se hace seguimiento al proceso del reintegro de losdescuentos que no fueron liquidados y descontados con la nueva tarifa deReteica para Davivienda, Bancolombia y Movii.- Se apoyo la organización de los documentos relacionados con laoperación de los convenios IMG.- Se apoya todas las comunicaciones que maneja la supervisora.- Se apoyo con la elaboración de los informes de supervisión,certificación de cumplimiento y memorando presupuesto del operador paraDavivienda (julio 2022).- Se apoyo con la elaboración de los informes de supervisión,certificación de cumplimiento y memorando presupuesto del operador paraMovii (mayo 2022).- Estos documentos de manera posterior a la gestión documental internaen la entidad serán cargados en SECOP, para presentación pública.- Se apoyo a la supervisora en la descarga y organización de losarchivos de la convocatoria de IMG.- Se apoyo a la supervisora en la descarga y organización de losarchivos de gestión cuentas de cobro de los operadores Davivienda yMovii al supervisor Nestor Raúl Hermida y Luis Orlando Barrera- Se realizo acompañamiento a las reuniones con los operadores, con elequipo de despacho y con la supervisora de los convenios.- Se apoyo el seguimiento al cumplimiento de los informes por parte delos operadores.- Se apoyo el seguimiento a las cuentas de cobro y reportes que remitenlos operadores para ir consolidando la información del movimientopresentado en el marco del Convenio IMG.- Se consolida y organiza la información remitida por los operadores ypor el equipo técnico de la operación del convenio de dispersiones,giros, bancarización y las labores administrativas propias de laoperación del convenio.- Se apoyo el desarrollo de los comités operativos de los operadoresDavivienda, Bancolombia, Movii, Banco de Occidente realizados en elperiodo del presente informe, en los cuales se revisan los temaspendientes del convenio en cierre y el avance de la convocatoria actual.- Apoyo en la revisión de los temas desarrollados en los comitésoperativos de los convenios con Bancolombia y Davivienda.- Se verificaron las cifras de cobro radicadas por los operadores.- Se hicieron los cálculos resultantes de multiplicar las tarifas porlos beneficiarios de las dispersiones, bancarizaciones y giros en elmarco del Convenio IMG.- Se elaboraron los documentos de remisión de cuenta de cobro de losoperadores para el área de presupuesto solicitadas por la supervisora:Informe mensual de supervisión, certificación de cumplimiento ymemorando para remisión a presupuesto de la respectiva cuenta de cobrogestionada.- Se ejecuta el proceso por SAP de las cuentas desde el momento que sesolicito llevar a cabo dicho proceso por el sistema.- Se apoyo la elaboración de los documentos de cuentas de cobro de losoperadores, para su respectivo pago y gestión adecuada de la operaciónrealizada por los mismos.- Se apoyo a la supervisora en el cruce y verificación de la informaciónsuministrada por los operadores y el equipo técnico.- Se apoyo la consulta de información por parte de la supervisora de losmovimientos reportados por el equipo técnico.- Participación en la elaboración del formato del curso virtual deinducción y reinducción hacendario.- Verificación de información para las reuniones desarrolladas en elperiodo relacionado en el presente informe.- Proyección de documentos concernientes a la operación del convenio.- Avance en el modelo de seguimiento IMG."/>
    <d v="2022-01-14T00:00:00"/>
    <d v="2022-01-24T00:00:00"/>
    <n v="345"/>
    <d v="2022-12-31T00:00:00"/>
    <n v="86066000"/>
    <d v="1900-12-06T00:00:00"/>
    <n v="90.91"/>
    <n v="54383729"/>
    <n v="31682271"/>
    <n v="0"/>
    <n v="0"/>
    <n v="86066000"/>
    <n v="345"/>
  </r>
  <r>
    <x v="3"/>
    <n v="220380"/>
    <x v="0"/>
    <s v="https://community.secop.gov.co/Public/Tendering/OpportunityDetail/Index?noticeUID=CO1.NTC.2875306&amp;isFromPublicArea=True&amp;isModal=true&amp;asPopupView=true"/>
    <x v="4"/>
    <s v="Prestación de Servicios"/>
    <s v="SUBD. EDUCACION TRIBUTARIA Y SERVICIO"/>
    <s v="0111-01"/>
    <s v="Contratar a precios unitarios la impresión fija y variable de losdocumentos requeridos por la Secretaría Distrital de Hacienda, así comoel empaque, alistamiento, distribución y/o notificación por mensajeríapuntual y masiva, de los citados documentos."/>
    <n v="901589643"/>
    <s v="UNION TEMPORAL TEMPO DISPAPELES 2022"/>
    <s v="SUBDIRECTOR TECNICO - SUBD. EDUCACION TRIBUTARIA Y SERVICIO"/>
    <s v="N/A"/>
    <d v="2022-11-17T00:00:00"/>
    <s v="Durante el mes de mayo de 2022, el contratista cumplió parcialmente conlas obligaciones generales estipuladas en los estudios previos."/>
    <s v="Durante el mes de mayo de 2022, el contratista cumplió parcialmenteconlas obligaciones especiales estipuladas en los estudios previos."/>
    <d v="2022-05-05T00:00:00"/>
    <d v="2022-05-10T00:00:00"/>
    <n v="330"/>
    <d v="2022-12-31T00:00:00"/>
    <n v="2754863636"/>
    <d v="1900-08-22T00:00:00"/>
    <n v="86.81"/>
    <n v="222823080"/>
    <n v="2532040556"/>
    <n v="0"/>
    <n v="0"/>
    <n v="2754863636"/>
    <n v="330"/>
  </r>
  <r>
    <x v="3"/>
    <n v="220380"/>
    <x v="0"/>
    <s v="https://community.secop.gov.co/Public/Tendering/OpportunityDetail/Index?noticeUID=CO1.NTC.2875306&amp;isFromPublicArea=True&amp;isModal=true&amp;asPopupView=true"/>
    <x v="4"/>
    <s v="Prestación de Servicios"/>
    <s v="SUBD. EDUCACION TRIBUTARIA Y SERVICIO"/>
    <s v="0111-01"/>
    <s v="Contratar a precios unitarios la impresión fija y variable de losdocumentos requeridos por la Secretaría Distrital de Hacienda, así comoel empaque, alistamiento, distribución y/o notificación por mensajeríapuntual y masiva, de los citados documentos."/>
    <n v="901589643"/>
    <s v="UNION TEMPORAL TEMPO DISPAPELES 2022"/>
    <s v="SUBDIRECTOR TECNICO - SUBD. EDUCACION TRIBUTARIA Y SERVICIO"/>
    <s v="N/A"/>
    <d v="2022-11-17T00:00:00"/>
    <s v="Durante el mes de junio de 2022, el contratista cumplió parcialmenteconlas obligaciones generales estipuladas en los estudios previos."/>
    <s v="Durante el mes de Junio de 2022, el contratista cumplió parcialmente conlas obligaciones especiales estipuladas en los estudios previos."/>
    <d v="2022-05-05T00:00:00"/>
    <d v="2022-05-10T00:00:00"/>
    <n v="330"/>
    <d v="2022-12-31T00:00:00"/>
    <n v="2754863636"/>
    <d v="1900-08-22T00:00:00"/>
    <n v="86.81"/>
    <n v="230580945"/>
    <n v="2524282691"/>
    <n v="0"/>
    <n v="0"/>
    <n v="2754863636"/>
    <n v="330"/>
  </r>
  <r>
    <x v="3"/>
    <n v="220422"/>
    <x v="0"/>
    <s v="https://community.secop.gov.co/Public/Tendering/OpportunityDetail/Index?noticeUID=CO1.NTC.2961017&amp;isFromPublicArea=True&amp;isModal=true&amp;asPopupView=true"/>
    <x v="4"/>
    <s v="Suministro"/>
    <s v="SUBD. EDUCACION TRIBUTARIA Y SERVICIO"/>
    <s v="0111-01"/>
    <s v="Contratar la adquisición de material físico y virtual para la tropaeconómica, para que cuenten con la correcta identificación, protección,desarrollo y divulgación del trabajo en las diferentes localidades(territorio) del Distrito Capital, en el marco de la estrategia dereactivación económica."/>
    <n v="830081460"/>
    <s v="FENIX MEDIA GROUP SAS"/>
    <s v="SUBDIRECTOR TECNICO - SUBD. EDUCACION TRIBUTARIA Y SERVICIO"/>
    <s v="N/A"/>
    <d v="2022-11-17T00:00:00"/>
    <s v="Durante el periodo de julio de 2022, el contratista cumplió con lasobligaciones generales estipuladas en los estudios previos."/>
    <s v="Durante el periodo de julio de 2022, el contratista cumplió con lasobligaciones especiales estipuladas en los estudios previos."/>
    <d v="2022-07-08T00:00:00"/>
    <d v="2022-07-12T00:00:00"/>
    <n v="270"/>
    <d v="2023-04-12T00:00:00"/>
    <n v="626000000"/>
    <d v="1900-09-30T00:00:00"/>
    <n v="51.46"/>
    <n v="203208160"/>
    <n v="722791840"/>
    <n v="1"/>
    <n v="300000000"/>
    <n v="926000000"/>
    <n v="270"/>
  </r>
  <r>
    <x v="3"/>
    <n v="220422"/>
    <x v="0"/>
    <s v="https://community.secop.gov.co/Public/Tendering/OpportunityDetail/Index?noticeUID=CO1.NTC.2961017&amp;isFromPublicArea=True&amp;isModal=true&amp;asPopupView=true"/>
    <x v="4"/>
    <s v="Suministro"/>
    <s v="SUBD. EDUCACION TRIBUTARIA Y SERVICIO"/>
    <s v="0111-01"/>
    <s v="Contratar la adquisición de material físico y virtual para la tropaeconómica, para que cuenten con la correcta identificación, protección,desarrollo y divulgación del trabajo en las diferentes localidades(territorio) del Distrito Capital, en el marco de la estrategia dereactivación económica."/>
    <n v="830081460"/>
    <s v="FENIX MEDIA GROUP SAS"/>
    <s v="SUBDIRECTOR TECNICO - SUBD. EDUCACION TRIBUTARIA Y SERVICIO"/>
    <s v="N/A"/>
    <d v="2022-11-17T00:00:00"/>
    <s v="Durante el mes de agosto de 2022, el contratista cumplió con lasobligaciones generales estipuladas en los estudios previos"/>
    <s v="Durante el mes de agosto de 2022, el contratista cumplió con lasobligaciones especiales estipuladas en los estudios previos."/>
    <d v="2022-07-08T00:00:00"/>
    <d v="2022-07-12T00:00:00"/>
    <n v="270"/>
    <d v="2023-04-12T00:00:00"/>
    <n v="626000000"/>
    <d v="1900-09-30T00:00:00"/>
    <n v="51.46"/>
    <n v="312449320"/>
    <n v="613550680"/>
    <n v="1"/>
    <n v="300000000"/>
    <n v="926000000"/>
    <n v="270"/>
  </r>
  <r>
    <x v="3"/>
    <n v="220422"/>
    <x v="0"/>
    <s v="https://community.secop.gov.co/Public/Tendering/OpportunityDetail/Index?noticeUID=CO1.NTC.2961017&amp;isFromPublicArea=True&amp;isModal=true&amp;asPopupView=true"/>
    <x v="4"/>
    <s v="Suministro"/>
    <s v="SUBD. EDUCACION TRIBUTARIA Y SERVICIO"/>
    <s v="0111-01"/>
    <s v="Contratar la adquisición de material físico y virtual para la tropaeconómica, para que cuenten con la correcta identificación, protección,desarrollo y divulgación del trabajo en las diferentes localidades(territorio) del Distrito Capital, en el marco de la estrategia dereactivación económica."/>
    <n v="830081460"/>
    <s v="FENIX MEDIA GROUP SAS"/>
    <s v="SUBDIRECTOR TECNICO - SUBD. EDUCACION TRIBUTARIA Y SERVICIO"/>
    <s v="N/A"/>
    <d v="2022-11-17T00:00:00"/>
    <s v="Durante el mes de septiembre de 2022, el contratista cumplió con lasobligaciones generales estipuladas en los estudios previos"/>
    <s v="Durante el mes de septiembre de 2022, el contratista cumplió con lasobligaciones especiales estipuladas en los estudios previos."/>
    <d v="2022-07-08T00:00:00"/>
    <d v="2022-07-12T00:00:00"/>
    <n v="270"/>
    <d v="2023-04-12T00:00:00"/>
    <n v="626000000"/>
    <d v="1900-09-30T00:00:00"/>
    <n v="51.46"/>
    <n v="405122800"/>
    <n v="520877200"/>
    <n v="1"/>
    <n v="300000000"/>
    <n v="926000000"/>
    <n v="270"/>
  </r>
  <r>
    <x v="3"/>
    <n v="220422"/>
    <x v="0"/>
    <s v="https://community.secop.gov.co/Public/Tendering/OpportunityDetail/Index?noticeUID=CO1.NTC.2961017&amp;isFromPublicArea=True&amp;isModal=true&amp;asPopupView=true"/>
    <x v="4"/>
    <s v="Suministro"/>
    <s v="SUBD. EDUCACION TRIBUTARIA Y SERVICIO"/>
    <s v="0111-01"/>
    <s v="Contratar la adquisición de material físico y virtual para la tropaeconómica, para que cuenten con la correcta identificación, protección,desarrollo y divulgación del trabajo en las diferentes localidades(territorio) del Distrito Capital, en el marco de la estrategia dereactivación económica."/>
    <n v="830081460"/>
    <s v="FENIX MEDIA GROUP SAS"/>
    <s v="SUBDIRECTOR TECNICO - SUBD. EDUCACION TRIBUTARIA Y SERVICIO"/>
    <s v="N/A"/>
    <d v="2022-11-17T00:00:00"/>
    <s v="Durante el mes de octubre de 2022, el contratista cumplió con lasobligaciones generales estipuladas en los estudios previos."/>
    <s v="Durante el mes de octubre de 2022, el contratista cumplió con lasobligaciones especiales estipuladas en los estudios previos."/>
    <d v="2022-07-08T00:00:00"/>
    <d v="2022-07-12T00:00:00"/>
    <n v="270"/>
    <d v="2023-04-12T00:00:00"/>
    <n v="626000000"/>
    <d v="1900-09-30T00:00:00"/>
    <n v="51.46"/>
    <n v="562819780"/>
    <n v="363180220"/>
    <n v="1"/>
    <n v="300000000"/>
    <n v="926000000"/>
    <n v="270"/>
  </r>
  <r>
    <x v="3"/>
    <n v="220170"/>
    <x v="0"/>
    <s v="https://community.secop.gov.co/Public/Tendering/OpportunityDetail/Index?noticeUID=CO1.NTC.2566796&amp;isFromPublicArea=True&amp;isModal=true&amp;asPopupView=true"/>
    <x v="2"/>
    <s v="Prestación Servicios Profesionales"/>
    <s v="DESPACHO DIR. ESTAD. Y ESTUDIOS FISCALES"/>
    <s v="0111-01"/>
    <s v="Prestar servicios profesionales para apoyar los análisis de modelacióneconómica de Bogotá."/>
    <n v="80165898"/>
    <s v="ERICK AUGUSTO CESPEDES RANGEL"/>
    <s v="DIRECTOR TECNICO - DESPACHO DIR. ESTAD. Y ESTUDIOS FISCALES"/>
    <s v="N/A"/>
    <d v="2022-11-17T00:00:00"/>
    <s v="El contratista dio cumplimiento a las obligaciones generales pactadas enlos estudios previos del presente contrato."/>
    <s v="Servicio recibido: De acuerdo con las obligaciones establecidos en elContrato 220170, para la Secretaría Distrital de Hacienda, durante elperiodo comprendido entre el 01/10/2022 al 31/10/2022, se adelantaronlos siguientes temas:Obligación 1:Obligación cumplida al inicio del contrato. En el primer informe sedefinió el plan de trabajo concertado con el Director de la DEEF.Obligación 2:Conforme a lo planteado en las reuniones de trabajo, se está revisandola información base para realizar la actualización, considerando losarchivos de trabajo de actualización de la MCS del año base anterior(año 2012).Obligación 3:Realizó en el MEGC en GAMS una simulación tributaria de ICA.Especificando los archivos disponibles para ajustes, tanto en proporcióno en nivel.Obligación 4:Asistió a reuniones de trabajo con el equipo de la Dirección delegadopara esta actividad.Obligación 5:Asistió a reuniones de trabajo con el equipo de la Dirección delegadopara esta actividad. En particular, para el caso de este informe, lasreuniones tuvieron como fin revisar el análisis de incidencia tributariacon el impuesto de industria ycomercio (ICA).Obligación 6:Realizó simulaciones conforme indicaciones del equipo de la DEEF-SHDpara el ICA considerando el acuerdo 780 de 2020.Obligación 7:Compiló la descripción de las salidas del acuerdo 780 de 2020 en lassimulaciones del modelo de equilibrio general.Obligación 8:Asistió a reuniones de trabajo con el equipo de la Dirección delegadopara esta actividad para coordinar temas específicos de análisis con laimplementación del modelo.Obligación 9:El contratista asistió a reuniones de trabajo con el equipo de laDirección delegado para esta actividad."/>
    <d v="2022-01-17T00:00:00"/>
    <d v="2022-01-21T00:00:00"/>
    <n v="330"/>
    <d v="2022-12-21T00:00:00"/>
    <n v="80168000"/>
    <d v="1900-11-29T00:00:00"/>
    <n v="93.71"/>
    <n v="68021333"/>
    <n v="12146667"/>
    <n v="0"/>
    <n v="0"/>
    <n v="80168000"/>
    <n v="330"/>
  </r>
  <r>
    <x v="3"/>
    <n v="220091"/>
    <x v="0"/>
    <s v="https://community.secop.gov.co/Public/Tendering/OpportunityDetail/Index?noticeUID=CO1.NTC.2530447&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al SDQS y realización de informes."/>
    <n v="1014255083"/>
    <s v="ANGIE LIZETH SERRANO CASTELLANOS"/>
    <s v="SUBDIRECTOR TECNICO - SUBD. EDUCACION TRIBUTARIA Y SERVICIO"/>
    <s v="N/A"/>
    <d v="2022-11-17T00:00:00"/>
    <s v="Durante el mes de septiembre de 2022, el contratista cumplió con lasobligaciones generales estipuladas en los estudios previos."/>
    <s v="Durante el mes de septiembre de 2022, el contratista cumplió con lasobligaciones especiales estipuladas en los estudios previos."/>
    <d v="2022-01-13T00:00:00"/>
    <d v="2022-01-19T00:00:00"/>
    <n v="150"/>
    <d v="2022-09-03T00:00:00"/>
    <n v="17060000"/>
    <n v="225"/>
    <n v="100"/>
    <n v="25590000"/>
    <n v="0"/>
    <n v="1"/>
    <n v="8530000"/>
    <n v="25590000"/>
    <n v="225"/>
  </r>
  <r>
    <x v="3"/>
    <n v="220092"/>
    <x v="0"/>
    <s v="https://community.secop.gov.co/Public/Tendering/OpportunityDetail/Index?noticeUID=CO1.NTC.2530447&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al SDQS y realización de informes."/>
    <n v="52738032"/>
    <s v="CAROLINA  DAZA IBAÑEZ"/>
    <s v="SUBDIRECTOR TECNICO - SUBD. EDUCACION TRIBUTARIA Y SERVICIO"/>
    <s v="N/A"/>
    <d v="2022-11-17T00:00:00"/>
    <s v="Durante el mes de septiembre de 2022, el contratista cumplió con lasobligaciones generales estipuladas en los estudios previos."/>
    <s v="Durante el mes de septiembre de 2022, el contratista cumplió con lasobligaciones especiales estipuladas en los estudios previos."/>
    <d v="2022-01-13T00:00:00"/>
    <d v="2022-01-19T00:00:00"/>
    <n v="150"/>
    <d v="2022-09-03T00:00:00"/>
    <n v="17060000"/>
    <n v="225"/>
    <n v="100"/>
    <n v="25590000"/>
    <n v="0"/>
    <n v="1"/>
    <n v="8530000"/>
    <n v="25590000"/>
    <n v="225"/>
  </r>
  <r>
    <x v="3"/>
    <n v="220093"/>
    <x v="0"/>
    <s v="https://community.secop.gov.co/Public/Tendering/OpportunityDetail/Index?noticeUID=CO1.NTC.2530447&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al SDQS y realización de informes."/>
    <n v="1033809255"/>
    <s v="DANIELA DE LOS ANGELES SUAREZ BELTRAN"/>
    <s v="SUBDIRECTOR TECNICO - SUBD. EDUCACION TRIBUTARIA Y SERVICIO"/>
    <s v="N/A"/>
    <d v="2022-11-17T00:00:00"/>
    <s v="Durante el mes de septiembre de 2022, el contratista cumplió con lasobligaciones generales estipuladas en los estudios previos."/>
    <s v="Durante el mes de septiembre de 2022, el contratista cumplió con lasobligaciones especiales estipuladas en los estudios previos."/>
    <d v="2022-01-13T00:00:00"/>
    <d v="2022-01-19T00:00:00"/>
    <n v="150"/>
    <d v="2022-09-03T00:00:00"/>
    <n v="17060000"/>
    <n v="225"/>
    <n v="100"/>
    <n v="25590000"/>
    <n v="0"/>
    <n v="1"/>
    <n v="8530000"/>
    <n v="25590000"/>
    <n v="225"/>
  </r>
  <r>
    <x v="3"/>
    <n v="220106"/>
    <x v="0"/>
    <s v="https://community.secop.gov.co/Public/Tendering/OpportunityDetail/Index?noticeUID=CO1.NTC.2530447&amp;isFromPublicArea=True&amp;isModal=true&amp;asPopupView=true"/>
    <x v="2"/>
    <s v="Prestación Servicios Profesionales"/>
    <s v="SUBD. EDUCACION TRIBUTARIA Y SERVICIO"/>
    <s v="0111-01"/>
    <s v="Prestar los servicios profesionales para el apoyo en el desarrollo deactividades de seguimiento a las actuaciones administrativas,radicaciones virtuales, respuesta al SDQS y realización de informes."/>
    <n v="80815185"/>
    <s v="HENRY  GARZON AVILA"/>
    <s v="SUBDIRECTOR TECNICO - SUBD. EDUCACION TRIBUTARIA Y SERVICIO"/>
    <s v="N/A"/>
    <d v="2022-11-17T00:00:00"/>
    <s v="Durante el mes de septiembre de 2022, el contratista cumplió con lasobligaciones generales estipuladas en los estudios previos."/>
    <s v="Durante el mes de septiembre de 2022, el contratista cumplió con lasobligaciones especiales estipuladas en los estudios previos."/>
    <d v="2022-01-13T00:00:00"/>
    <d v="2022-01-19T00:00:00"/>
    <n v="150"/>
    <d v="2022-09-03T00:00:00"/>
    <n v="17060000"/>
    <n v="225"/>
    <n v="100"/>
    <n v="25590000"/>
    <n v="0"/>
    <n v="1"/>
    <n v="8530000"/>
    <n v="25590000"/>
    <n v="225"/>
  </r>
  <r>
    <x v="3"/>
    <n v="220763"/>
    <x v="0"/>
    <s v="https://community.secop.gov.co/Public/Tendering/OpportunityDetail/Index?noticeUID=CO1.NTC.3406392&amp;isFromPublicArea=True&amp;isModal=true&amp;asPopupView=true"/>
    <x v="2"/>
    <s v="Prestación Servicios Profesionales"/>
    <s v="SUBD. ASUNTOS CONTRACTUALES"/>
    <s v="0111-01"/>
    <s v="Prestar servicios profesionales de acompañamiento y apoyo jurídicocontractual en la Subdirección de Asuntos Contractuales."/>
    <n v="52837530"/>
    <s v="JENNY ANDREA ROCHA GARCIA"/>
    <s v="SUBDIRECTOR TECNICO - SUBD. ASUNTOS CONTRACTUALES"/>
    <s v="N/A"/>
    <d v="2022-11-2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14T00:00:00"/>
    <d v="2022-10-26T00:00:00"/>
    <n v="105"/>
    <d v="2023-02-10T00:00:00"/>
    <n v="19810000"/>
    <d v="1900-04-16T00:00:00"/>
    <n v="32.71"/>
    <n v="943333"/>
    <n v="18866667"/>
    <n v="0"/>
    <n v="0"/>
    <n v="19810000"/>
    <n v="105"/>
  </r>
  <r>
    <x v="3"/>
    <n v="220797"/>
    <x v="0"/>
    <s v="https://community.secop.gov.co/Public/Tendering/OpportunityDetail/Index?noticeUID=CO1.NTC.3397620&amp;isFromPublicArea=True&amp;isModal=true&amp;asPopupView=true"/>
    <x v="2"/>
    <s v="Prestación Servicios Profesionales"/>
    <s v="SUBD. ASUNTOS CONTRACTUALES"/>
    <s v="0111-01"/>
    <s v="Prestar servicios profesionales a la Subdirección de AsuntosContractuales para gestionar la construcción de documentos precontractuales."/>
    <n v="23323597"/>
    <s v="SANDRA LEONOR PEREZ AVELLANEDA"/>
    <s v="SUBDIRECTOR TECNICO - SUBD. ASUNTOS CONTRACTUALES"/>
    <s v="N/A"/>
    <d v="2022-11-2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4T00:00:00"/>
    <d v="2022-10-27T00:00:00"/>
    <n v="105"/>
    <d v="2023-02-11T00:00:00"/>
    <n v="22795500"/>
    <d v="1900-04-16T00:00:00"/>
    <n v="31.78"/>
    <n v="868400"/>
    <n v="21927100"/>
    <n v="0"/>
    <n v="0"/>
    <n v="22795500"/>
    <n v="105"/>
  </r>
  <r>
    <x v="3"/>
    <n v="220780"/>
    <x v="0"/>
    <s v="https://community.secop.gov.co/Public/Tendering/OpportunityDetail/Index?noticeUID=CO1.NTC.3395461&amp;isFromPublicArea=True&amp;isModal=true&amp;asPopupView=true"/>
    <x v="2"/>
    <s v="Prestación Servicios Profesionales"/>
    <s v="SUBD. ASUNTOS CONTRACTUALES"/>
    <s v="0111-01"/>
    <s v="Prestar servicios profesionales jurídicos en temas administrativos ycontractuales de competencia de la Subdirección de Asuntos Contractualesde la Secretaría Distrital de Hacienda."/>
    <n v="81717282"/>
    <s v="JOSE LUIS LEON ALVAREZ"/>
    <s v="SUBDIRECTOR TECNICO - SUBD. ASUNTOS CONTRACTUALES"/>
    <s v="N/A"/>
    <d v="2022-11-2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10-20T00:00:00"/>
    <d v="2022-10-21T00:00:00"/>
    <n v="105"/>
    <d v="2023-02-05T00:00:00"/>
    <n v="27608000"/>
    <d v="1900-04-16T00:00:00"/>
    <n v="37.380000000000003"/>
    <n v="2629333"/>
    <n v="24978667"/>
    <n v="0"/>
    <n v="0"/>
    <n v="27608000"/>
    <n v="105"/>
  </r>
  <r>
    <x v="3"/>
    <n v="220176"/>
    <x v="0"/>
    <s v="https://community.secop.gov.co/Public/Tendering/OpportunityDetail/Index?noticeUID=CO1.NTC.2597129&amp;isFromPublicArea=True&amp;isModal=true&amp;asPopupView=true"/>
    <x v="2"/>
    <s v="Prestación Servicios Profesionales"/>
    <s v="DESPACHO SECRETARIO DISTRITAL DE HDA."/>
    <s v="0111-01"/>
    <s v="Prestar sus servicios profesionales para apoyar la estructuración de laestrategia de ejecución presupuestal en el Distrito Capital con enfoquede género."/>
    <n v="53072668"/>
    <s v="ANDREA PAOLA GARCIA RUIZ"/>
    <s v="ASESOR - DESPACHO SECRETARIO DISTRITAL DE HDA."/>
    <s v="N/A"/>
    <d v="2022-11-22T00:00:00"/>
    <s v="Acató las obligaciones generales"/>
    <s v="Acato las obligaciones especiales"/>
    <d v="2022-01-18T00:00:00"/>
    <d v="2022-02-01T00:00:00"/>
    <n v="330"/>
    <d v="2022-12-31T00:00:00"/>
    <n v="168396382"/>
    <d v="1900-11-28T00:00:00"/>
    <n v="90.69"/>
    <n v="137868857"/>
    <n v="30527525"/>
    <n v="0"/>
    <n v="0"/>
    <n v="168396382"/>
    <n v="330"/>
  </r>
  <r>
    <x v="3"/>
    <n v="220380"/>
    <x v="0"/>
    <s v="https://community.secop.gov.co/Public/Tendering/OpportunityDetail/Index?noticeUID=CO1.NTC.2875306&amp;isFromPublicArea=True&amp;isModal=true&amp;asPopupView=true"/>
    <x v="4"/>
    <s v="Prestación de Servicios"/>
    <s v="SUBD. EDUCACION TRIBUTARIA Y SERVICIO"/>
    <s v="0111-01"/>
    <s v="Contratar a precios unitarios la impresión fija y variable de losdocumentos requeridos por la Secretaría Distrital de Hacienda, así comoel empaque, alistamiento, distribución y/o notificación por mensajeríapuntual y masiva, de los citados documentos."/>
    <n v="901589643"/>
    <s v="UNION TEMPORAL TEMPO DISPAPELES 2022"/>
    <s v="SUBDIRECTOR TECNICO - SUBD. EDUCACION TRIBUTARIA Y SERVICIO"/>
    <s v="N/A"/>
    <d v="2022-11-23T00:00:00"/>
    <s v="Durante el mes de julio de 2022, el contratista cumplió parcialmenteconlas obligaciones generales estipuladas en los estudios previos."/>
    <s v="Durante el mes de Julio de 2022, el contratista cumplió parcialmente conlas obligaciones especiales estipuladas en los estudios previos."/>
    <d v="2022-05-05T00:00:00"/>
    <d v="2022-05-10T00:00:00"/>
    <n v="330"/>
    <d v="2022-12-31T00:00:00"/>
    <n v="2754863636"/>
    <d v="1900-08-22T00:00:00"/>
    <n v="86.81"/>
    <n v="22976947"/>
    <n v="2731886689"/>
    <n v="0"/>
    <n v="0"/>
    <n v="2754863636"/>
    <n v="330"/>
  </r>
  <r>
    <x v="3"/>
    <n v="220380"/>
    <x v="0"/>
    <s v="https://community.secop.gov.co/Public/Tendering/OpportunityDetail/Index?noticeUID=CO1.NTC.2875306&amp;isFromPublicArea=True&amp;isModal=true&amp;asPopupView=true"/>
    <x v="4"/>
    <s v="Prestación de Servicios"/>
    <s v="SUBD. EDUCACION TRIBUTARIA Y SERVICIO"/>
    <s v="0111-01"/>
    <s v="Contratar a precios unitarios la impresión fija y variable de losdocumentos requeridos por la Secretaría Distrital de Hacienda, así comoel empaque, alistamiento, distribución y/o notificación por mensajeríapuntual y masiva, de los citados documentos."/>
    <n v="901589643"/>
    <s v="UNION TEMPORAL TEMPO DISPAPELES 2022"/>
    <s v="SUBDIRECTOR TECNICO - SUBD. EDUCACION TRIBUTARIA Y SERVICIO"/>
    <s v="N/A"/>
    <d v="2022-11-23T00:00:00"/>
    <s v="Durante el periodo de ejecución el contratista no cumplió con lasobligaciones generales relacionadas a continuación:-Obligación N° 2, Entregar el bien o prestar el servicio objeto delpresente contrato con las especificaciones técnicas exigidas en el anexotécnico, al inicio de la ejecución del contrato, so pena de hacerseacreedor a las multas estipuladas en el contrato y entregar elcertificado de conformidad de estos, cuando se requiera, acorde con lodispuesto en el Decreto Único Reglamentario 1074 de 2015.Resultado, no cumple, Se solicito al contratista la entrega a tiempo yverificar la calidad en la entrega de los actos, se realizaroncapacitaciones por parte de la SHD a la UT.-Obligación N° 4, Dar estricto cumplimiento a las condicionesestablecidas en el Anexo No. 1 &quot;Ficha Técnica&quot; mediante el cual sedeterminan los requerimientos del bien o servicio objeto del presentecontrato.Resultado, No Cumple, el anexo técnico es claro en los tiempos deretorno y gestión los cuales han presentado retrasos constantes.-Obligación N° 5 Colaborar con la Secretaría Distrital de Hacienda deBogotá, D.C. para que el objeto contratado se cumpla y garantizar queeste sea de la mejor calidad.Resultado, No Cumple, ya que se vienen solicitando ceñirse a los tiemposde retorno establecidos en el anexo técnico.-Obligación N° 6. Acatar las instrucciones que para el desarrollo delcontrato le imparta la Secretaría Distrital de Hacienda de Bogotá, D.C.por conducto de la supervisión.Resultado, No Cumple, a la fecha los retrasos en la información afectanel desarrollo del contrato.-Obligación N° 10 Reportar de manera inmediata cualquier novedad oanomalía, a la supervisión del contrato.Resultado, No Cumple, las novedades que se han presentado no han sidoreportadas a tiempo como, actas de perdida, denuncios, problemas en lamensajería entre otros."/>
    <s v="Durante el periodo de ejecución el contratista no cumplió con lasobligaciones especiales relacionadas a continuación:-Obligación N° 2, El Contratista deberá presentar a la supervisióninformes semanales de distribución de las facturas y declaraciones deimpuestos distritales de la vigencia, con el fin de entregar informaciónpermanente y actualizada a la ciudadanía y a la Entidad.Resultado, No Cumple, durante el periodo no se entregaron los informessemanales que especifica el anexo técnico.-Obligación N° 11, El Contratista deberá presentar para efectos de pagosy seguimiento, un informe mensual de la gestión puntual (una vezretornen la totalidad de los documentos distribuidos en el mes) y uninforme por cada acta de impresión y distribución generada, en medioelectrónico. La estructura del informe le será entregada al Contratista,por la supervisión al inicio del contrato.Resultado, No Cumple, para el periodo el informe mensual del que hablael anexo técnico no fue entregado."/>
    <d v="2022-05-05T00:00:00"/>
    <d v="2022-05-10T00:00:00"/>
    <n v="330"/>
    <d v="2022-12-31T00:00:00"/>
    <n v="2754863636"/>
    <d v="1900-08-22T00:00:00"/>
    <n v="86.81"/>
    <n v="73098149"/>
    <n v="2681765487"/>
    <n v="0"/>
    <n v="0"/>
    <n v="2754863636"/>
    <n v="330"/>
  </r>
  <r>
    <x v="3"/>
    <n v="220017"/>
    <x v="0"/>
    <s v="https://community.secop.gov.co/Public/Tendering/OpportunityDetail/Index?noticeUID=CO1.NTC.2517434&amp;isFromPublicArea=True&amp;isModal=true&amp;asPopupView=true"/>
    <x v="2"/>
    <s v="Prestación Servicios Profesionales"/>
    <s v="SUBD. ASUNTOS CONTRACTUALES"/>
    <s v="0111-01"/>
    <s v="Prestar servicios profesionales para apoyar la gestión administrativa deprocesos contractuales y la liquidación y cierre de contratos."/>
    <n v="1129574451"/>
    <s v="ELIZABETH  MONTES CUELLO"/>
    <s v="SUBDIRECTOR TECNICO - SUBD. ASUNTOS CONTRACTUALES"/>
    <s v="N/A"/>
    <d v="2022-11-28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1T00:00:00"/>
    <d v="2022-01-17T00:00:00"/>
    <n v="180"/>
    <d v="2022-10-16T00:00:00"/>
    <n v="23574000"/>
    <n v="270"/>
    <n v="100"/>
    <n v="35361000"/>
    <n v="0"/>
    <n v="1"/>
    <n v="11787000"/>
    <n v="35361000"/>
    <n v="270"/>
  </r>
  <r>
    <x v="3"/>
    <n v="220088"/>
    <x v="0"/>
    <s v="https://community.secop.gov.co/Public/Tendering/OpportunityDetail/Index?noticeUID=CO1.NTC.2527679&amp;isFromPublicArea=True&amp;isModal=true&amp;asPopupView=true"/>
    <x v="2"/>
    <s v="Prestación Servicios Profesionales"/>
    <s v="SUBD. DETERMINACION"/>
    <s v="0111-01"/>
    <s v="Prestar servicios para liderar y coordinar la ejecución del plananticontrabando del convenio entre la SDH y la Federación Nacional deDepartamentos, formular y coordinar las acciones de control de losimpuestos al consumo de cervezas y de cigarrillos, y gestionar losrechazos a la cuenta de cobro ante el FIMPROEX."/>
    <n v="41758887"/>
    <s v="CLARA INES VARGAS MALAGON"/>
    <s v="SUBDIRECTOR TECNICO - SUBD. DETERMINACION"/>
    <s v="N/A"/>
    <d v="2022-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3T00:00:00"/>
    <d v="2022-01-20T00:00:00"/>
    <n v="330"/>
    <d v="2022-12-20T00:00:00"/>
    <n v="88550000"/>
    <d v="1900-11-29T00:00:00"/>
    <n v="94.01"/>
    <n v="83451667"/>
    <n v="5098333"/>
    <n v="0"/>
    <n v="0"/>
    <n v="88550000"/>
    <n v="330"/>
  </r>
  <r>
    <x v="3"/>
    <n v="220101"/>
    <x v="0"/>
    <s v="https://community.secop.gov.co/Public/Tendering/OpportunityDetail/Index?noticeUID=CO1.NTC.2545978&amp;isFromPublicArea=True&amp;isModal=true&amp;asPopupView=true"/>
    <x v="2"/>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80726456"/>
    <s v="JOSE ALEXANDER BERNAL RECALDE"/>
    <s v="SUBDIRECTOR TECNICO - SUBD. DETERMINACION"/>
    <s v="N/A"/>
    <d v="2022-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4T00:00:00"/>
    <d v="2022-01-24T00:00:00"/>
    <n v="330"/>
    <d v="2022-12-24T00:00:00"/>
    <n v="25586000"/>
    <d v="1900-11-29T00:00:00"/>
    <n v="92.81"/>
    <n v="23802733"/>
    <n v="1783267"/>
    <n v="0"/>
    <n v="0"/>
    <n v="25586000"/>
    <n v="330"/>
  </r>
  <r>
    <x v="3"/>
    <n v="220102"/>
    <x v="0"/>
    <s v="https://community.secop.gov.co/Public/Tendering/OpportunityDetail/Index?noticeUID=CO1.NTC.2545978&amp;isFromPublicArea=True&amp;isModal=true&amp;asPopupView=true"/>
    <x v="2"/>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1031138930"/>
    <s v="HAROLD GIOVANNI FAJARDO PEREIRA"/>
    <s v="SUBDIRECTOR TECNICO - SUBD. DETERMINACION"/>
    <s v="N/A"/>
    <d v="2022-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4T00:00:00"/>
    <d v="2022-01-20T00:00:00"/>
    <n v="330"/>
    <d v="2022-12-20T00:00:00"/>
    <n v="25586000"/>
    <d v="1900-11-29T00:00:00"/>
    <n v="94.01"/>
    <n v="24112867"/>
    <n v="1473133"/>
    <n v="0"/>
    <n v="0"/>
    <n v="25586000"/>
    <n v="330"/>
  </r>
  <r>
    <x v="3"/>
    <n v="220162"/>
    <x v="0"/>
    <s v="https://community.secop.gov.co/Public/Tendering/OpportunityDetail/Index?noticeUID=CO1.NTC.2561871&amp;isFromPublicArea=True&amp;isModal=true&amp;asPopupView=true"/>
    <x v="2"/>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32369550"/>
    <s v="OSCAR ANDRES VILLEGAS ESPEJO"/>
    <s v="SUBDIRECTOR TECNICO - SUBD. DETERMINACION"/>
    <s v="N/A"/>
    <d v="2022-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8T00:00:00"/>
    <d v="2022-01-20T00:00:00"/>
    <n v="330"/>
    <d v="2022-12-20T00:00:00"/>
    <n v="50039000"/>
    <d v="1900-11-29T00:00:00"/>
    <n v="94.01"/>
    <n v="47157967"/>
    <n v="2881033"/>
    <n v="0"/>
    <n v="0"/>
    <n v="50039000"/>
    <n v="330"/>
  </r>
  <r>
    <x v="3"/>
    <n v="220163"/>
    <x v="0"/>
    <s v="https://community.secop.gov.co/Public/Tendering/OpportunityDetail/Index?noticeUID=CO1.NTC.2561304&amp;isFromPublicArea=True&amp;isModal=true&amp;asPopupView=true"/>
    <x v="2"/>
    <s v="Prestación Servicios Profesionales"/>
    <s v="SUBD. DETERMINACION"/>
    <s v="0111-01"/>
    <s v="Prestar los servicios profesionales para desarrollar las actividadesrelacionadas con la georreferenciación, análisis de datos, cruces deinformación y formulación de indicadores, establecidas dentro del plananticontrabando del convenio entre la SDH y la Federación Nacional deDepartamentos."/>
    <n v="80111572"/>
    <s v="ANDRES FELIPE SUAREZ COLOMA"/>
    <s v="SUBDIRECTOR TECNICO - SUBD. DETERMINACION"/>
    <s v="N/A"/>
    <d v="2022-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8T00:00:00"/>
    <d v="2022-01-21T00:00:00"/>
    <n v="317"/>
    <d v="2022-12-08T00:00:00"/>
    <n v="48067767"/>
    <d v="1900-11-16T00:00:00"/>
    <n v="97.51"/>
    <n v="47006333"/>
    <n v="1061434"/>
    <n v="0"/>
    <n v="0"/>
    <n v="48067767"/>
    <n v="317"/>
  </r>
  <r>
    <x v="3"/>
    <n v="220183"/>
    <x v="0"/>
    <s v="https://community.secop.gov.co/Public/Tendering/OpportunityDetail/Index?noticeUID=CO1.NTC.2531953&amp;isFromPublicArea=True&amp;isModal=true&amp;asPopupView=true"/>
    <x v="2"/>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69754286"/>
    <s v="EDWARD ALEXANDER SABOGAL CEBALLES"/>
    <s v="SUBDIRECTOR TECNICO - SUBD. DETERMINACION"/>
    <s v="N/A"/>
    <d v="2022-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8T00:00:00"/>
    <d v="2022-01-21T00:00:00"/>
    <n v="330"/>
    <d v="2022-12-21T00:00:00"/>
    <n v="25586000"/>
    <d v="1900-11-29T00:00:00"/>
    <n v="93.71"/>
    <n v="24035333"/>
    <n v="1550667"/>
    <n v="0"/>
    <n v="0"/>
    <n v="25586000"/>
    <n v="330"/>
  </r>
  <r>
    <x v="3"/>
    <n v="220185"/>
    <x v="0"/>
    <s v="https://community.secop.gov.co/Public/Tendering/OpportunityDetail/Index?noticeUID=CO1.NTC.2531953&amp;isFromPublicArea=True&amp;isModal=true&amp;asPopupView=true"/>
    <x v="2"/>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0573038"/>
    <s v="EKATERINA  CORTES BAUTISTA"/>
    <s v="SUBDIRECTOR TECNICO - SUBD. DETERMINACION"/>
    <s v="N/A"/>
    <d v="2022-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21T00:00:00"/>
    <d v="2022-01-26T00:00:00"/>
    <n v="330"/>
    <d v="2022-12-26T00:00:00"/>
    <n v="25586000"/>
    <d v="1900-11-29T00:00:00"/>
    <n v="92.22"/>
    <n v="23647667"/>
    <n v="1938333"/>
    <n v="0"/>
    <n v="0"/>
    <n v="25586000"/>
    <n v="330"/>
  </r>
  <r>
    <x v="3"/>
    <n v="220210"/>
    <x v="0"/>
    <s v="https://community.secop.gov.co/Public/Tendering/OpportunityDetail/Index?noticeUID=CO1.NTC.2531953&amp;isFromPublicArea=True&amp;isModal=true&amp;asPopupView=true"/>
    <x v="2"/>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3655261"/>
    <s v="DELLANNY SAMANTA RODRIGUEZ PARDO"/>
    <s v="SUBDIRECTOR TECNICO - SUBD. DETERMINACION"/>
    <s v="N/A"/>
    <d v="2022-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20T00:00:00"/>
    <d v="2022-01-24T00:00:00"/>
    <n v="330"/>
    <d v="2022-12-24T00:00:00"/>
    <n v="25586000"/>
    <d v="1900-11-29T00:00:00"/>
    <n v="92.81"/>
    <n v="23802733"/>
    <n v="1783267"/>
    <n v="0"/>
    <n v="0"/>
    <n v="25586000"/>
    <n v="330"/>
  </r>
  <r>
    <x v="3"/>
    <n v="220211"/>
    <x v="0"/>
    <s v="https://community.secop.gov.co/Public/Tendering/OpportunityDetail/Index?noticeUID=CO1.NTC.2531953&amp;isFromPublicArea=True&amp;isModal=true&amp;asPopupView=true"/>
    <x v="2"/>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2430396"/>
    <s v="JIMENA YASMIN JIMENEZ SALGADO"/>
    <s v="SUBDIRECTOR TECNICO - SUBD. DETERMINACION"/>
    <s v="N/A"/>
    <d v="2022-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21T00:00:00"/>
    <d v="2022-01-25T00:00:00"/>
    <n v="330"/>
    <d v="2022-12-25T00:00:00"/>
    <n v="25586000"/>
    <d v="1900-11-29T00:00:00"/>
    <n v="92.51"/>
    <n v="23725200"/>
    <n v="1860800"/>
    <n v="0"/>
    <n v="0"/>
    <n v="25586000"/>
    <n v="330"/>
  </r>
  <r>
    <x v="3"/>
    <n v="220276"/>
    <x v="0"/>
    <s v="https://community.secop.gov.co/Public/Tendering/OpportunityDetail/Index?noticeUID=CO1.NTC.2561871&amp;isFromPublicArea=True&amp;isModal=true&amp;asPopupView=true"/>
    <x v="2"/>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80097956"/>
    <s v="ELVERT JOHANY GALEANO ORTIZ"/>
    <s v="SUBDIRECTOR TECNICO - SUBD. DETERMINACION"/>
    <s v="N/A"/>
    <d v="2022-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24T00:00:00"/>
    <d v="2022-01-27T00:00:00"/>
    <n v="330"/>
    <d v="2022-12-27T00:00:00"/>
    <n v="50039000"/>
    <d v="1900-11-29T00:00:00"/>
    <n v="91.92"/>
    <n v="46096533"/>
    <n v="3942467"/>
    <n v="0"/>
    <n v="0"/>
    <n v="50039000"/>
    <n v="330"/>
  </r>
  <r>
    <x v="3"/>
    <n v="220443"/>
    <x v="0"/>
    <s v="https://community.secop.gov.co/Public/Tendering/OpportunityDetail/Index?noticeUID=CO1.NTC.3022060&amp;isFromPublicArea=True&amp;isModal=true&amp;asPopupView=true"/>
    <x v="6"/>
    <s v="Prestación de Servicios"/>
    <s v="SUBD. DETERMINACION"/>
    <s v="0111-01"/>
    <s v="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
    <n v="830075961"/>
    <s v="ASOCIACION COLOMBIANA DE EMPRESARIOS PRO DUCTIVOS DE LA CIUDAD DE BOGOTA ACEP CB"/>
    <s v="SUBDIRECTOR TECNICO - SUBD. DETERMINACION"/>
    <s v="N/A"/>
    <d v="2022-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7-28T00:00:00"/>
    <d v="2022-08-08T00:00:00"/>
    <n v="180"/>
    <d v="2023-02-08T00:00:00"/>
    <n v="78060000"/>
    <d v="1900-07-02T00:00:00"/>
    <n v="61.96"/>
    <n v="65772000"/>
    <n v="12288000"/>
    <n v="0"/>
    <n v="0"/>
    <n v="78060000"/>
    <n v="180"/>
  </r>
  <r>
    <x v="3"/>
    <n v="220420"/>
    <x v="0"/>
    <s v="https://community.secop.gov.co/Public/Tendering/OpportunityDetail/Index?noticeUID=CO1.NTC.2971701&amp;isFromPublicArea=True&amp;isModal=true&amp;asPopupView=true"/>
    <x v="7"/>
    <s v="Prestación de Servicios"/>
    <s v="SUBD. DETERMINACION"/>
    <s v="0111-01"/>
    <s v="Prestar los servicios de outsourcing de sistematización y automatizaciónpara el control integral del impuesto al consumo."/>
    <n v="890206351"/>
    <s v="SISTEMAS Y COMPUTADORES S.A."/>
    <s v="SUBDIRECTOR TECNICO - SUBD. DETERMINACION"/>
    <s v="N/A"/>
    <d v="2022-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7-08T00:00:00"/>
    <d v="2022-07-25T00:00:00"/>
    <n v="240"/>
    <d v="2023-03-25T00:00:00"/>
    <n v="598680824"/>
    <d v="1900-08-30T00:00:00"/>
    <n v="52.67"/>
    <n v="176068599"/>
    <n v="422612225"/>
    <n v="0"/>
    <n v="0"/>
    <n v="598680824"/>
    <n v="240"/>
  </r>
  <r>
    <x v="3"/>
    <n v="220584"/>
    <x v="0"/>
    <s v="https://community.secop.gov.co/Public/Tendering/OpportunityDetail/Index?noticeUID=CO1.NTC.3194837&amp;isFromPublicArea=True&amp;isModal=true&amp;asPopupView=true"/>
    <x v="6"/>
    <s v="Prestación de Servicios"/>
    <s v="OF. ASESORA DE COMUNICACIONES"/>
    <s v="0111-01"/>
    <s v="Divulgar información a través de piezas comunicativas, con el fin deconcientizar a consumidores y distribuidores sobre la necesidad deevitar el consumo de productos de origen ilícito o de contrabando, deconformidad con lo establecido en la invitación pública."/>
    <n v="900684554"/>
    <s v="GRUPO ARKS PREMIER SAS"/>
    <s v="SUBDIRECTOR TECNICO - SUBD. DETERMINACION"/>
    <s v="N/A"/>
    <d v="2022-11-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9-14T00:00:00"/>
    <d v="2022-09-22T00:00:00"/>
    <n v="150"/>
    <d v="2023-02-22T00:00:00"/>
    <n v="52060000"/>
    <d v="1900-06-01T00:00:00"/>
    <n v="45.1"/>
    <n v="52060000"/>
    <n v="0"/>
    <n v="0"/>
    <n v="0"/>
    <n v="52060000"/>
    <n v="150"/>
  </r>
  <r>
    <x v="3"/>
    <n v="220463"/>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5468331"/>
    <s v="CHRISTIAN MAURICIO GUTIERREZ VELASQUEZ"/>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El contratista cumplio con las obligaciones requeridas"/>
    <d v="2022-08-16T00:00:00"/>
    <d v="2022-08-22T00:00:00"/>
    <n v="150"/>
    <d v="2022-10-07T00:00:00"/>
    <n v="6980000"/>
    <n v="150"/>
    <n v="100"/>
    <n v="1396000"/>
    <n v="5584000"/>
    <n v="0"/>
    <n v="0"/>
    <n v="6980000"/>
    <n v="150"/>
  </r>
  <r>
    <x v="3"/>
    <n v="220490"/>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69853347"/>
    <s v="JUANA VALENTINA LINARES RODRIGUEZ"/>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El contratista cumplio con lo asigando"/>
    <d v="2022-08-19T00:00:00"/>
    <d v="2022-08-25T00:00:00"/>
    <n v="150"/>
    <d v="2022-10-07T00:00:00"/>
    <n v="6980000"/>
    <n v="150"/>
    <n v="100"/>
    <n v="1396000"/>
    <n v="5584000"/>
    <n v="0"/>
    <n v="0"/>
    <n v="6980000"/>
    <n v="150"/>
  </r>
  <r>
    <x v="3"/>
    <n v="220499"/>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193091633"/>
    <s v="DANIELA  PUERTO GONZALEZ"/>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el contratista cumplio con lo asignado"/>
    <d v="2022-08-19T00:00:00"/>
    <d v="2022-08-26T00:00:00"/>
    <n v="150"/>
    <d v="2022-10-14T00:00:00"/>
    <n v="6980000"/>
    <n v="150"/>
    <n v="100"/>
    <n v="1396000"/>
    <n v="5584000"/>
    <n v="0"/>
    <n v="0"/>
    <n v="6980000"/>
    <n v="150"/>
  </r>
  <r>
    <x v="3"/>
    <n v="220502"/>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7417273"/>
    <s v="JANERIS CECILIA ROMERO ROSALES"/>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el contratista cumplio con lo asignado"/>
    <d v="2022-08-22T00:00:00"/>
    <d v="2022-08-26T00:00:00"/>
    <n v="150"/>
    <d v="2022-10-14T00:00:00"/>
    <n v="6980000"/>
    <n v="150"/>
    <n v="100"/>
    <n v="1396000"/>
    <n v="5584000"/>
    <n v="0"/>
    <n v="0"/>
    <n v="6980000"/>
    <n v="150"/>
  </r>
  <r>
    <x v="3"/>
    <n v="220515"/>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75762"/>
    <s v="DANIEL  RODRIGUEZ YAÑEZ"/>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el contratista cumplio con las tareas asignadas"/>
    <d v="2022-08-24T00:00:00"/>
    <d v="2022-09-01T00:00:00"/>
    <n v="150"/>
    <d v="2022-10-14T00:00:00"/>
    <n v="6980000"/>
    <n v="150"/>
    <n v="100"/>
    <n v="1396000"/>
    <n v="5584000"/>
    <n v="0"/>
    <n v="0"/>
    <n v="6980000"/>
    <n v="150"/>
  </r>
  <r>
    <x v="3"/>
    <n v="220468"/>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5441978"/>
    <s v="JORGE ANTONIO LAPUENTE RUBIO"/>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complementó 338 respuestas automáticas, envió 97respuestas a correspondencia, finalizó 100 radicados en SAP y proyectó105 respuestas a ciudadanos de la Estrategia Integral de Ingreso MinimoGarantizado"/>
    <d v="2022-08-12T00:00:00"/>
    <d v="2022-08-18T00:00:00"/>
    <n v="150"/>
    <d v="2022-12-31T00:00:00"/>
    <n v="6980000"/>
    <d v="1900-05-14T00:00:00"/>
    <n v="77.040000000000006"/>
    <n v="1396000"/>
    <n v="5584000"/>
    <n v="0"/>
    <n v="0"/>
    <n v="6980000"/>
    <n v="150"/>
  </r>
  <r>
    <x v="3"/>
    <n v="220465"/>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154383"/>
    <s v="FERNANDO JOSE ZAMORA CAMACHO"/>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complementó 311 respuestas automáticas, envió 48respuestas a correspondencia, finalizó 48 radicados en SAP y proyectó129 respuestas a ciudadanos de la Estrategia Integral de Ingreso MinimoGarantizado"/>
    <d v="2022-08-12T00:00:00"/>
    <d v="2022-08-18T00:00:00"/>
    <n v="150"/>
    <d v="2022-12-31T00:00:00"/>
    <n v="6980000"/>
    <d v="1900-05-14T00:00:00"/>
    <n v="77.040000000000006"/>
    <n v="1396000"/>
    <n v="5584000"/>
    <n v="0"/>
    <n v="0"/>
    <n v="6980000"/>
    <n v="150"/>
  </r>
  <r>
    <x v="3"/>
    <n v="220472"/>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2458437"/>
    <s v="ERIKA CATALINA HERNANDEZ DUCUARA"/>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complementó 67 respuestas automáticas, envió 131respuestas a correspondencia y finalizó 138 radicados en SAP de laEstrategia Integral de Ingreso Minimo Garantizado"/>
    <d v="2022-08-12T00:00:00"/>
    <d v="2022-08-18T00:00:00"/>
    <n v="150"/>
    <d v="2022-12-31T00:00:00"/>
    <n v="6980000"/>
    <d v="1900-05-14T00:00:00"/>
    <n v="77.040000000000006"/>
    <n v="1396000"/>
    <n v="5584000"/>
    <n v="0"/>
    <n v="0"/>
    <n v="6980000"/>
    <n v="150"/>
  </r>
  <r>
    <x v="3"/>
    <n v="220464"/>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192724861"/>
    <s v="DANIEL ALEJANDRO ESPITIA FAJARDO"/>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rante el periodo comprendido entre el 01 y el 30 noviembre de 2022,  elcontratista envió 270 respuestas a correspondencia y finalizó 272radicados en SAP de la Estrategia Integral de Ingreso Minimo Garantizado"/>
    <d v="2022-08-12T00:00:00"/>
    <d v="2022-08-19T00:00:00"/>
    <n v="150"/>
    <d v="2022-12-31T00:00:00"/>
    <n v="6980000"/>
    <d v="1900-05-13T00:00:00"/>
    <n v="76.87"/>
    <n v="1396000"/>
    <n v="5584000"/>
    <n v="0"/>
    <n v="0"/>
    <n v="6980000"/>
    <n v="150"/>
  </r>
  <r>
    <x v="3"/>
    <n v="220470"/>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3593069"/>
    <s v="CLAUDIA LIS GONZALEZ MARTINEZ"/>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 la contratista  realizo 69 recepcion y validacion de pagos deseguridad social, apoyo en la compilacion de documentos necesarios de 82contratistas. - 01/nov - cargue documentos Sharepoint, 08/nov - SECOPII, 16/nov - documentos contratación 2023, 18/nov - Sesión finaltransición IMG y 25/nov - compilados wcc"/>
    <d v="2022-08-12T00:00:00"/>
    <d v="2022-08-19T00:00:00"/>
    <n v="150"/>
    <d v="2022-12-31T00:00:00"/>
    <n v="6980000"/>
    <d v="1900-05-13T00:00:00"/>
    <n v="76.87"/>
    <n v="1396000"/>
    <n v="5584000"/>
    <n v="0"/>
    <n v="0"/>
    <n v="6980000"/>
    <n v="150"/>
  </r>
  <r>
    <x v="3"/>
    <n v="220467"/>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3006728"/>
    <s v="JOHANNA PATRICIA SALINAS CASTAÑEDA"/>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descargó 978 documentos de peticiones ciudadanas"/>
    <d v="2022-08-12T00:00:00"/>
    <d v="2022-08-19T00:00:00"/>
    <n v="150"/>
    <d v="2022-12-31T00:00:00"/>
    <n v="6980000"/>
    <d v="1900-05-13T00:00:00"/>
    <n v="76.87"/>
    <n v="1396000"/>
    <n v="5584000"/>
    <n v="0"/>
    <n v="0"/>
    <n v="6980000"/>
    <n v="150"/>
  </r>
  <r>
    <x v="3"/>
    <n v="220466"/>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3711366"/>
    <s v="ANGELA  RINCON URREGO"/>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176 respuestas a correspondencia y finalizó 176radicados en SAP de la Estrategia Integral de Ingreso Minimo Garantizado"/>
    <d v="2022-08-12T00:00:00"/>
    <d v="2022-08-19T00:00:00"/>
    <n v="150"/>
    <d v="2022-12-31T00:00:00"/>
    <n v="6980000"/>
    <d v="1900-05-13T00:00:00"/>
    <n v="76.87"/>
    <n v="1396000"/>
    <n v="5584000"/>
    <n v="0"/>
    <n v="0"/>
    <n v="6980000"/>
    <n v="150"/>
  </r>
  <r>
    <x v="3"/>
    <n v="220474"/>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1057926"/>
    <s v="HELEN TATIANA RICO RUIZ"/>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189 respuestas a correspondencia y finalizó 199radicados en SAP de la Estrategia Integral de Ingreso Minimo Garantizado"/>
    <d v="2022-08-16T00:00:00"/>
    <d v="2022-08-19T00:00:00"/>
    <n v="150"/>
    <d v="2022-12-31T00:00:00"/>
    <n v="6980000"/>
    <d v="1900-05-13T00:00:00"/>
    <n v="76.87"/>
    <n v="1396000"/>
    <n v="5584000"/>
    <n v="0"/>
    <n v="0"/>
    <n v="6980000"/>
    <n v="150"/>
  </r>
  <r>
    <x v="3"/>
    <n v="220469"/>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0224290"/>
    <s v="LAURA VANESSA SALCEDO CORDOBA"/>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anidó 9 peticiones reiterativas, complementó 323respuestas automáticas, envió 27 respuestas a correspondencia y finalizó29 radicados en SAP de la Estrategia Integral de Ingreso MinimoGarantizado"/>
    <d v="2022-08-12T00:00:00"/>
    <d v="2022-08-19T00:00:00"/>
    <n v="150"/>
    <d v="2022-12-31T00:00:00"/>
    <n v="6980000"/>
    <d v="1900-05-13T00:00:00"/>
    <n v="76.87"/>
    <n v="1396000"/>
    <n v="5584000"/>
    <n v="0"/>
    <n v="0"/>
    <n v="6980000"/>
    <n v="150"/>
  </r>
  <r>
    <x v="3"/>
    <n v="220473"/>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730994"/>
    <s v="HAROLD REINALDO AFANADOR MONTAÑEZ"/>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recibió y ejecuto el plan de trabajo remitido para elcumplimiento de sus obligaciones. asistio a reuniones 26/oct - CierresBTE, 08/nov - CAPACITACION SECOP II y 18/nov - Sesión final transiciónIMG"/>
    <d v="2022-08-16T00:00:00"/>
    <d v="2022-08-19T00:00:00"/>
    <n v="150"/>
    <d v="2022-12-31T00:00:00"/>
    <n v="6980000"/>
    <d v="1900-05-13T00:00:00"/>
    <n v="76.87"/>
    <n v="1396000"/>
    <n v="5584000"/>
    <n v="0"/>
    <n v="0"/>
    <n v="6980000"/>
    <n v="150"/>
  </r>
  <r>
    <x v="3"/>
    <n v="220480"/>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004062"/>
    <s v="WENDY TATIANA BERMUDEZ ACHURY"/>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la contratista envió 142 respuestas a correspondencia y finalizó 143radicados en SAP de la Estrategia Integral de Ingreso Minimo Garantizado"/>
    <d v="2022-08-17T00:00:00"/>
    <d v="2022-08-22T00:00:00"/>
    <n v="150"/>
    <d v="2022-12-31T00:00:00"/>
    <n v="6980000"/>
    <d v="1900-05-10T00:00:00"/>
    <n v="76.34"/>
    <n v="1396000"/>
    <n v="5584000"/>
    <n v="0"/>
    <n v="0"/>
    <n v="6980000"/>
    <n v="150"/>
  </r>
  <r>
    <x v="3"/>
    <n v="220478"/>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900503"/>
    <s v="JAVIER FELIPE RAMIREZ NOGUERA"/>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envió 430 respuestas a correspondencia y finalizó 428radicados en SAP de la Estrategia Integral de Ingreso Minimo Garantizado"/>
    <d v="2022-08-16T00:00:00"/>
    <d v="2022-08-22T00:00:00"/>
    <n v="150"/>
    <d v="2022-12-31T00:00:00"/>
    <n v="6980000"/>
    <d v="1900-05-10T00:00:00"/>
    <n v="76.34"/>
    <n v="1396000"/>
    <n v="5584000"/>
    <n v="0"/>
    <n v="0"/>
    <n v="6980000"/>
    <n v="150"/>
  </r>
  <r>
    <x v="3"/>
    <n v="220477"/>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09154"/>
    <s v="FELIPE  CHAVES PAEZ"/>
    <s v="ASESOR - DESPACHO SECRETARIO DISTRITAL DE HDA."/>
    <s v="N/A"/>
    <d v="2022-11-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noviembre de 2022,el contratista complementó 270 respuestas automáticas, envió 157respuestas a correspondencia y finalizó 160 radicados en SAP de laEstrategia Integral de Ingreso Minimo Garantizado"/>
    <d v="2022-08-16T00:00:00"/>
    <d v="2022-08-22T00:00:00"/>
    <n v="150"/>
    <d v="2022-12-31T00:00:00"/>
    <n v="6980000"/>
    <d v="1900-05-10T00:00:00"/>
    <n v="76.34"/>
    <n v="1396000"/>
    <n v="5584000"/>
    <n v="0"/>
    <n v="0"/>
    <n v="6980000"/>
    <n v="150"/>
  </r>
  <r>
    <x v="3"/>
    <n v="220393"/>
    <x v="0"/>
    <s v="https://community.secop.gov.co/Public/Tendering/OpportunityDetail/Index?noticeUID=CO1.NTC.2898101&amp;isFromPublicArea=True&amp;isModal=true&amp;asPopupView=true"/>
    <x v="8"/>
    <s v="Manejo de cuenta"/>
    <s v="DESPACHO TESORERO DISTRITAL"/>
    <s v="0111-02"/>
    <s v="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
    <n v="860034313"/>
    <s v="BANCO DAVIVIENDA SA"/>
    <s v="PROFESIONAL ESPECIALIZADO - DESPACHO TESORERO DISTRITAL"/>
    <s v="N/A"/>
    <d v="2022-11-21T00:00:00"/>
    <s v="1. Acató la constitución, la ley, las normas legales y procedimentalesestablecidas por el Gobierno Nacional y Distrital y demás disposicionespertinentes.2. Cumplió con lo previsto en las disposiciones de las especificacionesesenciales, así como en la propuesta que presentó3. 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4. Constituyó las garantías necesarias y pactadas que fueron requeridaspor la SDH en el presente contrato5. Colaboró con la entidad contratante para que el objeto contratado secumpla y que este sea el de mejor calidad.6. Obró con lealtad y buena fe en las distintas etapas contractualesevitando las dilaciones y entrabamiento que pudieran presentarse7. Guardó total reserva de la información que por razón del servicio ydesarrollo de sus actividades obtenga. Esta es de propiedad de laSecretaría Distrital de Hacienda de Bogotá, D.C. y sólo salvo expresorequerimiento de autoridad competente podrá ser divulgada."/>
    <s v="Las obligaciones especiales del operador son consignadas, detalladas yfirmadas por el operador en el Convenio “PARA LA DISPERSION DETRANSFERENCIAS MONETARIAS A FAVOR DE LA POBLACIÓN BENEFICIARIA DE LA ESTRATEGIA INTEGRAL INGRESO MÍNIMO GARANTIZADO, SUSCRITOENTRE LA SECRETARÍA DISTRITAL DE HACIENDA Y DAVIVIENDA” con NoSDH-RE-0002-2022 Contrato 220393 del 3 de junio de 2022."/>
    <d v="2022-06-03T00:00:00"/>
    <d v="2022-06-07T00:00:00"/>
    <n v="360"/>
    <d v="2023-06-07T00:00:00"/>
    <n v="3050510242"/>
    <d v="1900-12-30T00:00:00"/>
    <n v="48.22"/>
    <n v="250889676"/>
    <n v="2799620566"/>
    <n v="0"/>
    <n v="0"/>
    <n v="3050510242"/>
    <n v="360"/>
  </r>
  <r>
    <x v="3"/>
    <n v="220087"/>
    <x v="0"/>
    <s v="https://community.secop.gov.co/Public/Tendering/OpportunityDetail/Index?noticeUID=CO1.NTC.2529955&amp;isFromPublicArea=True&amp;isModal=true&amp;asPopupView=true"/>
    <x v="2"/>
    <s v="Prestación Servicios Profesionales"/>
    <s v="OF. TECNICA SISTEMA GESTION DOCUMENTAL"/>
    <s v="0111-01"/>
    <s v="Prestar servicios profesionales para la implementación del SIC, en elcomponente Conservación de Documentos de archivo de la SecretaríaDistrital de Hacienda, para las actividades a ejecutar  en  el plan detrabajo de la vigencia."/>
    <n v="80180468"/>
    <s v="DANIEL  ISAACS CORAL"/>
    <s v="JEFE DE OFICINA - OF. TECNICA SISTEMA GESTION DOCUMENTAL"/>
    <s v="N/A"/>
    <d v="2022-11-09T00:00:00"/>
    <s v="El contratista dió cumplimiento a las obligaciones contractuales duranteel período comprendido entre el 1 y el 18 de octubre."/>
    <s v="Se certifica el recibo a satisfacción de las actividades referidas enlos estudios previos, las cuales se detallan en el informe deactividades No. 9.Para este periodo, el contratista realizó las siguientes actividades serelacionan las actividades:Actualización de la presentación sobre los avances de implementación delplan de conservación documental.Solicitud de los registros de los termohigrómetros datalogger de losmeses de julio a septiembre de 2022, al señor Jorge Reyes el día 7 deoctubre mediante correo electrónico.Incluyó los registros en las bases de datos para cada uno de los módulosde archivo, generando las gráficas de curvas de humedad relativa ytemperatura, así como las de la diferencia diaria entre los datosmáximos y mínimos de ambas variables.Elaboró el informe de análisis de condiciones ambientales para cadamódulo de archivo.Elaboró el informe de inspección a las instalaciones y los sistemas dealmacenamiento de los módulos de archivo correspondientes a las sedesCAD y Carrera 32.De conformidad con las observaciones realizadas por el equipo de laOTSGD durante la implementación del formato, realizó ajustes y seremitió copia de la última versión del formato en la carpeta compartida.Presentó informe de actividades del periodo correspondiente del 1 deoctubre al 18 de octubre de 2022Participó en la reunión &quot;Procedimiento de Organización Documental (11sesión) el día 5 de octubre.Realizó la conexión a la convocatoria de la reunión &quot;Revisión 120-G-04Guía para la Reconstrucción de Expedientes o Documentos TributariosExtraviados (3era sesión)&quot; el día 7 de octubre, pero esta no sedesarrolló debido a que sólo asistimos 3 participantes Se participó enla reunión &quot;Procedimiento de Organización Documental (12 sesión)&quot; el día13 de octubre.Participó en la reunión &quot;Aclaración alcance tipo documental -comunicaciones oficiales- organización documental&quot; el día 14 de octubre.Realizó un acompañamiento al equipo de trabajo que está levantando elinventario analítico de Resoluciones de la SDH en el archivo central, el4 de octubre.Realizó la tercera revisión de muestras de elementos de embalaje paradocumentos de archivo, presentados por el contratista Nueva CiglopS.A.S, y se emitió el informe de concepto favorable para comenzar laproducción de cajas y carpetas.Realizó la revisión de los documentos de análisis de condicionesambientales, presentados por el contratista UT Control Archivos, y segeneró un informe con observaciones.Radicado 2022ER646863O1 de octubre 3 de 2022El contratista prestó los servicios contratados, de acuerdo con lasobligaciones específicas, según detalles en el informe de ejecuciónpresentado por el mismo para el periodo certificado."/>
    <d v="2022-01-12T00:00:00"/>
    <d v="2022-02-01T00:00:00"/>
    <n v="257"/>
    <d v="2022-10-18T00:00:00"/>
    <n v="41582600"/>
    <n v="257"/>
    <n v="100"/>
    <n v="41582600"/>
    <n v="0"/>
    <n v="0"/>
    <n v="0"/>
    <n v="41582600"/>
    <n v="257"/>
  </r>
  <r>
    <x v="3"/>
    <n v="220243"/>
    <x v="0"/>
    <s v="https://community.secop.gov.co/Public/Tendering/OpportunityDetail/Index?noticeUID=CO1.NTC.2631443&amp;isFromPublicArea=True&amp;isModal=true&amp;asPopupView=true"/>
    <x v="2"/>
    <s v="Prestación Servicios Profesionales"/>
    <s v="OF. COBRO ESPECIALIZADO"/>
    <s v="0111-01"/>
    <s v="Prestar los servicios profesionales para apoyar la validación, análisisy gestión de información de bases de datos en el equipo de gestión deembargos, en especial, la gestión masiva de embargos de bienes muebles einmuebles de la Oficina."/>
    <n v="80244764"/>
    <s v="CARLOS ANDRES GOMEZ OTALORA"/>
    <s v="JEFE DE OFICINA - OF. COBRO ESPECIALIZADO"/>
    <s v="N/A"/>
    <d v="2022-11-04T00:00:00"/>
    <s v="El contratista cumplió"/>
    <s v="El contratista cumplió de acuerdo con el siguiente cuadro."/>
    <d v="2022-01-21T00:00:00"/>
    <d v="2022-01-26T00:00:00"/>
    <n v="330"/>
    <d v="2022-12-26T00:00:00"/>
    <n v="69938000"/>
    <d v="1900-11-29T00:00:00"/>
    <n v="92.22"/>
    <n v="58281667"/>
    <n v="11656333"/>
    <n v="0"/>
    <n v="0"/>
    <n v="69938000"/>
    <n v="330"/>
  </r>
  <r>
    <x v="3"/>
    <n v="220290"/>
    <x v="0"/>
    <s v="https://community.secop.gov.co/Public/Tendering/OpportunityDetail/Index?noticeUID=CO1.NTC.2709393&amp;isFromPublicArea=True&amp;isModal=true&amp;asPopupView=true"/>
    <x v="2"/>
    <s v="Prestación Servicios Profesionales"/>
    <s v="DESPACHO DIR. ESTAD. Y ESTUDIOS FISCALES"/>
    <s v="0111-01"/>
    <s v="Prestar servicios profesionales para apoyar a la Dirección deEstadísticas y Estudios Fiscales en la generación de insumos técnicos ypropuestas para el fortalecimiento de la gestión fiscal del Distrito, enel marco de las relaciones Bogotá-Nación, la integración regional, losprocesos de ordenamiento territorial y la mejora en la eficiencia degasto."/>
    <n v="80133008"/>
    <s v="CAMILO ALEJANDRO ESPITIA PEREZ"/>
    <s v="SUBDIRECTOR TECNICO - SUBD. ANALISIS FISCAL"/>
    <s v="N/A"/>
    <d v="2022-11-15T00:00:00"/>
    <s v="El contratista dio cumplimiento a las obligaciones pactadas previos delpresente contrato."/>
    <s v="Actividad 1: Como parte de la revisión de gasto se hizo una presentacióndel sector Ambiente de acuerdo con los resultados de la herramientaÉPICO. De esta forma, se hicieron ajustes a las ponderaciones que serealizan en las variables de herramienta relacionados con enfoquediferencia. En este sentido, se ajustaron las estimaciones con laimplementación de los seis trazadores presupuestales. Adicionalmente, sehizo el cálculo de los indicadores de la herramienta para el sectorcultura. De esta forma, se hizo el cálculo para las siguientesentidades:• Fundación Gilberto Alzate Avendaño• Instituto Distrital de las Artes• Instituto Distrital de Recreación y Deporte• Instituto Distrital del Patrimonio Cultural• Secretaría Distrital de Cultura, Recreación y Deporte Por otro lado,se asistió a presentaciones con los secretarios de tres entidadesdistritales para presentar los resultados de sus sectores en laherramienta ÉPICO. De esta forma, se hizo la presentación a: • Hábitat •Ambiente • Cultura En cada uno de los ejercicios se recibióretroalimentación de los resultados, se recopilaron recomendaciones enel sentido de incluir indicadores sectoriales relacionados con laimplementación de los ODS, y se explicó en profundidad el sentido de losresultados. Se espera que las diferentes secretarías remitan comentariosadicionales que puedan tener.Actividad 2: No se realizaron actividades particulares en estaobligación el presente mesActividad 3: No se realizaron actividades particulares en estaobligación el presente mesActividad 4: Como parte de la elaboración de análisis que se requieranpara el diseño e implementación de políticas públicas distritalesrelacionadas con aspectos fiscales, en articulación con entidades delorden distrital y nacional, la academia u organismos multilaterales, elcontratista apoyó la preparación del panel para conocer el Marco Fiscalde Mediano Plazo del Distrito. Como parte de esta apoyó: 1. Ladefinición de una primera propuesta de guion 2. La definición delesquema de presentación 3. Una primera versión de las diapositivas y loque se debe decir en las mismas para la presentación.Actividad 5: No se realizaron actividades particulares en estaobligación el presente mesActividad 6: Como parte del apoyo a la revisión de la normatividadvigente y de normativas propuestas que puedan afectar fiscalmente alDistrito, el contratista hizo una revisión de las propuestas que sepueden implementar para aumentar la recaudación o los ingresos para elsostenimiento de la movilidad de la ciudad. En este sentido, se realizóuna reunión (18 de octubre) en la que se discutieron las propuestas deajustes a realizar en el Plan Distrital de Desarrollo y se definió suviabilidad.Actividad 7: Se participó en las siguientes reuniones: • 14 de octubrereunión con la secretaria de Ambiente. • 18 de octubre reunión con lasecretaria de Hábitat. • 18 de octubre reunión discusión de temas aincluir en el Plan Nacional de Desarrollo por parte de la secretaría dehacienda • 24 de octubre reunión con la secretaria de Cultura. • 28 deoctubre reunión para definir el guion del conversatorio sobre Conocer elMarco Fiscal de Mediano Plazo.Actividad 8: No se realizaron actividades particulares en estaobligación el presente mes"/>
    <d v="2022-01-26T00:00:00"/>
    <d v="2022-01-27T00:00:00"/>
    <n v="330"/>
    <d v="2022-12-27T00:00:00"/>
    <n v="88550000"/>
    <d v="1900-11-29T00:00:00"/>
    <n v="91.92"/>
    <n v="73523333"/>
    <n v="15026667"/>
    <n v="0"/>
    <n v="0"/>
    <n v="88550000"/>
    <n v="330"/>
  </r>
  <r>
    <x v="3"/>
    <n v="220297"/>
    <x v="0"/>
    <s v="https://community.secop.gov.co/Public/Tendering/OpportunityDetail/Index?noticeUID=CO1.NTC.2724268&amp;isFromPublicArea=True&amp;isModal=true&amp;asPopupView=true"/>
    <x v="2"/>
    <s v="Prestación Servicios Profesionales"/>
    <s v="SUBD. COBRO TRIBUTARIO"/>
    <s v="0111-01"/>
    <s v="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
    <n v="52695909"/>
    <s v="ERIKA BIBIANA GOMEZ BEJARANO"/>
    <s v="JEFE DE OFICINA - OF. COBRO ESPECIALIZADO"/>
    <s v="N/A"/>
    <d v="2022-11-09T00:00:00"/>
    <s v="El contratista cumplió"/>
    <s v="El contratista cumplió de acuerdo con el siguiente cuadro."/>
    <d v="2022-01-27T00:00:00"/>
    <d v="2022-02-01T00:00:00"/>
    <n v="180"/>
    <d v="2022-11-01T00:00:00"/>
    <n v="24192000"/>
    <n v="270"/>
    <n v="100"/>
    <n v="36288000"/>
    <n v="0"/>
    <n v="1"/>
    <n v="12096000"/>
    <n v="36288000"/>
    <n v="270"/>
  </r>
  <r>
    <x v="3"/>
    <n v="220199"/>
    <x v="0"/>
    <s v="https://community.secop.gov.co/Public/Tendering/OpportunityDetail/Index?noticeUID=CO1.NTC.2619922&amp;isFromPublicArea=True&amp;isModal=true&amp;asPopupView=true"/>
    <x v="2"/>
    <s v="Prestación Servicio Apoyo a la Gestión"/>
    <s v="SUBD. COBRO TRIBUTARIO"/>
    <s v="0111-01"/>
    <s v="Prestar los servicios de apoyo operativo para la ejecución de laboresrelacionadas con las actuaciones administrativas,recopilación de documentos, descargue de pruebas, atención al usuario,manejo del archivo y asignación y reparto de losradicados de las oficinas de la Subdirecciónde Cobro tributario"/>
    <n v="80824689"/>
    <s v="JHONY ANDRES RIVERA LOZANO"/>
    <s v="JEFE DE OFICINA - OF. COBRO ESPECIALIZADO"/>
    <s v="N/A"/>
    <d v="2022-11-09T00:00:00"/>
    <s v="El contratista cumplió"/>
    <s v="El contratista cumplió de acuerdo con el siguiente cuadro."/>
    <d v="2022-01-20T00:00:00"/>
    <d v="2022-01-26T00:00:00"/>
    <n v="180"/>
    <d v="2022-10-26T00:00:00"/>
    <n v="11166000"/>
    <n v="270"/>
    <n v="100"/>
    <n v="16749000"/>
    <n v="0"/>
    <n v="1"/>
    <n v="5583000"/>
    <n v="16749000"/>
    <n v="270"/>
  </r>
  <r>
    <x v="3"/>
    <n v="220631"/>
    <x v="0"/>
    <s v="https://community.secop.gov.co/Public/Tendering/OpportunityDetail/Index?noticeUID=CO1.NTC.3323206&amp;isFromPublicArea=True&amp;isModal=true&amp;asPopupView=true"/>
    <x v="2"/>
    <s v="Prestación Servicios Profesionales"/>
    <s v="FONDO CUENTA CONCEJO DE BOGOTA, D.C."/>
    <s v="0111-04"/>
    <s v="Prestar servicios profesionales para brindar acompañamiento en larevisión del cumplimiento de requisitos exigidos en los diferentesprocesos de los funcionarios en los regímenes pensionales y de salud enla Dirección administrativa del Concejo de Bogotá D.C."/>
    <n v="1051654809"/>
    <s v="JUAN DIEGO BOTERO CURE"/>
    <s v="PROFESIONAL UNIVERSITARIO - DESPACHO DIR. GESTION CORPORATIVA"/>
    <s v="N/A"/>
    <d v="2022-11-08T00:00:00"/>
    <s v="Mediante radicado No 2022ER648208O1 de fecha 03/11/2022 la supervisiónallega informe para la correspondiente gestión de pago de la cuenta decobro. Supervisor informa el contratista cumplió con las obligacionesestipuladas en el contrato."/>
    <s v="Mediante radicado No 2022ER648208O1 de fecha 03/11/2022 la supervisiónallega informe para la correspondiente gestión de pago de la cuenta decobro. Supervisor informa el contratista cumplió con las obligacionesestipuladas en el contrato."/>
    <d v="2022-09-26T00:00:00"/>
    <d v="2022-10-03T00:00:00"/>
    <n v="150"/>
    <d v="2023-03-03T00:00:00"/>
    <n v="29850000"/>
    <d v="1900-05-30T00:00:00"/>
    <n v="38.409999999999997"/>
    <n v="5572000"/>
    <n v="24278000"/>
    <n v="0"/>
    <n v="0"/>
    <n v="29850000"/>
    <n v="150"/>
  </r>
  <r>
    <x v="3"/>
    <n v="220328"/>
    <x v="0"/>
    <s v="https://community.secop.gov.co/Public/Tendering/OpportunityDetail/Index?noticeUID=CO1.NTC.2764845&amp;isFromPublicArea=True&amp;isModal=true&amp;asPopupView=true"/>
    <x v="2"/>
    <s v="Prestación Servicio Apoyo a la Gestión"/>
    <s v="FONDO CUENTA CONCEJO DE BOGOTA, D.C."/>
    <s v="0111-04"/>
    <s v="Prestar servicios técnicos en el proceso de ejecución y seguimiento alos planes y programas que debe adelantar la Mesa Directiva en el marcodel plan estratégico de la Corporación"/>
    <n v="52094577"/>
    <s v="OLGA LUCIA HUERTAS MENDEZ"/>
    <s v="ASESOR - DESPACHO SECRETARIO DISTRITAL DE HDA."/>
    <s v="N/A"/>
    <d v="2022-11-08T00:00:00"/>
    <s v="Mediante radicado No. 2022ER635248O1 de fecha 04/11/2022 la supervisiónallega informe para la correspondiente gestión de pago de la cuenta decobro. El supervisor informa el contratista cumplió con las obligacionesestipuladas en el contrato."/>
    <s v="Mediante radicado No. 2022ER635248O1 de fecha 04/11/2022 la supervisiónallega informe para la correspondiente gestión de pago de la cuenta decobro. El supervisor informa el contratista cumplió con las obligacionesestipuladas en el contrato."/>
    <d v="2022-01-28T00:00:00"/>
    <d v="2022-02-17T00:00:00"/>
    <n v="180"/>
    <d v="2022-10-01T00:00:00"/>
    <n v="19542000"/>
    <n v="225"/>
    <n v="100"/>
    <n v="24318933"/>
    <n v="108567"/>
    <n v="1"/>
    <n v="4885500"/>
    <n v="24427500"/>
    <n v="225"/>
  </r>
  <r>
    <x v="3"/>
    <n v="220612"/>
    <x v="0"/>
    <s v="https://community.secop.gov.co/Public/Tendering/OpportunityDetail/Index?noticeUID=CO1.NTC.3306067&amp;isFromPublicArea=True&amp;isModal=true&amp;asPopupView=true"/>
    <x v="2"/>
    <s v="Prestación Servicios Profesionales"/>
    <s v="FONDO CUENTA CONCEJO DE BOGOTA, D.C."/>
    <s v="0111-04"/>
    <s v="Prestar servicios profesionales como intérprete en lengua de señas paralas actividades y procesos que requiera el Concejo de Bogotá."/>
    <n v="52424532"/>
    <s v="ELIZABETH  AREVALO CANCINO"/>
    <s v="PROFESIONAL UNIVERSITARIO - DESPACHO DIR. GESTION CORPORATIVA"/>
    <s v="N/A"/>
    <d v="2022-11-08T00:00:00"/>
    <s v="Mediante radicado No. 2022ER633862O1 de fecha 28/10/2022 la supervisiónallega informe para la correspondiente gestión de pago de la cuenta decobro. El supervisor informa el contratista cumplió con las obligacionesestipuladas en el contrato."/>
    <s v="Mediante radicado No. 2022ER633862O1 de fecha 28/10/2022 la supervisiónallega informe para la correspondiente gestión de pago de la cuenta decobro. El supervisor informa el contratista cumplió con las obligacionesestipuladas en el contrato."/>
    <d v="2022-09-21T00:00:00"/>
    <d v="2022-09-23T00:00:00"/>
    <n v="150"/>
    <d v="2023-02-23T00:00:00"/>
    <n v="24675000"/>
    <d v="1900-06-01T00:00:00"/>
    <n v="44.44"/>
    <n v="1316000"/>
    <n v="23359000"/>
    <n v="0"/>
    <n v="0"/>
    <n v="24675000"/>
    <n v="150"/>
  </r>
  <r>
    <x v="3"/>
    <n v="220626"/>
    <x v="0"/>
    <s v="https://community.secop.gov.co/Public/Tendering/OpportunityDetail/Index?noticeUID=CO1.NTC.3314271&amp;isFromPublicArea=True&amp;isModal=true&amp;asPopupView=true"/>
    <x v="2"/>
    <s v="Prestación Servicios Profesionales"/>
    <s v="FONDO CUENTA CONCEJO DE BOGOTA, D.C."/>
    <s v="0111-04"/>
    <s v="Prestar los servicios profesionales  especializados  en materia jurídica para acompañar la ejecución de los procesos administrativos, judiciales y disciplinarios  así como la elaboración y soporte de  losconceptos e intervenciones que se deban llevar a cabo en el marco  delas actuaciones de la Corporación y de acuerdo con la normatividadvigente."/>
    <n v="80723384"/>
    <s v="FRANCISCO  ALFORD BOJACA"/>
    <s v="PROFESIONAL UNIVERSITARIO - DESPACHO DIR. GESTION CORPORATIVA"/>
    <s v="N/A"/>
    <d v="2022-11-11T00:00:00"/>
    <s v="Mediante radicado No 2022ER648267O1 de fecha 03/11/2022 la supervisiónallega informe para la correspondiente gestión de pago de la cuenta decobro. Supervisor informa el contratista cumplió con las obligacionesestipuladas en el contrato."/>
    <s v="Mediante radicado No 2022ER648267O1 de fecha 03/11/2022 la supervisiónallega informe para la correspondiente gestión de pago de la cuenta decobro. Supervisor informa el contratista cumplió con las obligacionesestipuladas en el contrato."/>
    <d v="2022-09-22T00:00:00"/>
    <d v="2022-09-23T00:00:00"/>
    <n v="135"/>
    <d v="2023-02-07T00:00:00"/>
    <n v="40774500"/>
    <d v="1900-05-16T00:00:00"/>
    <n v="49.64"/>
    <n v="2416267"/>
    <n v="38358233"/>
    <n v="0"/>
    <n v="0"/>
    <n v="40774500"/>
    <n v="135"/>
  </r>
  <r>
    <x v="3"/>
    <n v="220475"/>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921467"/>
    <s v="LUZ AURORA ARANGO OVIEDO"/>
    <s v="ASESOR - DESPACHO SECRETARIO DISTRITAL DE HDA."/>
    <s v="N/A"/>
    <d v="2022-11-0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12 octubre de 2022,  elcontratista finalizó 15 radicados en SAP"/>
    <d v="2022-08-16T00:00:00"/>
    <d v="2022-08-19T00:00:00"/>
    <n v="150"/>
    <d v="2022-10-14T00:00:00"/>
    <n v="6980000"/>
    <n v="150"/>
    <n v="100"/>
    <n v="558400"/>
    <n v="6421600"/>
    <n v="0"/>
    <n v="0"/>
    <n v="6980000"/>
    <n v="150"/>
  </r>
  <r>
    <x v="3"/>
    <n v="220679"/>
    <x v="0"/>
    <s v="https://community.secop.gov.co/Public/Tendering/OpportunityDetail/Index?noticeUID=CO1.NTC.3356752&amp;isFromPublicArea=True&amp;isModal=true&amp;asPopupView=true"/>
    <x v="2"/>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N/A"/>
    <d v="2022-11-09T00:00:00"/>
    <s v="El contratista cumplió con las obligaciones generales de acuerdo con loestipulado en los estudios previos, para el periodo comprendido entre el06-10-2022 y el 31-10-2022"/>
    <s v="Durante el periodo de ejecución el contratista dio cumplimiento a lasobligaciones especiales determinadas en los estudios previos; elresultado de las mismas se describe en los productos entregados."/>
    <d v="2022-10-04T00:00:00"/>
    <d v="2022-10-06T00:00:00"/>
    <n v="120"/>
    <d v="2023-02-06T00:00:00"/>
    <n v="26360000"/>
    <d v="1900-05-02T00:00:00"/>
    <n v="44.72"/>
    <n v="5491667"/>
    <n v="20868333"/>
    <n v="0"/>
    <n v="0"/>
    <n v="26360000"/>
    <n v="120"/>
  </r>
  <r>
    <x v="3"/>
    <n v="220472"/>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2458437"/>
    <s v="ERIKA CATALINA HERNANDEZ DUCUARA"/>
    <s v="ASESOR - DESPACHO SECRETARIO DISTRITAL DE HDA."/>
    <s v="N/A"/>
    <d v="2022-11-08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complementó 233 respuestas automáticas"/>
    <d v="2022-08-12T00:00:00"/>
    <d v="2022-08-18T00:00:00"/>
    <n v="150"/>
    <d v="2022-12-31T00:00:00"/>
    <n v="6980000"/>
    <d v="1900-05-14T00:00:00"/>
    <n v="77.040000000000006"/>
    <n v="1396000"/>
    <n v="5584000"/>
    <n v="0"/>
    <n v="0"/>
    <n v="6980000"/>
    <n v="150"/>
  </r>
  <r>
    <x v="3"/>
    <n v="220023"/>
    <x v="0"/>
    <s v="https://community.secop.gov.co/Public/Tendering/OpportunityDetail/Index?noticeUID=CO1.NTC.2528456&amp;isFromPublicArea=True&amp;isModal=true&amp;asPopupView=true"/>
    <x v="2"/>
    <s v="Prestación Servicios Profesionales"/>
    <s v="DESPACHO DIR. ESTAD. Y ESTUDIOS FISCALES"/>
    <s v="0111-01"/>
    <s v="Prestar servicios profesionales para apoyar a la Dirección deEstadísticas y Estudios Fiscales en la recopilación, procesamiento y análisis de estadísticas fiscales y otras relacionadas que permitan alimentar los diferentes modelos de proyección fiscal, enespecial de los asociados a nuevas fuentes de financiación"/>
    <n v="1013671287"/>
    <s v="JUAN FELIPE CASTILLO RINCON"/>
    <s v="SUBDIRECTOR TECNICO - SUBD. ANALISIS FISCAL"/>
    <s v="N/A"/>
    <d v="2022-11-15T00:00:00"/>
    <s v="El contratista dio cumplimiento a las obligaciones pactadas previos delpresente contrato."/>
    <s v="Actividad 1: Revisión de literatura sobre las tendencias de consumo eimpuestos a cigarrillos tradicionales y electrónicos. • Revisión dealgunos ingresos con la Secretaría de Ambiente para crear una mesa detrabajo en este sentido.Actividad 2: Revisión de literatura sobre los parámetros del modelo deequilibrio general en el marco de la actualización de los valores.Actividad 3: No se realizaron actividades particulares en estaobligación el presente mes.Actividad 4: Definición del cronograma para la actualización del modelode equilibrio general con respecto a la matriz de contabilidad social yejercicios adicionales.Actividad 5: No se realizaron actividades particulares en estaobligación el presente mes.Actividad 6: No se realizaron actividades particulares en estaobligación el presente mes."/>
    <d v="2022-01-13T00:00:00"/>
    <d v="2022-01-25T00:00:00"/>
    <n v="330"/>
    <d v="2022-12-25T00:00:00"/>
    <n v="47762000"/>
    <d v="1900-11-29T00:00:00"/>
    <n v="92.51"/>
    <n v="39946400"/>
    <n v="7815600"/>
    <n v="0"/>
    <n v="0"/>
    <n v="47762000"/>
    <n v="330"/>
  </r>
  <r>
    <x v="3"/>
    <n v="220507"/>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40327739"/>
    <s v="YEIMY  PRIETO BUITRAGO"/>
    <s v="ASESOR - DESPACHO SECRETARIO DISTRITAL DE HDA."/>
    <s v="N/A"/>
    <d v="2022-11-09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175 radicados en SAP"/>
    <d v="2022-08-23T00:00:00"/>
    <d v="2022-08-26T00:00:00"/>
    <n v="150"/>
    <d v="2022-12-31T00:00:00"/>
    <n v="6980000"/>
    <d v="1900-05-06T00:00:00"/>
    <n v="75.59"/>
    <n v="1396000"/>
    <n v="5584000"/>
    <n v="0"/>
    <n v="0"/>
    <n v="6980000"/>
    <n v="150"/>
  </r>
  <r>
    <x v="3"/>
    <n v="220512"/>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2396268"/>
    <s v="MAYRA ALEJANDRA TOLEDO CARDOZO"/>
    <s v="ASESOR - DESPACHO SECRETARIO DISTRITAL DE HDA."/>
    <s v="N/A"/>
    <d v="2022-11-09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4 y el 31 octubre de 2022,  elcontratista finalizó 200 radicados en SAP y asistió a 1 reuniónrelacionada con la Estrategia Integral de Ingreso Minimo Garantizado"/>
    <d v="2022-08-23T00:00:00"/>
    <d v="2022-08-26T00:00:00"/>
    <n v="150"/>
    <d v="2022-11-24T00:00:00"/>
    <n v="6980000"/>
    <n v="150"/>
    <n v="100"/>
    <n v="1256400"/>
    <n v="5723600"/>
    <n v="0"/>
    <n v="0"/>
    <n v="6980000"/>
    <n v="150"/>
  </r>
  <r>
    <x v="3"/>
    <n v="220294"/>
    <x v="0"/>
    <s v="https://community.secop.gov.co/Public/Tendering/OpportunityDetail/Index?noticeUID=CO1.NTC.2724268&amp;isFromPublicArea=True&amp;isModal=true&amp;asPopupView=true"/>
    <x v="2"/>
    <s v="Prestación Servicios Profesionales"/>
    <s v="SUBD. COBRO TRIBUTARIO"/>
    <s v="0111-01"/>
    <s v="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
    <n v="1023865476"/>
    <s v="LEIDY YAZMIN FAJARDO VERANO"/>
    <s v="JEFE DE OFICINA - OF. COBRO ESPECIALIZADO"/>
    <s v="N/A"/>
    <d v="2022-11-09T00:00:00"/>
    <s v="El contratista cumplió"/>
    <s v="El contratista cumplió de acuerdo con el siguiente cuadro."/>
    <d v="2022-01-26T00:00:00"/>
    <d v="2022-02-01T00:00:00"/>
    <n v="180"/>
    <d v="2022-11-01T00:00:00"/>
    <n v="24192000"/>
    <n v="270"/>
    <n v="100"/>
    <n v="32256000"/>
    <n v="4032000"/>
    <n v="1"/>
    <n v="12096000"/>
    <n v="36288000"/>
    <n v="270"/>
  </r>
  <r>
    <x v="3"/>
    <n v="220294"/>
    <x v="0"/>
    <s v="https://community.secop.gov.co/Public/Tendering/OpportunityDetail/Index?noticeUID=CO1.NTC.2724268&amp;isFromPublicArea=True&amp;isModal=true&amp;asPopupView=true"/>
    <x v="2"/>
    <s v="Prestación Servicios Profesionales"/>
    <s v="SUBD. COBRO TRIBUTARIO"/>
    <s v="0111-01"/>
    <s v="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
    <n v="1023865476"/>
    <s v="LEIDY YAZMIN FAJARDO VERANO"/>
    <s v="JEFE DE OFICINA - OF. COBRO ESPECIALIZADO"/>
    <s v="N/A"/>
    <d v="2022-11-09T00:00:00"/>
    <s v="El contratista cumplió"/>
    <s v="El contratista cumplió de acuerdo con el siguiente cuadro."/>
    <d v="2022-01-26T00:00:00"/>
    <d v="2022-02-01T00:00:00"/>
    <n v="180"/>
    <d v="2022-11-01T00:00:00"/>
    <n v="24192000"/>
    <n v="270"/>
    <n v="100"/>
    <n v="36288000"/>
    <n v="0"/>
    <n v="1"/>
    <n v="12096000"/>
    <n v="36288000"/>
    <n v="270"/>
  </r>
  <r>
    <x v="3"/>
    <n v="220387"/>
    <x v="0"/>
    <s v="https://community.secop.gov.co/Public/Tendering/OpportunityDetail/Index?noticeUID=CO1.NTC.2920821&amp;isFromPublicArea=True&amp;isModal=true&amp;asPopupView=true"/>
    <x v="4"/>
    <s v="Prestación de Servicios"/>
    <s v="FONDO CUENTA CONCEJO DE BOGOTA, D.C."/>
    <s v="0111-04"/>
    <s v="Prestar los servicios de diseño producción y ejecución de estrategias dedivulgación en medios de Comunicación de carácter masivo para el Concejode Bogotá"/>
    <n v="900677188"/>
    <s v="MIACOM SAS"/>
    <s v="ASESOR - DESPACHO SECRETARIO DISTRITAL DE HDA."/>
    <s v="N/A"/>
    <d v="2022-11-11T00:00:00"/>
    <s v="Mediante radicado No 2022ER649581O1 de fecha 04/11/2022 la supervisiónallega informe para la correspondiente gestión de pago de la facturaFEV448. El supervisor informa el contratista cumplió con lasobligaciones estipuladas en el contrato."/>
    <s v="Mediante radicado No 2022ER649581O1 de fecha 04/11/2022 la supervisiónallega informe para la correspondiente gestión de pago de la facturaFEV448. El supervisor informa el contratista cumplió con lasobligaciones estipuladas en el contrato."/>
    <d v="2022-05-27T00:00:00"/>
    <d v="2022-06-02T00:00:00"/>
    <n v="270"/>
    <d v="2023-03-02T00:00:00"/>
    <n v="500000000"/>
    <d v="1900-09-29T00:00:00"/>
    <n v="66.3"/>
    <n v="417082482"/>
    <n v="82917518"/>
    <n v="1"/>
    <n v="200000000"/>
    <n v="700000000"/>
    <n v="270"/>
  </r>
  <r>
    <x v="3"/>
    <n v="220564"/>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4582829"/>
    <s v="NELLY CAROLINA ORJUELA NIVIA"/>
    <s v="ASESOR - DESPACHO SECRETARIO DISTRITAL DE HDA."/>
    <s v="N/A"/>
    <d v="2022-11-09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1 octubre de 2022,  elcontratista finalizó 243 radicados en SAP"/>
    <d v="2022-09-02T00:00:00"/>
    <d v="2022-09-09T00:00:00"/>
    <n v="150"/>
    <d v="2022-12-31T00:00:00"/>
    <n v="6980000"/>
    <d v="1900-04-22T00:00:00"/>
    <n v="72.569999999999993"/>
    <n v="1396000"/>
    <n v="5584000"/>
    <n v="0"/>
    <n v="0"/>
    <n v="6980000"/>
    <n v="150"/>
  </r>
  <r>
    <x v="3"/>
    <n v="220398"/>
    <x v="0"/>
    <s v="https://community.secop.gov.co/Public/Tendering/OpportunityDetail/Index?noticeUID=CO1.NTC.2945248&amp;isFromPublicArea=True&amp;isModal=true&amp;asPopupView=true"/>
    <x v="6"/>
    <s v="Prestación de Servicios"/>
    <s v="FONDO CUENTA CONCEJO DE BOGOTA, D.C."/>
    <s v="0111-04"/>
    <s v="Prestar los servicios de mantenimiento preventivo con suministro derepuestos para plantas purificadoras Semi-industriales de agua delConcejo de Bogotá."/>
    <n v="900656365"/>
    <s v="SERVICIOS Y DISEÑOS MECATRONICOS SAS"/>
    <s v="PROFESIONAL UNIVERSITARIO - DESPACHO DIR. GESTION CORPORATIVA"/>
    <s v="N/A"/>
    <d v="2022-11-11T00:00:00"/>
    <s v="Mediante radicado No 2022ER649423O1 de fecha 08/11/2022 la supervisiónallega informe para la correspondiente gestión de pago de la facturaSE146. El supervisor informa el contratista cumplió con las obligacionesestipuladas en el contrato."/>
    <s v="Mediante radicado No 2022ER649423O1 de fecha 08/11/2022 la supervisiónallega informe para la correspondiente gestión de pago de la facturaSE146. El supervisor informa el contratista cumplió con las obligacionesestipuladas en el contrato."/>
    <d v="2022-06-09T00:00:00"/>
    <d v="2022-06-21T00:00:00"/>
    <n v="360"/>
    <d v="2023-06-21T00:00:00"/>
    <n v="6283311"/>
    <d v="1900-12-30T00:00:00"/>
    <n v="44.38"/>
    <n v="840000"/>
    <n v="5443311"/>
    <n v="0"/>
    <n v="0"/>
    <n v="6283311"/>
    <n v="360"/>
  </r>
  <r>
    <x v="3"/>
    <n v="220698"/>
    <x v="0"/>
    <s v="https://community.secop.gov.co/Public/Tendering/OpportunityDetail/Index?noticeUID=CO1.NTC.3359642&amp;isFromPublicArea=True&amp;isModal=true&amp;asPopupView=true"/>
    <x v="2"/>
    <s v="Prestación Servicios Profesionales"/>
    <s v="FONDO CUENTA CONCEJO DE BOGOTA, D.C."/>
    <s v="0111-04"/>
    <s v="Prestar servicios profesionales para brindar acompañamiento en larevisión de las actas sucintas de las sesiones de la Comisión y laatención de solicitudes de ciudadanos, organizaciones, autoridadesadministrativas y judiciales que correspondan a la respectiva comisión"/>
    <n v="1014185465"/>
    <s v="ANIBAL ANDRES ARAGONES ARROYAVE"/>
    <s v="PROFESIONAL UNIVERSITARIO - DESPACHO DIR. GESTION CORPORATIVA"/>
    <s v="N/A"/>
    <d v="2022-11-11T00:00:00"/>
    <s v="Mediante radicado No. 2022ER651242O1 de fecha 09/10/2022 la supervisiónallega informe para la correspondiente gestión de pago de la cuenta decobro. El supervisor informa el contratista cumplió con las obligacionesestipuladas en el contrato."/>
    <s v="Mediante radicado No. 2022ER651242O1 de fecha 09/10/2022 la supervisiónallega informe para la correspondiente gestión de pago de la cuenta decobro. El supervisor informa el contratista cumplió con las obligacionesestipuladas en el contrato."/>
    <d v="2022-10-05T00:00:00"/>
    <d v="2022-10-06T00:00:00"/>
    <n v="150"/>
    <d v="2023-03-06T00:00:00"/>
    <n v="27105000"/>
    <d v="1900-05-30T00:00:00"/>
    <n v="36.42"/>
    <n v="4517500"/>
    <n v="22587500"/>
    <n v="0"/>
    <n v="0"/>
    <n v="27105000"/>
    <n v="150"/>
  </r>
  <r>
    <x v="3"/>
    <n v="220389"/>
    <x v="0"/>
    <s v="https://community.secop.gov.co/Public/Tendering/OpportunityDetail/Index?noticeUID=CO1.NTC.2928652&amp;isFromPublicArea=True&amp;isModal=true&amp;asPopupView=true"/>
    <x v="6"/>
    <s v="Prestación de Servicios"/>
    <s v="FONDO CUENTA CONCEJO DE BOGOTA, D.C."/>
    <s v="0111-04"/>
    <s v="Prestar los servicios de alquiler de escenarios como salones, auditoriosy espacios abiertos, apoyo logístico y servicio de catering para eldesarrollo de eventos que requiera el Concejo de Bogotá."/>
    <n v="860066942"/>
    <s v="CAJA DE COMPENSACION FAMILIAR COMPENSAR"/>
    <s v="PROFESIONAL UNIVERSITARIO - DESPACHO DIR. GESTION CORPORATIVA"/>
    <s v="N/A"/>
    <d v="2022-11-11T00:00:00"/>
    <s v="Mediante radicado No 2022ER648220O1 de fecha 04/11/2022 la supervisiónallega informe para la correspondiente gestión de pago de la facturaEMPR 4760. El supervisor informa el contratista cumplió con lasobligaciones estipuladas en el contrato."/>
    <s v="Mediante radicado No 2022ER648220O1 de fecha 04/11/2022 la supervisiónallega informe para la correspondiente gestión de pago de la facturaEMPR 4760. El supervisor informa el contratista cumplió con lasobligaciones estipuladas en el contrato."/>
    <d v="2022-06-06T00:00:00"/>
    <d v="2022-06-07T00:00:00"/>
    <n v="300"/>
    <d v="2023-04-07T00:00:00"/>
    <n v="80000000"/>
    <d v="1900-10-30T00:00:00"/>
    <n v="57.89"/>
    <n v="29602863"/>
    <n v="50397137"/>
    <n v="1"/>
    <n v="40000000"/>
    <n v="120000000"/>
    <n v="300"/>
  </r>
  <r>
    <x v="3"/>
    <n v="220389"/>
    <x v="0"/>
    <s v="https://community.secop.gov.co/Public/Tendering/OpportunityDetail/Index?noticeUID=CO1.NTC.2928652&amp;isFromPublicArea=True&amp;isModal=true&amp;asPopupView=true"/>
    <x v="6"/>
    <s v="Prestación de Servicios"/>
    <s v="FONDO CUENTA CONCEJO DE BOGOTA, D.C."/>
    <s v="0111-04"/>
    <s v="Prestar los servicios de alquiler de escenarios como salones, auditoriosy espacios abiertos, apoyo logístico y servicio de catering para eldesarrollo de eventos que requiera el Concejo de Bogotá."/>
    <n v="860066942"/>
    <s v="CAJA DE COMPENSACION FAMILIAR COMPENSAR"/>
    <s v="PROFESIONAL UNIVERSITARIO - DESPACHO DIR. GESTION CORPORATIVA"/>
    <s v="N/A"/>
    <d v="2022-11-15T00:00:00"/>
    <s v="Mediante radicado No 2022ER648216O1 de fecha 04/11/2022 la supervisiónallega informe para la correspondiente gestión de pago de la facturaEMPR 5988-4762-5986. El supervisor informa el contratista cumplió conlas obligaciones estipuladas en el contrato."/>
    <s v="Mediante radicado No 2022ER648216O1 de fecha 04/11/2022 la supervisiónallega informe para la correspondiente gestión de pago de la facturaEMPR 5988-4762-5986. El supervisor informa el contratista cumplió conlas obligaciones estipuladas en el contrato."/>
    <d v="2022-06-06T00:00:00"/>
    <d v="2022-06-07T00:00:00"/>
    <n v="300"/>
    <d v="2023-04-07T00:00:00"/>
    <n v="80000000"/>
    <d v="1900-10-30T00:00:00"/>
    <n v="57.89"/>
    <n v="31155144"/>
    <n v="48844856"/>
    <n v="1"/>
    <n v="40000000"/>
    <n v="120000000"/>
    <n v="300"/>
  </r>
  <r>
    <x v="3"/>
    <n v="220741"/>
    <x v="0"/>
    <s v="https://community.secop.gov.co/Public/Tendering/OpportunityDetail/Index?noticeUID=CO1.NTC.3385314&amp;isFromPublicArea=True&amp;isModal=true&amp;asPopupView=true"/>
    <x v="2"/>
    <s v="Prestación Servicios Profesionales"/>
    <s v="FONDO CUENTA CONCEJO DE BOGOTA, D.C."/>
    <s v="0111-04"/>
    <s v="Prestar servicios profesionales de apoyo en la administración de lapagina WEB  y en el diseño y publicación de piezas gráficas o videos quedeban ser cargados en el portal de la Corporación."/>
    <n v="1102850387"/>
    <s v="JULIAN ANDRES DE LA OSSA MONTES"/>
    <s v="PROFESIONAL UNIVERSITARIO - DESPACHO DIR. GESTION CORPORATIVA"/>
    <s v="N/A"/>
    <d v="2022-11-11T00:00:00"/>
    <s v="Mediante radicado No. 2022ER651273O1 de fecha 09/10/2022 la supervisiónallega informe para la correspondiente gestión de pago de la cuenta decobro. El supervisor informa el contratista cumplió con las obligacionesestipuladas en el contrato."/>
    <s v="Mediante radicado No. 2022ER651273O1 de fecha 09/10/2022 la supervisiónallega informe para la correspondiente gestión de pago de la cuenta decobro. El supervisor informa el contratista cumplió con las obligacionesestipuladas en el contrato."/>
    <d v="2022-10-11T00:00:00"/>
    <d v="2022-10-13T00:00:00"/>
    <n v="150"/>
    <d v="2023-03-13T00:00:00"/>
    <n v="25080000"/>
    <d v="1900-05-30T00:00:00"/>
    <n v="31.79"/>
    <n v="3009600"/>
    <n v="22070400"/>
    <n v="0"/>
    <n v="0"/>
    <n v="25080000"/>
    <n v="150"/>
  </r>
  <r>
    <x v="3"/>
    <n v="220435"/>
    <x v="0"/>
    <s v="https://community.secop.gov.co/Public/Tendering/OpportunityDetail/Index?noticeUID=CO1.NTC.3060048&amp;isFromPublicArea=True&amp;isModal=true&amp;asPopupView=true"/>
    <x v="2"/>
    <s v="Prestación Servicios Profesionales"/>
    <s v="SUBD. INFRAESTRUCTURA TIC"/>
    <s v="0111-01"/>
    <s v="Prestar servicios profesionales en la definición e implementación deproyectos de infraestructura de Tecnologías de la Información (TI)"/>
    <n v="10298004"/>
    <s v="EDGAR ANDRES PUPIALES BUCHELI"/>
    <s v="PROFESIONAL ESPECIALIZADO - SUBD. INFRAESTRUCTURA TIC"/>
    <s v="N/A"/>
    <d v="2022-11-10T00:00:00"/>
    <s v="El contratista cumplió a cabalidad con las obligaciones generales  delcontrato."/>
    <s v="Se certifica el cumplimiento de las siguientes actividades:A. Hacer pruebas de funcionamiento de la herramienta de envío decorreo masivo para empezar a crear el manual de uso.B. Revisar con área de impuestos, la arquitectura que tiene elportar de observatorio fiscal, junto con los avances y pendientes quetiene ese proyecto.C. Entregar administración de Entidad Certificadora, se explica laarquitectura de la plataforma, administración de la consola, comoexportar inventarios y manejo de certificados y request, backup de laconfiguración.D. Entregar administración de Exchange, se explica la arquitectura,el manejo de usuarios y contactos, la administración de maquina virtual,seguimiento de flujos de correos, encolamiento de correo, permisos yaplicaciones integradas.E. Entregar administración de BogData, se realiza la explicación dela arquitectura de integración con office 365 y Exchange, las distintasactividades relacionadas con administración de permisos y usuarios,manejo del archivo landscape interno como externo, generación decertificados .F. Entregar administración de Azure, se revisa y explica cada uno delos recursos utilizados, el manejo adecuado para las maquinas virtualescreadas, la arquitectura.G. Apoyar en la configuración de HTML Java Adapter Test Tools..H. Actualización de LandScape para usuarios de dominio.I. Presentar informe de los usuarios que no tienen grupo denavegación en el directorio activo para área de redes.J. Resolver problema relacionado con correos de cambios decontraseña que origina Oracle dado que quedan clasificados como SPAM endestino GMAIL.  Se crea regla para garantizar que office 365 confié enlos correos enviados por sistema Oracle.K. Configurar servicio de correo en Exchange para que el sistema deMailing pueda enviar correo masivo a través de esta plataforma.L. adicionar URL a la configuración de autenticación de portal shden  App Registration de Azure."/>
    <d v="2022-07-25T00:00:00"/>
    <d v="2022-08-02T00:00:00"/>
    <n v="165"/>
    <d v="2022-11-25T00:00:00"/>
    <n v="48499000"/>
    <n v="165"/>
    <n v="100"/>
    <n v="26160067"/>
    <n v="22338933"/>
    <n v="0"/>
    <n v="0"/>
    <n v="48499000"/>
    <n v="165"/>
  </r>
  <r>
    <x v="3"/>
    <n v="220050"/>
    <x v="0"/>
    <s v="https://community.secop.gov.co/Public/Tendering/OpportunityDetail/Index?noticeUID=CO1.NTC.2540109&amp;isFromPublicArea=True&amp;isModal=true&amp;asPopupView=true"/>
    <x v="2"/>
    <s v="Prestación Servicios Profesionales"/>
    <s v="OF. TECNICA SISTEMA GESTION DOCUMENTAL"/>
    <s v="0111-01"/>
    <s v="Prestar servicios profesionales para participar en los procesos detransferencias secundarias y descripción documental de la SecretaríaDistrital de Hacienda"/>
    <n v="80233997"/>
    <s v="JUAN DANIEL FLOREZ PORRAS"/>
    <s v="JEFE DE OFICINA - OF. TECNICA SISTEMA GESTION DOCUMENTAL"/>
    <s v="N/A"/>
    <d v="2022-11-10T00:00:00"/>
    <s v="El contratista dió cumplimiento a las obligaciones contractuales."/>
    <s v="Se certifica el recibo a satisfacción de las actividades referidas enlos estudios previos, las cuales se detallan en el informe deactividades No. 9.Para este periodo, el contratista realizó las siguientes actividades:Como parte de las actividades de octubre, se incluyen los resultados delas observaciones de revisión al proceso de diligenciamiento del Formatode Inventario Analítico del Archivo de Bogotá – FIAAB -.-Como parte de la implementación del Plan de Descripción y TransferenciaDocumental Secundaria de la Secretaría Distrital de Hacienda, sellevaron a cabo las jornadas de asesoría y coordinación con el equipotécnico de trabajo en la Oficina Técnica del Sistema de GestiónDocumental.Estas jornadas tuvieron lugar el 04 y 18 de octubre en las instalacionesde la Oficina Técnica del Sistema de Gestión Documental (soportes actasde apoyo a equipo técnico y control de asistencia anexos al presenteinforme), en las cuales se tuvo la oportunidad de orientar sobre elinstructivo de diligenciamiento y aplicación del formato de inventarioanalítico del Archivo de Bogotá, y exponer los resultados de la revisiónllevada a cabo sobre el cuarto diligenciamiento del inventario, queincluyó la descripción de la subserie Actas de Comité Técnico deDirección. Dicha revisión se dejó plasmada en la versión 4 de avance delinventario y en el documento Word en el cual se consignaron lasobservaciones a ser corregidas.-Se llevaron a cabo las sesiones de implementación que se reflejan en laactualización del plan de descripción y transferencia documentalsecundaria, en cuyas mesas de trabajo se consolidó la información delresultado de revisión del proceso de foliación sobre la serieResoluciones y Actas de Comité Técnico de Dirección, agrupacionesdocumentales que pertenecen a las series identificadas a transferir a laDirección Distrital de Archivo de Bogotá.Esta información se registró en la actualización del Plan deDescripción, adjunto como anexo al presente informe. Como parte de lasactividades de octubre, se incluyen los resultados de observaciones derevisión al proceso de diligenciamiento del Formato de InventarioAnalítico del Archivo de Bogotá – FIAAB -.Para el presente informe de ejecución de actividades, se reporta lafinalización de la asesoría y orientación técnica dirigida al equipo detrabajo de la Oficina Técnica de Gestión Documental, que llevó a cabo laejecución del proceso de alistamiento técnico y descripción de la seriedocumental Resoluciones y la subserie Actas de Comité Técnico deDirección que serán objeto de transferencia documental secundaria alArchivo de Bogotá.TotalesCajas: 147Carpetas: 345Tomos: 105Registros: 451Folios: 108.401Radicado 2022ER652876O1 de noviembre 9 de 2022.El contratista prestó los servicios contratados, de acuerdo con lasobligaciones específicas, según detalles en el informe de ejecuciónpresentado por el mismo para el periodo certificado."/>
    <d v="2022-01-13T00:00:00"/>
    <d v="2022-02-01T00:00:00"/>
    <n v="257"/>
    <d v="2022-10-18T00:00:00"/>
    <n v="41582600"/>
    <n v="257"/>
    <n v="100"/>
    <n v="41582600"/>
    <n v="0"/>
    <n v="0"/>
    <n v="0"/>
    <n v="41582600"/>
    <n v="257"/>
  </r>
  <r>
    <x v="3"/>
    <n v="220331"/>
    <x v="0"/>
    <s v="https://community.secop.gov.co/Public/Tendering/OpportunityDetail/Index?noticeUID=CO1.NTC.2758021&amp;isFromPublicArea=True&amp;isModal=true&amp;asPopupView=true"/>
    <x v="2"/>
    <s v="Prestación Servicios Profesionales"/>
    <s v="FONDO CUENTA CONCEJO DE BOGOTA, D.C."/>
    <s v="0111-04"/>
    <s v="Prestar los servicios profesionales para la implementación, seguimientoy evaluación de metodologías, herramientas y estrategias de los procesosde innovación diseñados o fortalecidos por el laboratorio de innovaciónen el Concejo de Bogotá D.C."/>
    <n v="52802454"/>
    <s v="MARIA CAROLINA SANABRIA CABRERA"/>
    <s v="ASESOR - DESPACHO SECRETARIO DISTRITAL DE HDA."/>
    <s v="N/A"/>
    <d v="2022-11-15T00:00:00"/>
    <s v="Mediante radicado No. 2022ER637359O1 de fecha 26/10/2022 la supervisiónallega informe para la correspondiente gestión de pago de la cuenta decobro. El supervisor informa el contratista cumplió con las obligacionesestipuladas en el contrato."/>
    <s v="Mediante radicado No. 2022ER637359O1 de fecha 26/10/2022 la supervisiónallega informe para la correspondiente gestión de pago de la cuenta decobro. El supervisor informa el contratista cumplió con las obligacionesestipuladas en el contrato."/>
    <d v="2022-01-28T00:00:00"/>
    <d v="2022-02-03T00:00:00"/>
    <n v="240"/>
    <d v="2023-02-03T00:00:00"/>
    <n v="49624000"/>
    <d v="1900-12-30T00:00:00"/>
    <n v="82.19"/>
    <n v="55413467"/>
    <n v="19022533"/>
    <n v="1"/>
    <n v="24812000"/>
    <n v="74436000"/>
    <n v="360"/>
  </r>
  <r>
    <x v="3"/>
    <n v="220506"/>
    <x v="0"/>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233499194"/>
    <s v="CARLOS ALBERTO PARRADO PARRA"/>
    <s v="ASESOR - DESPACHO SECRETARIO DISTRITAL DE HDA."/>
    <s v="N/A"/>
    <d v="2022-11-1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3 y el 31 octubre de 2022,  elcontratista finalizó 176 radicados en SAP y asistió a 1 reuniónrelacionada con la Estrategia Integral de Ingreso Minimo Garantizado"/>
    <d v="2022-08-19T00:00:00"/>
    <d v="2022-08-25T00:00:00"/>
    <n v="150"/>
    <d v="2022-12-05T00:00:00"/>
    <n v="6980000"/>
    <d v="1900-04-11T00:00:00"/>
    <n v="95.1"/>
    <n v="1302933"/>
    <n v="5677067"/>
    <n v="0"/>
    <n v="0"/>
    <n v="6980000"/>
    <n v="150"/>
  </r>
  <r>
    <x v="3"/>
    <n v="220647"/>
    <x v="0"/>
    <s v="https://community.secop.gov.co/Public/Tendering/OpportunityDetail/Index?noticeUID=CO1.NTC.3323427&amp;isFromPublicArea=True&amp;isModal=true&amp;asPopupView=true"/>
    <x v="2"/>
    <s v="Prestación Servicios Profesionales"/>
    <s v="FONDO CUENTA CONCEJO DE BOGOTA, D.C."/>
    <s v="0111-04"/>
    <s v="Prestar servicios profesionales para la gestión de actividadesrelacionadas con el seguimiento a la ejecución contractual y procesos deliquidación de los expedientes contractuales en la DirecciónAdministrativa"/>
    <n v="52879758"/>
    <s v="ASTRID TATIANA SALINAS PEDROZA"/>
    <s v="PROFESIONAL UNIVERSITARIO - DESPACHO DIR. GESTION CORPORATIVA"/>
    <s v="N/A"/>
    <d v="2022-11-15T00:00:00"/>
    <s v="Mediante radicado No. 2022ER653736O1 de fecha 11/11/2022 la supervisiónallega informe para la correspondiente gestión de pago de la cuenta decobro. El supervisor informa el contratista cumplió con las obligacionesestipuladas en el contrato."/>
    <s v="Mediante radicado No. 2022ER653736O1 de fecha 11/11/2022 la supervisiónallega informe para la correspondiente gestión de pago de la cuenta decobro. El supervisor informa el contratista cumplió con las obligacionesestipuladas en el contrato."/>
    <d v="2022-09-27T00:00:00"/>
    <d v="2022-09-28T00:00:00"/>
    <n v="150"/>
    <d v="2023-02-28T00:00:00"/>
    <n v="25080000"/>
    <d v="1900-06-01T00:00:00"/>
    <n v="41.18"/>
    <n v="501600"/>
    <n v="24578400"/>
    <n v="0"/>
    <n v="0"/>
    <n v="25080000"/>
    <n v="150"/>
  </r>
  <r>
    <x v="3"/>
    <n v="220399"/>
    <x v="0"/>
    <s v="https://community.secop.gov.co/Public/Tendering/OpportunityDetail/Index?noticeUID=CO1.NTC.2933046&amp;isFromPublicArea=True&amp;isModal=true&amp;asPopupView=true"/>
    <x v="1"/>
    <s v="Prestación de Servicios"/>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N/A"/>
    <d v="2022-11-15T00:00:00"/>
    <s v="EL CONTRATISTA CUMPLIÓ CON LAS OBLIGACIONES GENERALES DEL CONTRATO"/>
    <s v="Requisitos Inicio ContratoCertificación cumplimiento pago aportes parafiscales empresa SeguridadSuperior para dar inicio al contrato.Cumplimiento: Se radicó certificación con radicado 2022ER49163801Exámenes médicos de preingreso para el personal del dispositivoCumplimiento: Se radicó certificación con radicado 2022ER49591501Cumplimiento ítem 3.6.1 Ponderación Calidad Licitación Pública NºSDH-LP-0002-2022Obligación - Capacitaciones adicionalesCapacitar al personal en Especialización de vigilancia y seguridadprivada para entidades públicas.Cumplimiento: Se radicaron los certificados Especialización EntidadesOficiales del personal que integra el dispositivo de vigilancia yseguridad, radicado 2022ER50350801Obligación - Conjunto de uniformes de etiqueta para la totalidad delpersonal, con chaqueta en puntos cuyas condiciones de temperatura yhumedad lo requieraCumplimiento: Se dio cumplimiento, se radicó certificación entrega deuniformes y Kardex, radicado 2022ER478293O1Obligación -Patrulla fija, exenta de pico y placa, con disponibilidadpara labores de vigilancia y seguridad privada de la SDHCumplimiento: Se radicó certificación que da cuenta del recibo delvehículo (patrulla fija); radicado 2022ER49979301Obligación -Enlace de CCTV de sedes externas a centro de monitoreo deledificio CAD para seguimiento en tiempo realCumplimiento: Se realizaron visitas técnicas a las sedes; se radicódocumento ante la Subdirección de Infraestructura TIC de la SDH con lafinalidad de contar con la aprobación para proceder a dar Cumplimientoal requisito. Radicado 2022ER52497201Obligación - Ofrecimiento de relevantes por número de oficialesCumplimiento: Se radicó acta de seguimiento para el cumplimiento de laobligación, en la cual se valida con base al análisis de necesidades delos servicios de vigilancia y seguridad la presencia de cuatro (04)relevantes. Radicado 2022ER49978601.Anexo No1 Especificaciones y requerimientos técnicos mínimosObligación Contractual 7.1.1Entregar al Supervisor del contrato, dentro de los quince (15) díascalendario siguientes a la suscripción del acta de inicio, los siguientes documentos:a. Certificación del Representante Legal con la documentación queacredite la entrega de dotación al personal designado para el desarrollodel objeto contractual, de conformidad con el numeral 2.1.5. del AnexoTécnico No 1.Cumplimiento: Se dio cumplimiento, se radicó certificación entrega deuniformes y Kardex, radicado 2022ER478293O1b. Documentación que acredite la entrega, instalación y puesta enfuncionamiento de los sistemas de comunicación de conformidad con elnumeral 2.2.3 del Anexo Técnico No 1.Cumplimiento: Con el radicado 2022ER479017O1 se da cumplimiento alrequisito.c. Documentación que acredite el suministro e instalación de los Equiposde detección de metales de que trata el numeral 2.2.4. del presenteAnexo Técnico.Cumplimiento: Se radicó certificación del suministro e instalación delos Equipos de detección de metales; radicado 2022ER478987O1d. Fotocopia de los catálogos técnicos de todos los equipos requeridospara la Entidad.Cumplimiento: Se entregaron los catálogos técnicos de todos los equiposrequeridos, con radicado 2022ER48972801e. Cuando el contratista haya adquirido los equipos por compra a otraempresa, se certificará su antigüedad la cual no puede superar los tres(3) años, por el Revisor Fiscal del contratista, indicando nombre,dirección, teléfono del vendedor, fecha de compra y número de factura.Cumplimiento: No aplica para el periodo certificadof. Fotocopia de los registros de las solicitudes de las Credenciales enla página WEB de la Superintendencia de Vigilancia y Seguridad Privadade los guardas al servicio del contrato.Cumplimiento: Se radicó documentación, radicados: 2022ER48803701,2022ER478897O1, 2022ER478883O1, 2022ER478360O1, 2022ER478352O1, 2022ER478348O1.El 03 de noviembre se radicó correo electrónico denominado Actualizacióncursos vigilancia y psicofísicos - Personal Incorporado al Dispositivo -octubre 2022, RADICADO 2022ER64842701g. Fotocopia de la certificación expedida por el organismo competente,en la que se relacione el listado de armamento propio destinado para laprestación del servicio de vigilancia, indicando cantidad y tipo y lossalvoconductos vigentes que amparen cada una de las armas destinadaspara la prestación del servicio, allegando fotocopia de estos.Cumplimiento: Se radicó certificación inventario armamento, radicado2022ER47909701h. Fotocopia de las facturas de adquisición de los equipos paraacreditar la condición de máximo cuatro (4) años de uso, si estos sonusados.Cumplimiento: Se radicó contrato de arrendamiento de CCTV entreSeguridad Superior y JM Technology, radicado 2022ER49976101, inventariode cctv con radicado 2022ER49976401, Acta seguimiento vigilancia aumentocámaras con radicado 2022ER50278001.i. Acreditación mediante los documentos correspondientes de la compra delos equipos requeridos, mantenimiento, garantías y respaldo técnico,sean a través de un Distribuidor Autorizado de la marca de los equipos(medios Tecnológicos).Cumplimiento: Se radicó contrato de arrendamiento de CCTV entreSeguridad Superior y JM Technology, radicado 2022ER49976101, inventariode cctv con radicado 2022ER49976401, Acta seguimiento vigilancia aumentocámaras con radicado 2022ER50278001.j. Elaborar y presentar al Supervisor del contrato designado por laSecretaría Distrital de Hacienda a la que se le prestará el servicio, un(1) estudio de seguridad para las sedes objeto del contrato.Cumplimiento: Se presentaron los estudios de seguridad bajo radicado2022ER478997O1.k. El “Protocolo de operación” previsto en el presente Anexo Nº 1 –Ficha Técnica, según numeral 2.1Cumplimiento: Se radicó Protocolo de Operaciones, radicado2022ER478938O1l. Elaborar y presentar el “Protocolo de servicio al cliente” previstoen el presente Anexo Nº 1 – ESPECIFICACIONES Y REQUERIMIENTOS TÉCNICOSMÌNIMOS, según numeral 2.1Cumplimiento: Se radicó protocolo, radicado 2022ER478973O1m. El procedimiento que tiene el contratista para el reporte einvestigación de accidentes de trabajo e incidentes del personal al servicio de cada contrato.Cumplimiento: SEGURIDAD SUPERIOR cumple con el procedimiento de atenciónde accidentes e incidentes laborales; durante el periodo certificado nohan existido accidentes laborales. Se radicó Reglamento de Higiene ySeguridad Industrial, Radicado 2022ER478980O1n. Los demás documentos requeridos en el anexo técnico.Cumplimiento: Seguridad Superior realizó entrega de los documentosrequeridos en el Anexo Técnico No1 Especificaciones y requerimientostécnicos mínimos.Obligación Contractual 7.1.2Prestar el servicio de vigilancia y seguridad con personal que cumplacon las especificaciones y condiciones señaladas en el Anexo Técnico No.1 y la propuesta del contratista.Cumplimiento: Se cumplió con el debido celo de las obligaciones delcontrato de servicio de vigilancia y seguridad con personal calificado,debidamente entrenado, con los equipos y demás especificaciones de lapropuesta. Evidencias radicadas dando Cumplimiento al ítem F numeral7.1.1 Se radicó documentación, radicados: 2022ER48803701,2022ER478897O1, 2022ER478883O1, 2022ER478360O1, 2022ER478352O1,2022ER478348O1.El 03 de noviembre se radicó correo electrónico denominado Actualizacióncursos vigilancia y psicofísicos - Personal Incorporado al Dispositivo -octubre 2022, RADICADO 2022ER64842701Obligación Contractual 7.1.3Garantizar que el personal de control y operativo que destinará para lavigilancia (guardas de seguridad) cumple con todos los requisitosexigidos por la Superintendencia de vigilancia y seguridad privada –SVSP, y que cumplirá mínimo con las condiciones mínimas requeridas en elnumeral 2.1.2 del Técnico.Cumplimiento: Se garantizó que el personal operativo no registraantecedentes judiciales, son bachilleres y cuentan con la credencialexpedida por la supervigilancia como queda evidenciado en el proceso deselección realizado por el área de recursos humanos de SEGURIDADSUPERIOR y se encuentra disponible para verificación cuando elSupervisor del contrato así lo requiera. Se radicó procedimientoselección y contratación de personal Seguridad Superior, Radicado2022ER47908801.Obligación Contractual 7.1.4Atender las solicitudes de cambio de personal, modificación del horariode prestación del servicio de Vigilancia y Seguridad Privada en uno omás sitios y puestos, cuando el Supervisor de contrato de la SecretaríaDistrital de Hacienda lo solicite. El coordinador del contrato debeinformar previamente al Supervisor del contrato, la justificación de loscambios, reubicación y traslados de personal.Cumplimiento: Con fecha 18 de octubre de 2022 el Sr Supervisor delcontrato solicito el cambio del guarda HUMBERTO BARAHONA CANAS, decisiónsoportada en concordancia con el numeral 2.1.3.1 del Anexo N°1ESPECIFICACIONES Y REQUERIMIENTOS TÉCNICOS MÌNIMOS, que establece &quot;Entodo caso, la Secretaría Distrital de Hacienda - SDH se reservan lafacultad de solicitar el cambio, remoción o retiro del personal asignadopara la ejecución del contrato, sin aviso previo y sin que debajustificarse dicha solicitud.&quot;Obligación Contractual 7.1.5Atender las solicitudes de suspensión, traslados, terminación delservicio de Vigilancia y Seguridad Privada de uno o más sitios y puestos, cuando el Supervisor de contrato de la Secretaría Distrital de Hacienda así lo requiera, previo aviso al contratista conuna anticipación mínima de dos (2) días hábiles, sin que por este hechoel contratista pueda pedir indemnización alguna a la SecretaríaDistrital de Hacienda. Igualmente, previo aviso del Supervisor delcontrato y con la misma antelación, ésta podrá incrementar los puestosde vigilancia de acuerdo con las necesidades y eventualidades, en cuyocaso serán aplicadas las tarifas vigentes pactadas en el respectivocontrato.Cumplimiento: Se radicó el acta de recepción de puestos a la SDH, Actade inicio, actas de instalación de puestos, radicado 2022ER48042001,2022ER480411O1, 2022ER480375O1Con base en necesidades e indicaciones del Sr Supervisor del contrato,se instalan dos puestos (02 puesto tipo 6 de lunes a viernes 12 horas ysábado de 07:00 a 13:00 horas – denominados: Recorredor Calle 26,Recorredor Avenida Américas), lo anterior con base en lo estipulado enel anexo técnico No. 1 del Contrato 2200399-0-2022.Se radicó el acta de instalación de puestos de fecha 01 de octubre de2022, radicado 2022ER64843601Obligación Contractual 7.1.6Mantener con disponibilidad permanente el COORDINADOR DE SEGURIDAD parala Secretaría Distrital de Hacienda, que servirán de enlace con elcontratista, de conformidad a las condiciones establecidas en el AnexoTécnico No 1.Cumplimiento: El Coordinador de Contrato EDGAR MAURICIO ARBELAEZ SANCHEZse encuentra disponible mediante el Celular asignado por SEGURIDADSUPERIOR Cel. 3104241167. Centro de Monitoreo en el Tel. 3385929 Ext.5929. email vigilancia_coordinador@shd.gov.coObligación Contractual 7.1.7Remplazar en caso de faltas temporales al Coordinador de Seguridad y alos Supervisores de servicio, por personas que acrediten como mínimo losrequisitos exigidos para los mismos en el Anexo Técnico y pliego decondiciones, previo visto bueno del Supervisor del contrato.Cumplimiento: Durante el periodo certificado no ha habido novedad en elpersonal de supervisores o coordinador de seguridad.Obligación Contractual 7.1.8Prestar por su cuenta y riesgo la supervisión exclusiva durante las 24horas del día, por el termino de ejecución del contrato, en todos lospuestos e instalaciones objeto del contrato, con mínimo el númeroservicios de supervisión requerido en el numeral 2.1.2 del Anexo Técnicopara dicha actividad.Cumplimiento: La empresa SEGURIDAD SUPERIOR prestó el servicio de 24horas de supervisión exclusiva para las instalaciones de la SDH y áreascomunes del CAD.Para las Sedes Externas, la empresa SEGURIDAD SUPERIOR adicionalmentedestino Supervisor motorizado para dar Cumplimiento al requisito.Obligación Contractual 7.1.9Cumplir permanentemente con los requisitos señalados en Ley 1801 de2016, artículo 242, así como las disposiciones establecidas en lasResoluciones No. 2852 de 2006 y 3776 de 2009, expedidas por laSuperintendencia de Vigilancia y Seguridad Privada y la demás normatividad aplicable para la prestación del servicio de Vigilancia y Seguridad Privada con la utilización de medio canino y cumplircon lo establecido en la Ley 84 de 1989, el Decreto 546 de 2016 y losrequisitos requeridos según Acuerdo Distrital No. 765 de 2020.Cumplimiento: Se radicaron los soportes que evidencian el cumplimientode los requisitos exigidos por la Ley 1801 de 2016, artículo 242, asícomo las disposiciones establecidas en las Resoluciones No. 2852 de 2006y 3776 de 2009, expedidas por la Superintendencia de Vigilancia ySeguridad Privada y la demás normatividad aplicable para la prestacióndel servicio de Vigilancia y Seguridad Privada con la utilización demedio canino y cumplir con lo establecido en la Ley 84 de 1989, elDecreto 546 de 2016 y los requisitos requeridos según Acuerdo DistritalNo. 765 de 2020. Radicado 2022ER479032O1.Se radicó documento “Actividades con caninos mes octubre 2022”. Radicado2022ER64841701.Obligación Contractual 7.1.10El contratista deberá vincular para la prestación del servicio con mediohumano a mujeres, priorizando para ello factores que acentúan suvulnerabilidad como la condición de víctima del conflicto armado, lasdiscapacidades, ser mujer jefa de hogar, entre otras, en un porcentajemínimo del 50 % del total de las cantidades del personal requerido parala Secretaría Distrital de Hacienda y las zonas comunes del CAD, loanterior de conformidad con lo dispuesto en el Decreto 322 de 2020.Cumplimiento: Se radicó certificación personal en condición dediscapacidad y como mínimo 50% mujeres jefas de hogar, radicado 2022ER64841301, 2022ER64843401.Obligación Contractual 7.2.1Garantizar que el servicio de vigilancia y seguridad con mediostecnológicos sea permanente, es decir, no se podrá interrumpir bajocircunstancia alguna, sea por hurto, pérdida, daños por variaciones devoltaje, o cualquiera otra causa, y debe ser prestado de conformidad conlo estipulado en las especificaciones técnicas del Anexo Técnico, asícomo acorde con la normativa y reglamentación expedida por laSuperintendencia de Vigilancia y Seguridad Privada.Cumplimiento: El sistema de CCTV se encontró en funcionamiento sinnovedad y cumpliendo con la normativa y reglamentación expedida por laSuperintendencia de Vigilancia y Seguridad Privada.Obligación Contractual 7.2.2Garantizar que las grabaciones de eventos requeridos se efectúen enmedios de reproducción convencional, que permitan la reproducción entiempo real y no fraccionada o por intervalos de reproducción, paragarantizar que se pueda determinar en forma real y clara los eventosocurridos.Las grabaciones que requiera la Secretaría Distrital de Hacienda deberánser entregadas en medio magnético al Supervisor del contrato, en formatoMP4 o WMV o cualquiera que pueda ser leído por Windows Media o elsoftware que utilicen la entidad contratante, previa solicitud formal delos mismos, dentro de los tres (3) días hábiles siguientes a dichasolicitud, y en los términos y condiciones establecidos en el Protocolode la Secretaría Distrital de Hacienda y el Anexo Técnico No 1.Cumplimiento: Se dispuso de los medios para bajar los videos, serentregados y reproducidos por la supervisión del contrato, siguiendo elprotocolo de solicitud de revisión de videos estipulado por laSecretaría Distrital de Hacienda.Obligación Contractual 7.2.3Mantener y salvaguardar la reserva de las grabaciones efectuadas concargo a la ejecución del contrato con la Secretaría Distrital deHacienda. La divulgación o entrega de estas a terceras personas solopodrá efectuarse previa autorización escrita por el Supervisor delcontrato.Cumplimiento: SEGURIDAD SUPERIOR tiene bajo custodia los discos durosutilizados para mantener y salvaguardar la reserva de las grabacionesefectuadas.Obligación Contractual 7.2.4Realizar por lo menos cada dos (2) meses, el mantenimiento preventivo ycorrectivo para todos los equipos y accesorios que componen el sistemadel CCTV, como cableados, equipos de cómputo, instalaciones eléctricas ylos demás, que se requieran y presentar un informe técnico deactividades con las recomendaciones de mejora del CCTV.Cumplimiento: Se radicó Informe mantenimiento tecnológico mes octubre2022, RADICADO 2022ER64840801.Obligación Contractual 7.2.5Conservar los videos, grabaciones, archivos, consignas, libros,cuadernos, minutas y demás documentación mínima requerida y relativa ala ejecución del contrato por un término no inferior a dos (2) años,contados a partir de la fecha de grabación, garantizando para tal fin unlugar de almacenamiento seguro.Cumplimiento: En el Centro de monitoreo (CCTV) se conservan los videos,grabaciones, archivos, consignas, libros, cuadernos, minutas y demásdocumentación.Obligación Contractual 7.2.6Establecer y cumplir el protocolo de operación, grabación y control delsistema del Circuito Cerrado de Televisión, establecido por elcontratista, para las sedes donde prestará el servicio y que garanticeel óptimo funcionamiento y grabación definida por la entidad en el Anexotécnico No1.Cumplimiento: Durante el periodo certificado se cumplió con el protocolode operación, grabación y control del sistema de CCTV. Se radicóprotocolo CCTV de Seguridad Superior, radicado 2022ER48972301Obligación Contractual 7.2.7Instalar los equipos y acometidas en condiciones técnicas adecuadas yseguras con instalación en rack, en caso de que lo requieran y deacuerdo con el Reglamento Técnico de Instalaciones Eléctricas – RETIEestablecido por El Ministerio de Minas y Energía, en la Resolución 90708 del 2013 mediante la cual se expide el nuevo Reglamento Técnico deInstalaciones Eléctricas – RETIE.Cumplimiento: El centro de monitoreo se encuentra ubicado en el segundopiso de la SDH con las condiciones adecuadas de seguridad.Se radicó certificación cumplimiento Resolución 90708 del 2013 conradicado 2022ER48975101.Obligación Contractual 7.2.8Suministrar cuando se requiera los rollos de autoadhesivos (sticker)para impresión del sistema de control de acceso de visitantes, acordecon las especificaciones y cantidades suministradas. El contratista debefacturar mensualmente la cantidad suministrada de los rollosautoadhesivos utilizados para el servicio.Cumplimiento: Durante el periodo certificado no ha sido requerido elsuministro de mencionado servicio.Obligación Contractual 7.2.9Realizar cuando se requiera los BACKUP de los registros de losvisitantes de las sedes donde sea solicitado este control. Las copias delos registros de visitantes los deberán entregar en medio magnético,como USB´s, al Supervisor del contrato los primeros cinco (5) díascalendario de los servicios prestados en el mes anterior.Cumplimiento: El sistema BMS es operado por la Secretaría Distrital deHacienda; Seguridad Superior no tiene acceso al sistema.Obligación Contractual 7.2.10Entregar, instalar y poner en funcionamiento los medios de comunicaciónestablecidos en el Anexo Técnico No. 1, para el inicio de la ejecucióndel contrato.Cumplimiento: El Dispositivo contó con 49 radios de comunicación a fecha31 de octubre de 2022, los cuales se encuentran reflejados en elinventario registrado con el radicado 2022ER479017O1, inventario que sevalida en la Prefactura revisada por el Señor Supervisor del contrato.Obligación Contractual 7.2.11Suministrar dentro de los plazos definidos en el Anexo técnico No. 1todos los servicios de vigilancia y seguridad imprevistos, tanto depuestos de vigilancia como de servicios adicionales – mediostecnológicos, que fueren requeridos por el Supervisor del contrato.Cumplimiento: Se está dando cumplimiento a lo estipulado en el AnexoTécnico No 1 con referencia a la prestación del servicio de vigilancia yseguridad privada; como también se mantienen canales de comunicaciónpara dar Cumplimiento a requerimientos planteados por el Supervisor delContrato.Obligación Contractual 7.2.12Emplear los equipos y elementos autorizados por la Superintendencia deVigilancia y Seguridad Privada, únicamente para los fines previstos enla licencia de funcionamiento y contar con un sistema de radio decomunicaciones con capacidad de cubrimiento en toda la jurisdicción deBogotá D.C., que permita una adecuada y rápida comunicación entre labase central del contratista con todos los sitios y puestos deprestación del servicio de Vigilancia y Seguridad Privada objeto de estecontrato.Cumplimiento: Se contó con un sistema de comunicaciones según loestablecido en el Anexo técnico No. 1, garante de las comunicaciones enlos puestos. No ha habido inconvenientes con la señal de comunicacionesen los diferentes puestos de vigilancia.Obligación Contractual 7.2.13Entregar al Supervisor del contrato, los catálogos técnicos de todos losequipos requeridos por la Secretaría Distrital de Hacienda y que fueronofertados en la propuesta económica de medios tecnológicos, dentro delos primeros quince (15) días calendario siguientes a la suscripción delacta de inicio del contrato.Cumplimiento: Se entregaron los catálogos técnicos de todos los equiposrequeridos, con radicado 2022ER48972801Obligación Contractual 7.2.14Mantener informado al Supervisor del contrato de las fallas y daños queregistren los servicios adicionales – medios tecnológicos en general.Cumplimiento: Los incidentes se reportaron con la regularidad que sepresentan por vía email, llamada telefónica y mediante aplicaciónWhatsApp.Obligación Contractual 7.3.1Cumplir con todas las condiciones legales, técnicas y operativasestablecidas en la normatividad vigente por la Superintendencia deVigilancia y Seguridad Privada y las que llegare a establecer, modificaro actualizar durante la ejecución del contrato.Cumplimiento: Se mantuvieron las condiciones legales, técnicas yoperativas exigidas por la supervigilancia, No ha habido cambios en lascondiciones legales, técnicas y operativas establecidas en lanormatividad vigente por la superintendencia de vigilancia y seguridadprivada.Obligación Contractual 7.3.2Reportar de manera diaria y permanente las novedades del servicio através de los supervisores del servicio y de manera inmediata cualquiernovedad o anomalía, al Supervisor del contrato o a quien delegue comoapoyo técnico y operativo para la ejecución del contrato.Cumplimiento: Las novedades se reportaron en circunstancias de tiempo,modo y lugar; para el efecto se emplean los medios técnicos (celular,pc) y los grupos de WhatsApp determinados para tal fin.  Se radicóReporte Novedades Locativas - Bms - Cctv - Seguridad Funcional octubre2022. RADICADO 2022ER64842901.Obligación Contractual 7.3.3Acatar las instrucciones técnicas y administrativas que durante eldesarrollo del contrato le impartan la Secretaría Distrital de Haciendaa través del Supervisor del contrato.Cumplimiento: El coordinador de seguridad se encuentra en la disposiciónde acatar las instrucciones técnicas y administrativas que imparta laentidad por conducto del Señor Supervisor del contrato.Obligación Contractual 7.3.4Mantener permanentemente actualizados los permisos, patentes, licencias,libros y registros, seguros y demás requisitos que se exigen en elDecreto Nº 356 del 11 de febrero de 1994, Decreto 2187 de 2001,Resolución No. 2852 de 2006 y demás disposiciones concordantes vigentesdurante la ejecución del contrato.Cumplimiento: Los documentos legales entregados por SEGURIDAD SUPERIORcon referencia a los requisitos exigidos en el Decreto Nº 356 del 11 defebrero de 1994, Decreto 2187 de 2001, Resolución No. 2852 de 2006 ydemás disposiciones concordantes vigentes durante la ejecución delcontrato; no han sido objeto de modificaciones y/o actualizaciones.Obligación Contractual 7.3.5Recibir para efectos de la ejecución del contrato, por inventario físicotodos los bienes muebles, inmuebles, elementos devolutivos, equipos deplanta física que tenga la Secretaría Distrital de Hacienda, en la fechade la firma del acta de inicio del contrato, momento a partir del cualserá responsable de su guarda y custodia.Cumplimiento: Se dio cumplimiento con radicado 2022ER5033951; se radicódocumento Entrega levantamiento inventario con Radicado 2022ER52681201.Obligación Contractual 7.3.6Grabar la toma necesaria y fotografiar en el estado que se reciben losbienes muebles e inmuebles, al inicio del contrato y cuando se requiera.Si no hace aclaración u observación, dentro de los siguientes quince(15) días calendario a la firma del acta de inicio; a la condición yestado como recibe los bienes, el contratista asumirá como si lo hubieserecibido en óptimas condiciones y así deberá restituirlo.Cumplimiento: Se dio cumplimiento con radicado 2022ER503395, se radicódocumento Entrega levantamiento inventario con Radicado 2022ER52681201.La verificación y recibo de inventarios se desarrolló con registrofotográfico.Obligación Contractual 7.3.7Establecer los medios, procedimientos y estrategias para la custodia ycontrol de los bienes muebles de la Secretaría Distrital de Hacienda yde terceros entregados por la entidad, toda vez que el contratista,tiene a su cargo la responsabilidad de la custodia y control de estos.En este sentido, dentro de las investigaciones que se realicen elcontratista deberá demostrar la existencia de factores imposibles deresistir o prever para exonerarse de la responsabilidad por pérdidas odaños, de lo contrario deberá asumir la responsabilidad de reposición delos bienes muebles hurtados, perdidos o dañados.Cumplimiento: SEGURIDAD SUPERIOR ha realizado y seguirá realizandosugerencias de seguridad a la entidad, sobre medios, procedimientos yestrategias para la custodia y control de los bienes muebles para sucustodia y control de los mismos. Se presentaron los estudios deseguridad bajo radicado 2022ER478997O1.Obligación Contractual 7.3.8El contratista deberá tener en cuenta el siguiente procedimiento para sureposición: Cancelar dentro de los treinta (30) días calendariossiguientes a la comunicación escrita del Supervisor del contrato, elvalor de la reclamación correspondiente, que será equivalente al costode la reposición del bien hurtado, perdido o dañado.El costo de reposición del bien y/o elemento hurtado, perdido o dañado.debe ser el valor por el cual el afectado, sea la entidad o un tercero,recupere el mismo y que satisfaga la necesidad en la fecha de loshechos, sin tener en cuenta el uso, desgaste o depreciación contable.La Secretaría Distrital de Hacienda realizará el trámite de reclamacióna través del Supervisor del contrato, los afectados no deberánestablecer ninguna negociación unilateral; de lo contrario laSupervisión del contrato ni la entidad se hará responsable.Cumplimiento: A la fecha no se ha recibido ninguna reclamación porafectaciones o daños ocasionados por negligencia del Servicio devigilancia y seguridad privada.Obligación Contractual 7.3.9En el evento de no cancelar el valor de la reclamación de reposición delbien y/o elemento hurtado, perdido o dañado en el plazo señalado por elSupervisor de contrato, esté adelantará los trámites necesarios parahacer efectiva la garantía de cumplimiento correspondiente.Cumplimiento: A la fecha no se ha presentado ningún evento que ameriteafectar pólizas.Obligación Contractual 7.3.10Mantener en excelentes condiciones de funcionamiento los equipos,vehículos y en general todos los elementos destinados para llevar a cabola prestación del servicio de vigilancia y seguridad contratado. LaSecretaría Distrital de Hacienda no se hará responsable por la pérdida odaño de los bienes en mención.Cumplimiento: SEGURIDAD SUPERIOR realiza el mantenimiento preventivo ycorrectivo a los elementos de dotación y equipos de la compañía paraprestar un excelente servicio. El vehículo asignado por ser modelo 2020la norma consagra que debe pasar a su Primera revisión al 6° año contadoa partir de la fecha de su matrícula.Obligación Contractual 7.3.11En el evento que se llegara a presentar alguna reclamación por pérdidaso daños de vehículos, así como de terceros, que a diario estacionan enlos lugares donde se presta el servicio, el contratista debe demostrardentro de las investigaciones adelantadas, la existencia de factoresimposibles de resistir o prever, con el fin de exonerar de laresponsabilidad, con ocasión de la obligación de responder por lavigilancia y custodia. De lo contrario deberá asumir la responsabilidadde reposición de estos vehículos hurtados o dañados.Cumplimiento: Durante el periodo certificado no se tienen solicitudes dereclamación por perdidas o daños de vehículos, así como de terceros, quea diario estacionan en los lugares donde se presta el servicioObligación Contractual 7.3.12Establecer los medios, procedimientos y medidas de seguridad paraadministrar el control y la seguridad de los vehículos oficiales.Cumplimiento: Se radicó Procedimiento control vehículos oficiales,radicado 2022ER48978401Obligación Contractual 7.3.13Realizar el control pertinente de ingreso y salida de los vehículosoficiales y particulares a las instalaciones.Cumplimiento: SEGURIDAD SUPERIOR cumplió con el control pertinente bajola aplicación del protocolo control vehículos oficiales SeguridadSuperior - SDH y el manual de convivencia del CAD acápite empleo deparqueaderos. Se realiza el reporte vía correo electrónico el lunes decada semana acerca del movimiento de los vehículos oficiales los finesde semana a la Sra Argenis Monroy funcionaria de la SDH encargada delcontrol del área, así mismo, entre semana se registra la salida yentrada de vehículos oficiales en la minuta asignada al procedimiento.Obligación Contractual 7.3.14Elaborar y presentar al Supervisor del contrato designado por laSecretaría Distrital de Hacienda un (1) estudio de seguridad de lasdependencias de la entidad y zonas comunes del CAD y de todas las sedesexternas de la entidad, dentro de los primeros quince (15) díascalendario a partir de la suscripción del acta de inicio del contrato, eimplementar las acciones que sean necesarias para la óptima prestacióndel servicio. No obstante, la Secretaría Distrital de Hacienda podrásolicitar al contratista, los informes que en el mismo sentido requieraen la oportunidad que lo considere pertinente, e igualmente elcontratista podrá presentar informes adicionales a los anteriormenteseñalados.Cumplimiento: Se presentaron los estudios de seguridad bajo radicado2022ER478997O1.Obligación Contractual 7.3.15Prestar asesoría técnica a la entidad, en materia de Vigilancia ySeguridad Privada, cuando ésta así lo requiera.Cumplimiento: Para la fecha de la certificación no se requirió asesoríatécnica.Obligación Contractual 7.3.16Establecer, aplicar y presentar dentro de los quince (15) díascalendario siguientes a la suscripción del acta de inicio del contratoel protocolo de servicio al cliente que permita al usuario una directainterlocución y que garantice una verificación e investigación pronta delas quejas e inconformidades de los usuarios que el mismo pudiese teneren relación con la calidad y oportunidad en la prestación del servicio.Cumplimiento: Se radicó protocolo, radicado 2022ER478973O1Obligación Contractual 7.3.17Adoptar medidas inmediatas en el caso de que algún empleado a su cargose vea involucrado por acción u omisión, en hechos que atenten contralos bienes o funcionarios de las entidades.Cumplimiento: A la fecha no se ha presentado ningún incidente.Obligación Contractual 7.3.18Responder por todos los accidentes que pueda sufrir su personaloperativo, el personal de supervisión, visitantes autorizados o participantes en las actividades, como resultado del descuido o la negligencia en la toma de medidas de seguridad. Por consiguiente,todas las indemnizaciones serán por cuenta del contratista.Cumplimiento: SEGURIDAD SUPERIOR cumple con el procedimiento de atenciónde accidentes e incidentes laborales, se radicó procedimiento Radicado2022ER478980O1; durante el periodo certificado no han existidoaccidentes laborales.Obligación Contractual 7.3.19Entre el contratista o el personal que éste utilice para la ejecucióndel objeto contractual y la Secretaría Distrital de Hacienda no existirávínculo laboral alguno, ni tampoco será responsable de cualquierobligación que el contratista adquiera con terceros como parte delcumplimiento de sus obligaciones contractuales, incluyendoresponsabilidades contingentes.Cumplimiento: SEGURIDAD SUPERIOR no tiene personal que tenga vínculolaboral alguno con ninguna entidad contratante, como tampoco hay vínculolaboral alguno de los terceros en el cumplimiento de las obligacionescontractuales.Obligación Contractual 7.3.20El contratista es responsable de velar por el cumplimiento de lasmedidas y procedimientos de seguridad. Mensualmente deberá suministrarpor pa"/>
    <d v="2022-06-10T00:00:00"/>
    <d v="2022-06-15T00:00:00"/>
    <n v="525"/>
    <d v="2023-11-30T00:00:00"/>
    <n v="4537388359"/>
    <d v="1901-06-16T00:00:00"/>
    <n v="31.52"/>
    <n v="937717236"/>
    <n v="3599671123"/>
    <n v="0"/>
    <n v="0"/>
    <n v="4537388359"/>
    <n v="525"/>
  </r>
  <r>
    <x v="3"/>
    <n v="220309"/>
    <x v="0"/>
    <s v="https://community.secop.gov.co/Public/Tendering/OpportunityDetail/Index?noticeUID=CO1.NTC.2755039&amp;isFromPublicArea=True&amp;isModal=true&amp;asPopupView=true"/>
    <x v="2"/>
    <s v="Prestación Servicios Profesionales"/>
    <s v="SUBD. GESTION INFORMACION PPTAL."/>
    <s v="0111-01"/>
    <s v="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
    <n v="79557607"/>
    <s v="CESAR AUGUSTO RODRIGUEZ SOSA"/>
    <s v="SUBDIRECTOR TECNICO - SUBD. GESTION INFORMACION PPTAL."/>
    <s v="N/A"/>
    <d v="2022-11-15T00:00:00"/>
    <s v="El contratista ha cumplido con las obligaciones generales asatisfacción."/>
    <s v="- Generó y validó reportes libro cero de programación- Acompañó a los profesionales y a las entidades para el registro en lasdiferentes instancias, distribución de PMR en programación.- Realizó pruebas en el ambiente de calidad del ciclo de documentaciónde las Fichas Técnicas para validar su estabilidad frente a la deproductivo de acuerdo con la solicitud de SOTIC- Gestionó ante TIC la pronta solución de los incidentes presentados porlas entidades a SOLMAN y que siguen en tratamiento.- Validó que las plantillas remitidas por las entidades para realizar elcargue de las Vigencias Futuras aprobadas por el Concejo fueranconsistentes con los actos administrativos aprobados y se cargaran tantoen BPC como en ERP.- Orientó a los profesionales de la Subdirección de Banca Multilateral yOperaciones de la SDH, de la Subdirección de Infraestructura yLocalidades, Subdirección Administrativa y Financiera y del despacho delDirector de Informática, en el registro de programación 2023,realización de operaciones para anulaciones parciales y totales dedocumentos presupuestales, seguimiento de las derivaciones que realizael sistema para la aprobación de las solicitudes de pedido yvalidaciones de saldos por comprometer de acuerdo con el presupuestoasignado en las líneas presupuestarias."/>
    <d v="2022-01-28T00:00:00"/>
    <d v="2022-02-01T00:00:00"/>
    <n v="300"/>
    <d v="2023-01-30T00:00:00"/>
    <n v="83730000"/>
    <d v="1900-12-28T00:00:00"/>
    <n v="83.2"/>
    <n v="75357000"/>
    <n v="25119000"/>
    <n v="1"/>
    <n v="16746000"/>
    <n v="100476000"/>
    <n v="360"/>
  </r>
  <r>
    <x v="3"/>
    <n v="220262"/>
    <x v="0"/>
    <s v="https://community.secop.gov.co/Public/Tendering/OpportunityDetail/Index?noticeUID=CO1.NTC.2648059&amp;isFromPublicArea=True&amp;isModal=true&amp;asPopupView=true"/>
    <x v="2"/>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52935802"/>
    <s v="LADY CAROLINA JIMENEZ JUZGA"/>
    <s v="ASESOR - DESPACHO SECRETARIO DISTRITAL DE HDA."/>
    <s v="N/A"/>
    <d v="2022-11-15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30 y el 31 de agosto de 2022 elcontratista suscribió el acta de inicio y plan de trabajo con elsupervisor del contrato, asistió a las reuniones virtuales ypresenciales"/>
    <d v="2022-01-21T00:00:00"/>
    <d v="2022-01-27T00:00:00"/>
    <n v="345"/>
    <d v="2022-12-31T00:00:00"/>
    <n v="26749000"/>
    <d v="1900-12-03T00:00:00"/>
    <n v="90.83"/>
    <n v="77533"/>
    <n v="26671467"/>
    <n v="0"/>
    <n v="0"/>
    <n v="26749000"/>
    <n v="345"/>
  </r>
  <r>
    <x v="3"/>
    <n v="220310"/>
    <x v="0"/>
    <s v="https://community.secop.gov.co/Public/Tendering/OpportunityDetail/Index?noticeUID=CO1.NTC.2755039&amp;isFromPublicArea=True&amp;isModal=true&amp;asPopupView=true"/>
    <x v="2"/>
    <s v="Prestación Servicios Profesionales"/>
    <s v="SUBD. GESTION INFORMACION PPTAL."/>
    <s v="0111-01"/>
    <s v="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
    <n v="79973879"/>
    <s v="DIEGO LUIS CASTRO MOYA"/>
    <s v="SUBDIRECTOR TECNICO - SUBD. GESTION INFORMACION PPTAL."/>
    <s v="N/A"/>
    <d v="2022-11-15T00:00:00"/>
    <s v="El contratista ha cumplido con las obligaciones generales asatisfacción."/>
    <s v="El contratista ha cumplido con las obligaciones especiales a satisfacción."/>
    <d v="2022-01-28T00:00:00"/>
    <d v="2022-02-02T00:00:00"/>
    <n v="300"/>
    <d v="2023-02-01T00:00:00"/>
    <n v="83730000"/>
    <d v="1900-12-29T00:00:00"/>
    <n v="82.69"/>
    <n v="75077900"/>
    <n v="25398100"/>
    <n v="1"/>
    <n v="16746000"/>
    <n v="100476000"/>
    <n v="360"/>
  </r>
  <r>
    <x v="3"/>
    <n v="220308"/>
    <x v="0"/>
    <s v="https://community.secop.gov.co/Public/Tendering/OpportunityDetail/Index?noticeUID=CO1.NTC.2755039&amp;isFromPublicArea=True&amp;isModal=true&amp;asPopupView=true"/>
    <x v="2"/>
    <s v="Prestación Servicios Profesionales"/>
    <s v="SUBD. GESTION INFORMACION PPTAL."/>
    <s v="0111-01"/>
    <s v="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
    <n v="52273020"/>
    <s v="YAIRA MILENA QUINTERO CAUCALI"/>
    <s v="SUBDIRECTOR TECNICO - SUBD. GESTION INFORMACION PPTAL."/>
    <s v="N/A"/>
    <d v="2022-11-15T00:00:00"/>
    <s v="El contratista ha cumplido con las obligaciones generales asatisfacción."/>
    <s v="- Asistió a las reuniones con el grupo SGIP tratando temas relacionadoscon el objeto del contrato.- Seguimiento y validación de reportes BO, ERP, BPC en ambiente decalidad y productivo.- Realizo la revisión de la ejecución de Reservas al cierre del mes deseptiembre de 2022- Brindó soporte a usuarios funcionales de empresas consolidadas sobrelas incidencias en el registro de la ejecución presupuestal del mes deseptiembre/2022 a través de la transacción ZPSM_0039 en PSM Productivo.- Gestionó en el aula de apoyo la respectiva capacitación del registrode la Inversión Directa de la programación 2023 con su respectivapresentación a las entidades del Distrito y se publicó la Guía rápidapara el registro de la Inversión Directa y Guía rápida para el carguedel archivo plano para consulta de las entidades.- Reportó y realizó pruebas de varios incidentes en SOLMAN."/>
    <d v="2022-01-28T00:00:00"/>
    <d v="2022-02-01T00:00:00"/>
    <n v="300"/>
    <d v="2023-01-30T00:00:00"/>
    <n v="83730000"/>
    <d v="1900-12-28T00:00:00"/>
    <n v="83.2"/>
    <n v="74798800"/>
    <n v="25677200"/>
    <n v="1"/>
    <n v="16746000"/>
    <n v="100476000"/>
    <n v="360"/>
  </r>
  <r>
    <x v="3"/>
    <n v="220311"/>
    <x v="0"/>
    <s v="https://community.secop.gov.co/Public/Tendering/OpportunityDetail/Index?noticeUID=CO1.NTC.2755039&amp;isFromPublicArea=True&amp;isModal=true&amp;asPopupView=true"/>
    <x v="2"/>
    <s v="Prestación Servicios Profesionales"/>
    <s v="SUBD. GESTION INFORMACION PPTAL."/>
    <s v="0111-01"/>
    <s v="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
    <n v="52487823"/>
    <s v="IVONNE CONSTANZA SERRANO ROZO"/>
    <s v="SUBDIRECTOR TECNICO - SUBD. GESTION INFORMACION PPTAL."/>
    <s v="N/A"/>
    <d v="2022-11-15T00:00:00"/>
    <s v="El contratista ha cumplido con las obligaciones generales asatisfacción."/>
    <s v="- Apoyó las actividades de administración del módulo BPC dentro delproceso de Programación 2023, a fin de que las entidades registraransatisfactoriamente las cifras en los diferentes modelos; actividadescomo creación de instancias, apertura y cierre de actividades,identificación y ajuste de cifras en los modelos, ejecución de cadenasde procesos para retracción de datos maestros a BPC.- Apoyó el cargue en BPC Productivo de las Actas de CONFIS de aprobaciónde Vigencias Futuras de acuerdo con los archivos reportados por lasentidades, generó el reporte y lo envió por correo electrónico paradocumentación de la ficha técnica en PSM.- Apoyó la revisión de los reportes Consolidados del módulo BPC con lainformación de programación 2023 de Ingresos y Gastos registrada por lasentidades, frente a los demás reportes de programación en BO."/>
    <d v="2022-01-28T00:00:00"/>
    <d v="2022-02-01T00:00:00"/>
    <n v="300"/>
    <d v="2023-01-30T00:00:00"/>
    <n v="83730000"/>
    <d v="1900-12-28T00:00:00"/>
    <n v="83.2"/>
    <n v="75357000"/>
    <n v="25119000"/>
    <n v="1"/>
    <n v="16746000"/>
    <n v="100476000"/>
    <n v="360"/>
  </r>
  <r>
    <x v="3"/>
    <n v="220312"/>
    <x v="0"/>
    <s v="https://community.secop.gov.co/Public/Tendering/OpportunityDetail/Index?noticeUID=CO1.NTC.2755039&amp;isFromPublicArea=True&amp;isModal=true&amp;asPopupView=true"/>
    <x v="2"/>
    <s v="Prestación Servicios Profesionales"/>
    <s v="SUBD. GESTION INFORMACION PPTAL."/>
    <s v="0111-01"/>
    <s v="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
    <n v="19412186"/>
    <s v="MISAEL ANGEL MENDEZ MORENO"/>
    <s v="SUBDIRECTOR TECNICO - SUBD. GESTION INFORMACION PPTAL."/>
    <s v="N/A"/>
    <d v="2022-11-15T00:00:00"/>
    <s v="El contratista ha cumplido con las obligaciones generales asatisfacción."/>
    <s v="El contratista ha cumplido con las obligaciones especiales a satisfacción."/>
    <d v="2022-01-28T00:00:00"/>
    <d v="2022-02-01T00:00:00"/>
    <n v="300"/>
    <d v="2022-12-01T00:00:00"/>
    <n v="83730000"/>
    <d v="1900-10-29T00:00:00"/>
    <n v="99.67"/>
    <n v="75357000"/>
    <n v="8373000"/>
    <n v="0"/>
    <n v="0"/>
    <n v="83730000"/>
    <n v="3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7" firstHeaderRow="1" firstDataRow="1" firstDataCol="1"/>
  <pivotFields count="29">
    <pivotField dataField="1" showAll="0" defaultSubtotal="0"/>
    <pivotField showAll="0" defaultSubtotal="0"/>
    <pivotField axis="axisRow" showAll="0" defaultSubtotal="0">
      <items count="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4">
    <i>
      <x/>
    </i>
    <i>
      <x v="1"/>
    </i>
    <i>
      <x v="2"/>
    </i>
    <i t="grand">
      <x/>
    </i>
  </rowItems>
  <colItems count="1">
    <i/>
  </colItems>
  <dataFields count="1">
    <dataField name="No. Contratos/Conv" fld="0" subtotal="count" baseField="0" baseItem="0"/>
  </dataFields>
  <formats count="21">
    <format dxfId="50">
      <pivotArea type="all" dataOnly="0" outline="0" fieldPosition="0"/>
    </format>
    <format dxfId="49">
      <pivotArea outline="0" collapsedLevelsAreSubtotals="1" fieldPosition="0"/>
    </format>
    <format dxfId="48">
      <pivotArea dataOnly="0" labelOnly="1" outline="0" axis="axisValues" fieldPosition="0"/>
    </format>
    <format dxfId="47">
      <pivotArea dataOnly="0" labelOnly="1" grandRow="1" outline="0" fieldPosition="0"/>
    </format>
    <format dxfId="46">
      <pivotArea dataOnly="0" labelOnly="1" outline="0" axis="axisValues" fieldPosition="0"/>
    </format>
    <format dxfId="45">
      <pivotArea dataOnly="0" labelOnly="1" grandRow="1" outline="0" fieldPosition="0"/>
    </format>
    <format dxfId="44">
      <pivotArea type="all" dataOnly="0" outline="0" fieldPosition="0"/>
    </format>
    <format dxfId="43">
      <pivotArea outline="0" collapsedLevelsAreSubtotals="1" fieldPosition="0"/>
    </format>
    <format dxfId="42">
      <pivotArea dataOnly="0" labelOnly="1" outline="0" axis="axisValues" fieldPosition="0"/>
    </format>
    <format dxfId="41">
      <pivotArea dataOnly="0" labelOnly="1" grandRow="1" outline="0" fieldPosition="0"/>
    </format>
    <format dxfId="40">
      <pivotArea dataOnly="0" labelOnly="1" outline="0" axis="axisValues" fieldPosition="0"/>
    </format>
    <format dxfId="39">
      <pivotArea type="all" dataOnly="0" outline="0" fieldPosition="0"/>
    </format>
    <format dxfId="38">
      <pivotArea type="all" dataOnly="0" outline="0" fieldPosition="0"/>
    </format>
    <format dxfId="37">
      <pivotArea type="all" dataOnly="0" outline="0" fieldPosition="0"/>
    </format>
    <format dxfId="36">
      <pivotArea dataOnly="0" labelOnly="1" fieldPosition="0">
        <references count="1">
          <reference field="2" count="0"/>
        </references>
      </pivotArea>
    </format>
    <format dxfId="35">
      <pivotArea type="all" dataOnly="0" outline="0" fieldPosition="0"/>
    </format>
    <format dxfId="34">
      <pivotArea outline="0" collapsedLevelsAreSubtotals="1" fieldPosition="0"/>
    </format>
    <format dxfId="33">
      <pivotArea field="2" type="button" dataOnly="0" labelOnly="1" outline="0" axis="axisRow" fieldPosition="0"/>
    </format>
    <format dxfId="32">
      <pivotArea dataOnly="0" labelOnly="1" fieldPosition="0">
        <references count="1">
          <reference field="2" count="0"/>
        </references>
      </pivotArea>
    </format>
    <format dxfId="31">
      <pivotArea dataOnly="0" labelOnly="1" grandRow="1" outline="0" fieldPosition="0"/>
    </format>
    <format dxfId="30">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37" firstHeaderRow="1" firstDataRow="1" firstDataCol="1"/>
  <pivotFields count="29">
    <pivotField axis="axisRow" dataField="1" showAll="0" defaultSubtotal="0">
      <items count="4">
        <item x="0"/>
        <item x="1"/>
        <item x="2"/>
        <item x="3"/>
      </items>
    </pivotField>
    <pivotField showAll="0" defaultSubtotal="0"/>
    <pivotField showAll="0" defaultSubtotal="0"/>
    <pivotField showAll="0" defaultSubtotal="0"/>
    <pivotField axis="axisRow" showAll="0" defaultSubtotal="0">
      <items count="11">
        <item x="0"/>
        <item x="5"/>
        <item x="2"/>
        <item x="1"/>
        <item x="6"/>
        <item x="7"/>
        <item x="4"/>
        <item x="3"/>
        <item m="1" x="10"/>
        <item m="1" x="9"/>
        <item x="8"/>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24">
    <i>
      <x/>
    </i>
    <i r="1">
      <x/>
    </i>
    <i>
      <x v="1"/>
    </i>
    <i r="1">
      <x v="3"/>
    </i>
    <i>
      <x v="2"/>
    </i>
    <i r="1">
      <x/>
    </i>
    <i r="1">
      <x v="1"/>
    </i>
    <i r="1">
      <x v="2"/>
    </i>
    <i r="1">
      <x v="3"/>
    </i>
    <i r="1">
      <x v="4"/>
    </i>
    <i r="1">
      <x v="5"/>
    </i>
    <i r="1">
      <x v="6"/>
    </i>
    <i r="1">
      <x v="7"/>
    </i>
    <i>
      <x v="3"/>
    </i>
    <i r="1">
      <x/>
    </i>
    <i r="1">
      <x v="1"/>
    </i>
    <i r="1">
      <x v="2"/>
    </i>
    <i r="1">
      <x v="3"/>
    </i>
    <i r="1">
      <x v="4"/>
    </i>
    <i r="1">
      <x v="5"/>
    </i>
    <i r="1">
      <x v="6"/>
    </i>
    <i r="1">
      <x v="7"/>
    </i>
    <i r="1">
      <x v="10"/>
    </i>
    <i t="grand">
      <x/>
    </i>
  </rowItems>
  <colItems count="1">
    <i/>
  </colItems>
  <dataFields count="1">
    <dataField name="No. Contratos/Conv" fld="0" subtotal="count" baseField="0" baseItem="0"/>
  </dataFields>
  <formats count="39">
    <format dxfId="89">
      <pivotArea type="all" dataOnly="0" outline="0" fieldPosition="0"/>
    </format>
    <format dxfId="88">
      <pivotArea outline="0" collapsedLevelsAreSubtotals="1" fieldPosition="0"/>
    </format>
    <format dxfId="87">
      <pivotArea dataOnly="0" labelOnly="1" outline="0" axis="axisValues" fieldPosition="0"/>
    </format>
    <format dxfId="86">
      <pivotArea dataOnly="0" labelOnly="1" grandRow="1" outline="0" fieldPosition="0"/>
    </format>
    <format dxfId="85">
      <pivotArea dataOnly="0" labelOnly="1" outline="0" axis="axisValues" fieldPosition="0"/>
    </format>
    <format dxfId="84">
      <pivotArea dataOnly="0" labelOnly="1" grandRow="1" outline="0" fieldPosition="0"/>
    </format>
    <format dxfId="83">
      <pivotArea type="all" dataOnly="0" outline="0" fieldPosition="0"/>
    </format>
    <format dxfId="82">
      <pivotArea outline="0" collapsedLevelsAreSubtotals="1" fieldPosition="0"/>
    </format>
    <format dxfId="81">
      <pivotArea dataOnly="0" labelOnly="1" outline="0" axis="axisValues" fieldPosition="0"/>
    </format>
    <format dxfId="80">
      <pivotArea dataOnly="0" labelOnly="1" grandRow="1" outline="0" fieldPosition="0"/>
    </format>
    <format dxfId="79">
      <pivotArea dataOnly="0" labelOnly="1" outline="0" axis="axisValues" fieldPosition="0"/>
    </format>
    <format dxfId="78">
      <pivotArea dataOnly="0" labelOnly="1" outline="0" axis="axisValues" fieldPosition="0"/>
    </format>
    <format dxfId="77">
      <pivotArea dataOnly="0" labelOnly="1" outline="0" axis="axisValues" fieldPosition="0"/>
    </format>
    <format dxfId="76">
      <pivotArea type="all" dataOnly="0" outline="0" fieldPosition="0"/>
    </format>
    <format dxfId="75">
      <pivotArea dataOnly="0" labelOnly="1" grandRow="1" outline="0" fieldPosition="0"/>
    </format>
    <format dxfId="74">
      <pivotArea type="all" dataOnly="0" outline="0" fieldPosition="0"/>
    </format>
    <format dxfId="73">
      <pivotArea dataOnly="0" labelOnly="1" grandRow="1" outline="0" fieldPosition="0"/>
    </format>
    <format dxfId="72">
      <pivotArea dataOnly="0" labelOnly="1" fieldPosition="0">
        <references count="1">
          <reference field="4" count="0"/>
        </references>
      </pivotArea>
    </format>
    <format dxfId="71">
      <pivotArea dataOnly="0" labelOnly="1" grandRow="1" outline="0" fieldPosition="0"/>
    </format>
    <format dxfId="70">
      <pivotArea dataOnly="0" labelOnly="1" fieldPosition="0">
        <references count="1">
          <reference field="4" count="0"/>
        </references>
      </pivotArea>
    </format>
    <format dxfId="69">
      <pivotArea dataOnly="0" labelOnly="1" grandRow="1" outline="0" fieldPosition="0"/>
    </format>
    <format dxfId="68">
      <pivotArea type="all" dataOnly="0" outline="0" fieldPosition="0"/>
    </format>
    <format dxfId="67">
      <pivotArea field="4" type="button" dataOnly="0" labelOnly="1" outline="0" axis="axisRow" fieldPosition="1"/>
    </format>
    <format dxfId="66">
      <pivotArea dataOnly="0" labelOnly="1" fieldPosition="0">
        <references count="1">
          <reference field="4" count="0"/>
        </references>
      </pivotArea>
    </format>
    <format dxfId="65">
      <pivotArea dataOnly="0" labelOnly="1" fieldPosition="0">
        <references count="1">
          <reference field="0" count="0"/>
        </references>
      </pivotArea>
    </format>
    <format dxfId="64">
      <pivotArea dataOnly="0" labelOnly="1" fieldPosition="0">
        <references count="2">
          <reference field="0" count="1" selected="0">
            <x v="0"/>
          </reference>
          <reference field="4" count="1">
            <x v="0"/>
          </reference>
        </references>
      </pivotArea>
    </format>
    <format dxfId="63">
      <pivotArea dataOnly="0" labelOnly="1" fieldPosition="0">
        <references count="2">
          <reference field="0" count="1" selected="0">
            <x v="1"/>
          </reference>
          <reference field="4" count="1">
            <x v="3"/>
          </reference>
        </references>
      </pivotArea>
    </format>
    <format dxfId="62">
      <pivotArea dataOnly="0" labelOnly="1" fieldPosition="0">
        <references count="2">
          <reference field="0" count="1" selected="0">
            <x v="2"/>
          </reference>
          <reference field="4" count="8">
            <x v="0"/>
            <x v="1"/>
            <x v="2"/>
            <x v="3"/>
            <x v="4"/>
            <x v="5"/>
            <x v="6"/>
            <x v="7"/>
          </reference>
        </references>
      </pivotArea>
    </format>
    <format dxfId="61">
      <pivotArea dataOnly="0" labelOnly="1" fieldPosition="0">
        <references count="2">
          <reference field="0" count="1" selected="0">
            <x v="3"/>
          </reference>
          <reference field="4" count="0"/>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fieldPosition="0">
        <references count="1">
          <reference field="0" count="0"/>
        </references>
      </pivotArea>
    </format>
    <format dxfId="56">
      <pivotArea dataOnly="0" labelOnly="1" grandRow="1" outline="0" fieldPosition="0"/>
    </format>
    <format dxfId="55">
      <pivotArea dataOnly="0" labelOnly="1" fieldPosition="0">
        <references count="2">
          <reference field="0" count="1" selected="0">
            <x v="0"/>
          </reference>
          <reference field="4" count="1">
            <x v="0"/>
          </reference>
        </references>
      </pivotArea>
    </format>
    <format dxfId="54">
      <pivotArea dataOnly="0" labelOnly="1" fieldPosition="0">
        <references count="2">
          <reference field="0" count="1" selected="0">
            <x v="1"/>
          </reference>
          <reference field="4" count="1">
            <x v="3"/>
          </reference>
        </references>
      </pivotArea>
    </format>
    <format dxfId="53">
      <pivotArea dataOnly="0" labelOnly="1" fieldPosition="0">
        <references count="2">
          <reference field="0" count="1" selected="0">
            <x v="2"/>
          </reference>
          <reference field="4" count="8">
            <x v="0"/>
            <x v="1"/>
            <x v="2"/>
            <x v="3"/>
            <x v="4"/>
            <x v="5"/>
            <x v="6"/>
            <x v="7"/>
          </reference>
        </references>
      </pivotArea>
    </format>
    <format dxfId="52">
      <pivotArea dataOnly="0" labelOnly="1" fieldPosition="0">
        <references count="2">
          <reference field="0" count="1" selected="0">
            <x v="3"/>
          </reference>
          <reference field="4" count="0"/>
        </references>
      </pivotArea>
    </format>
    <format dxfId="51">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529" totalsRowShown="0" headerRowDxfId="29" headerRowBorderDxfId="28">
  <autoFilter ref="B10:AD529" xr:uid="{3163CE54-4DFF-48BA-B245-41DBA669897D}"/>
  <sortState ref="B11:AD529">
    <sortCondition ref="B10:B529"/>
  </sortState>
  <tableColumns count="29">
    <tableColumn id="1" xr3:uid="{00000000-0010-0000-0000-000001000000}" name="VIGENCIA" dataDxfId="27"/>
    <tableColumn id="13" xr3:uid="{00000000-0010-0000-0000-00000D000000}" name="NÚMERO CONTRATO"/>
    <tableColumn id="26" xr3:uid="{00000000-0010-0000-0000-00001A000000}" name="PORTAL CONTRATACION" dataDxfId="26"/>
    <tableColumn id="6" xr3:uid="{00000000-0010-0000-0000-000006000000}" name="URL SECOP" dataDxfId="25"/>
    <tableColumn id="33" xr3:uid="{00000000-0010-0000-0000-000021000000}" name="PROCESO SELECCIÓN" dataDxfId="24"/>
    <tableColumn id="32" xr3:uid="{00000000-0010-0000-0000-000020000000}" name="CLASE CONTRATO" dataDxfId="23"/>
    <tableColumn id="35" xr3:uid="{00000000-0010-0000-0000-000023000000}" name="DEPENDENCIA DESTINO" dataDxfId="22"/>
    <tableColumn id="31" xr3:uid="{00000000-0010-0000-0000-00001F000000}" name="NOMBRE UNIDAD EJECUTORA" dataDxfId="21"/>
    <tableColumn id="34" xr3:uid="{00000000-0010-0000-0000-000022000000}" name="OBJETO" dataDxfId="20"/>
    <tableColumn id="29" xr3:uid="{00000000-0010-0000-0000-00001D000000}" name="NIT CONTRATISTA" dataDxfId="19"/>
    <tableColumn id="28" xr3:uid="{00000000-0010-0000-0000-00001C000000}" name="NOMBRE CONTATISTA" dataDxfId="18"/>
    <tableColumn id="37" xr3:uid="{00000000-0010-0000-0000-000025000000}" name="SUPERVISOR INTERNO CARGO" dataDxfId="17"/>
    <tableColumn id="30" xr3:uid="{00000000-0010-0000-0000-00001E000000}" name="INTERVENTORIA EXTERNO" dataDxfId="16"/>
    <tableColumn id="2" xr3:uid="{00000000-0010-0000-0000-000002000000}" name="FECHA CORTE" dataDxfId="15"/>
    <tableColumn id="3" xr3:uid="{00000000-0010-0000-0000-000003000000}" name="INFORME EJECUCION_x000a_OBLIGACIONES GENERALES" dataDxfId="14"/>
    <tableColumn id="38" xr3:uid="{00000000-0010-0000-0000-000026000000}" name="INFORME EJECUCION_x000a_OBLIGACIONES ESPECIALES" dataDxfId="13"/>
    <tableColumn id="8" xr3:uid="{00000000-0010-0000-0000-000008000000}" name="Fecha de suscripción" dataDxfId="12"/>
    <tableColumn id="18" xr3:uid="{00000000-0010-0000-0000-000012000000}" name="Fecha de Inicio" dataDxfId="11"/>
    <tableColumn id="19" xr3:uid="{00000000-0010-0000-0000-000013000000}" name="Plazo Inicial (dias)" dataDxfId="10"/>
    <tableColumn id="9" xr3:uid="{00000000-0010-0000-0000-000009000000}" name="Fecha Finalizacion Programada" dataDxfId="9"/>
    <tableColumn id="10" xr3:uid="{00000000-0010-0000-0000-00000A000000}" name="Valor del Contrato_x000a_inical" dataDxfId="8"/>
    <tableColumn id="25" xr3:uid="{00000000-0010-0000-0000-000019000000}" name="dias ejecutados" dataDxfId="7">
      <calculatedColumnFormula>$U11-Contratos[[#This Row],[Fecha de Inicio]]</calculatedColumnFormula>
    </tableColumn>
    <tableColumn id="11" xr3:uid="{00000000-0010-0000-0000-00000B000000}" name="% Ejecución" dataDxfId="6">
      <calculatedColumnFormula>ROUND((($D$5-Contratos[[#This Row],[Fecha de Inicio]])/(Contratos[[#This Row],[Fecha Finalizacion Programada]]-Contratos[[#This Row],[Fecha de Inicio]])*100),2)</calculatedColumnFormula>
    </tableColumn>
    <tableColumn id="12" xr3:uid="{00000000-0010-0000-0000-00000C000000}" name="Recursos totales Ejecutados o pagados" dataDxfId="5" dataCellStyle="Millares"/>
    <tableColumn id="21" xr3:uid="{00000000-0010-0000-0000-000015000000}" name="Recursos pendientes de ejecutar." dataDxfId="4" dataCellStyle="Millares"/>
    <tableColumn id="22" xr3:uid="{00000000-0010-0000-0000-000016000000}" name="Cantidad de Adiciones/_x000a_prórrogas" dataDxfId="3"/>
    <tableColumn id="23" xr3:uid="{00000000-0010-0000-0000-000017000000}" name="Vr. Adiciones" dataDxfId="2" dataCellStyle="Millares"/>
    <tableColumn id="24" xr3:uid="{00000000-0010-0000-0000-000018000000}" name="Vr. Total con Adiciones" dataDxfId="1" dataCellStyle="Millares"/>
    <tableColumn id="20" xr3:uid="{00000000-0010-0000-0000-000014000000}" name="Plazo total con prorrogas "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olombiacompra.gov.co/tienda-virtual-del-estado-colombiano/ordenes-compra/76955" TargetMode="External"/><Relationship Id="rId1" Type="http://schemas.openxmlformats.org/officeDocument/2006/relationships/hyperlink" Target="https://www.colombiacompra.gov.co/tienda-virtual-del-estado-colombiano/ordenes-compra/82329" TargetMode="External"/><Relationship Id="rId5" Type="http://schemas.openxmlformats.org/officeDocument/2006/relationships/table" Target="../tables/table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0"/>
  <sheetViews>
    <sheetView showGridLines="0" tabSelected="1" workbookViewId="0">
      <selection activeCell="C16" sqref="C16"/>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52" t="s">
        <v>1353</v>
      </c>
      <c r="E3" s="53"/>
      <c r="F3" s="53"/>
      <c r="G3" s="54"/>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47" t="s">
        <v>556</v>
      </c>
      <c r="D13" s="18" t="s">
        <v>4</v>
      </c>
      <c r="E13" s="8"/>
      <c r="F13" s="47" t="s">
        <v>557</v>
      </c>
      <c r="G13" s="20" t="s">
        <v>4</v>
      </c>
      <c r="H13" s="9"/>
    </row>
    <row r="14" spans="2:8" ht="15.75" thickBot="1" x14ac:dyDescent="0.3">
      <c r="B14" s="7"/>
      <c r="C14" s="51" t="s">
        <v>3</v>
      </c>
      <c r="D14" s="15">
        <v>507</v>
      </c>
      <c r="E14" s="8"/>
      <c r="F14" s="48">
        <v>2019</v>
      </c>
      <c r="G14" s="15"/>
      <c r="H14" s="9"/>
    </row>
    <row r="15" spans="2:8" ht="15.75" thickBot="1" x14ac:dyDescent="0.3">
      <c r="B15" s="7"/>
      <c r="C15" s="51" t="s">
        <v>568</v>
      </c>
      <c r="D15" s="16">
        <v>10</v>
      </c>
      <c r="E15" s="8"/>
      <c r="F15" s="49" t="s">
        <v>38</v>
      </c>
      <c r="G15" s="16">
        <v>1</v>
      </c>
      <c r="H15" s="9"/>
    </row>
    <row r="16" spans="2:8" ht="15.75" thickBot="1" x14ac:dyDescent="0.3">
      <c r="B16" s="7"/>
      <c r="C16" s="48" t="s">
        <v>52</v>
      </c>
      <c r="D16" s="16">
        <v>2</v>
      </c>
      <c r="E16" s="8"/>
      <c r="F16" s="48">
        <v>2020</v>
      </c>
      <c r="G16" s="16"/>
      <c r="H16" s="9"/>
    </row>
    <row r="17" spans="2:8" ht="15.75" thickBot="1" x14ac:dyDescent="0.3">
      <c r="B17" s="7"/>
      <c r="C17" s="19" t="s">
        <v>1</v>
      </c>
      <c r="D17" s="17">
        <v>519</v>
      </c>
      <c r="E17" s="8"/>
      <c r="F17" s="49" t="s">
        <v>44</v>
      </c>
      <c r="G17" s="16">
        <v>1</v>
      </c>
      <c r="H17" s="9"/>
    </row>
    <row r="18" spans="2:8" ht="15.75" thickBot="1" x14ac:dyDescent="0.3">
      <c r="B18" s="7"/>
      <c r="C18" s="8"/>
      <c r="D18" s="8"/>
      <c r="E18" s="8"/>
      <c r="F18" s="48">
        <v>2021</v>
      </c>
      <c r="G18" s="16"/>
      <c r="H18" s="9"/>
    </row>
    <row r="19" spans="2:8" x14ac:dyDescent="0.25">
      <c r="B19" s="7"/>
      <c r="C19" s="8"/>
      <c r="D19" s="8"/>
      <c r="E19" s="8"/>
      <c r="F19" s="50" t="s">
        <v>38</v>
      </c>
      <c r="G19" s="16">
        <v>2</v>
      </c>
      <c r="H19" s="9"/>
    </row>
    <row r="20" spans="2:8" x14ac:dyDescent="0.25">
      <c r="B20" s="7"/>
      <c r="C20" s="8"/>
      <c r="D20" s="8"/>
      <c r="E20" s="8"/>
      <c r="F20" s="50" t="s">
        <v>42</v>
      </c>
      <c r="G20" s="16">
        <v>12</v>
      </c>
      <c r="H20" s="9"/>
    </row>
    <row r="21" spans="2:8" x14ac:dyDescent="0.25">
      <c r="B21" s="7"/>
      <c r="C21" s="8"/>
      <c r="D21" s="8"/>
      <c r="E21" s="8"/>
      <c r="F21" s="50" t="s">
        <v>70</v>
      </c>
      <c r="G21" s="16">
        <v>3</v>
      </c>
      <c r="H21" s="9"/>
    </row>
    <row r="22" spans="2:8" x14ac:dyDescent="0.25">
      <c r="B22" s="7"/>
      <c r="C22" s="8"/>
      <c r="D22" s="8"/>
      <c r="E22" s="8"/>
      <c r="F22" s="50" t="s">
        <v>44</v>
      </c>
      <c r="G22" s="16">
        <v>9</v>
      </c>
      <c r="H22" s="9"/>
    </row>
    <row r="23" spans="2:8" x14ac:dyDescent="0.25">
      <c r="B23" s="7"/>
      <c r="C23" s="8"/>
      <c r="D23" s="8"/>
      <c r="E23" s="8"/>
      <c r="F23" s="50" t="s">
        <v>47</v>
      </c>
      <c r="G23" s="16">
        <v>3</v>
      </c>
      <c r="H23" s="9"/>
    </row>
    <row r="24" spans="2:8" x14ac:dyDescent="0.25">
      <c r="B24" s="7"/>
      <c r="C24" s="8"/>
      <c r="D24" s="8"/>
      <c r="E24" s="8"/>
      <c r="F24" s="50" t="s">
        <v>51</v>
      </c>
      <c r="G24" s="16">
        <v>1</v>
      </c>
      <c r="H24" s="9"/>
    </row>
    <row r="25" spans="2:8" x14ac:dyDescent="0.25">
      <c r="B25" s="7"/>
      <c r="C25" s="8"/>
      <c r="D25" s="8"/>
      <c r="E25" s="8"/>
      <c r="F25" s="50" t="s">
        <v>36</v>
      </c>
      <c r="G25" s="16">
        <v>9</v>
      </c>
      <c r="H25" s="9"/>
    </row>
    <row r="26" spans="2:8" ht="15.75" thickBot="1" x14ac:dyDescent="0.3">
      <c r="B26" s="7"/>
      <c r="C26" s="8"/>
      <c r="D26" s="8"/>
      <c r="E26" s="8"/>
      <c r="F26" s="49" t="s">
        <v>0</v>
      </c>
      <c r="G26" s="16">
        <v>5</v>
      </c>
      <c r="H26" s="9"/>
    </row>
    <row r="27" spans="2:8" ht="15.75" thickBot="1" x14ac:dyDescent="0.3">
      <c r="B27" s="7"/>
      <c r="C27" s="8"/>
      <c r="D27" s="8"/>
      <c r="E27" s="8"/>
      <c r="F27" s="48">
        <v>2022</v>
      </c>
      <c r="G27" s="16"/>
      <c r="H27" s="9"/>
    </row>
    <row r="28" spans="2:8" x14ac:dyDescent="0.25">
      <c r="B28" s="7"/>
      <c r="C28" s="8"/>
      <c r="D28" s="8"/>
      <c r="E28" s="8"/>
      <c r="F28" s="50" t="s">
        <v>38</v>
      </c>
      <c r="G28" s="16">
        <v>1</v>
      </c>
      <c r="H28" s="9"/>
    </row>
    <row r="29" spans="2:8" x14ac:dyDescent="0.25">
      <c r="B29" s="7"/>
      <c r="C29" s="8"/>
      <c r="D29" s="8"/>
      <c r="E29" s="8"/>
      <c r="F29" s="50" t="s">
        <v>42</v>
      </c>
      <c r="G29" s="16">
        <v>6</v>
      </c>
      <c r="H29" s="9"/>
    </row>
    <row r="30" spans="2:8" x14ac:dyDescent="0.25">
      <c r="B30" s="7"/>
      <c r="C30" s="8"/>
      <c r="D30" s="8"/>
      <c r="E30" s="8"/>
      <c r="F30" s="50" t="s">
        <v>70</v>
      </c>
      <c r="G30" s="16">
        <v>423</v>
      </c>
      <c r="H30" s="9"/>
    </row>
    <row r="31" spans="2:8" x14ac:dyDescent="0.25">
      <c r="B31" s="7"/>
      <c r="C31" s="8"/>
      <c r="D31" s="8"/>
      <c r="E31" s="8"/>
      <c r="F31" s="50" t="s">
        <v>44</v>
      </c>
      <c r="G31" s="16">
        <v>3</v>
      </c>
      <c r="H31" s="9"/>
    </row>
    <row r="32" spans="2:8" x14ac:dyDescent="0.25">
      <c r="B32" s="7"/>
      <c r="C32" s="8"/>
      <c r="D32" s="8"/>
      <c r="E32" s="8"/>
      <c r="F32" s="50" t="s">
        <v>47</v>
      </c>
      <c r="G32" s="16">
        <v>19</v>
      </c>
      <c r="H32" s="9"/>
    </row>
    <row r="33" spans="2:8" x14ac:dyDescent="0.25">
      <c r="B33" s="7"/>
      <c r="C33" s="8"/>
      <c r="D33" s="8"/>
      <c r="E33" s="8"/>
      <c r="F33" s="50" t="s">
        <v>51</v>
      </c>
      <c r="G33" s="16">
        <v>1</v>
      </c>
      <c r="H33" s="9"/>
    </row>
    <row r="34" spans="2:8" x14ac:dyDescent="0.25">
      <c r="B34" s="7"/>
      <c r="C34" s="8"/>
      <c r="D34" s="8"/>
      <c r="E34" s="8"/>
      <c r="F34" s="50" t="s">
        <v>36</v>
      </c>
      <c r="G34" s="16">
        <v>14</v>
      </c>
      <c r="H34" s="9"/>
    </row>
    <row r="35" spans="2:8" x14ac:dyDescent="0.25">
      <c r="B35" s="7"/>
      <c r="C35" s="8"/>
      <c r="D35" s="8"/>
      <c r="E35" s="8"/>
      <c r="F35" s="50" t="s">
        <v>0</v>
      </c>
      <c r="G35" s="16">
        <v>5</v>
      </c>
      <c r="H35" s="9"/>
    </row>
    <row r="36" spans="2:8" ht="15.75" thickBot="1" x14ac:dyDescent="0.3">
      <c r="B36" s="7"/>
      <c r="C36" s="8"/>
      <c r="D36" s="8"/>
      <c r="E36" s="8"/>
      <c r="F36" s="49" t="s">
        <v>974</v>
      </c>
      <c r="G36" s="16">
        <v>1</v>
      </c>
      <c r="H36" s="9"/>
    </row>
    <row r="37" spans="2:8" ht="15.75" thickBot="1" x14ac:dyDescent="0.3">
      <c r="B37" s="7"/>
      <c r="C37" s="8"/>
      <c r="D37" s="8"/>
      <c r="E37" s="8"/>
      <c r="F37" s="19" t="s">
        <v>1</v>
      </c>
      <c r="G37" s="17">
        <v>519</v>
      </c>
      <c r="H37" s="9"/>
    </row>
    <row r="38" spans="2:8" ht="15.75" thickBot="1" x14ac:dyDescent="0.3">
      <c r="B38" s="10"/>
      <c r="C38" s="11"/>
      <c r="D38" s="11"/>
      <c r="E38" s="11"/>
      <c r="F38" s="11"/>
      <c r="G38" s="11"/>
      <c r="H38" s="12"/>
    </row>
    <row r="40" spans="2:8" ht="15.75" thickBot="1" x14ac:dyDescent="0.3"/>
  </sheetData>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529"/>
  <sheetViews>
    <sheetView showGridLines="0" topLeftCell="B1" zoomScale="85" zoomScaleNormal="85" workbookViewId="0">
      <pane ySplit="10" topLeftCell="A11" activePane="bottomLeft" state="frozen"/>
      <selection pane="bottomLeft" activeCell="E11" sqref="E11"/>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17.85546875" bestFit="1" customWidth="1"/>
    <col min="17" max="17" width="61" customWidth="1"/>
    <col min="18" max="18" width="12.5703125" customWidth="1"/>
    <col min="22" max="22" width="14.140625" bestFit="1" customWidth="1"/>
    <col min="26" max="27" width="16.85546875" bestFit="1" customWidth="1"/>
    <col min="28" max="28" width="14.42578125" bestFit="1" customWidth="1"/>
    <col min="29" max="29" width="16.85546875" bestFit="1" customWidth="1"/>
    <col min="30" max="30" width="17.85546875" bestFit="1" customWidth="1"/>
    <col min="31" max="31" width="14.85546875" customWidth="1"/>
  </cols>
  <sheetData>
    <row r="2" spans="2:30" ht="41.25" customHeight="1" x14ac:dyDescent="0.25">
      <c r="B2" s="37" t="s">
        <v>1353</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row>
    <row r="3" spans="2:30" x14ac:dyDescent="0.25">
      <c r="E3" s="3"/>
    </row>
    <row r="4" spans="2:30" x14ac:dyDescent="0.25">
      <c r="B4" s="34" t="s">
        <v>58</v>
      </c>
      <c r="C4" s="32" t="s">
        <v>59</v>
      </c>
      <c r="D4" s="33" t="s">
        <v>60</v>
      </c>
      <c r="E4" s="3"/>
    </row>
    <row r="5" spans="2:30" x14ac:dyDescent="0.25">
      <c r="B5" s="31"/>
      <c r="C5" s="35">
        <v>44866</v>
      </c>
      <c r="D5" s="36">
        <v>44895</v>
      </c>
      <c r="E5" s="3"/>
    </row>
    <row r="6" spans="2:30" x14ac:dyDescent="0.25">
      <c r="B6" s="29"/>
      <c r="E6" s="3"/>
    </row>
    <row r="7" spans="2:30" x14ac:dyDescent="0.25">
      <c r="B7" s="30" t="s">
        <v>558</v>
      </c>
      <c r="C7" s="3"/>
      <c r="E7" s="2"/>
    </row>
    <row r="8" spans="2:30" ht="15.75" thickBot="1" x14ac:dyDescent="0.3">
      <c r="B8" s="2" t="s">
        <v>57</v>
      </c>
      <c r="C8" s="2"/>
      <c r="D8" s="2"/>
      <c r="E8" s="2"/>
    </row>
    <row r="9" spans="2:30" ht="18.75" customHeight="1" x14ac:dyDescent="0.25">
      <c r="B9" s="21" t="s">
        <v>559</v>
      </c>
      <c r="C9" s="22"/>
      <c r="D9" s="22"/>
      <c r="E9" s="22"/>
      <c r="F9" s="26"/>
      <c r="G9" s="26"/>
      <c r="H9" s="26"/>
      <c r="I9" s="26"/>
      <c r="J9" s="27"/>
      <c r="K9" s="27"/>
      <c r="L9" s="27"/>
      <c r="M9" s="27"/>
      <c r="N9" s="27"/>
      <c r="O9" s="24" t="s">
        <v>563</v>
      </c>
      <c r="P9" s="25"/>
      <c r="Q9" s="25"/>
      <c r="R9" s="21" t="s">
        <v>23</v>
      </c>
      <c r="S9" s="22"/>
      <c r="T9" s="22"/>
      <c r="U9" s="22"/>
      <c r="V9" s="22"/>
      <c r="W9" s="22"/>
      <c r="X9" s="22"/>
      <c r="Y9" s="22"/>
      <c r="Z9" s="22"/>
      <c r="AA9" s="22"/>
      <c r="AB9" s="22"/>
      <c r="AC9" s="22"/>
      <c r="AD9" s="23"/>
    </row>
    <row r="10" spans="2:30" ht="56.25" customHeight="1" thickBot="1" x14ac:dyDescent="0.3">
      <c r="B10" s="38" t="s">
        <v>5</v>
      </c>
      <c r="C10" s="39" t="s">
        <v>6</v>
      </c>
      <c r="D10" s="39" t="s">
        <v>24</v>
      </c>
      <c r="E10" s="39" t="s">
        <v>25</v>
      </c>
      <c r="F10" s="39" t="s">
        <v>21</v>
      </c>
      <c r="G10" s="39" t="s">
        <v>22</v>
      </c>
      <c r="H10" s="39" t="s">
        <v>20</v>
      </c>
      <c r="I10" s="39" t="s">
        <v>19</v>
      </c>
      <c r="J10" s="40" t="s">
        <v>7</v>
      </c>
      <c r="K10" s="44" t="s">
        <v>560</v>
      </c>
      <c r="L10" s="44" t="s">
        <v>561</v>
      </c>
      <c r="M10" s="44" t="s">
        <v>566</v>
      </c>
      <c r="N10" s="44" t="s">
        <v>567</v>
      </c>
      <c r="O10" s="41" t="s">
        <v>562</v>
      </c>
      <c r="P10" s="42" t="s">
        <v>564</v>
      </c>
      <c r="Q10" s="45" t="s">
        <v>565</v>
      </c>
      <c r="R10" s="38" t="s">
        <v>8</v>
      </c>
      <c r="S10" s="39" t="s">
        <v>9</v>
      </c>
      <c r="T10" s="39" t="s">
        <v>10</v>
      </c>
      <c r="U10" s="39" t="s">
        <v>11</v>
      </c>
      <c r="V10" s="39" t="s">
        <v>12</v>
      </c>
      <c r="W10" s="39" t="s">
        <v>13</v>
      </c>
      <c r="X10" s="39" t="s">
        <v>14</v>
      </c>
      <c r="Y10" s="39" t="s">
        <v>555</v>
      </c>
      <c r="Z10" s="39" t="s">
        <v>15</v>
      </c>
      <c r="AA10" s="39" t="s">
        <v>16</v>
      </c>
      <c r="AB10" s="39" t="s">
        <v>17</v>
      </c>
      <c r="AC10" s="39" t="s">
        <v>18</v>
      </c>
      <c r="AD10" s="40" t="s">
        <v>1345</v>
      </c>
    </row>
    <row r="11" spans="2:30" x14ac:dyDescent="0.25">
      <c r="B11" s="14">
        <v>2019</v>
      </c>
      <c r="C11" t="s">
        <v>1022</v>
      </c>
      <c r="D11" s="14" t="s">
        <v>3</v>
      </c>
      <c r="E11" s="14" t="s">
        <v>1349</v>
      </c>
      <c r="F11" s="14" t="s">
        <v>38</v>
      </c>
      <c r="G11" s="14" t="s">
        <v>438</v>
      </c>
      <c r="H11" s="14" t="s">
        <v>744</v>
      </c>
      <c r="I11" s="14" t="s">
        <v>1235</v>
      </c>
      <c r="J11" s="14" t="s">
        <v>1023</v>
      </c>
      <c r="K11" s="14">
        <v>901345080</v>
      </c>
      <c r="L11" s="14" t="s">
        <v>1024</v>
      </c>
      <c r="M11" s="14" t="s">
        <v>134</v>
      </c>
      <c r="N11" t="s">
        <v>62</v>
      </c>
      <c r="O11" s="1">
        <v>44866</v>
      </c>
      <c r="P11" s="14" t="s">
        <v>429</v>
      </c>
      <c r="Q11" s="14" t="s">
        <v>430</v>
      </c>
      <c r="R11" s="1">
        <v>43805</v>
      </c>
      <c r="S11" s="1">
        <v>43819</v>
      </c>
      <c r="T11" s="14">
        <v>540</v>
      </c>
      <c r="U11" s="1">
        <v>44541</v>
      </c>
      <c r="V11" s="14">
        <v>0</v>
      </c>
      <c r="W11" s="14">
        <v>540</v>
      </c>
      <c r="X11" s="14">
        <v>100</v>
      </c>
      <c r="Y11" s="43">
        <v>0</v>
      </c>
      <c r="Z11" s="28">
        <v>0</v>
      </c>
      <c r="AA11" s="14">
        <v>0</v>
      </c>
      <c r="AB11" s="28">
        <v>0</v>
      </c>
      <c r="AC11" s="28">
        <v>0</v>
      </c>
      <c r="AD11" s="14">
        <v>540</v>
      </c>
    </row>
    <row r="12" spans="2:30" x14ac:dyDescent="0.25">
      <c r="B12" s="14">
        <v>2020</v>
      </c>
      <c r="C12" t="s">
        <v>221</v>
      </c>
      <c r="D12" s="14" t="s">
        <v>3</v>
      </c>
      <c r="E12" s="14" t="s">
        <v>927</v>
      </c>
      <c r="F12" s="14" t="s">
        <v>44</v>
      </c>
      <c r="G12" s="14" t="s">
        <v>48</v>
      </c>
      <c r="H12" s="14" t="s">
        <v>744</v>
      </c>
      <c r="I12" s="14" t="s">
        <v>1235</v>
      </c>
      <c r="J12" s="14" t="s">
        <v>222</v>
      </c>
      <c r="K12" s="14">
        <v>860524654</v>
      </c>
      <c r="L12" s="14" t="s">
        <v>223</v>
      </c>
      <c r="M12" s="14" t="s">
        <v>149</v>
      </c>
      <c r="N12" t="s">
        <v>62</v>
      </c>
      <c r="O12" s="1">
        <v>44866</v>
      </c>
      <c r="P12" s="14" t="s">
        <v>429</v>
      </c>
      <c r="Q12" s="14" t="s">
        <v>430</v>
      </c>
      <c r="R12" s="1">
        <v>43908</v>
      </c>
      <c r="S12" s="1">
        <v>43914</v>
      </c>
      <c r="T12" s="14">
        <v>628</v>
      </c>
      <c r="U12" s="1">
        <v>44875</v>
      </c>
      <c r="V12" s="28">
        <v>66804155</v>
      </c>
      <c r="W12" s="14">
        <f>+Contratos[[#This Row],[Plazo total con prorrogas ]]</f>
        <v>961</v>
      </c>
      <c r="X12" s="14">
        <v>100</v>
      </c>
      <c r="Y12" s="43">
        <v>96288727</v>
      </c>
      <c r="Z12" s="28">
        <v>0</v>
      </c>
      <c r="AA12" s="14">
        <v>1</v>
      </c>
      <c r="AB12" s="28">
        <v>29484572</v>
      </c>
      <c r="AC12" s="28">
        <v>96288727</v>
      </c>
      <c r="AD12" s="14">
        <v>961</v>
      </c>
    </row>
    <row r="13" spans="2:30" x14ac:dyDescent="0.25">
      <c r="B13">
        <v>2021</v>
      </c>
      <c r="C13">
        <v>210524</v>
      </c>
      <c r="D13" s="14" t="s">
        <v>3</v>
      </c>
      <c r="E13" s="14" t="s">
        <v>943</v>
      </c>
      <c r="F13" s="14" t="s">
        <v>70</v>
      </c>
      <c r="G13" s="14" t="s">
        <v>79</v>
      </c>
      <c r="H13" s="14" t="s">
        <v>742</v>
      </c>
      <c r="I13" s="14" t="s">
        <v>2</v>
      </c>
      <c r="J13" s="14" t="s">
        <v>736</v>
      </c>
      <c r="K13">
        <v>860066942</v>
      </c>
      <c r="L13" t="s">
        <v>105</v>
      </c>
      <c r="M13" t="s">
        <v>146</v>
      </c>
      <c r="N13" t="s">
        <v>62</v>
      </c>
      <c r="O13" s="1">
        <v>44873</v>
      </c>
      <c r="P13" s="14" t="s">
        <v>253</v>
      </c>
      <c r="Q13" s="14" t="s">
        <v>372</v>
      </c>
      <c r="R13" s="1">
        <v>44522</v>
      </c>
      <c r="S13" s="1">
        <v>44531</v>
      </c>
      <c r="T13" s="14">
        <v>150</v>
      </c>
      <c r="U13" s="1">
        <v>44835</v>
      </c>
      <c r="V13" s="14">
        <v>1081117864</v>
      </c>
      <c r="W13" s="14">
        <f>+Contratos[[#This Row],[Plazo total con prorrogas ]]</f>
        <v>300</v>
      </c>
      <c r="X13" s="14">
        <v>100</v>
      </c>
      <c r="Y13" s="43">
        <v>1360611292</v>
      </c>
      <c r="Z13" s="28">
        <v>506572</v>
      </c>
      <c r="AA13" s="14">
        <v>1</v>
      </c>
      <c r="AB13" s="28">
        <v>280000000</v>
      </c>
      <c r="AC13" s="28">
        <v>1361117864</v>
      </c>
      <c r="AD13" s="14">
        <v>300</v>
      </c>
    </row>
    <row r="14" spans="2:30" x14ac:dyDescent="0.25">
      <c r="B14" s="14">
        <v>2021</v>
      </c>
      <c r="C14">
        <v>210555</v>
      </c>
      <c r="D14" s="14" t="s">
        <v>568</v>
      </c>
      <c r="E14" s="46" t="s">
        <v>930</v>
      </c>
      <c r="F14" s="14" t="s">
        <v>0</v>
      </c>
      <c r="G14" s="14" t="s">
        <v>212</v>
      </c>
      <c r="H14" s="14" t="s">
        <v>744</v>
      </c>
      <c r="I14" s="14" t="s">
        <v>2</v>
      </c>
      <c r="J14" s="14" t="s">
        <v>213</v>
      </c>
      <c r="K14" s="14">
        <v>860037013</v>
      </c>
      <c r="L14" s="14" t="s">
        <v>214</v>
      </c>
      <c r="M14" s="14" t="s">
        <v>149</v>
      </c>
      <c r="N14" t="s">
        <v>62</v>
      </c>
      <c r="O14" s="1">
        <v>44866</v>
      </c>
      <c r="P14" s="14" t="s">
        <v>429</v>
      </c>
      <c r="Q14" s="14" t="s">
        <v>430</v>
      </c>
      <c r="R14" s="1">
        <v>44540</v>
      </c>
      <c r="S14" s="1">
        <v>44553</v>
      </c>
      <c r="T14" s="14">
        <v>360</v>
      </c>
      <c r="U14" s="1">
        <v>44957</v>
      </c>
      <c r="V14" s="14">
        <v>7879030</v>
      </c>
      <c r="W14" s="1">
        <f>$U14-Contratos[[#This Row],[Fecha de Inicio]]</f>
        <v>404</v>
      </c>
      <c r="X14" s="14">
        <f>ROUND((($D$5-Contratos[[#This Row],[Fecha de Inicio]])/(Contratos[[#This Row],[Fecha Finalizacion Programada]]-Contratos[[#This Row],[Fecha de Inicio]])*100),2)</f>
        <v>84.65</v>
      </c>
      <c r="Y14" s="43">
        <v>7595548</v>
      </c>
      <c r="Z14" s="28">
        <v>283482</v>
      </c>
      <c r="AA14" s="14">
        <v>0</v>
      </c>
      <c r="AB14" s="28">
        <v>0</v>
      </c>
      <c r="AC14" s="28">
        <v>7879030</v>
      </c>
      <c r="AD14" s="14">
        <v>360</v>
      </c>
    </row>
    <row r="15" spans="2:30" x14ac:dyDescent="0.25">
      <c r="B15" s="14">
        <v>2021</v>
      </c>
      <c r="C15">
        <v>210505</v>
      </c>
      <c r="D15" s="14" t="s">
        <v>3</v>
      </c>
      <c r="E15" s="14" t="s">
        <v>940</v>
      </c>
      <c r="F15" s="14" t="s">
        <v>44</v>
      </c>
      <c r="G15" s="14" t="s">
        <v>48</v>
      </c>
      <c r="H15" s="14" t="s">
        <v>744</v>
      </c>
      <c r="I15" s="14" t="s">
        <v>2</v>
      </c>
      <c r="J15" s="14" t="s">
        <v>49</v>
      </c>
      <c r="K15" s="14">
        <v>901534057</v>
      </c>
      <c r="L15" s="14" t="s">
        <v>220</v>
      </c>
      <c r="M15" s="14" t="s">
        <v>149</v>
      </c>
      <c r="N15" t="s">
        <v>62</v>
      </c>
      <c r="O15" s="1">
        <v>44866</v>
      </c>
      <c r="P15" s="14" t="s">
        <v>1034</v>
      </c>
      <c r="Q15" s="14" t="s">
        <v>430</v>
      </c>
      <c r="R15" s="1">
        <v>44496</v>
      </c>
      <c r="S15" s="1">
        <v>44501</v>
      </c>
      <c r="T15" s="14">
        <v>619</v>
      </c>
      <c r="U15" s="1">
        <v>45120</v>
      </c>
      <c r="V15" s="14">
        <v>2791002698</v>
      </c>
      <c r="W15" s="1">
        <f>$U15-Contratos[[#This Row],[Fecha de Inicio]]</f>
        <v>619</v>
      </c>
      <c r="X15" s="14">
        <f>ROUND((($D$5-Contratos[[#This Row],[Fecha de Inicio]])/(Contratos[[#This Row],[Fecha Finalizacion Programada]]-Contratos[[#This Row],[Fecha de Inicio]])*100),2)</f>
        <v>63.65</v>
      </c>
      <c r="Y15" s="43">
        <v>2761002699</v>
      </c>
      <c r="Z15" s="28">
        <v>29999999</v>
      </c>
      <c r="AA15" s="14">
        <v>0</v>
      </c>
      <c r="AB15" s="28">
        <v>0</v>
      </c>
      <c r="AC15" s="28">
        <v>2791002698</v>
      </c>
      <c r="AD15" s="14">
        <v>619</v>
      </c>
    </row>
    <row r="16" spans="2:30" x14ac:dyDescent="0.25">
      <c r="B16" s="14">
        <v>2021</v>
      </c>
      <c r="C16">
        <v>210530</v>
      </c>
      <c r="D16" s="14" t="s">
        <v>3</v>
      </c>
      <c r="E16" s="14" t="s">
        <v>1350</v>
      </c>
      <c r="F16" s="14" t="s">
        <v>36</v>
      </c>
      <c r="G16" s="14" t="s">
        <v>37</v>
      </c>
      <c r="H16" s="14" t="s">
        <v>746</v>
      </c>
      <c r="I16" s="14" t="s">
        <v>2</v>
      </c>
      <c r="J16" s="14" t="s">
        <v>1049</v>
      </c>
      <c r="K16" s="14">
        <v>900220002</v>
      </c>
      <c r="L16" s="14" t="s">
        <v>1018</v>
      </c>
      <c r="M16" s="14" t="s">
        <v>66</v>
      </c>
      <c r="N16" t="s">
        <v>62</v>
      </c>
      <c r="O16" s="1">
        <v>44867</v>
      </c>
      <c r="P16" s="14" t="s">
        <v>1050</v>
      </c>
      <c r="Q16" s="14" t="s">
        <v>1051</v>
      </c>
      <c r="R16" s="1">
        <v>44522</v>
      </c>
      <c r="S16" s="1">
        <v>44526</v>
      </c>
      <c r="T16" s="14">
        <v>360</v>
      </c>
      <c r="U16" s="1">
        <v>45072</v>
      </c>
      <c r="V16" s="14">
        <v>291900000</v>
      </c>
      <c r="W16" s="1">
        <f>$U16-Contratos[[#This Row],[Fecha de Inicio]]</f>
        <v>546</v>
      </c>
      <c r="X16" s="14">
        <f>ROUND((($D$5-Contratos[[#This Row],[Fecha de Inicio]])/(Contratos[[#This Row],[Fecha Finalizacion Programada]]-Contratos[[#This Row],[Fecha de Inicio]])*100),2)</f>
        <v>67.58</v>
      </c>
      <c r="Y16" s="43">
        <v>291900000</v>
      </c>
      <c r="Z16" s="28">
        <v>0</v>
      </c>
      <c r="AA16" s="14">
        <v>1</v>
      </c>
      <c r="AB16" s="28">
        <v>142950000</v>
      </c>
      <c r="AC16" s="28">
        <v>434850000</v>
      </c>
      <c r="AD16" s="14">
        <v>540</v>
      </c>
    </row>
    <row r="17" spans="2:30" x14ac:dyDescent="0.25">
      <c r="B17" s="14">
        <v>2021</v>
      </c>
      <c r="C17">
        <v>210569</v>
      </c>
      <c r="D17" s="14" t="s">
        <v>3</v>
      </c>
      <c r="E17" s="14" t="s">
        <v>953</v>
      </c>
      <c r="F17" s="14" t="s">
        <v>70</v>
      </c>
      <c r="G17" s="14" t="s">
        <v>72</v>
      </c>
      <c r="H17" s="14" t="s">
        <v>761</v>
      </c>
      <c r="I17" s="14" t="s">
        <v>2</v>
      </c>
      <c r="J17" s="14" t="s">
        <v>379</v>
      </c>
      <c r="K17" s="14">
        <v>901039123</v>
      </c>
      <c r="L17" s="14" t="s">
        <v>380</v>
      </c>
      <c r="M17" s="14" t="s">
        <v>73</v>
      </c>
      <c r="N17" t="s">
        <v>62</v>
      </c>
      <c r="O17" s="1">
        <v>44869</v>
      </c>
      <c r="P17" s="14" t="s">
        <v>488</v>
      </c>
      <c r="Q17" s="14" t="s">
        <v>551</v>
      </c>
      <c r="R17" s="1">
        <v>44554</v>
      </c>
      <c r="S17" s="1">
        <v>44564</v>
      </c>
      <c r="T17" s="14">
        <v>300</v>
      </c>
      <c r="U17" s="1">
        <v>44868</v>
      </c>
      <c r="V17" s="14">
        <v>300000000</v>
      </c>
      <c r="W17" s="14">
        <f>+Contratos[[#This Row],[Plazo total con prorrogas ]]</f>
        <v>300</v>
      </c>
      <c r="X17" s="14">
        <v>100</v>
      </c>
      <c r="Y17" s="43">
        <v>54000000</v>
      </c>
      <c r="Z17" s="28">
        <v>246000000</v>
      </c>
      <c r="AA17" s="14">
        <v>0</v>
      </c>
      <c r="AB17" s="28">
        <v>0</v>
      </c>
      <c r="AC17" s="28">
        <v>300000000</v>
      </c>
      <c r="AD17" s="14">
        <v>300</v>
      </c>
    </row>
    <row r="18" spans="2:30" x14ac:dyDescent="0.25">
      <c r="B18" s="14">
        <v>2021</v>
      </c>
      <c r="C18">
        <v>210531</v>
      </c>
      <c r="D18" s="14" t="s">
        <v>3</v>
      </c>
      <c r="E18" s="14" t="s">
        <v>946</v>
      </c>
      <c r="F18" s="14" t="s">
        <v>42</v>
      </c>
      <c r="G18" s="14" t="s">
        <v>115</v>
      </c>
      <c r="H18" s="14" t="s">
        <v>738</v>
      </c>
      <c r="I18" s="14" t="s">
        <v>2</v>
      </c>
      <c r="J18" s="14" t="s">
        <v>116</v>
      </c>
      <c r="K18" s="14">
        <v>860028669</v>
      </c>
      <c r="L18" s="14" t="s">
        <v>117</v>
      </c>
      <c r="M18" s="14" t="s">
        <v>722</v>
      </c>
      <c r="N18" t="s">
        <v>62</v>
      </c>
      <c r="O18" s="1">
        <v>44869</v>
      </c>
      <c r="P18" s="14" t="s">
        <v>1025</v>
      </c>
      <c r="Q18" s="14" t="s">
        <v>1025</v>
      </c>
      <c r="R18" s="1">
        <v>44524</v>
      </c>
      <c r="S18" s="1">
        <v>44530</v>
      </c>
      <c r="T18" s="14">
        <v>360</v>
      </c>
      <c r="U18" s="1">
        <v>44895</v>
      </c>
      <c r="V18" s="14">
        <v>40628000</v>
      </c>
      <c r="W18" s="1">
        <f>$U18-Contratos[[#This Row],[Fecha de Inicio]]</f>
        <v>365</v>
      </c>
      <c r="X18" s="14">
        <f>ROUND((($D$5-Contratos[[#This Row],[Fecha de Inicio]])/(Contratos[[#This Row],[Fecha Finalizacion Programada]]-Contratos[[#This Row],[Fecha de Inicio]])*100),2)</f>
        <v>100</v>
      </c>
      <c r="Y18" s="43">
        <v>40628000</v>
      </c>
      <c r="Z18" s="28">
        <v>0</v>
      </c>
      <c r="AA18" s="14">
        <v>0</v>
      </c>
      <c r="AB18" s="28">
        <v>0</v>
      </c>
      <c r="AC18" s="28">
        <v>40628000</v>
      </c>
      <c r="AD18" s="14">
        <v>360</v>
      </c>
    </row>
    <row r="19" spans="2:30" x14ac:dyDescent="0.25">
      <c r="B19" s="14">
        <v>2021</v>
      </c>
      <c r="C19">
        <v>210377</v>
      </c>
      <c r="D19" s="14" t="s">
        <v>3</v>
      </c>
      <c r="E19" s="14" t="s">
        <v>935</v>
      </c>
      <c r="F19" s="14" t="s">
        <v>42</v>
      </c>
      <c r="G19" s="14" t="s">
        <v>115</v>
      </c>
      <c r="H19" s="14" t="s">
        <v>738</v>
      </c>
      <c r="I19" s="14" t="s">
        <v>2</v>
      </c>
      <c r="J19" s="14" t="s">
        <v>119</v>
      </c>
      <c r="K19" s="14">
        <v>830006392</v>
      </c>
      <c r="L19" s="14" t="s">
        <v>120</v>
      </c>
      <c r="M19" s="14" t="s">
        <v>722</v>
      </c>
      <c r="N19" t="s">
        <v>62</v>
      </c>
      <c r="O19" s="1">
        <v>44873</v>
      </c>
      <c r="P19" s="14" t="s">
        <v>1025</v>
      </c>
      <c r="Q19" s="14" t="s">
        <v>1025</v>
      </c>
      <c r="R19" s="1">
        <v>44426</v>
      </c>
      <c r="S19" s="1">
        <v>44442</v>
      </c>
      <c r="T19" s="14">
        <v>360</v>
      </c>
      <c r="U19" s="1">
        <v>44988</v>
      </c>
      <c r="V19" s="14">
        <v>94600000</v>
      </c>
      <c r="W19" s="1">
        <f>$U19-Contratos[[#This Row],[Fecha de Inicio]]</f>
        <v>546</v>
      </c>
      <c r="X19" s="14">
        <f>ROUND((($D$5-Contratos[[#This Row],[Fecha de Inicio]])/(Contratos[[#This Row],[Fecha Finalizacion Programada]]-Contratos[[#This Row],[Fecha de Inicio]])*100),2)</f>
        <v>82.97</v>
      </c>
      <c r="Y19" s="43">
        <v>109900000</v>
      </c>
      <c r="Z19" s="28">
        <v>32000000</v>
      </c>
      <c r="AA19" s="14">
        <v>1</v>
      </c>
      <c r="AB19" s="28">
        <v>47300000</v>
      </c>
      <c r="AC19" s="28">
        <v>141900000</v>
      </c>
      <c r="AD19" s="14">
        <v>540</v>
      </c>
    </row>
    <row r="20" spans="2:30" x14ac:dyDescent="0.25">
      <c r="B20" s="14">
        <v>2021</v>
      </c>
      <c r="C20">
        <v>210552</v>
      </c>
      <c r="D20" s="14" t="s">
        <v>3</v>
      </c>
      <c r="E20" s="14" t="s">
        <v>952</v>
      </c>
      <c r="F20" s="14" t="s">
        <v>47</v>
      </c>
      <c r="G20" s="14" t="s">
        <v>45</v>
      </c>
      <c r="H20" s="14" t="s">
        <v>744</v>
      </c>
      <c r="I20" s="14" t="s">
        <v>2</v>
      </c>
      <c r="J20" s="14" t="s">
        <v>730</v>
      </c>
      <c r="K20" s="14">
        <v>900192896</v>
      </c>
      <c r="L20" s="14" t="s">
        <v>729</v>
      </c>
      <c r="M20" s="14" t="s">
        <v>134</v>
      </c>
      <c r="N20" t="s">
        <v>62</v>
      </c>
      <c r="O20" s="1">
        <v>44873</v>
      </c>
      <c r="P20" s="14" t="s">
        <v>728</v>
      </c>
      <c r="Q20" s="14" t="s">
        <v>728</v>
      </c>
      <c r="R20" s="1">
        <v>44544</v>
      </c>
      <c r="S20" s="1">
        <v>44551</v>
      </c>
      <c r="T20" s="14">
        <v>90</v>
      </c>
      <c r="U20" s="1">
        <v>44686</v>
      </c>
      <c r="V20" s="14">
        <v>30212594</v>
      </c>
      <c r="W20" s="14">
        <f>+Contratos[[#This Row],[Plazo total con prorrogas ]]</f>
        <v>135</v>
      </c>
      <c r="X20" s="14">
        <v>100</v>
      </c>
      <c r="Y20" s="43">
        <v>30203108</v>
      </c>
      <c r="Z20" s="28">
        <v>9486</v>
      </c>
      <c r="AA20" s="14">
        <v>0</v>
      </c>
      <c r="AB20" s="28">
        <v>0</v>
      </c>
      <c r="AC20" s="28">
        <v>30212594</v>
      </c>
      <c r="AD20" s="14">
        <v>135</v>
      </c>
    </row>
    <row r="21" spans="2:30" x14ac:dyDescent="0.25">
      <c r="B21" s="14">
        <v>2021</v>
      </c>
      <c r="C21">
        <v>210500</v>
      </c>
      <c r="D21" s="14" t="s">
        <v>3</v>
      </c>
      <c r="E21" s="14" t="s">
        <v>939</v>
      </c>
      <c r="F21" s="14" t="s">
        <v>47</v>
      </c>
      <c r="G21" s="14" t="s">
        <v>37</v>
      </c>
      <c r="H21" s="14" t="s">
        <v>744</v>
      </c>
      <c r="I21" s="14" t="s">
        <v>2</v>
      </c>
      <c r="J21" s="14" t="s">
        <v>171</v>
      </c>
      <c r="K21" s="14">
        <v>800250589</v>
      </c>
      <c r="L21" s="14" t="s">
        <v>172</v>
      </c>
      <c r="M21" s="14" t="s">
        <v>63</v>
      </c>
      <c r="N21" t="s">
        <v>62</v>
      </c>
      <c r="O21" s="1">
        <v>44875</v>
      </c>
      <c r="P21" s="14" t="s">
        <v>68</v>
      </c>
      <c r="Q21" s="14" t="s">
        <v>69</v>
      </c>
      <c r="R21" s="1">
        <v>44495</v>
      </c>
      <c r="S21" s="1">
        <v>44509</v>
      </c>
      <c r="T21" s="14">
        <v>210</v>
      </c>
      <c r="U21" s="1">
        <v>45055</v>
      </c>
      <c r="V21" s="14">
        <v>19500000</v>
      </c>
      <c r="W21" s="1">
        <f>$U21-Contratos[[#This Row],[Fecha de Inicio]]</f>
        <v>546</v>
      </c>
      <c r="X21" s="14">
        <f>ROUND((($D$5-Contratos[[#This Row],[Fecha de Inicio]])/(Contratos[[#This Row],[Fecha Finalizacion Programada]]-Contratos[[#This Row],[Fecha de Inicio]])*100),2)</f>
        <v>70.7</v>
      </c>
      <c r="Y21" s="43">
        <v>21581725</v>
      </c>
      <c r="Z21" s="28">
        <v>7418275</v>
      </c>
      <c r="AA21" s="14">
        <v>1</v>
      </c>
      <c r="AB21" s="28">
        <v>9500000</v>
      </c>
      <c r="AC21" s="28">
        <v>29000000</v>
      </c>
      <c r="AD21" s="14">
        <v>540</v>
      </c>
    </row>
    <row r="22" spans="2:30" x14ac:dyDescent="0.25">
      <c r="B22" s="14">
        <v>2021</v>
      </c>
      <c r="C22">
        <v>210537</v>
      </c>
      <c r="D22" s="14" t="s">
        <v>3</v>
      </c>
      <c r="E22" s="14" t="s">
        <v>947</v>
      </c>
      <c r="F22" s="14" t="s">
        <v>44</v>
      </c>
      <c r="G22" s="14" t="s">
        <v>37</v>
      </c>
      <c r="H22" s="14" t="s">
        <v>753</v>
      </c>
      <c r="I22" s="14" t="s">
        <v>2</v>
      </c>
      <c r="J22" s="14" t="s">
        <v>154</v>
      </c>
      <c r="K22" s="14">
        <v>860351894</v>
      </c>
      <c r="L22" s="14" t="s">
        <v>155</v>
      </c>
      <c r="M22" s="14" t="s">
        <v>715</v>
      </c>
      <c r="N22" t="s">
        <v>62</v>
      </c>
      <c r="O22" s="1">
        <v>44874</v>
      </c>
      <c r="P22" s="14" t="s">
        <v>1175</v>
      </c>
      <c r="Q22" s="14" t="s">
        <v>1175</v>
      </c>
      <c r="R22" s="1">
        <v>44529</v>
      </c>
      <c r="S22" s="1">
        <v>44532</v>
      </c>
      <c r="T22" s="14">
        <v>930</v>
      </c>
      <c r="U22" s="1">
        <v>45291</v>
      </c>
      <c r="V22" s="14">
        <v>910787789</v>
      </c>
      <c r="W22" s="1">
        <f>$U22-Contratos[[#This Row],[Fecha de Inicio]]</f>
        <v>759</v>
      </c>
      <c r="X22" s="14">
        <f>ROUND((($D$5-Contratos[[#This Row],[Fecha de Inicio]])/(Contratos[[#This Row],[Fecha Finalizacion Programada]]-Contratos[[#This Row],[Fecha de Inicio]])*100),2)</f>
        <v>47.83</v>
      </c>
      <c r="Y22" s="43">
        <v>536250000</v>
      </c>
      <c r="Z22" s="28">
        <v>374537789</v>
      </c>
      <c r="AA22" s="14">
        <v>0</v>
      </c>
      <c r="AB22" s="28">
        <v>0</v>
      </c>
      <c r="AC22" s="28">
        <v>910787789</v>
      </c>
      <c r="AD22" s="14">
        <v>930</v>
      </c>
    </row>
    <row r="23" spans="2:30" x14ac:dyDescent="0.25">
      <c r="B23" s="14">
        <v>2021</v>
      </c>
      <c r="C23">
        <v>210498</v>
      </c>
      <c r="D23" s="14" t="s">
        <v>52</v>
      </c>
      <c r="E23" s="14" t="s">
        <v>1344</v>
      </c>
      <c r="F23" s="14" t="s">
        <v>38</v>
      </c>
      <c r="G23" s="14" t="s">
        <v>39</v>
      </c>
      <c r="H23" s="14" t="s">
        <v>744</v>
      </c>
      <c r="I23" s="14" t="s">
        <v>2</v>
      </c>
      <c r="J23" s="14" t="s">
        <v>40</v>
      </c>
      <c r="K23" s="14">
        <v>900436622</v>
      </c>
      <c r="L23" s="14" t="s">
        <v>150</v>
      </c>
      <c r="M23" s="14" t="s">
        <v>134</v>
      </c>
      <c r="N23" t="s">
        <v>62</v>
      </c>
      <c r="O23" s="1">
        <v>44875</v>
      </c>
      <c r="P23" s="14" t="s">
        <v>1242</v>
      </c>
      <c r="Q23" s="14" t="s">
        <v>1177</v>
      </c>
      <c r="R23" s="1">
        <v>44494</v>
      </c>
      <c r="S23" s="1">
        <v>44509</v>
      </c>
      <c r="T23" s="14">
        <v>240</v>
      </c>
      <c r="U23" s="1">
        <v>44843</v>
      </c>
      <c r="V23" s="14">
        <v>120904000</v>
      </c>
      <c r="W23" s="14">
        <f>+Contratos[[#This Row],[Plazo total con prorrogas ]]</f>
        <v>330</v>
      </c>
      <c r="X23" s="14">
        <v>100</v>
      </c>
      <c r="Y23" s="43">
        <v>4080510</v>
      </c>
      <c r="Z23" s="28">
        <v>162162490</v>
      </c>
      <c r="AA23" s="14">
        <v>2</v>
      </c>
      <c r="AB23" s="28">
        <v>45339000</v>
      </c>
      <c r="AC23" s="28">
        <v>166243000</v>
      </c>
      <c r="AD23" s="14">
        <v>330</v>
      </c>
    </row>
    <row r="24" spans="2:30" x14ac:dyDescent="0.25">
      <c r="B24" s="14">
        <v>2021</v>
      </c>
      <c r="C24">
        <v>210562</v>
      </c>
      <c r="D24" s="14" t="s">
        <v>52</v>
      </c>
      <c r="E24" s="14" t="s">
        <v>929</v>
      </c>
      <c r="F24" s="14" t="s">
        <v>38</v>
      </c>
      <c r="G24" s="14" t="s">
        <v>39</v>
      </c>
      <c r="H24" s="14" t="s">
        <v>744</v>
      </c>
      <c r="I24" s="14" t="s">
        <v>2</v>
      </c>
      <c r="J24" s="14" t="s">
        <v>43</v>
      </c>
      <c r="K24" s="14">
        <v>900535486</v>
      </c>
      <c r="L24" s="14" t="s">
        <v>260</v>
      </c>
      <c r="M24" s="14" t="s">
        <v>134</v>
      </c>
      <c r="N24" t="s">
        <v>62</v>
      </c>
      <c r="O24" s="1">
        <v>44875</v>
      </c>
      <c r="P24" s="14" t="s">
        <v>1243</v>
      </c>
      <c r="Q24" s="14" t="s">
        <v>1178</v>
      </c>
      <c r="R24" s="1">
        <v>44550</v>
      </c>
      <c r="S24" s="1">
        <v>44580</v>
      </c>
      <c r="T24" s="14">
        <v>270</v>
      </c>
      <c r="U24" s="1">
        <v>44890</v>
      </c>
      <c r="V24" s="14">
        <v>338182152</v>
      </c>
      <c r="W24" s="14">
        <f>+Contratos[[#This Row],[Plazo total con prorrogas ]]</f>
        <v>307</v>
      </c>
      <c r="X24" s="14">
        <v>100</v>
      </c>
      <c r="Y24" s="43">
        <v>0</v>
      </c>
      <c r="Z24" s="28">
        <v>338182152</v>
      </c>
      <c r="AA24" s="14">
        <v>0</v>
      </c>
      <c r="AB24" s="28">
        <v>0</v>
      </c>
      <c r="AC24" s="28">
        <v>338182152</v>
      </c>
      <c r="AD24" s="14">
        <v>307</v>
      </c>
    </row>
    <row r="25" spans="2:30" x14ac:dyDescent="0.25">
      <c r="B25" s="14">
        <v>2021</v>
      </c>
      <c r="C25">
        <v>210546</v>
      </c>
      <c r="D25" s="14" t="s">
        <v>3</v>
      </c>
      <c r="E25" s="14" t="s">
        <v>949</v>
      </c>
      <c r="F25" s="14" t="s">
        <v>44</v>
      </c>
      <c r="G25" s="14" t="s">
        <v>45</v>
      </c>
      <c r="H25" s="14" t="s">
        <v>744</v>
      </c>
      <c r="I25" s="14" t="s">
        <v>2</v>
      </c>
      <c r="J25" s="14" t="s">
        <v>46</v>
      </c>
      <c r="K25" s="14">
        <v>901543599</v>
      </c>
      <c r="L25" s="14" t="s">
        <v>264</v>
      </c>
      <c r="M25" s="14" t="s">
        <v>134</v>
      </c>
      <c r="N25" t="s">
        <v>62</v>
      </c>
      <c r="O25" s="1">
        <v>44875</v>
      </c>
      <c r="P25" s="14" t="s">
        <v>1244</v>
      </c>
      <c r="Q25" s="14" t="s">
        <v>1272</v>
      </c>
      <c r="R25" s="1">
        <v>44536</v>
      </c>
      <c r="S25" s="1">
        <v>44581</v>
      </c>
      <c r="T25" s="14">
        <v>240</v>
      </c>
      <c r="U25" s="1">
        <v>44859</v>
      </c>
      <c r="V25" s="14">
        <v>2992690966</v>
      </c>
      <c r="W25" s="14">
        <f>+Contratos[[#This Row],[Plazo total con prorrogas ]]</f>
        <v>275</v>
      </c>
      <c r="X25" s="14">
        <v>100</v>
      </c>
      <c r="Y25" s="43">
        <v>0</v>
      </c>
      <c r="Z25" s="28">
        <v>2992690966</v>
      </c>
      <c r="AA25" s="14">
        <v>0</v>
      </c>
      <c r="AB25" s="28">
        <v>0</v>
      </c>
      <c r="AC25" s="28">
        <v>2992690966</v>
      </c>
      <c r="AD25" s="14">
        <v>275</v>
      </c>
    </row>
    <row r="26" spans="2:30" x14ac:dyDescent="0.25">
      <c r="B26" s="14">
        <v>2021</v>
      </c>
      <c r="C26">
        <v>210525</v>
      </c>
      <c r="D26" s="14" t="s">
        <v>3</v>
      </c>
      <c r="E26" s="14" t="s">
        <v>944</v>
      </c>
      <c r="F26" s="14" t="s">
        <v>47</v>
      </c>
      <c r="G26" s="14" t="s">
        <v>37</v>
      </c>
      <c r="H26" s="14" t="s">
        <v>880</v>
      </c>
      <c r="I26" s="14" t="s">
        <v>2</v>
      </c>
      <c r="J26" s="14" t="s">
        <v>143</v>
      </c>
      <c r="K26" s="14">
        <v>900583318</v>
      </c>
      <c r="L26" s="14" t="s">
        <v>144</v>
      </c>
      <c r="M26" s="14" t="s">
        <v>1238</v>
      </c>
      <c r="N26" t="s">
        <v>62</v>
      </c>
      <c r="O26" s="1">
        <v>44875</v>
      </c>
      <c r="P26" s="14" t="s">
        <v>1179</v>
      </c>
      <c r="Q26" s="14" t="s">
        <v>1180</v>
      </c>
      <c r="R26" s="1">
        <v>44522</v>
      </c>
      <c r="S26" s="1">
        <v>44530</v>
      </c>
      <c r="T26" s="14">
        <v>360</v>
      </c>
      <c r="U26" s="1">
        <v>44985</v>
      </c>
      <c r="V26" s="14">
        <v>51993820</v>
      </c>
      <c r="W26" s="1">
        <f>$U26-Contratos[[#This Row],[Fecha de Inicio]]</f>
        <v>455</v>
      </c>
      <c r="X26" s="14">
        <f>ROUND((($D$5-Contratos[[#This Row],[Fecha de Inicio]])/(Contratos[[#This Row],[Fecha Finalizacion Programada]]-Contratos[[#This Row],[Fecha de Inicio]])*100),2)</f>
        <v>80.22</v>
      </c>
      <c r="Y26" s="43">
        <v>47661001</v>
      </c>
      <c r="Z26" s="28">
        <v>4332819</v>
      </c>
      <c r="AA26" s="14">
        <v>1</v>
      </c>
      <c r="AB26" s="28">
        <v>12998455</v>
      </c>
      <c r="AC26" s="28">
        <v>64992275</v>
      </c>
      <c r="AD26" s="14">
        <v>450</v>
      </c>
    </row>
    <row r="27" spans="2:30" x14ac:dyDescent="0.25">
      <c r="B27" s="14">
        <v>2021</v>
      </c>
      <c r="C27">
        <v>210458</v>
      </c>
      <c r="D27" s="14" t="s">
        <v>3</v>
      </c>
      <c r="E27" s="14" t="s">
        <v>937</v>
      </c>
      <c r="F27" s="14" t="s">
        <v>42</v>
      </c>
      <c r="G27" s="14" t="s">
        <v>115</v>
      </c>
      <c r="H27" s="14" t="s">
        <v>26</v>
      </c>
      <c r="I27" s="14" t="s">
        <v>2</v>
      </c>
      <c r="J27" s="14" t="s">
        <v>299</v>
      </c>
      <c r="K27" s="14">
        <v>860001022</v>
      </c>
      <c r="L27" s="14" t="s">
        <v>300</v>
      </c>
      <c r="M27" s="14" t="s">
        <v>1346</v>
      </c>
      <c r="N27" t="s">
        <v>62</v>
      </c>
      <c r="O27" s="1">
        <v>44875</v>
      </c>
      <c r="P27" s="14" t="s">
        <v>1186</v>
      </c>
      <c r="Q27" s="14" t="s">
        <v>1186</v>
      </c>
      <c r="R27" s="1">
        <v>44469</v>
      </c>
      <c r="S27" s="1">
        <v>44480</v>
      </c>
      <c r="T27" s="14">
        <v>360</v>
      </c>
      <c r="U27" s="1">
        <v>44845</v>
      </c>
      <c r="V27" s="14">
        <v>2151600</v>
      </c>
      <c r="W27" s="14">
        <f>+Contratos[[#This Row],[Plazo total con prorrogas ]]</f>
        <v>360</v>
      </c>
      <c r="X27" s="14">
        <v>100</v>
      </c>
      <c r="Y27" s="43">
        <v>2151600</v>
      </c>
      <c r="Z27" s="28">
        <v>0</v>
      </c>
      <c r="AA27" s="14">
        <v>0</v>
      </c>
      <c r="AB27" s="28">
        <v>0</v>
      </c>
      <c r="AC27" s="28">
        <v>2151600</v>
      </c>
      <c r="AD27" s="14">
        <v>360</v>
      </c>
    </row>
    <row r="28" spans="2:30" x14ac:dyDescent="0.25">
      <c r="B28" s="14">
        <v>2021</v>
      </c>
      <c r="C28">
        <v>210548</v>
      </c>
      <c r="D28" s="14" t="s">
        <v>3</v>
      </c>
      <c r="E28" s="14" t="s">
        <v>950</v>
      </c>
      <c r="F28" s="14" t="s">
        <v>42</v>
      </c>
      <c r="G28" s="14" t="s">
        <v>115</v>
      </c>
      <c r="H28" s="14" t="s">
        <v>26</v>
      </c>
      <c r="I28" s="14" t="s">
        <v>2</v>
      </c>
      <c r="J28" s="14" t="s">
        <v>256</v>
      </c>
      <c r="K28" s="14">
        <v>860007590</v>
      </c>
      <c r="L28" s="14" t="s">
        <v>257</v>
      </c>
      <c r="M28" s="14" t="s">
        <v>1346</v>
      </c>
      <c r="N28" t="s">
        <v>62</v>
      </c>
      <c r="O28" s="1">
        <v>44876</v>
      </c>
      <c r="P28" s="14" t="s">
        <v>1195</v>
      </c>
      <c r="Q28" s="14" t="s">
        <v>1196</v>
      </c>
      <c r="R28" s="1">
        <v>44546</v>
      </c>
      <c r="S28" s="1">
        <v>44561</v>
      </c>
      <c r="T28" s="14">
        <v>360</v>
      </c>
      <c r="U28" s="1">
        <v>44926</v>
      </c>
      <c r="V28" s="14">
        <v>1740000</v>
      </c>
      <c r="W28" s="1">
        <f>$U28-Contratos[[#This Row],[Fecha de Inicio]]</f>
        <v>365</v>
      </c>
      <c r="X28" s="14">
        <f>ROUND((($D$5-Contratos[[#This Row],[Fecha de Inicio]])/(Contratos[[#This Row],[Fecha Finalizacion Programada]]-Contratos[[#This Row],[Fecha de Inicio]])*100),2)</f>
        <v>91.51</v>
      </c>
      <c r="Y28" s="43">
        <v>1430106</v>
      </c>
      <c r="Z28" s="28">
        <v>309894</v>
      </c>
      <c r="AA28" s="14">
        <v>0</v>
      </c>
      <c r="AB28" s="28">
        <v>0</v>
      </c>
      <c r="AC28" s="28">
        <v>1740000</v>
      </c>
      <c r="AD28" s="14">
        <v>360</v>
      </c>
    </row>
    <row r="29" spans="2:30" x14ac:dyDescent="0.25">
      <c r="B29" s="14">
        <v>2021</v>
      </c>
      <c r="C29">
        <v>210482</v>
      </c>
      <c r="D29" s="14" t="s">
        <v>3</v>
      </c>
      <c r="E29" s="14" t="s">
        <v>938</v>
      </c>
      <c r="F29" s="14" t="s">
        <v>42</v>
      </c>
      <c r="G29" s="14" t="s">
        <v>64</v>
      </c>
      <c r="H29" s="14" t="s">
        <v>26</v>
      </c>
      <c r="I29" s="14" t="s">
        <v>2</v>
      </c>
      <c r="J29" s="14" t="s">
        <v>301</v>
      </c>
      <c r="K29" s="14">
        <v>901017183</v>
      </c>
      <c r="L29" s="14" t="s">
        <v>302</v>
      </c>
      <c r="M29" s="14" t="s">
        <v>1346</v>
      </c>
      <c r="N29" t="s">
        <v>62</v>
      </c>
      <c r="O29" s="1">
        <v>44876</v>
      </c>
      <c r="P29" s="14" t="s">
        <v>1196</v>
      </c>
      <c r="Q29" s="14" t="s">
        <v>1196</v>
      </c>
      <c r="R29" s="1">
        <v>44504</v>
      </c>
      <c r="S29" s="1">
        <v>44523</v>
      </c>
      <c r="T29" s="14">
        <v>360</v>
      </c>
      <c r="U29" s="1">
        <v>44888</v>
      </c>
      <c r="V29" s="14">
        <v>1304000</v>
      </c>
      <c r="W29" s="14">
        <f>+Contratos[[#This Row],[Plazo total con prorrogas ]]</f>
        <v>360</v>
      </c>
      <c r="X29" s="14">
        <v>100</v>
      </c>
      <c r="Y29" s="43">
        <v>1203852</v>
      </c>
      <c r="Z29" s="28">
        <v>100148</v>
      </c>
      <c r="AA29" s="14">
        <v>0</v>
      </c>
      <c r="AB29" s="28">
        <v>0</v>
      </c>
      <c r="AC29" s="28">
        <v>1304000</v>
      </c>
      <c r="AD29" s="14">
        <v>360</v>
      </c>
    </row>
    <row r="30" spans="2:30" x14ac:dyDescent="0.25">
      <c r="B30" s="14">
        <v>2021</v>
      </c>
      <c r="C30">
        <v>210550</v>
      </c>
      <c r="D30" s="14" t="s">
        <v>3</v>
      </c>
      <c r="E30" s="14" t="s">
        <v>951</v>
      </c>
      <c r="F30" s="14" t="s">
        <v>36</v>
      </c>
      <c r="G30" s="14" t="s">
        <v>37</v>
      </c>
      <c r="H30" s="14" t="s">
        <v>26</v>
      </c>
      <c r="I30" s="14" t="s">
        <v>2</v>
      </c>
      <c r="J30" s="14" t="s">
        <v>50</v>
      </c>
      <c r="K30" s="14">
        <v>900185196</v>
      </c>
      <c r="L30" s="14" t="s">
        <v>285</v>
      </c>
      <c r="M30" s="14" t="s">
        <v>1346</v>
      </c>
      <c r="N30" t="s">
        <v>62</v>
      </c>
      <c r="O30" s="1">
        <v>44876</v>
      </c>
      <c r="P30" s="14" t="s">
        <v>1199</v>
      </c>
      <c r="Q30" s="14" t="s">
        <v>1199</v>
      </c>
      <c r="R30" s="1">
        <v>44539</v>
      </c>
      <c r="S30" s="1">
        <v>44550</v>
      </c>
      <c r="T30" s="14">
        <v>120</v>
      </c>
      <c r="U30" s="1">
        <v>45016</v>
      </c>
      <c r="V30" s="14">
        <v>297127540</v>
      </c>
      <c r="W30" s="1">
        <f>$U30-Contratos[[#This Row],[Fecha de Inicio]]</f>
        <v>466</v>
      </c>
      <c r="X30" s="14">
        <f>ROUND((($D$5-Contratos[[#This Row],[Fecha de Inicio]])/(Contratos[[#This Row],[Fecha Finalizacion Programada]]-Contratos[[#This Row],[Fecha de Inicio]])*100),2)</f>
        <v>74.03</v>
      </c>
      <c r="Y30" s="43">
        <v>215656500</v>
      </c>
      <c r="Z30" s="28">
        <v>81471040</v>
      </c>
      <c r="AA30" s="14">
        <v>1</v>
      </c>
      <c r="AB30" s="28">
        <v>100000000</v>
      </c>
      <c r="AC30" s="28">
        <v>397127540</v>
      </c>
      <c r="AD30" s="14">
        <v>459</v>
      </c>
    </row>
    <row r="31" spans="2:30" x14ac:dyDescent="0.25">
      <c r="B31" s="14">
        <v>2021</v>
      </c>
      <c r="C31">
        <v>210376</v>
      </c>
      <c r="D31" s="14" t="s">
        <v>3</v>
      </c>
      <c r="E31" s="14" t="s">
        <v>934</v>
      </c>
      <c r="F31" s="14" t="s">
        <v>44</v>
      </c>
      <c r="G31" s="14" t="s">
        <v>37</v>
      </c>
      <c r="H31" s="14" t="s">
        <v>26</v>
      </c>
      <c r="I31" s="14" t="s">
        <v>2</v>
      </c>
      <c r="J31" s="14" t="s">
        <v>291</v>
      </c>
      <c r="K31" s="14">
        <v>901510528</v>
      </c>
      <c r="L31" s="14" t="s">
        <v>292</v>
      </c>
      <c r="M31" s="14" t="s">
        <v>1346</v>
      </c>
      <c r="N31" t="s">
        <v>62</v>
      </c>
      <c r="O31" s="1">
        <v>44876</v>
      </c>
      <c r="P31" s="14" t="s">
        <v>1200</v>
      </c>
      <c r="Q31" s="14" t="s">
        <v>1200</v>
      </c>
      <c r="R31" s="1">
        <v>44426</v>
      </c>
      <c r="S31" s="1">
        <v>44440</v>
      </c>
      <c r="T31" s="14">
        <v>360</v>
      </c>
      <c r="U31" s="1">
        <v>44972</v>
      </c>
      <c r="V31" s="14">
        <v>1435601000</v>
      </c>
      <c r="W31" s="1">
        <f>$U31-Contratos[[#This Row],[Fecha de Inicio]]</f>
        <v>532</v>
      </c>
      <c r="X31" s="14">
        <f>ROUND((($D$5-Contratos[[#This Row],[Fecha de Inicio]])/(Contratos[[#This Row],[Fecha Finalizacion Programada]]-Contratos[[#This Row],[Fecha de Inicio]])*100),2)</f>
        <v>85.53</v>
      </c>
      <c r="Y31" s="43">
        <v>1366149153</v>
      </c>
      <c r="Z31" s="28">
        <v>414451847</v>
      </c>
      <c r="AA31" s="14">
        <v>1</v>
      </c>
      <c r="AB31" s="28">
        <v>345000000</v>
      </c>
      <c r="AC31" s="28">
        <v>1780601000</v>
      </c>
      <c r="AD31" s="14">
        <v>524</v>
      </c>
    </row>
    <row r="32" spans="2:30" x14ac:dyDescent="0.25">
      <c r="B32" s="14">
        <v>2021</v>
      </c>
      <c r="C32">
        <v>210523</v>
      </c>
      <c r="D32" s="14" t="s">
        <v>3</v>
      </c>
      <c r="E32" s="14" t="s">
        <v>942</v>
      </c>
      <c r="F32" s="14" t="s">
        <v>42</v>
      </c>
      <c r="G32" s="14" t="s">
        <v>397</v>
      </c>
      <c r="H32" s="14" t="s">
        <v>761</v>
      </c>
      <c r="I32" s="14" t="s">
        <v>2</v>
      </c>
      <c r="J32" s="14" t="s">
        <v>398</v>
      </c>
      <c r="K32" s="14">
        <v>899999061</v>
      </c>
      <c r="L32" s="14" t="s">
        <v>725</v>
      </c>
      <c r="M32" s="14" t="s">
        <v>73</v>
      </c>
      <c r="N32" t="s">
        <v>62</v>
      </c>
      <c r="O32" s="1">
        <v>44876</v>
      </c>
      <c r="P32" s="14" t="s">
        <v>399</v>
      </c>
      <c r="Q32" s="14" t="s">
        <v>1202</v>
      </c>
      <c r="R32" s="1">
        <v>44512</v>
      </c>
      <c r="S32" s="1">
        <v>44522</v>
      </c>
      <c r="T32" s="14">
        <v>360</v>
      </c>
      <c r="U32" s="1">
        <v>44926</v>
      </c>
      <c r="V32" s="14">
        <v>2334785843</v>
      </c>
      <c r="W32" s="1">
        <f>$U32-Contratos[[#This Row],[Fecha de Inicio]]</f>
        <v>404</v>
      </c>
      <c r="X32" s="14">
        <f>ROUND((($D$5-Contratos[[#This Row],[Fecha de Inicio]])/(Contratos[[#This Row],[Fecha Finalizacion Programada]]-Contratos[[#This Row],[Fecha de Inicio]])*100),2)</f>
        <v>92.33</v>
      </c>
      <c r="Y32" s="43">
        <v>2300000000</v>
      </c>
      <c r="Z32" s="28">
        <v>34785843</v>
      </c>
      <c r="AA32" s="14">
        <v>1</v>
      </c>
      <c r="AB32" s="28">
        <v>0</v>
      </c>
      <c r="AC32" s="28">
        <v>2334785843</v>
      </c>
      <c r="AD32" s="14">
        <v>399</v>
      </c>
    </row>
    <row r="33" spans="2:30" x14ac:dyDescent="0.25">
      <c r="B33" s="14">
        <v>2021</v>
      </c>
      <c r="C33">
        <v>210522</v>
      </c>
      <c r="D33" s="14" t="s">
        <v>3</v>
      </c>
      <c r="E33" s="14" t="s">
        <v>941</v>
      </c>
      <c r="F33" s="14" t="s">
        <v>42</v>
      </c>
      <c r="G33" s="14" t="s">
        <v>182</v>
      </c>
      <c r="H33" s="14" t="s">
        <v>928</v>
      </c>
      <c r="I33" s="14" t="s">
        <v>2</v>
      </c>
      <c r="J33" s="14" t="s">
        <v>400</v>
      </c>
      <c r="K33" s="14">
        <v>899999082</v>
      </c>
      <c r="L33" s="14" t="s">
        <v>401</v>
      </c>
      <c r="M33" s="14" t="s">
        <v>73</v>
      </c>
      <c r="N33" t="s">
        <v>62</v>
      </c>
      <c r="O33" s="1">
        <v>44876</v>
      </c>
      <c r="P33" s="14" t="s">
        <v>399</v>
      </c>
      <c r="Q33" s="14" t="s">
        <v>1203</v>
      </c>
      <c r="R33" s="1">
        <v>44512</v>
      </c>
      <c r="S33" s="1">
        <v>44522</v>
      </c>
      <c r="T33" s="14">
        <v>360</v>
      </c>
      <c r="U33" s="1">
        <v>44855</v>
      </c>
      <c r="V33" s="14">
        <v>26268000000</v>
      </c>
      <c r="W33" s="14">
        <f>+Contratos[[#This Row],[Plazo total con prorrogas ]]</f>
        <v>360</v>
      </c>
      <c r="X33" s="14">
        <v>100</v>
      </c>
      <c r="Y33" s="43">
        <v>11762056732</v>
      </c>
      <c r="Z33" s="28">
        <v>14505943268</v>
      </c>
      <c r="AA33" s="14">
        <v>0</v>
      </c>
      <c r="AB33" s="28">
        <v>0</v>
      </c>
      <c r="AC33" s="28">
        <v>26268000000</v>
      </c>
      <c r="AD33" s="14">
        <v>360</v>
      </c>
    </row>
    <row r="34" spans="2:30" x14ac:dyDescent="0.25">
      <c r="B34" s="14">
        <v>2021</v>
      </c>
      <c r="C34">
        <v>210402</v>
      </c>
      <c r="D34" s="14" t="s">
        <v>3</v>
      </c>
      <c r="E34" s="14" t="s">
        <v>936</v>
      </c>
      <c r="F34" s="14" t="s">
        <v>36</v>
      </c>
      <c r="G34" s="14" t="s">
        <v>37</v>
      </c>
      <c r="H34" s="14" t="s">
        <v>746</v>
      </c>
      <c r="I34" s="14" t="s">
        <v>2</v>
      </c>
      <c r="J34" s="14" t="s">
        <v>41</v>
      </c>
      <c r="K34" s="14">
        <v>830084433</v>
      </c>
      <c r="L34" s="14" t="s">
        <v>138</v>
      </c>
      <c r="M34" s="14" t="s">
        <v>66</v>
      </c>
      <c r="N34" t="s">
        <v>62</v>
      </c>
      <c r="O34" s="1">
        <v>44880</v>
      </c>
      <c r="P34" s="14" t="s">
        <v>1207</v>
      </c>
      <c r="Q34" s="14" t="s">
        <v>1207</v>
      </c>
      <c r="R34" s="1">
        <v>44440</v>
      </c>
      <c r="S34" s="1">
        <v>44446</v>
      </c>
      <c r="T34" s="14">
        <v>360</v>
      </c>
      <c r="U34" s="1">
        <v>44909</v>
      </c>
      <c r="V34" s="14">
        <v>194853153</v>
      </c>
      <c r="W34" s="1">
        <f>$U34-Contratos[[#This Row],[Fecha de Inicio]]</f>
        <v>463</v>
      </c>
      <c r="X34" s="14">
        <f>ROUND((($D$5-Contratos[[#This Row],[Fecha de Inicio]])/(Contratos[[#This Row],[Fecha Finalizacion Programada]]-Contratos[[#This Row],[Fecha de Inicio]])*100),2)</f>
        <v>96.98</v>
      </c>
      <c r="Y34" s="43">
        <v>0</v>
      </c>
      <c r="Z34" s="28">
        <v>194853153</v>
      </c>
      <c r="AA34" s="14">
        <v>0</v>
      </c>
      <c r="AB34" s="28">
        <v>0</v>
      </c>
      <c r="AC34" s="28">
        <v>194853153</v>
      </c>
      <c r="AD34" s="14">
        <v>457</v>
      </c>
    </row>
    <row r="35" spans="2:30" x14ac:dyDescent="0.25">
      <c r="B35" s="14">
        <v>2021</v>
      </c>
      <c r="C35">
        <v>210575</v>
      </c>
      <c r="D35" s="14" t="s">
        <v>3</v>
      </c>
      <c r="E35" s="14" t="s">
        <v>955</v>
      </c>
      <c r="F35" s="14" t="s">
        <v>44</v>
      </c>
      <c r="G35" s="14" t="s">
        <v>37</v>
      </c>
      <c r="H35" s="14" t="s">
        <v>753</v>
      </c>
      <c r="I35" s="14" t="s">
        <v>2</v>
      </c>
      <c r="J35" s="14" t="s">
        <v>607</v>
      </c>
      <c r="K35" s="14">
        <v>901551801</v>
      </c>
      <c r="L35" s="14" t="s">
        <v>606</v>
      </c>
      <c r="M35" s="14" t="s">
        <v>74</v>
      </c>
      <c r="N35" t="s">
        <v>62</v>
      </c>
      <c r="O35" s="1">
        <v>44880</v>
      </c>
      <c r="P35" s="14" t="s">
        <v>723</v>
      </c>
      <c r="Q35" s="14" t="s">
        <v>724</v>
      </c>
      <c r="R35" s="1">
        <v>44559</v>
      </c>
      <c r="S35" s="1">
        <v>44564</v>
      </c>
      <c r="T35" s="14">
        <v>210</v>
      </c>
      <c r="U35" s="1">
        <v>44925</v>
      </c>
      <c r="V35" s="14">
        <v>3000000000</v>
      </c>
      <c r="W35" s="1">
        <f>$U35-Contratos[[#This Row],[Fecha de Inicio]]</f>
        <v>361</v>
      </c>
      <c r="X35" s="14">
        <f>ROUND((($D$5-Contratos[[#This Row],[Fecha de Inicio]])/(Contratos[[#This Row],[Fecha Finalizacion Programada]]-Contratos[[#This Row],[Fecha de Inicio]])*100),2)</f>
        <v>91.69</v>
      </c>
      <c r="Y35" s="43">
        <v>1115510606</v>
      </c>
      <c r="Z35" s="28">
        <v>1884489394</v>
      </c>
      <c r="AA35" s="14">
        <v>0</v>
      </c>
      <c r="AB35" s="28">
        <v>0</v>
      </c>
      <c r="AC35" s="28">
        <v>3000000000</v>
      </c>
      <c r="AD35" s="14">
        <v>357</v>
      </c>
    </row>
    <row r="36" spans="2:30" x14ac:dyDescent="0.25">
      <c r="B36" s="14">
        <v>2021</v>
      </c>
      <c r="C36">
        <v>210529</v>
      </c>
      <c r="D36" s="14" t="s">
        <v>3</v>
      </c>
      <c r="E36" s="14" t="s">
        <v>945</v>
      </c>
      <c r="F36" s="14" t="s">
        <v>51</v>
      </c>
      <c r="G36" s="14" t="s">
        <v>37</v>
      </c>
      <c r="H36" s="14" t="s">
        <v>742</v>
      </c>
      <c r="I36" s="14" t="s">
        <v>2</v>
      </c>
      <c r="J36" s="14" t="s">
        <v>251</v>
      </c>
      <c r="K36" s="14">
        <v>900019885</v>
      </c>
      <c r="L36" s="14" t="s">
        <v>252</v>
      </c>
      <c r="M36" s="14" t="s">
        <v>103</v>
      </c>
      <c r="N36" t="s">
        <v>62</v>
      </c>
      <c r="O36" s="1">
        <v>44880</v>
      </c>
      <c r="P36" s="14" t="s">
        <v>253</v>
      </c>
      <c r="Q36" s="14" t="s">
        <v>372</v>
      </c>
      <c r="R36" s="1">
        <v>44519</v>
      </c>
      <c r="S36" s="1">
        <v>44526</v>
      </c>
      <c r="T36" s="14">
        <v>150</v>
      </c>
      <c r="U36" s="1">
        <v>44888</v>
      </c>
      <c r="V36" s="14">
        <v>215783180</v>
      </c>
      <c r="W36" s="14">
        <f>+Contratos[[#This Row],[Plazo total con prorrogas ]]</f>
        <v>358</v>
      </c>
      <c r="X36" s="14">
        <v>100</v>
      </c>
      <c r="Y36" s="43">
        <v>202103720</v>
      </c>
      <c r="Z36" s="28">
        <v>13679460</v>
      </c>
      <c r="AA36" s="14">
        <v>0</v>
      </c>
      <c r="AB36" s="28">
        <v>0</v>
      </c>
      <c r="AC36" s="28">
        <v>215783180</v>
      </c>
      <c r="AD36" s="14">
        <v>358</v>
      </c>
    </row>
    <row r="37" spans="2:30" x14ac:dyDescent="0.25">
      <c r="B37" s="14">
        <v>2021</v>
      </c>
      <c r="C37">
        <v>210176</v>
      </c>
      <c r="D37" s="14" t="s">
        <v>3</v>
      </c>
      <c r="E37" s="14" t="s">
        <v>933</v>
      </c>
      <c r="F37" s="14" t="s">
        <v>42</v>
      </c>
      <c r="G37" s="14" t="s">
        <v>115</v>
      </c>
      <c r="H37" s="14" t="s">
        <v>738</v>
      </c>
      <c r="I37" s="14" t="s">
        <v>2</v>
      </c>
      <c r="J37" s="14" t="s">
        <v>121</v>
      </c>
      <c r="K37" s="14">
        <v>900078820</v>
      </c>
      <c r="L37" s="14" t="s">
        <v>122</v>
      </c>
      <c r="M37" s="14" t="s">
        <v>722</v>
      </c>
      <c r="N37" t="s">
        <v>62</v>
      </c>
      <c r="O37" s="1">
        <v>44880</v>
      </c>
      <c r="P37" s="14" t="s">
        <v>1025</v>
      </c>
      <c r="Q37" s="14" t="s">
        <v>1025</v>
      </c>
      <c r="R37" s="1">
        <v>44278</v>
      </c>
      <c r="S37" s="1">
        <v>44301</v>
      </c>
      <c r="T37" s="14">
        <v>360</v>
      </c>
      <c r="U37" s="1">
        <v>44849</v>
      </c>
      <c r="V37" s="14">
        <v>42366000</v>
      </c>
      <c r="W37" s="14">
        <f>+Contratos[[#This Row],[Plazo total con prorrogas ]]</f>
        <v>540</v>
      </c>
      <c r="X37" s="14">
        <v>100</v>
      </c>
      <c r="Y37" s="43">
        <v>64957500</v>
      </c>
      <c r="Z37" s="28">
        <v>0</v>
      </c>
      <c r="AA37" s="14">
        <v>2</v>
      </c>
      <c r="AB37" s="28">
        <v>22591500</v>
      </c>
      <c r="AC37" s="28">
        <v>64957500</v>
      </c>
      <c r="AD37" s="14">
        <v>540</v>
      </c>
    </row>
    <row r="38" spans="2:30" x14ac:dyDescent="0.25">
      <c r="B38" s="14">
        <v>2021</v>
      </c>
      <c r="C38">
        <v>210575</v>
      </c>
      <c r="D38" s="14" t="s">
        <v>3</v>
      </c>
      <c r="E38" s="14" t="s">
        <v>955</v>
      </c>
      <c r="F38" s="14" t="s">
        <v>44</v>
      </c>
      <c r="G38" s="14" t="s">
        <v>37</v>
      </c>
      <c r="H38" s="14" t="s">
        <v>753</v>
      </c>
      <c r="I38" s="14" t="s">
        <v>2</v>
      </c>
      <c r="J38" s="14" t="s">
        <v>607</v>
      </c>
      <c r="K38" s="14">
        <v>901551801</v>
      </c>
      <c r="L38" s="14" t="s">
        <v>606</v>
      </c>
      <c r="M38" s="14" t="s">
        <v>74</v>
      </c>
      <c r="N38" t="s">
        <v>62</v>
      </c>
      <c r="O38" s="1">
        <v>44881</v>
      </c>
      <c r="P38" s="14" t="s">
        <v>1217</v>
      </c>
      <c r="Q38" s="14" t="s">
        <v>1218</v>
      </c>
      <c r="R38" s="1">
        <v>44559</v>
      </c>
      <c r="S38" s="1">
        <v>44564</v>
      </c>
      <c r="T38" s="14">
        <v>210</v>
      </c>
      <c r="U38" s="1">
        <v>44925</v>
      </c>
      <c r="V38" s="14">
        <v>3000000000</v>
      </c>
      <c r="W38" s="1">
        <f>$U38-Contratos[[#This Row],[Fecha de Inicio]]</f>
        <v>361</v>
      </c>
      <c r="X38" s="14">
        <f>ROUND((($D$5-Contratos[[#This Row],[Fecha de Inicio]])/(Contratos[[#This Row],[Fecha Finalizacion Programada]]-Contratos[[#This Row],[Fecha de Inicio]])*100),2)</f>
        <v>91.69</v>
      </c>
      <c r="Y38" s="43">
        <v>1351541854</v>
      </c>
      <c r="Z38" s="28">
        <v>1648458146</v>
      </c>
      <c r="AA38" s="14">
        <v>0</v>
      </c>
      <c r="AB38" s="28">
        <v>0</v>
      </c>
      <c r="AC38" s="28">
        <v>3000000000</v>
      </c>
      <c r="AD38" s="14">
        <v>357</v>
      </c>
    </row>
    <row r="39" spans="2:30" x14ac:dyDescent="0.25">
      <c r="B39" s="14">
        <v>2021</v>
      </c>
      <c r="C39">
        <v>210575</v>
      </c>
      <c r="D39" s="14" t="s">
        <v>3</v>
      </c>
      <c r="E39" s="14" t="s">
        <v>955</v>
      </c>
      <c r="F39" s="14" t="s">
        <v>44</v>
      </c>
      <c r="G39" s="14" t="s">
        <v>37</v>
      </c>
      <c r="H39" s="14" t="s">
        <v>753</v>
      </c>
      <c r="I39" s="14" t="s">
        <v>2</v>
      </c>
      <c r="J39" s="14" t="s">
        <v>607</v>
      </c>
      <c r="K39" s="14">
        <v>901551801</v>
      </c>
      <c r="L39" s="14" t="s">
        <v>606</v>
      </c>
      <c r="M39" s="14" t="s">
        <v>74</v>
      </c>
      <c r="N39" t="s">
        <v>62</v>
      </c>
      <c r="O39" s="1">
        <v>44881</v>
      </c>
      <c r="P39" s="14" t="s">
        <v>1219</v>
      </c>
      <c r="Q39" s="14" t="s">
        <v>1220</v>
      </c>
      <c r="R39" s="1">
        <v>44559</v>
      </c>
      <c r="S39" s="1">
        <v>44564</v>
      </c>
      <c r="T39" s="14">
        <v>210</v>
      </c>
      <c r="U39" s="1">
        <v>44925</v>
      </c>
      <c r="V39" s="14">
        <v>3000000000</v>
      </c>
      <c r="W39" s="1">
        <f>$U39-Contratos[[#This Row],[Fecha de Inicio]]</f>
        <v>361</v>
      </c>
      <c r="X39" s="14">
        <f>ROUND((($D$5-Contratos[[#This Row],[Fecha de Inicio]])/(Contratos[[#This Row],[Fecha Finalizacion Programada]]-Contratos[[#This Row],[Fecha de Inicio]])*100),2)</f>
        <v>91.69</v>
      </c>
      <c r="Y39" s="43">
        <v>1479575713</v>
      </c>
      <c r="Z39" s="28">
        <v>1520424287</v>
      </c>
      <c r="AA39" s="14">
        <v>0</v>
      </c>
      <c r="AB39" s="28">
        <v>0</v>
      </c>
      <c r="AC39" s="28">
        <v>3000000000</v>
      </c>
      <c r="AD39" s="14">
        <v>357</v>
      </c>
    </row>
    <row r="40" spans="2:30" x14ac:dyDescent="0.25">
      <c r="B40" s="14">
        <v>2021</v>
      </c>
      <c r="C40">
        <v>210575</v>
      </c>
      <c r="D40" s="14" t="s">
        <v>3</v>
      </c>
      <c r="E40" s="14" t="s">
        <v>955</v>
      </c>
      <c r="F40" s="14" t="s">
        <v>44</v>
      </c>
      <c r="G40" s="14" t="s">
        <v>37</v>
      </c>
      <c r="H40" s="14" t="s">
        <v>753</v>
      </c>
      <c r="I40" s="14" t="s">
        <v>2</v>
      </c>
      <c r="J40" s="14" t="s">
        <v>607</v>
      </c>
      <c r="K40" s="14">
        <v>901551801</v>
      </c>
      <c r="L40" s="14" t="s">
        <v>606</v>
      </c>
      <c r="M40" s="14" t="s">
        <v>74</v>
      </c>
      <c r="N40" t="s">
        <v>62</v>
      </c>
      <c r="O40" s="1">
        <v>44881</v>
      </c>
      <c r="P40" s="14" t="s">
        <v>647</v>
      </c>
      <c r="Q40" s="14" t="s">
        <v>646</v>
      </c>
      <c r="R40" s="1">
        <v>44559</v>
      </c>
      <c r="S40" s="1">
        <v>44564</v>
      </c>
      <c r="T40" s="14">
        <v>210</v>
      </c>
      <c r="U40" s="1">
        <v>44925</v>
      </c>
      <c r="V40" s="14">
        <v>3000000000</v>
      </c>
      <c r="W40" s="1">
        <f>$U40-Contratos[[#This Row],[Fecha de Inicio]]</f>
        <v>361</v>
      </c>
      <c r="X40" s="14">
        <f>ROUND((($D$5-Contratos[[#This Row],[Fecha de Inicio]])/(Contratos[[#This Row],[Fecha Finalizacion Programada]]-Contratos[[#This Row],[Fecha de Inicio]])*100),2)</f>
        <v>91.69</v>
      </c>
      <c r="Y40" s="43">
        <v>1831696222</v>
      </c>
      <c r="Z40" s="28">
        <v>1168303778</v>
      </c>
      <c r="AA40" s="14">
        <v>0</v>
      </c>
      <c r="AB40" s="28">
        <v>0</v>
      </c>
      <c r="AC40" s="28">
        <v>3000000000</v>
      </c>
      <c r="AD40" s="14">
        <v>357</v>
      </c>
    </row>
    <row r="41" spans="2:30" x14ac:dyDescent="0.25">
      <c r="B41" s="14">
        <v>2021</v>
      </c>
      <c r="C41">
        <v>210575</v>
      </c>
      <c r="D41" s="14" t="s">
        <v>3</v>
      </c>
      <c r="E41" s="14" t="s">
        <v>955</v>
      </c>
      <c r="F41" s="14" t="s">
        <v>44</v>
      </c>
      <c r="G41" s="14" t="s">
        <v>37</v>
      </c>
      <c r="H41" s="14" t="s">
        <v>753</v>
      </c>
      <c r="I41" s="14" t="s">
        <v>2</v>
      </c>
      <c r="J41" s="14" t="s">
        <v>607</v>
      </c>
      <c r="K41" s="14">
        <v>901551801</v>
      </c>
      <c r="L41" s="14" t="s">
        <v>606</v>
      </c>
      <c r="M41" s="14" t="s">
        <v>74</v>
      </c>
      <c r="N41" t="s">
        <v>62</v>
      </c>
      <c r="O41" s="1">
        <v>44881</v>
      </c>
      <c r="P41" s="14" t="s">
        <v>518</v>
      </c>
      <c r="Q41" s="14" t="s">
        <v>519</v>
      </c>
      <c r="R41" s="1">
        <v>44559</v>
      </c>
      <c r="S41" s="1">
        <v>44564</v>
      </c>
      <c r="T41" s="14">
        <v>210</v>
      </c>
      <c r="U41" s="1">
        <v>44925</v>
      </c>
      <c r="V41" s="14">
        <v>3000000000</v>
      </c>
      <c r="W41" s="1">
        <f>$U41-Contratos[[#This Row],[Fecha de Inicio]]</f>
        <v>361</v>
      </c>
      <c r="X41" s="14">
        <f>ROUND((($D$5-Contratos[[#This Row],[Fecha de Inicio]])/(Contratos[[#This Row],[Fecha Finalizacion Programada]]-Contratos[[#This Row],[Fecha de Inicio]])*100),2)</f>
        <v>91.69</v>
      </c>
      <c r="Y41" s="43">
        <v>2204441056</v>
      </c>
      <c r="Z41" s="28">
        <v>795558944</v>
      </c>
      <c r="AA41" s="14">
        <v>0</v>
      </c>
      <c r="AB41" s="28">
        <v>0</v>
      </c>
      <c r="AC41" s="28">
        <v>3000000000</v>
      </c>
      <c r="AD41" s="14">
        <v>357</v>
      </c>
    </row>
    <row r="42" spans="2:30" x14ac:dyDescent="0.25">
      <c r="B42" s="14">
        <v>2021</v>
      </c>
      <c r="C42">
        <v>210483</v>
      </c>
      <c r="D42" s="14" t="s">
        <v>568</v>
      </c>
      <c r="E42" s="46" t="s">
        <v>931</v>
      </c>
      <c r="F42" s="14" t="s">
        <v>0</v>
      </c>
      <c r="G42" s="14" t="s">
        <v>37</v>
      </c>
      <c r="H42" s="14" t="s">
        <v>753</v>
      </c>
      <c r="I42" s="14" t="s">
        <v>2</v>
      </c>
      <c r="J42" s="14" t="s">
        <v>719</v>
      </c>
      <c r="K42" s="14">
        <v>901444086</v>
      </c>
      <c r="L42" s="14" t="s">
        <v>718</v>
      </c>
      <c r="M42" s="14" t="s">
        <v>74</v>
      </c>
      <c r="N42" t="s">
        <v>62</v>
      </c>
      <c r="O42" s="1">
        <v>44881</v>
      </c>
      <c r="P42" s="14" t="s">
        <v>1217</v>
      </c>
      <c r="Q42" s="14" t="s">
        <v>1223</v>
      </c>
      <c r="R42" s="1">
        <v>44469</v>
      </c>
      <c r="S42" s="1">
        <v>44488</v>
      </c>
      <c r="T42" s="14">
        <v>900</v>
      </c>
      <c r="U42" s="1">
        <v>45291</v>
      </c>
      <c r="V42" s="14">
        <v>543092200</v>
      </c>
      <c r="W42" s="1">
        <f>$U42-Contratos[[#This Row],[Fecha de Inicio]]</f>
        <v>803</v>
      </c>
      <c r="X42" s="14">
        <f>ROUND((($D$5-Contratos[[#This Row],[Fecha de Inicio]])/(Contratos[[#This Row],[Fecha Finalizacion Programada]]-Contratos[[#This Row],[Fecha de Inicio]])*100),2)</f>
        <v>50.68</v>
      </c>
      <c r="Y42" s="43">
        <v>164349060</v>
      </c>
      <c r="Z42" s="28">
        <v>378743140</v>
      </c>
      <c r="AA42" s="14">
        <v>0</v>
      </c>
      <c r="AB42" s="28">
        <v>0</v>
      </c>
      <c r="AC42" s="28">
        <v>543092200</v>
      </c>
      <c r="AD42" s="14">
        <v>900</v>
      </c>
    </row>
    <row r="43" spans="2:30" x14ac:dyDescent="0.25">
      <c r="B43" s="14">
        <v>2021</v>
      </c>
      <c r="C43">
        <v>210483</v>
      </c>
      <c r="D43" s="14" t="s">
        <v>568</v>
      </c>
      <c r="E43" s="14" t="s">
        <v>931</v>
      </c>
      <c r="F43" s="14" t="s">
        <v>0</v>
      </c>
      <c r="G43" s="14" t="s">
        <v>37</v>
      </c>
      <c r="H43" s="14" t="s">
        <v>753</v>
      </c>
      <c r="I43" s="14" t="s">
        <v>2</v>
      </c>
      <c r="J43" s="14" t="s">
        <v>719</v>
      </c>
      <c r="K43" s="14">
        <v>901444086</v>
      </c>
      <c r="L43" s="14" t="s">
        <v>718</v>
      </c>
      <c r="M43" s="14" t="s">
        <v>74</v>
      </c>
      <c r="N43" t="s">
        <v>62</v>
      </c>
      <c r="O43" s="1">
        <v>44881</v>
      </c>
      <c r="P43" s="14" t="s">
        <v>1219</v>
      </c>
      <c r="Q43" s="14" t="s">
        <v>1224</v>
      </c>
      <c r="R43" s="1">
        <v>44469</v>
      </c>
      <c r="S43" s="1">
        <v>44488</v>
      </c>
      <c r="T43" s="14">
        <v>900</v>
      </c>
      <c r="U43" s="1">
        <v>45291</v>
      </c>
      <c r="V43" s="14">
        <v>543092200</v>
      </c>
      <c r="W43" s="1">
        <f>$U43-Contratos[[#This Row],[Fecha de Inicio]]</f>
        <v>803</v>
      </c>
      <c r="X43" s="14">
        <f>ROUND((($D$5-Contratos[[#This Row],[Fecha de Inicio]])/(Contratos[[#This Row],[Fecha Finalizacion Programada]]-Contratos[[#This Row],[Fecha de Inicio]])*100),2)</f>
        <v>50.68</v>
      </c>
      <c r="Y43" s="43">
        <v>183119227</v>
      </c>
      <c r="Z43" s="28">
        <v>359972973</v>
      </c>
      <c r="AA43" s="14">
        <v>0</v>
      </c>
      <c r="AB43" s="28">
        <v>0</v>
      </c>
      <c r="AC43" s="28">
        <v>543092200</v>
      </c>
      <c r="AD43" s="14">
        <v>900</v>
      </c>
    </row>
    <row r="44" spans="2:30" x14ac:dyDescent="0.25">
      <c r="B44" s="14">
        <v>2021</v>
      </c>
      <c r="C44">
        <v>210483</v>
      </c>
      <c r="D44" s="14" t="s">
        <v>568</v>
      </c>
      <c r="E44" s="14" t="s">
        <v>931</v>
      </c>
      <c r="F44" s="14" t="s">
        <v>0</v>
      </c>
      <c r="G44" s="14" t="s">
        <v>37</v>
      </c>
      <c r="H44" s="14" t="s">
        <v>753</v>
      </c>
      <c r="I44" s="14" t="s">
        <v>2</v>
      </c>
      <c r="J44" s="14" t="s">
        <v>719</v>
      </c>
      <c r="K44" s="14">
        <v>901444086</v>
      </c>
      <c r="L44" s="14" t="s">
        <v>718</v>
      </c>
      <c r="M44" s="14" t="s">
        <v>74</v>
      </c>
      <c r="N44" t="s">
        <v>62</v>
      </c>
      <c r="O44" s="1">
        <v>44881</v>
      </c>
      <c r="P44" s="14" t="s">
        <v>647</v>
      </c>
      <c r="Q44" s="14" t="s">
        <v>646</v>
      </c>
      <c r="R44" s="1">
        <v>44469</v>
      </c>
      <c r="S44" s="1">
        <v>44488</v>
      </c>
      <c r="T44" s="14">
        <v>900</v>
      </c>
      <c r="U44" s="1">
        <v>45291</v>
      </c>
      <c r="V44" s="14">
        <v>543092200</v>
      </c>
      <c r="W44" s="1">
        <f>$U44-Contratos[[#This Row],[Fecha de Inicio]]</f>
        <v>803</v>
      </c>
      <c r="X44" s="14">
        <f>ROUND((($D$5-Contratos[[#This Row],[Fecha de Inicio]])/(Contratos[[#This Row],[Fecha Finalizacion Programada]]-Contratos[[#This Row],[Fecha de Inicio]])*100),2)</f>
        <v>50.68</v>
      </c>
      <c r="Y44" s="43">
        <v>201889493</v>
      </c>
      <c r="Z44" s="28">
        <v>341202707</v>
      </c>
      <c r="AA44" s="14">
        <v>0</v>
      </c>
      <c r="AB44" s="28">
        <v>0</v>
      </c>
      <c r="AC44" s="28">
        <v>543092200</v>
      </c>
      <c r="AD44" s="14">
        <v>900</v>
      </c>
    </row>
    <row r="45" spans="2:30" x14ac:dyDescent="0.25">
      <c r="B45" s="14">
        <v>2021</v>
      </c>
      <c r="C45">
        <v>210483</v>
      </c>
      <c r="D45" s="14" t="s">
        <v>568</v>
      </c>
      <c r="E45" s="14" t="s">
        <v>931</v>
      </c>
      <c r="F45" s="14" t="s">
        <v>0</v>
      </c>
      <c r="G45" s="14" t="s">
        <v>37</v>
      </c>
      <c r="H45" s="14" t="s">
        <v>753</v>
      </c>
      <c r="I45" s="14" t="s">
        <v>2</v>
      </c>
      <c r="J45" s="14" t="s">
        <v>719</v>
      </c>
      <c r="K45" s="14">
        <v>901444086</v>
      </c>
      <c r="L45" s="14" t="s">
        <v>718</v>
      </c>
      <c r="M45" s="14" t="s">
        <v>74</v>
      </c>
      <c r="N45" t="s">
        <v>62</v>
      </c>
      <c r="O45" s="1">
        <v>44881</v>
      </c>
      <c r="P45" s="14" t="s">
        <v>518</v>
      </c>
      <c r="Q45" s="14" t="s">
        <v>520</v>
      </c>
      <c r="R45" s="1">
        <v>44469</v>
      </c>
      <c r="S45" s="1">
        <v>44488</v>
      </c>
      <c r="T45" s="14">
        <v>900</v>
      </c>
      <c r="U45" s="1">
        <v>45291</v>
      </c>
      <c r="V45" s="14">
        <v>543092200</v>
      </c>
      <c r="W45" s="1">
        <f>$U45-Contratos[[#This Row],[Fecha de Inicio]]</f>
        <v>803</v>
      </c>
      <c r="X45" s="14">
        <f>ROUND((($D$5-Contratos[[#This Row],[Fecha de Inicio]])/(Contratos[[#This Row],[Fecha Finalizacion Programada]]-Contratos[[#This Row],[Fecha de Inicio]])*100),2)</f>
        <v>50.68</v>
      </c>
      <c r="Y45" s="43">
        <v>220659709</v>
      </c>
      <c r="Z45" s="28">
        <v>322432491</v>
      </c>
      <c r="AA45" s="14">
        <v>0</v>
      </c>
      <c r="AB45" s="28">
        <v>0</v>
      </c>
      <c r="AC45" s="28">
        <v>543092200</v>
      </c>
      <c r="AD45" s="14">
        <v>900</v>
      </c>
    </row>
    <row r="46" spans="2:30" x14ac:dyDescent="0.25">
      <c r="B46" s="14">
        <v>2021</v>
      </c>
      <c r="C46">
        <v>210543</v>
      </c>
      <c r="D46" s="14" t="s">
        <v>3</v>
      </c>
      <c r="E46" s="14" t="s">
        <v>948</v>
      </c>
      <c r="F46" s="14" t="s">
        <v>36</v>
      </c>
      <c r="G46" s="14" t="s">
        <v>37</v>
      </c>
      <c r="H46" s="14" t="s">
        <v>753</v>
      </c>
      <c r="I46" s="14" t="s">
        <v>2</v>
      </c>
      <c r="J46" s="14" t="s">
        <v>649</v>
      </c>
      <c r="K46" s="14">
        <v>901543161</v>
      </c>
      <c r="L46" s="14" t="s">
        <v>648</v>
      </c>
      <c r="M46" s="14" t="s">
        <v>74</v>
      </c>
      <c r="N46" t="s">
        <v>62</v>
      </c>
      <c r="O46" s="1">
        <v>44881</v>
      </c>
      <c r="P46" s="14" t="s">
        <v>1217</v>
      </c>
      <c r="Q46" s="14" t="s">
        <v>1218</v>
      </c>
      <c r="R46" s="1">
        <v>44529</v>
      </c>
      <c r="S46" s="1">
        <v>44539</v>
      </c>
      <c r="T46" s="14">
        <v>900</v>
      </c>
      <c r="U46" s="1">
        <v>45291</v>
      </c>
      <c r="V46" s="14">
        <v>5181214000</v>
      </c>
      <c r="W46" s="1">
        <f>$U46-Contratos[[#This Row],[Fecha de Inicio]]</f>
        <v>752</v>
      </c>
      <c r="X46" s="14">
        <f>ROUND((($D$5-Contratos[[#This Row],[Fecha de Inicio]])/(Contratos[[#This Row],[Fecha Finalizacion Programada]]-Contratos[[#This Row],[Fecha de Inicio]])*100),2)</f>
        <v>47.34</v>
      </c>
      <c r="Y46" s="43">
        <v>3287036890</v>
      </c>
      <c r="Z46" s="28">
        <v>3951799705</v>
      </c>
      <c r="AA46" s="14">
        <v>2</v>
      </c>
      <c r="AB46" s="28">
        <v>2057622595</v>
      </c>
      <c r="AC46" s="28">
        <v>7238836595</v>
      </c>
      <c r="AD46" s="14">
        <v>900</v>
      </c>
    </row>
    <row r="47" spans="2:30" x14ac:dyDescent="0.25">
      <c r="B47" s="14">
        <v>2021</v>
      </c>
      <c r="C47">
        <v>210543</v>
      </c>
      <c r="D47" s="14" t="s">
        <v>3</v>
      </c>
      <c r="E47" s="14" t="s">
        <v>948</v>
      </c>
      <c r="F47" s="14" t="s">
        <v>36</v>
      </c>
      <c r="G47" s="14" t="s">
        <v>37</v>
      </c>
      <c r="H47" s="14" t="s">
        <v>753</v>
      </c>
      <c r="I47" s="14" t="s">
        <v>2</v>
      </c>
      <c r="J47" s="14" t="s">
        <v>649</v>
      </c>
      <c r="K47" s="14">
        <v>901543161</v>
      </c>
      <c r="L47" s="14" t="s">
        <v>648</v>
      </c>
      <c r="M47" s="14" t="s">
        <v>74</v>
      </c>
      <c r="N47" t="s">
        <v>62</v>
      </c>
      <c r="O47" s="1">
        <v>44881</v>
      </c>
      <c r="P47" s="14" t="s">
        <v>1219</v>
      </c>
      <c r="Q47" s="14" t="s">
        <v>1220</v>
      </c>
      <c r="R47" s="1">
        <v>44529</v>
      </c>
      <c r="S47" s="1">
        <v>44539</v>
      </c>
      <c r="T47" s="14">
        <v>900</v>
      </c>
      <c r="U47" s="1">
        <v>45291</v>
      </c>
      <c r="V47" s="14">
        <v>5181214000</v>
      </c>
      <c r="W47" s="1">
        <f>$U47-Contratos[[#This Row],[Fecha de Inicio]]</f>
        <v>752</v>
      </c>
      <c r="X47" s="14">
        <f>ROUND((($D$5-Contratos[[#This Row],[Fecha de Inicio]])/(Contratos[[#This Row],[Fecha Finalizacion Programada]]-Contratos[[#This Row],[Fecha de Inicio]])*100),2)</f>
        <v>47.34</v>
      </c>
      <c r="Y47" s="43">
        <v>3598493358</v>
      </c>
      <c r="Z47" s="28">
        <v>3640343237</v>
      </c>
      <c r="AA47" s="14">
        <v>2</v>
      </c>
      <c r="AB47" s="28">
        <v>2057622595</v>
      </c>
      <c r="AC47" s="28">
        <v>7238836595</v>
      </c>
      <c r="AD47" s="14">
        <v>900</v>
      </c>
    </row>
    <row r="48" spans="2:30" x14ac:dyDescent="0.25">
      <c r="B48" s="14">
        <v>2021</v>
      </c>
      <c r="C48">
        <v>210543</v>
      </c>
      <c r="D48" s="14" t="s">
        <v>3</v>
      </c>
      <c r="E48" s="14" t="s">
        <v>948</v>
      </c>
      <c r="F48" s="14" t="s">
        <v>36</v>
      </c>
      <c r="G48" s="14" t="s">
        <v>37</v>
      </c>
      <c r="H48" s="14" t="s">
        <v>753</v>
      </c>
      <c r="I48" s="14" t="s">
        <v>2</v>
      </c>
      <c r="J48" s="14" t="s">
        <v>649</v>
      </c>
      <c r="K48" s="14">
        <v>901543161</v>
      </c>
      <c r="L48" s="14" t="s">
        <v>648</v>
      </c>
      <c r="M48" s="14" t="s">
        <v>74</v>
      </c>
      <c r="N48" t="s">
        <v>62</v>
      </c>
      <c r="O48" s="1">
        <v>44881</v>
      </c>
      <c r="P48" s="14" t="s">
        <v>647</v>
      </c>
      <c r="Q48" s="14" t="s">
        <v>646</v>
      </c>
      <c r="R48" s="1">
        <v>44529</v>
      </c>
      <c r="S48" s="1">
        <v>44539</v>
      </c>
      <c r="T48" s="14">
        <v>900</v>
      </c>
      <c r="U48" s="1">
        <v>45291</v>
      </c>
      <c r="V48" s="14">
        <v>5181214000</v>
      </c>
      <c r="W48" s="1">
        <f>$U48-Contratos[[#This Row],[Fecha de Inicio]]</f>
        <v>752</v>
      </c>
      <c r="X48" s="14">
        <f>ROUND((($D$5-Contratos[[#This Row],[Fecha de Inicio]])/(Contratos[[#This Row],[Fecha Finalizacion Programada]]-Contratos[[#This Row],[Fecha de Inicio]])*100),2)</f>
        <v>47.34</v>
      </c>
      <c r="Y48" s="43">
        <v>3837666132</v>
      </c>
      <c r="Z48" s="28">
        <v>3401170463</v>
      </c>
      <c r="AA48" s="14">
        <v>2</v>
      </c>
      <c r="AB48" s="28">
        <v>2057622595</v>
      </c>
      <c r="AC48" s="28">
        <v>7238836595</v>
      </c>
      <c r="AD48" s="14">
        <v>900</v>
      </c>
    </row>
    <row r="49" spans="2:30" x14ac:dyDescent="0.25">
      <c r="B49" s="14">
        <v>2021</v>
      </c>
      <c r="C49">
        <v>210543</v>
      </c>
      <c r="D49" s="14" t="s">
        <v>3</v>
      </c>
      <c r="E49" s="14" t="s">
        <v>948</v>
      </c>
      <c r="F49" s="14" t="s">
        <v>36</v>
      </c>
      <c r="G49" s="14" t="s">
        <v>37</v>
      </c>
      <c r="H49" s="14" t="s">
        <v>753</v>
      </c>
      <c r="I49" s="14" t="s">
        <v>2</v>
      </c>
      <c r="J49" s="14" t="s">
        <v>649</v>
      </c>
      <c r="K49" s="14">
        <v>901543161</v>
      </c>
      <c r="L49" s="14" t="s">
        <v>648</v>
      </c>
      <c r="M49" s="14" t="s">
        <v>74</v>
      </c>
      <c r="N49" t="s">
        <v>62</v>
      </c>
      <c r="O49" s="1">
        <v>44881</v>
      </c>
      <c r="P49" s="14" t="s">
        <v>518</v>
      </c>
      <c r="Q49" s="14" t="s">
        <v>520</v>
      </c>
      <c r="R49" s="1">
        <v>44529</v>
      </c>
      <c r="S49" s="1">
        <v>44539</v>
      </c>
      <c r="T49" s="14">
        <v>900</v>
      </c>
      <c r="U49" s="1">
        <v>45291</v>
      </c>
      <c r="V49" s="14">
        <v>5181214000</v>
      </c>
      <c r="W49" s="1">
        <f>$U49-Contratos[[#This Row],[Fecha de Inicio]]</f>
        <v>752</v>
      </c>
      <c r="X49" s="14">
        <f>ROUND((($D$5-Contratos[[#This Row],[Fecha de Inicio]])/(Contratos[[#This Row],[Fecha Finalizacion Programada]]-Contratos[[#This Row],[Fecha de Inicio]])*100),2)</f>
        <v>47.34</v>
      </c>
      <c r="Y49" s="43">
        <v>3815805283</v>
      </c>
      <c r="Z49" s="28">
        <v>3423031312</v>
      </c>
      <c r="AA49" s="14">
        <v>2</v>
      </c>
      <c r="AB49" s="28">
        <v>2057622595</v>
      </c>
      <c r="AC49" s="28">
        <v>7238836595</v>
      </c>
      <c r="AD49" s="14">
        <v>900</v>
      </c>
    </row>
    <row r="50" spans="2:30" x14ac:dyDescent="0.25">
      <c r="B50" s="14">
        <v>2021</v>
      </c>
      <c r="C50">
        <v>210573</v>
      </c>
      <c r="D50" s="14" t="s">
        <v>3</v>
      </c>
      <c r="E50" s="14" t="s">
        <v>954</v>
      </c>
      <c r="F50" s="14" t="s">
        <v>36</v>
      </c>
      <c r="G50" s="14" t="s">
        <v>37</v>
      </c>
      <c r="H50" s="14" t="s">
        <v>746</v>
      </c>
      <c r="I50" s="14" t="s">
        <v>2</v>
      </c>
      <c r="J50" s="14" t="s">
        <v>392</v>
      </c>
      <c r="K50" s="14">
        <v>830078090</v>
      </c>
      <c r="L50" s="14" t="s">
        <v>393</v>
      </c>
      <c r="M50" s="14" t="s">
        <v>108</v>
      </c>
      <c r="N50" t="s">
        <v>62</v>
      </c>
      <c r="O50" s="1">
        <v>44886</v>
      </c>
      <c r="P50" s="14" t="s">
        <v>168</v>
      </c>
      <c r="Q50" s="14" t="s">
        <v>1234</v>
      </c>
      <c r="R50" s="1">
        <v>44558</v>
      </c>
      <c r="S50" s="1">
        <v>44575</v>
      </c>
      <c r="T50" s="14">
        <v>210</v>
      </c>
      <c r="U50" s="1">
        <v>44894</v>
      </c>
      <c r="V50" s="14">
        <v>204995640</v>
      </c>
      <c r="W50" s="14">
        <f>+Contratos[[#This Row],[Plazo total con prorrogas ]]</f>
        <v>315</v>
      </c>
      <c r="X50" s="14">
        <v>100</v>
      </c>
      <c r="Y50" s="43">
        <v>280160707</v>
      </c>
      <c r="Z50" s="28">
        <v>27332752</v>
      </c>
      <c r="AA50" s="14">
        <v>1</v>
      </c>
      <c r="AB50" s="28">
        <v>102497819</v>
      </c>
      <c r="AC50" s="28">
        <v>307493459</v>
      </c>
      <c r="AD50" s="14">
        <v>315</v>
      </c>
    </row>
    <row r="51" spans="2:30" x14ac:dyDescent="0.25">
      <c r="B51" s="14">
        <v>2021</v>
      </c>
      <c r="C51">
        <v>210528</v>
      </c>
      <c r="D51" s="14" t="s">
        <v>3</v>
      </c>
      <c r="E51" s="14" t="s">
        <v>1351</v>
      </c>
      <c r="F51" s="14" t="s">
        <v>42</v>
      </c>
      <c r="G51" s="14" t="s">
        <v>37</v>
      </c>
      <c r="H51" s="14" t="s">
        <v>896</v>
      </c>
      <c r="I51" s="14" t="s">
        <v>2</v>
      </c>
      <c r="J51" s="14" t="s">
        <v>1352</v>
      </c>
      <c r="K51" s="14">
        <v>800047326</v>
      </c>
      <c r="L51" s="14" t="s">
        <v>1019</v>
      </c>
      <c r="M51" s="14" t="s">
        <v>374</v>
      </c>
      <c r="N51" t="s">
        <v>62</v>
      </c>
      <c r="O51" s="1">
        <v>44889</v>
      </c>
      <c r="P51" s="14" t="s">
        <v>1247</v>
      </c>
      <c r="Q51" s="14" t="s">
        <v>1281</v>
      </c>
      <c r="R51" s="1">
        <v>44525</v>
      </c>
      <c r="S51" s="1">
        <v>44568</v>
      </c>
      <c r="T51" s="14">
        <v>360</v>
      </c>
      <c r="U51" s="1">
        <v>44933</v>
      </c>
      <c r="V51" s="14">
        <v>7994420</v>
      </c>
      <c r="W51" s="1">
        <f>$U51-Contratos[[#This Row],[Fecha de Inicio]]</f>
        <v>365</v>
      </c>
      <c r="X51" s="14">
        <f>ROUND((($D$5-Contratos[[#This Row],[Fecha de Inicio]])/(Contratos[[#This Row],[Fecha Finalizacion Programada]]-Contratos[[#This Row],[Fecha de Inicio]])*100),2)</f>
        <v>89.59</v>
      </c>
      <c r="Y51" s="43">
        <v>0</v>
      </c>
      <c r="Z51" s="28">
        <v>7994420</v>
      </c>
      <c r="AA51" s="14">
        <v>0</v>
      </c>
      <c r="AB51" s="28">
        <v>0</v>
      </c>
      <c r="AC51" s="28">
        <v>7994420</v>
      </c>
      <c r="AD51" s="14">
        <v>360</v>
      </c>
    </row>
    <row r="52" spans="2:30" x14ac:dyDescent="0.25">
      <c r="B52" s="14">
        <v>2021</v>
      </c>
      <c r="C52">
        <v>210530</v>
      </c>
      <c r="D52" s="14" t="s">
        <v>3</v>
      </c>
      <c r="E52" s="14" t="s">
        <v>1350</v>
      </c>
      <c r="F52" s="14" t="s">
        <v>36</v>
      </c>
      <c r="G52" s="14" t="s">
        <v>37</v>
      </c>
      <c r="H52" s="14" t="s">
        <v>746</v>
      </c>
      <c r="I52" s="14" t="s">
        <v>2</v>
      </c>
      <c r="J52" s="14" t="s">
        <v>1049</v>
      </c>
      <c r="K52" s="14">
        <v>900220002</v>
      </c>
      <c r="L52" s="14" t="s">
        <v>1018</v>
      </c>
      <c r="M52" s="14" t="s">
        <v>66</v>
      </c>
      <c r="N52" t="s">
        <v>62</v>
      </c>
      <c r="O52" s="1">
        <v>44895</v>
      </c>
      <c r="P52" s="14" t="s">
        <v>1050</v>
      </c>
      <c r="Q52" s="14" t="s">
        <v>1282</v>
      </c>
      <c r="R52" s="1">
        <v>44522</v>
      </c>
      <c r="S52" s="1">
        <v>44526</v>
      </c>
      <c r="T52" s="14">
        <v>360</v>
      </c>
      <c r="U52" s="1">
        <v>45072</v>
      </c>
      <c r="V52" s="14">
        <v>291900000</v>
      </c>
      <c r="W52" s="1">
        <f>$U52-Contratos[[#This Row],[Fecha de Inicio]]</f>
        <v>546</v>
      </c>
      <c r="X52" s="14">
        <f>ROUND((($D$5-Contratos[[#This Row],[Fecha de Inicio]])/(Contratos[[#This Row],[Fecha Finalizacion Programada]]-Contratos[[#This Row],[Fecha de Inicio]])*100),2)</f>
        <v>67.58</v>
      </c>
      <c r="Y52" s="43">
        <v>434850000</v>
      </c>
      <c r="Z52" s="28">
        <v>0</v>
      </c>
      <c r="AA52" s="14">
        <v>1</v>
      </c>
      <c r="AB52" s="28">
        <v>142950000</v>
      </c>
      <c r="AC52" s="28">
        <v>434850000</v>
      </c>
      <c r="AD52" s="14">
        <v>540</v>
      </c>
    </row>
    <row r="53" spans="2:30" x14ac:dyDescent="0.25">
      <c r="B53" s="14">
        <v>2021</v>
      </c>
      <c r="C53">
        <v>210569</v>
      </c>
      <c r="D53" s="14" t="s">
        <v>3</v>
      </c>
      <c r="E53" s="14" t="s">
        <v>953</v>
      </c>
      <c r="F53" s="14" t="s">
        <v>70</v>
      </c>
      <c r="G53" s="14" t="s">
        <v>72</v>
      </c>
      <c r="H53" s="14" t="s">
        <v>761</v>
      </c>
      <c r="I53" s="14" t="s">
        <v>2</v>
      </c>
      <c r="J53" s="14" t="s">
        <v>379</v>
      </c>
      <c r="K53" s="14">
        <v>901039123</v>
      </c>
      <c r="L53" s="14" t="s">
        <v>380</v>
      </c>
      <c r="M53" s="14" t="s">
        <v>73</v>
      </c>
      <c r="N53" t="s">
        <v>62</v>
      </c>
      <c r="O53" s="1">
        <v>44895</v>
      </c>
      <c r="P53" s="14" t="s">
        <v>488</v>
      </c>
      <c r="Q53" s="14" t="s">
        <v>551</v>
      </c>
      <c r="R53" s="1">
        <v>44554</v>
      </c>
      <c r="S53" s="1">
        <v>44564</v>
      </c>
      <c r="T53" s="14">
        <v>300</v>
      </c>
      <c r="U53" s="1">
        <v>44868</v>
      </c>
      <c r="V53" s="14">
        <v>300000000</v>
      </c>
      <c r="W53" s="14">
        <f>+Contratos[[#This Row],[Plazo total con prorrogas ]]</f>
        <v>300</v>
      </c>
      <c r="X53" s="14">
        <v>100</v>
      </c>
      <c r="Y53" s="43">
        <v>50999999</v>
      </c>
      <c r="Z53" s="28">
        <v>249000001</v>
      </c>
      <c r="AA53" s="14">
        <v>0</v>
      </c>
      <c r="AB53" s="28">
        <v>0</v>
      </c>
      <c r="AC53" s="28">
        <v>300000000</v>
      </c>
      <c r="AD53" s="14">
        <v>300</v>
      </c>
    </row>
    <row r="54" spans="2:30" x14ac:dyDescent="0.25">
      <c r="B54" s="14">
        <v>2021</v>
      </c>
      <c r="C54">
        <v>210531</v>
      </c>
      <c r="D54" s="14" t="s">
        <v>3</v>
      </c>
      <c r="E54" s="14" t="s">
        <v>946</v>
      </c>
      <c r="F54" s="14" t="s">
        <v>42</v>
      </c>
      <c r="G54" s="14" t="s">
        <v>115</v>
      </c>
      <c r="H54" s="14" t="s">
        <v>738</v>
      </c>
      <c r="I54" s="14" t="s">
        <v>2</v>
      </c>
      <c r="J54" s="14" t="s">
        <v>116</v>
      </c>
      <c r="K54" s="14">
        <v>860028669</v>
      </c>
      <c r="L54" s="14" t="s">
        <v>117</v>
      </c>
      <c r="M54" s="14" t="s">
        <v>722</v>
      </c>
      <c r="N54" t="s">
        <v>62</v>
      </c>
      <c r="O54" s="1">
        <v>44869</v>
      </c>
      <c r="P54" s="14" t="s">
        <v>554</v>
      </c>
      <c r="Q54" s="14" t="s">
        <v>554</v>
      </c>
      <c r="R54" s="1">
        <v>44524</v>
      </c>
      <c r="S54" s="1">
        <v>44530</v>
      </c>
      <c r="T54" s="14">
        <v>360</v>
      </c>
      <c r="U54" s="1">
        <v>44895</v>
      </c>
      <c r="V54" s="14">
        <v>40628000</v>
      </c>
      <c r="W54" s="1">
        <f>$U54-Contratos[[#This Row],[Fecha de Inicio]]</f>
        <v>365</v>
      </c>
      <c r="X54" s="14">
        <f>ROUND((($D$5-Contratos[[#This Row],[Fecha de Inicio]])/(Contratos[[#This Row],[Fecha Finalizacion Programada]]-Contratos[[#This Row],[Fecha de Inicio]])*100),2)</f>
        <v>100</v>
      </c>
      <c r="Y54" s="43">
        <v>40628000</v>
      </c>
      <c r="Z54" s="28">
        <v>0</v>
      </c>
      <c r="AA54" s="14">
        <v>0</v>
      </c>
      <c r="AB54" s="28">
        <v>0</v>
      </c>
      <c r="AC54" s="28">
        <v>40628000</v>
      </c>
      <c r="AD54" s="14">
        <v>360</v>
      </c>
    </row>
    <row r="55" spans="2:30" x14ac:dyDescent="0.25">
      <c r="B55" s="14">
        <v>2021</v>
      </c>
      <c r="C55">
        <v>210176</v>
      </c>
      <c r="D55" s="14" t="s">
        <v>3</v>
      </c>
      <c r="E55" s="14" t="s">
        <v>933</v>
      </c>
      <c r="F55" s="14" t="s">
        <v>42</v>
      </c>
      <c r="G55" s="14" t="s">
        <v>115</v>
      </c>
      <c r="H55" s="14" t="s">
        <v>738</v>
      </c>
      <c r="I55" s="14" t="s">
        <v>2</v>
      </c>
      <c r="J55" s="14" t="s">
        <v>121</v>
      </c>
      <c r="K55" s="14">
        <v>900078820</v>
      </c>
      <c r="L55" s="14" t="s">
        <v>122</v>
      </c>
      <c r="M55" s="14" t="s">
        <v>722</v>
      </c>
      <c r="N55" t="s">
        <v>62</v>
      </c>
      <c r="O55" s="1">
        <v>44876</v>
      </c>
      <c r="P55" s="14" t="s">
        <v>554</v>
      </c>
      <c r="Q55" s="14" t="s">
        <v>554</v>
      </c>
      <c r="R55" s="1">
        <v>44278</v>
      </c>
      <c r="S55" s="1">
        <v>44301</v>
      </c>
      <c r="T55" s="14">
        <v>360</v>
      </c>
      <c r="U55" s="1">
        <v>44849</v>
      </c>
      <c r="V55" s="14">
        <v>42366000</v>
      </c>
      <c r="W55" s="14">
        <f>+Contratos[[#This Row],[Plazo total con prorrogas ]]</f>
        <v>540</v>
      </c>
      <c r="X55" s="14">
        <v>100</v>
      </c>
      <c r="Y55" s="43">
        <v>64957500</v>
      </c>
      <c r="Z55" s="28">
        <v>0</v>
      </c>
      <c r="AA55" s="14">
        <v>2</v>
      </c>
      <c r="AB55" s="28">
        <v>22591500</v>
      </c>
      <c r="AC55" s="28">
        <v>64957500</v>
      </c>
      <c r="AD55" s="14">
        <v>540</v>
      </c>
    </row>
    <row r="56" spans="2:30" x14ac:dyDescent="0.25">
      <c r="B56" s="14">
        <v>2021</v>
      </c>
      <c r="C56">
        <v>210031</v>
      </c>
      <c r="D56" s="14" t="s">
        <v>3</v>
      </c>
      <c r="E56" s="14" t="s">
        <v>932</v>
      </c>
      <c r="F56" s="14" t="s">
        <v>42</v>
      </c>
      <c r="G56" s="14" t="s">
        <v>37</v>
      </c>
      <c r="H56" s="14" t="s">
        <v>740</v>
      </c>
      <c r="I56" s="14" t="s">
        <v>739</v>
      </c>
      <c r="J56" s="14" t="s">
        <v>603</v>
      </c>
      <c r="K56" s="14">
        <v>900475780</v>
      </c>
      <c r="L56" s="14" t="s">
        <v>602</v>
      </c>
      <c r="M56" s="14" t="s">
        <v>73</v>
      </c>
      <c r="N56" t="s">
        <v>62</v>
      </c>
      <c r="O56" s="1">
        <v>44873</v>
      </c>
      <c r="P56" s="14" t="s">
        <v>1249</v>
      </c>
      <c r="Q56" s="14" t="s">
        <v>1249</v>
      </c>
      <c r="R56" s="1">
        <v>44232</v>
      </c>
      <c r="S56" s="1">
        <v>44235</v>
      </c>
      <c r="T56" s="14">
        <v>330</v>
      </c>
      <c r="U56" s="1">
        <v>44749</v>
      </c>
      <c r="V56" s="14">
        <v>5768365900</v>
      </c>
      <c r="W56" s="14">
        <f>+Contratos[[#This Row],[Plazo total con prorrogas ]]</f>
        <v>510</v>
      </c>
      <c r="X56" s="14">
        <v>100</v>
      </c>
      <c r="Y56" s="43">
        <v>7463788281</v>
      </c>
      <c r="Z56" s="28">
        <v>304577619</v>
      </c>
      <c r="AA56" s="14">
        <v>1</v>
      </c>
      <c r="AB56" s="28">
        <v>2000000000</v>
      </c>
      <c r="AC56" s="28">
        <v>7768365900</v>
      </c>
      <c r="AD56" s="14">
        <v>510</v>
      </c>
    </row>
    <row r="57" spans="2:30" x14ac:dyDescent="0.25">
      <c r="B57" s="14">
        <v>2022</v>
      </c>
      <c r="C57">
        <v>220538</v>
      </c>
      <c r="D57" s="14" t="s">
        <v>3</v>
      </c>
      <c r="E57" s="14" t="s">
        <v>907</v>
      </c>
      <c r="F57" s="14" t="s">
        <v>70</v>
      </c>
      <c r="G57" s="14" t="s">
        <v>72</v>
      </c>
      <c r="H57" s="14" t="s">
        <v>753</v>
      </c>
      <c r="I57" s="14" t="s">
        <v>2</v>
      </c>
      <c r="J57" s="14" t="s">
        <v>672</v>
      </c>
      <c r="K57" s="14">
        <v>52966455</v>
      </c>
      <c r="L57" s="14" t="s">
        <v>706</v>
      </c>
      <c r="M57" s="14" t="s">
        <v>74</v>
      </c>
      <c r="N57" t="s">
        <v>62</v>
      </c>
      <c r="O57" s="1">
        <v>44888</v>
      </c>
      <c r="P57" s="14" t="s">
        <v>1028</v>
      </c>
      <c r="Q57" s="14" t="s">
        <v>1029</v>
      </c>
      <c r="R57" s="1">
        <v>44805</v>
      </c>
      <c r="S57" s="1">
        <v>44809</v>
      </c>
      <c r="T57" s="14">
        <v>150</v>
      </c>
      <c r="U57" s="1">
        <v>44962</v>
      </c>
      <c r="V57" s="14">
        <v>18610000</v>
      </c>
      <c r="W57" s="1">
        <f>$U57-Contratos[[#This Row],[Fecha de Inicio]]</f>
        <v>153</v>
      </c>
      <c r="X57" s="14">
        <f>ROUND((($D$5-Contratos[[#This Row],[Fecha de Inicio]])/(Contratos[[#This Row],[Fecha Finalizacion Programada]]-Contratos[[#This Row],[Fecha de Inicio]])*100),2)</f>
        <v>56.21</v>
      </c>
      <c r="Y57" s="43">
        <v>6947733</v>
      </c>
      <c r="Z57" s="28">
        <v>11662267</v>
      </c>
      <c r="AA57" s="14">
        <v>0</v>
      </c>
      <c r="AB57" s="28">
        <v>0</v>
      </c>
      <c r="AC57" s="28">
        <v>18610000</v>
      </c>
      <c r="AD57" s="14">
        <v>150</v>
      </c>
    </row>
    <row r="58" spans="2:30" x14ac:dyDescent="0.25">
      <c r="B58" s="14">
        <v>2022</v>
      </c>
      <c r="C58">
        <v>220540</v>
      </c>
      <c r="D58" s="14" t="s">
        <v>3</v>
      </c>
      <c r="E58" s="14" t="s">
        <v>907</v>
      </c>
      <c r="F58" s="14" t="s">
        <v>70</v>
      </c>
      <c r="G58" s="14" t="s">
        <v>72</v>
      </c>
      <c r="H58" s="14" t="s">
        <v>753</v>
      </c>
      <c r="I58" s="14" t="s">
        <v>2</v>
      </c>
      <c r="J58" s="14" t="s">
        <v>672</v>
      </c>
      <c r="K58" s="14">
        <v>52851102</v>
      </c>
      <c r="L58" s="14" t="s">
        <v>705</v>
      </c>
      <c r="M58" s="14" t="s">
        <v>74</v>
      </c>
      <c r="N58" t="s">
        <v>62</v>
      </c>
      <c r="O58" s="1">
        <v>44888</v>
      </c>
      <c r="P58" s="14" t="s">
        <v>1028</v>
      </c>
      <c r="Q58" s="14" t="s">
        <v>1029</v>
      </c>
      <c r="R58" s="1">
        <v>44805</v>
      </c>
      <c r="S58" s="1">
        <v>44809</v>
      </c>
      <c r="T58" s="14">
        <v>150</v>
      </c>
      <c r="U58" s="1">
        <v>44962</v>
      </c>
      <c r="V58" s="14">
        <v>18610000</v>
      </c>
      <c r="W58" s="1">
        <f>$U58-Contratos[[#This Row],[Fecha de Inicio]]</f>
        <v>153</v>
      </c>
      <c r="X58" s="14">
        <f>ROUND((($D$5-Contratos[[#This Row],[Fecha de Inicio]])/(Contratos[[#This Row],[Fecha Finalizacion Programada]]-Contratos[[#This Row],[Fecha de Inicio]])*100),2)</f>
        <v>56.21</v>
      </c>
      <c r="Y58" s="43">
        <v>6947733</v>
      </c>
      <c r="Z58" s="28">
        <v>11662267</v>
      </c>
      <c r="AA58" s="14">
        <v>0</v>
      </c>
      <c r="AB58" s="28">
        <v>0</v>
      </c>
      <c r="AC58" s="28">
        <v>18610000</v>
      </c>
      <c r="AD58" s="14">
        <v>150</v>
      </c>
    </row>
    <row r="59" spans="2:30" x14ac:dyDescent="0.25">
      <c r="B59" s="14">
        <v>2022</v>
      </c>
      <c r="C59">
        <v>220541</v>
      </c>
      <c r="D59" s="14" t="s">
        <v>3</v>
      </c>
      <c r="E59" s="14" t="s">
        <v>907</v>
      </c>
      <c r="F59" s="14" t="s">
        <v>70</v>
      </c>
      <c r="G59" s="14" t="s">
        <v>72</v>
      </c>
      <c r="H59" s="14" t="s">
        <v>753</v>
      </c>
      <c r="I59" s="14" t="s">
        <v>2</v>
      </c>
      <c r="J59" s="14" t="s">
        <v>672</v>
      </c>
      <c r="K59" s="14">
        <v>79718583</v>
      </c>
      <c r="L59" s="14" t="s">
        <v>704</v>
      </c>
      <c r="M59" s="14" t="s">
        <v>74</v>
      </c>
      <c r="N59" t="s">
        <v>62</v>
      </c>
      <c r="O59" s="1">
        <v>44888</v>
      </c>
      <c r="P59" s="14" t="s">
        <v>1028</v>
      </c>
      <c r="Q59" s="14" t="s">
        <v>1029</v>
      </c>
      <c r="R59" s="1">
        <v>44805</v>
      </c>
      <c r="S59" s="1">
        <v>44809</v>
      </c>
      <c r="T59" s="14">
        <v>150</v>
      </c>
      <c r="U59" s="1">
        <v>44962</v>
      </c>
      <c r="V59" s="14">
        <v>18610000</v>
      </c>
      <c r="W59" s="1">
        <f>$U59-Contratos[[#This Row],[Fecha de Inicio]]</f>
        <v>153</v>
      </c>
      <c r="X59" s="14">
        <f>ROUND((($D$5-Contratos[[#This Row],[Fecha de Inicio]])/(Contratos[[#This Row],[Fecha Finalizacion Programada]]-Contratos[[#This Row],[Fecha de Inicio]])*100),2)</f>
        <v>56.21</v>
      </c>
      <c r="Y59" s="43">
        <v>6947733</v>
      </c>
      <c r="Z59" s="28">
        <v>11662267</v>
      </c>
      <c r="AA59" s="14">
        <v>0</v>
      </c>
      <c r="AB59" s="28">
        <v>0</v>
      </c>
      <c r="AC59" s="28">
        <v>18610000</v>
      </c>
      <c r="AD59" s="14">
        <v>150</v>
      </c>
    </row>
    <row r="60" spans="2:30" x14ac:dyDescent="0.25">
      <c r="B60" s="14">
        <v>2022</v>
      </c>
      <c r="C60">
        <v>220542</v>
      </c>
      <c r="D60" s="14" t="s">
        <v>3</v>
      </c>
      <c r="E60" s="14" t="s">
        <v>907</v>
      </c>
      <c r="F60" s="14" t="s">
        <v>70</v>
      </c>
      <c r="G60" s="14" t="s">
        <v>72</v>
      </c>
      <c r="H60" s="14" t="s">
        <v>753</v>
      </c>
      <c r="I60" s="14" t="s">
        <v>2</v>
      </c>
      <c r="J60" s="14" t="s">
        <v>672</v>
      </c>
      <c r="K60" s="14">
        <v>1024554210</v>
      </c>
      <c r="L60" s="14" t="s">
        <v>703</v>
      </c>
      <c r="M60" s="14" t="s">
        <v>74</v>
      </c>
      <c r="N60" t="s">
        <v>62</v>
      </c>
      <c r="O60" s="1">
        <v>44888</v>
      </c>
      <c r="P60" s="14" t="s">
        <v>1028</v>
      </c>
      <c r="Q60" s="14" t="s">
        <v>1029</v>
      </c>
      <c r="R60" s="1">
        <v>44805</v>
      </c>
      <c r="S60" s="1">
        <v>44809</v>
      </c>
      <c r="T60" s="14">
        <v>150</v>
      </c>
      <c r="U60" s="1">
        <v>44962</v>
      </c>
      <c r="V60" s="14">
        <v>18610000</v>
      </c>
      <c r="W60" s="1">
        <f>$U60-Contratos[[#This Row],[Fecha de Inicio]]</f>
        <v>153</v>
      </c>
      <c r="X60" s="14">
        <f>ROUND((($D$5-Contratos[[#This Row],[Fecha de Inicio]])/(Contratos[[#This Row],[Fecha Finalizacion Programada]]-Contratos[[#This Row],[Fecha de Inicio]])*100),2)</f>
        <v>56.21</v>
      </c>
      <c r="Y60" s="43">
        <v>6947733</v>
      </c>
      <c r="Z60" s="28">
        <v>11662267</v>
      </c>
      <c r="AA60" s="14">
        <v>0</v>
      </c>
      <c r="AB60" s="28">
        <v>0</v>
      </c>
      <c r="AC60" s="28">
        <v>18610000</v>
      </c>
      <c r="AD60" s="14">
        <v>150</v>
      </c>
    </row>
    <row r="61" spans="2:30" x14ac:dyDescent="0.25">
      <c r="B61" s="14">
        <v>2022</v>
      </c>
      <c r="C61">
        <v>220543</v>
      </c>
      <c r="D61" s="14" t="s">
        <v>3</v>
      </c>
      <c r="E61" s="14" t="s">
        <v>907</v>
      </c>
      <c r="F61" s="14" t="s">
        <v>70</v>
      </c>
      <c r="G61" s="14" t="s">
        <v>72</v>
      </c>
      <c r="H61" s="14" t="s">
        <v>753</v>
      </c>
      <c r="I61" s="14" t="s">
        <v>2</v>
      </c>
      <c r="J61" s="14" t="s">
        <v>672</v>
      </c>
      <c r="K61" s="14">
        <v>51835982</v>
      </c>
      <c r="L61" s="14" t="s">
        <v>702</v>
      </c>
      <c r="M61" s="14" t="s">
        <v>74</v>
      </c>
      <c r="N61" t="s">
        <v>62</v>
      </c>
      <c r="O61" s="1">
        <v>44888</v>
      </c>
      <c r="P61" s="14" t="s">
        <v>1028</v>
      </c>
      <c r="Q61" s="14" t="s">
        <v>1029</v>
      </c>
      <c r="R61" s="1">
        <v>44805</v>
      </c>
      <c r="S61" s="1">
        <v>44810</v>
      </c>
      <c r="T61" s="14">
        <v>150</v>
      </c>
      <c r="U61" s="1">
        <v>44963</v>
      </c>
      <c r="V61" s="14">
        <v>18610000</v>
      </c>
      <c r="W61" s="1">
        <f>$U61-Contratos[[#This Row],[Fecha de Inicio]]</f>
        <v>153</v>
      </c>
      <c r="X61" s="14">
        <f>ROUND((($D$5-Contratos[[#This Row],[Fecha de Inicio]])/(Contratos[[#This Row],[Fecha Finalizacion Programada]]-Contratos[[#This Row],[Fecha de Inicio]])*100),2)</f>
        <v>55.56</v>
      </c>
      <c r="Y61" s="43">
        <v>6823667</v>
      </c>
      <c r="Z61" s="28">
        <v>11786333</v>
      </c>
      <c r="AA61" s="14">
        <v>0</v>
      </c>
      <c r="AB61" s="28">
        <v>0</v>
      </c>
      <c r="AC61" s="28">
        <v>18610000</v>
      </c>
      <c r="AD61" s="14">
        <v>150</v>
      </c>
    </row>
    <row r="62" spans="2:30" x14ac:dyDescent="0.25">
      <c r="B62" s="14">
        <v>2022</v>
      </c>
      <c r="C62">
        <v>220544</v>
      </c>
      <c r="D62" s="14" t="s">
        <v>3</v>
      </c>
      <c r="E62" s="14" t="s">
        <v>907</v>
      </c>
      <c r="F62" s="14" t="s">
        <v>70</v>
      </c>
      <c r="G62" s="14" t="s">
        <v>72</v>
      </c>
      <c r="H62" s="14" t="s">
        <v>753</v>
      </c>
      <c r="I62" s="14" t="s">
        <v>2</v>
      </c>
      <c r="J62" s="14" t="s">
        <v>672</v>
      </c>
      <c r="K62" s="14">
        <v>37514181</v>
      </c>
      <c r="L62" s="14" t="s">
        <v>701</v>
      </c>
      <c r="M62" s="14" t="s">
        <v>74</v>
      </c>
      <c r="N62" t="s">
        <v>62</v>
      </c>
      <c r="O62" s="1">
        <v>44888</v>
      </c>
      <c r="P62" s="14" t="s">
        <v>1028</v>
      </c>
      <c r="Q62" s="14" t="s">
        <v>1029</v>
      </c>
      <c r="R62" s="1">
        <v>44805</v>
      </c>
      <c r="S62" s="1">
        <v>44810</v>
      </c>
      <c r="T62" s="14">
        <v>150</v>
      </c>
      <c r="U62" s="1">
        <v>44963</v>
      </c>
      <c r="V62" s="14">
        <v>18610000</v>
      </c>
      <c r="W62" s="1">
        <f>$U62-Contratos[[#This Row],[Fecha de Inicio]]</f>
        <v>153</v>
      </c>
      <c r="X62" s="14">
        <f>ROUND((($D$5-Contratos[[#This Row],[Fecha de Inicio]])/(Contratos[[#This Row],[Fecha Finalizacion Programada]]-Contratos[[#This Row],[Fecha de Inicio]])*100),2)</f>
        <v>55.56</v>
      </c>
      <c r="Y62" s="43">
        <v>6823667</v>
      </c>
      <c r="Z62" s="28">
        <v>11786333</v>
      </c>
      <c r="AA62" s="14">
        <v>0</v>
      </c>
      <c r="AB62" s="28">
        <v>0</v>
      </c>
      <c r="AC62" s="28">
        <v>18610000</v>
      </c>
      <c r="AD62" s="14">
        <v>150</v>
      </c>
    </row>
    <row r="63" spans="2:30" x14ac:dyDescent="0.25">
      <c r="B63" s="14">
        <v>2022</v>
      </c>
      <c r="C63">
        <v>220545</v>
      </c>
      <c r="D63" s="14" t="s">
        <v>3</v>
      </c>
      <c r="E63" s="14" t="s">
        <v>907</v>
      </c>
      <c r="F63" s="14" t="s">
        <v>70</v>
      </c>
      <c r="G63" s="14" t="s">
        <v>72</v>
      </c>
      <c r="H63" s="14" t="s">
        <v>753</v>
      </c>
      <c r="I63" s="14" t="s">
        <v>2</v>
      </c>
      <c r="J63" s="14" t="s">
        <v>672</v>
      </c>
      <c r="K63" s="14">
        <v>22810533</v>
      </c>
      <c r="L63" s="14" t="s">
        <v>700</v>
      </c>
      <c r="M63" s="14" t="s">
        <v>74</v>
      </c>
      <c r="N63" t="s">
        <v>62</v>
      </c>
      <c r="O63" s="1">
        <v>44888</v>
      </c>
      <c r="P63" s="14" t="s">
        <v>1028</v>
      </c>
      <c r="Q63" s="14" t="s">
        <v>1029</v>
      </c>
      <c r="R63" s="1">
        <v>44805</v>
      </c>
      <c r="S63" s="1">
        <v>44810</v>
      </c>
      <c r="T63" s="14">
        <v>150</v>
      </c>
      <c r="U63" s="1">
        <v>44963</v>
      </c>
      <c r="V63" s="14">
        <v>18610000</v>
      </c>
      <c r="W63" s="1">
        <f>$U63-Contratos[[#This Row],[Fecha de Inicio]]</f>
        <v>153</v>
      </c>
      <c r="X63" s="14">
        <f>ROUND((($D$5-Contratos[[#This Row],[Fecha de Inicio]])/(Contratos[[#This Row],[Fecha Finalizacion Programada]]-Contratos[[#This Row],[Fecha de Inicio]])*100),2)</f>
        <v>55.56</v>
      </c>
      <c r="Y63" s="43">
        <v>6823667</v>
      </c>
      <c r="Z63" s="28">
        <v>11786333</v>
      </c>
      <c r="AA63" s="14">
        <v>0</v>
      </c>
      <c r="AB63" s="28">
        <v>0</v>
      </c>
      <c r="AC63" s="28">
        <v>18610000</v>
      </c>
      <c r="AD63" s="14">
        <v>150</v>
      </c>
    </row>
    <row r="64" spans="2:30" x14ac:dyDescent="0.25">
      <c r="B64" s="14">
        <v>2022</v>
      </c>
      <c r="C64">
        <v>220546</v>
      </c>
      <c r="D64" s="14" t="s">
        <v>3</v>
      </c>
      <c r="E64" s="14" t="s">
        <v>907</v>
      </c>
      <c r="F64" s="14" t="s">
        <v>70</v>
      </c>
      <c r="G64" s="14" t="s">
        <v>72</v>
      </c>
      <c r="H64" s="14" t="s">
        <v>753</v>
      </c>
      <c r="I64" s="14" t="s">
        <v>2</v>
      </c>
      <c r="J64" s="14" t="s">
        <v>672</v>
      </c>
      <c r="K64" s="14">
        <v>52410221</v>
      </c>
      <c r="L64" s="14" t="s">
        <v>699</v>
      </c>
      <c r="M64" s="14" t="s">
        <v>74</v>
      </c>
      <c r="N64" t="s">
        <v>62</v>
      </c>
      <c r="O64" s="1">
        <v>44888</v>
      </c>
      <c r="P64" s="14" t="s">
        <v>1028</v>
      </c>
      <c r="Q64" s="14" t="s">
        <v>1029</v>
      </c>
      <c r="R64" s="1">
        <v>44805</v>
      </c>
      <c r="S64" s="1">
        <v>44810</v>
      </c>
      <c r="T64" s="14">
        <v>150</v>
      </c>
      <c r="U64" s="1">
        <v>44963</v>
      </c>
      <c r="V64" s="14">
        <v>18610000</v>
      </c>
      <c r="W64" s="1">
        <f>$U64-Contratos[[#This Row],[Fecha de Inicio]]</f>
        <v>153</v>
      </c>
      <c r="X64" s="14">
        <f>ROUND((($D$5-Contratos[[#This Row],[Fecha de Inicio]])/(Contratos[[#This Row],[Fecha Finalizacion Programada]]-Contratos[[#This Row],[Fecha de Inicio]])*100),2)</f>
        <v>55.56</v>
      </c>
      <c r="Y64" s="43">
        <v>6823667</v>
      </c>
      <c r="Z64" s="28">
        <v>11786333</v>
      </c>
      <c r="AA64" s="14">
        <v>0</v>
      </c>
      <c r="AB64" s="28">
        <v>0</v>
      </c>
      <c r="AC64" s="28">
        <v>18610000</v>
      </c>
      <c r="AD64" s="14">
        <v>150</v>
      </c>
    </row>
    <row r="65" spans="2:30" x14ac:dyDescent="0.25">
      <c r="B65" s="14">
        <v>2022</v>
      </c>
      <c r="C65">
        <v>220547</v>
      </c>
      <c r="D65" s="14" t="s">
        <v>3</v>
      </c>
      <c r="E65" s="14" t="s">
        <v>907</v>
      </c>
      <c r="F65" s="14" t="s">
        <v>70</v>
      </c>
      <c r="G65" s="14" t="s">
        <v>72</v>
      </c>
      <c r="H65" s="14" t="s">
        <v>753</v>
      </c>
      <c r="I65" s="14" t="s">
        <v>2</v>
      </c>
      <c r="J65" s="14" t="s">
        <v>672</v>
      </c>
      <c r="K65" s="14">
        <v>52766384</v>
      </c>
      <c r="L65" s="14" t="s">
        <v>698</v>
      </c>
      <c r="M65" s="14" t="s">
        <v>74</v>
      </c>
      <c r="N65" t="s">
        <v>62</v>
      </c>
      <c r="O65" s="1">
        <v>44888</v>
      </c>
      <c r="P65" s="14" t="s">
        <v>1028</v>
      </c>
      <c r="Q65" s="14" t="s">
        <v>1029</v>
      </c>
      <c r="R65" s="1">
        <v>44805</v>
      </c>
      <c r="S65" s="1">
        <v>44810</v>
      </c>
      <c r="T65" s="14">
        <v>150</v>
      </c>
      <c r="U65" s="1">
        <v>44963</v>
      </c>
      <c r="V65" s="14">
        <v>18610000</v>
      </c>
      <c r="W65" s="1">
        <f>$U65-Contratos[[#This Row],[Fecha de Inicio]]</f>
        <v>153</v>
      </c>
      <c r="X65" s="14">
        <f>ROUND((($D$5-Contratos[[#This Row],[Fecha de Inicio]])/(Contratos[[#This Row],[Fecha Finalizacion Programada]]-Contratos[[#This Row],[Fecha de Inicio]])*100),2)</f>
        <v>55.56</v>
      </c>
      <c r="Y65" s="43">
        <v>6823667</v>
      </c>
      <c r="Z65" s="28">
        <v>11786333</v>
      </c>
      <c r="AA65" s="14">
        <v>0</v>
      </c>
      <c r="AB65" s="28">
        <v>0</v>
      </c>
      <c r="AC65" s="28">
        <v>18610000</v>
      </c>
      <c r="AD65" s="14">
        <v>150</v>
      </c>
    </row>
    <row r="66" spans="2:30" x14ac:dyDescent="0.25">
      <c r="B66" s="14">
        <v>2022</v>
      </c>
      <c r="C66">
        <v>220548</v>
      </c>
      <c r="D66" s="14" t="s">
        <v>3</v>
      </c>
      <c r="E66" s="14" t="s">
        <v>907</v>
      </c>
      <c r="F66" s="14" t="s">
        <v>70</v>
      </c>
      <c r="G66" s="14" t="s">
        <v>72</v>
      </c>
      <c r="H66" s="14" t="s">
        <v>753</v>
      </c>
      <c r="I66" s="14" t="s">
        <v>2</v>
      </c>
      <c r="J66" s="14" t="s">
        <v>672</v>
      </c>
      <c r="K66" s="14">
        <v>1032453647</v>
      </c>
      <c r="L66" s="14" t="s">
        <v>691</v>
      </c>
      <c r="M66" s="14" t="s">
        <v>74</v>
      </c>
      <c r="N66" t="s">
        <v>62</v>
      </c>
      <c r="O66" s="1">
        <v>44888</v>
      </c>
      <c r="P66" s="14" t="s">
        <v>1028</v>
      </c>
      <c r="Q66" s="14" t="s">
        <v>1029</v>
      </c>
      <c r="R66" s="1">
        <v>44805</v>
      </c>
      <c r="S66" s="1">
        <v>44810</v>
      </c>
      <c r="T66" s="14">
        <v>150</v>
      </c>
      <c r="U66" s="1">
        <v>44963</v>
      </c>
      <c r="V66" s="14">
        <v>18610000</v>
      </c>
      <c r="W66" s="1">
        <f>$U66-Contratos[[#This Row],[Fecha de Inicio]]</f>
        <v>153</v>
      </c>
      <c r="X66" s="14">
        <f>ROUND((($D$5-Contratos[[#This Row],[Fecha de Inicio]])/(Contratos[[#This Row],[Fecha Finalizacion Programada]]-Contratos[[#This Row],[Fecha de Inicio]])*100),2)</f>
        <v>55.56</v>
      </c>
      <c r="Y66" s="43">
        <v>6823667</v>
      </c>
      <c r="Z66" s="28">
        <v>11786333</v>
      </c>
      <c r="AA66" s="14">
        <v>0</v>
      </c>
      <c r="AB66" s="28">
        <v>0</v>
      </c>
      <c r="AC66" s="28">
        <v>18610000</v>
      </c>
      <c r="AD66" s="14">
        <v>150</v>
      </c>
    </row>
    <row r="67" spans="2:30" x14ac:dyDescent="0.25">
      <c r="B67" s="14">
        <v>2022</v>
      </c>
      <c r="C67">
        <v>220549</v>
      </c>
      <c r="D67" s="14" t="s">
        <v>3</v>
      </c>
      <c r="E67" s="14" t="s">
        <v>907</v>
      </c>
      <c r="F67" s="14" t="s">
        <v>70</v>
      </c>
      <c r="G67" s="14" t="s">
        <v>72</v>
      </c>
      <c r="H67" s="14" t="s">
        <v>753</v>
      </c>
      <c r="I67" s="14" t="s">
        <v>2</v>
      </c>
      <c r="J67" s="14" t="s">
        <v>672</v>
      </c>
      <c r="K67" s="14">
        <v>1019146452</v>
      </c>
      <c r="L67" s="14" t="s">
        <v>687</v>
      </c>
      <c r="M67" s="14" t="s">
        <v>74</v>
      </c>
      <c r="N67" t="s">
        <v>62</v>
      </c>
      <c r="O67" s="1">
        <v>44888</v>
      </c>
      <c r="P67" s="14" t="s">
        <v>1028</v>
      </c>
      <c r="Q67" s="14" t="s">
        <v>1029</v>
      </c>
      <c r="R67" s="1">
        <v>44805</v>
      </c>
      <c r="S67" s="1">
        <v>44810</v>
      </c>
      <c r="T67" s="14">
        <v>150</v>
      </c>
      <c r="U67" s="1">
        <v>44963</v>
      </c>
      <c r="V67" s="14">
        <v>18610000</v>
      </c>
      <c r="W67" s="1">
        <f>$U67-Contratos[[#This Row],[Fecha de Inicio]]</f>
        <v>153</v>
      </c>
      <c r="X67" s="14">
        <f>ROUND((($D$5-Contratos[[#This Row],[Fecha de Inicio]])/(Contratos[[#This Row],[Fecha Finalizacion Programada]]-Contratos[[#This Row],[Fecha de Inicio]])*100),2)</f>
        <v>55.56</v>
      </c>
      <c r="Y67" s="43">
        <v>6823667</v>
      </c>
      <c r="Z67" s="28">
        <v>11786333</v>
      </c>
      <c r="AA67" s="14">
        <v>0</v>
      </c>
      <c r="AB67" s="28">
        <v>0</v>
      </c>
      <c r="AC67" s="28">
        <v>18610000</v>
      </c>
      <c r="AD67" s="14">
        <v>150</v>
      </c>
    </row>
    <row r="68" spans="2:30" x14ac:dyDescent="0.25">
      <c r="B68" s="14">
        <v>2022</v>
      </c>
      <c r="C68">
        <v>220550</v>
      </c>
      <c r="D68" s="14" t="s">
        <v>3</v>
      </c>
      <c r="E68" s="14" t="s">
        <v>907</v>
      </c>
      <c r="F68" s="14" t="s">
        <v>70</v>
      </c>
      <c r="G68" s="14" t="s">
        <v>72</v>
      </c>
      <c r="H68" s="14" t="s">
        <v>753</v>
      </c>
      <c r="I68" s="14" t="s">
        <v>2</v>
      </c>
      <c r="J68" s="14" t="s">
        <v>672</v>
      </c>
      <c r="K68" s="14">
        <v>1022398876</v>
      </c>
      <c r="L68" s="14" t="s">
        <v>685</v>
      </c>
      <c r="M68" s="14" t="s">
        <v>74</v>
      </c>
      <c r="N68" t="s">
        <v>62</v>
      </c>
      <c r="O68" s="1">
        <v>44888</v>
      </c>
      <c r="P68" s="14" t="s">
        <v>1028</v>
      </c>
      <c r="Q68" s="14" t="s">
        <v>1029</v>
      </c>
      <c r="R68" s="1">
        <v>44805</v>
      </c>
      <c r="S68" s="1">
        <v>44812</v>
      </c>
      <c r="T68" s="14">
        <v>150</v>
      </c>
      <c r="U68" s="1">
        <v>44965</v>
      </c>
      <c r="V68" s="14">
        <v>18610000</v>
      </c>
      <c r="W68" s="1">
        <f>$U68-Contratos[[#This Row],[Fecha de Inicio]]</f>
        <v>153</v>
      </c>
      <c r="X68" s="14">
        <f>ROUND((($D$5-Contratos[[#This Row],[Fecha de Inicio]])/(Contratos[[#This Row],[Fecha Finalizacion Programada]]-Contratos[[#This Row],[Fecha de Inicio]])*100),2)</f>
        <v>54.25</v>
      </c>
      <c r="Y68" s="43">
        <v>6575533</v>
      </c>
      <c r="Z68" s="28">
        <v>12034467</v>
      </c>
      <c r="AA68" s="14">
        <v>0</v>
      </c>
      <c r="AB68" s="28">
        <v>0</v>
      </c>
      <c r="AC68" s="28">
        <v>18610000</v>
      </c>
      <c r="AD68" s="14">
        <v>150</v>
      </c>
    </row>
    <row r="69" spans="2:30" x14ac:dyDescent="0.25">
      <c r="B69" s="14">
        <v>2022</v>
      </c>
      <c r="C69">
        <v>220551</v>
      </c>
      <c r="D69" s="14" t="s">
        <v>3</v>
      </c>
      <c r="E69" s="14" t="s">
        <v>907</v>
      </c>
      <c r="F69" s="14" t="s">
        <v>70</v>
      </c>
      <c r="G69" s="14" t="s">
        <v>72</v>
      </c>
      <c r="H69" s="14" t="s">
        <v>753</v>
      </c>
      <c r="I69" s="14" t="s">
        <v>2</v>
      </c>
      <c r="J69" s="14" t="s">
        <v>672</v>
      </c>
      <c r="K69" s="14">
        <v>1022366061</v>
      </c>
      <c r="L69" s="14" t="s">
        <v>683</v>
      </c>
      <c r="M69" s="14" t="s">
        <v>74</v>
      </c>
      <c r="N69" t="s">
        <v>62</v>
      </c>
      <c r="O69" s="1">
        <v>44888</v>
      </c>
      <c r="P69" s="14" t="s">
        <v>1028</v>
      </c>
      <c r="Q69" s="14" t="s">
        <v>1029</v>
      </c>
      <c r="R69" s="1">
        <v>44805</v>
      </c>
      <c r="S69" s="1">
        <v>44810</v>
      </c>
      <c r="T69" s="14">
        <v>150</v>
      </c>
      <c r="U69" s="1">
        <v>44963</v>
      </c>
      <c r="V69" s="14">
        <v>18610000</v>
      </c>
      <c r="W69" s="1">
        <f>$U69-Contratos[[#This Row],[Fecha de Inicio]]</f>
        <v>153</v>
      </c>
      <c r="X69" s="14">
        <f>ROUND((($D$5-Contratos[[#This Row],[Fecha de Inicio]])/(Contratos[[#This Row],[Fecha Finalizacion Programada]]-Contratos[[#This Row],[Fecha de Inicio]])*100),2)</f>
        <v>55.56</v>
      </c>
      <c r="Y69" s="43">
        <v>6823667</v>
      </c>
      <c r="Z69" s="28">
        <v>11786333</v>
      </c>
      <c r="AA69" s="14">
        <v>0</v>
      </c>
      <c r="AB69" s="28">
        <v>0</v>
      </c>
      <c r="AC69" s="28">
        <v>18610000</v>
      </c>
      <c r="AD69" s="14">
        <v>150</v>
      </c>
    </row>
    <row r="70" spans="2:30" x14ac:dyDescent="0.25">
      <c r="B70" s="14">
        <v>2022</v>
      </c>
      <c r="C70">
        <v>220552</v>
      </c>
      <c r="D70" s="14" t="s">
        <v>3</v>
      </c>
      <c r="E70" s="14" t="s">
        <v>907</v>
      </c>
      <c r="F70" s="14" t="s">
        <v>70</v>
      </c>
      <c r="G70" s="14" t="s">
        <v>72</v>
      </c>
      <c r="H70" s="14" t="s">
        <v>753</v>
      </c>
      <c r="I70" s="14" t="s">
        <v>2</v>
      </c>
      <c r="J70" s="14" t="s">
        <v>672</v>
      </c>
      <c r="K70" s="14">
        <v>51571616</v>
      </c>
      <c r="L70" s="14" t="s">
        <v>681</v>
      </c>
      <c r="M70" s="14" t="s">
        <v>74</v>
      </c>
      <c r="N70" t="s">
        <v>62</v>
      </c>
      <c r="O70" s="1">
        <v>44888</v>
      </c>
      <c r="P70" s="14" t="s">
        <v>1028</v>
      </c>
      <c r="Q70" s="14" t="s">
        <v>1029</v>
      </c>
      <c r="R70" s="1">
        <v>44805</v>
      </c>
      <c r="S70" s="1">
        <v>44810</v>
      </c>
      <c r="T70" s="14">
        <v>150</v>
      </c>
      <c r="U70" s="1">
        <v>44963</v>
      </c>
      <c r="V70" s="14">
        <v>18610000</v>
      </c>
      <c r="W70" s="1">
        <f>$U70-Contratos[[#This Row],[Fecha de Inicio]]</f>
        <v>153</v>
      </c>
      <c r="X70" s="14">
        <f>ROUND((($D$5-Contratos[[#This Row],[Fecha de Inicio]])/(Contratos[[#This Row],[Fecha Finalizacion Programada]]-Contratos[[#This Row],[Fecha de Inicio]])*100),2)</f>
        <v>55.56</v>
      </c>
      <c r="Y70" s="43">
        <v>6823667</v>
      </c>
      <c r="Z70" s="28">
        <v>11786333</v>
      </c>
      <c r="AA70" s="14">
        <v>0</v>
      </c>
      <c r="AB70" s="28">
        <v>0</v>
      </c>
      <c r="AC70" s="28">
        <v>18610000</v>
      </c>
      <c r="AD70" s="14">
        <v>150</v>
      </c>
    </row>
    <row r="71" spans="2:30" x14ac:dyDescent="0.25">
      <c r="B71" s="14">
        <v>2022</v>
      </c>
      <c r="C71">
        <v>220553</v>
      </c>
      <c r="D71" s="14" t="s">
        <v>3</v>
      </c>
      <c r="E71" s="14" t="s">
        <v>907</v>
      </c>
      <c r="F71" s="14" t="s">
        <v>70</v>
      </c>
      <c r="G71" s="14" t="s">
        <v>72</v>
      </c>
      <c r="H71" s="14" t="s">
        <v>753</v>
      </c>
      <c r="I71" s="14" t="s">
        <v>2</v>
      </c>
      <c r="J71" s="14" t="s">
        <v>672</v>
      </c>
      <c r="K71" s="14">
        <v>52008891</v>
      </c>
      <c r="L71" s="14" t="s">
        <v>679</v>
      </c>
      <c r="M71" s="14" t="s">
        <v>74</v>
      </c>
      <c r="N71" t="s">
        <v>62</v>
      </c>
      <c r="O71" s="1">
        <v>44888</v>
      </c>
      <c r="P71" s="14" t="s">
        <v>1028</v>
      </c>
      <c r="Q71" s="14" t="s">
        <v>1029</v>
      </c>
      <c r="R71" s="1">
        <v>44805</v>
      </c>
      <c r="S71" s="1">
        <v>44810</v>
      </c>
      <c r="T71" s="14">
        <v>150</v>
      </c>
      <c r="U71" s="1">
        <v>44963</v>
      </c>
      <c r="V71" s="14">
        <v>18610000</v>
      </c>
      <c r="W71" s="1">
        <f>$U71-Contratos[[#This Row],[Fecha de Inicio]]</f>
        <v>153</v>
      </c>
      <c r="X71" s="14">
        <f>ROUND((($D$5-Contratos[[#This Row],[Fecha de Inicio]])/(Contratos[[#This Row],[Fecha Finalizacion Programada]]-Contratos[[#This Row],[Fecha de Inicio]])*100),2)</f>
        <v>55.56</v>
      </c>
      <c r="Y71" s="43">
        <v>6823667</v>
      </c>
      <c r="Z71" s="28">
        <v>11786333</v>
      </c>
      <c r="AA71" s="14">
        <v>0</v>
      </c>
      <c r="AB71" s="28">
        <v>0</v>
      </c>
      <c r="AC71" s="28">
        <v>18610000</v>
      </c>
      <c r="AD71" s="14">
        <v>150</v>
      </c>
    </row>
    <row r="72" spans="2:30" x14ac:dyDescent="0.25">
      <c r="B72" s="14">
        <v>2022</v>
      </c>
      <c r="C72">
        <v>220554</v>
      </c>
      <c r="D72" s="14" t="s">
        <v>3</v>
      </c>
      <c r="E72" s="14" t="s">
        <v>907</v>
      </c>
      <c r="F72" s="14" t="s">
        <v>70</v>
      </c>
      <c r="G72" s="14" t="s">
        <v>72</v>
      </c>
      <c r="H72" s="14" t="s">
        <v>753</v>
      </c>
      <c r="I72" s="14" t="s">
        <v>2</v>
      </c>
      <c r="J72" s="14" t="s">
        <v>672</v>
      </c>
      <c r="K72" s="14">
        <v>1019029437</v>
      </c>
      <c r="L72" s="14" t="s">
        <v>678</v>
      </c>
      <c r="M72" s="14" t="s">
        <v>74</v>
      </c>
      <c r="N72" t="s">
        <v>62</v>
      </c>
      <c r="O72" s="1">
        <v>44888</v>
      </c>
      <c r="P72" s="14" t="s">
        <v>1028</v>
      </c>
      <c r="Q72" s="14" t="s">
        <v>1029</v>
      </c>
      <c r="R72" s="1">
        <v>44805</v>
      </c>
      <c r="S72" s="1">
        <v>44810</v>
      </c>
      <c r="T72" s="14">
        <v>150</v>
      </c>
      <c r="U72" s="1">
        <v>44963</v>
      </c>
      <c r="V72" s="14">
        <v>18610000</v>
      </c>
      <c r="W72" s="1">
        <f>$U72-Contratos[[#This Row],[Fecha de Inicio]]</f>
        <v>153</v>
      </c>
      <c r="X72" s="14">
        <f>ROUND((($D$5-Contratos[[#This Row],[Fecha de Inicio]])/(Contratos[[#This Row],[Fecha Finalizacion Programada]]-Contratos[[#This Row],[Fecha de Inicio]])*100),2)</f>
        <v>55.56</v>
      </c>
      <c r="Y72" s="43">
        <v>6823667</v>
      </c>
      <c r="Z72" s="28">
        <v>11786333</v>
      </c>
      <c r="AA72" s="14">
        <v>0</v>
      </c>
      <c r="AB72" s="28">
        <v>0</v>
      </c>
      <c r="AC72" s="28">
        <v>18610000</v>
      </c>
      <c r="AD72" s="14">
        <v>150</v>
      </c>
    </row>
    <row r="73" spans="2:30" x14ac:dyDescent="0.25">
      <c r="B73" s="14">
        <v>2022</v>
      </c>
      <c r="C73">
        <v>220555</v>
      </c>
      <c r="D73" s="14" t="s">
        <v>3</v>
      </c>
      <c r="E73" s="14" t="s">
        <v>907</v>
      </c>
      <c r="F73" s="14" t="s">
        <v>70</v>
      </c>
      <c r="G73" s="14" t="s">
        <v>72</v>
      </c>
      <c r="H73" s="14" t="s">
        <v>753</v>
      </c>
      <c r="I73" s="14" t="s">
        <v>2</v>
      </c>
      <c r="J73" s="14" t="s">
        <v>672</v>
      </c>
      <c r="K73" s="14">
        <v>1012437956</v>
      </c>
      <c r="L73" s="14" t="s">
        <v>677</v>
      </c>
      <c r="M73" s="14" t="s">
        <v>74</v>
      </c>
      <c r="N73" t="s">
        <v>62</v>
      </c>
      <c r="O73" s="1">
        <v>44888</v>
      </c>
      <c r="P73" s="14" t="s">
        <v>1028</v>
      </c>
      <c r="Q73" s="14" t="s">
        <v>1029</v>
      </c>
      <c r="R73" s="1">
        <v>44805</v>
      </c>
      <c r="S73" s="1">
        <v>44810</v>
      </c>
      <c r="T73" s="14">
        <v>150</v>
      </c>
      <c r="U73" s="1">
        <v>44963</v>
      </c>
      <c r="V73" s="14">
        <v>18610000</v>
      </c>
      <c r="W73" s="1">
        <f>$U73-Contratos[[#This Row],[Fecha de Inicio]]</f>
        <v>153</v>
      </c>
      <c r="X73" s="14">
        <f>ROUND((($D$5-Contratos[[#This Row],[Fecha de Inicio]])/(Contratos[[#This Row],[Fecha Finalizacion Programada]]-Contratos[[#This Row],[Fecha de Inicio]])*100),2)</f>
        <v>55.56</v>
      </c>
      <c r="Y73" s="43">
        <v>6823667</v>
      </c>
      <c r="Z73" s="28">
        <v>11786333</v>
      </c>
      <c r="AA73" s="14">
        <v>0</v>
      </c>
      <c r="AB73" s="28">
        <v>0</v>
      </c>
      <c r="AC73" s="28">
        <v>18610000</v>
      </c>
      <c r="AD73" s="14">
        <v>150</v>
      </c>
    </row>
    <row r="74" spans="2:30" x14ac:dyDescent="0.25">
      <c r="B74" s="14">
        <v>2022</v>
      </c>
      <c r="C74">
        <v>220556</v>
      </c>
      <c r="D74" s="14" t="s">
        <v>3</v>
      </c>
      <c r="E74" s="14" t="s">
        <v>907</v>
      </c>
      <c r="F74" s="14" t="s">
        <v>70</v>
      </c>
      <c r="G74" s="14" t="s">
        <v>72</v>
      </c>
      <c r="H74" s="14" t="s">
        <v>753</v>
      </c>
      <c r="I74" s="14" t="s">
        <v>2</v>
      </c>
      <c r="J74" s="14" t="s">
        <v>672</v>
      </c>
      <c r="K74" s="14">
        <v>1010225587</v>
      </c>
      <c r="L74" s="14" t="s">
        <v>676</v>
      </c>
      <c r="M74" s="14" t="s">
        <v>74</v>
      </c>
      <c r="N74" t="s">
        <v>62</v>
      </c>
      <c r="O74" s="1">
        <v>44888</v>
      </c>
      <c r="P74" s="14" t="s">
        <v>1028</v>
      </c>
      <c r="Q74" s="14" t="s">
        <v>1029</v>
      </c>
      <c r="R74" s="1">
        <v>44805</v>
      </c>
      <c r="S74" s="1">
        <v>44810</v>
      </c>
      <c r="T74" s="14">
        <v>150</v>
      </c>
      <c r="U74" s="1">
        <v>44963</v>
      </c>
      <c r="V74" s="14">
        <v>18610000</v>
      </c>
      <c r="W74" s="1">
        <f>$U74-Contratos[[#This Row],[Fecha de Inicio]]</f>
        <v>153</v>
      </c>
      <c r="X74" s="14">
        <f>ROUND((($D$5-Contratos[[#This Row],[Fecha de Inicio]])/(Contratos[[#This Row],[Fecha Finalizacion Programada]]-Contratos[[#This Row],[Fecha de Inicio]])*100),2)</f>
        <v>55.56</v>
      </c>
      <c r="Y74" s="43">
        <v>6823667</v>
      </c>
      <c r="Z74" s="28">
        <v>11786333</v>
      </c>
      <c r="AA74" s="14">
        <v>0</v>
      </c>
      <c r="AB74" s="28">
        <v>0</v>
      </c>
      <c r="AC74" s="28">
        <v>18610000</v>
      </c>
      <c r="AD74" s="14">
        <v>150</v>
      </c>
    </row>
    <row r="75" spans="2:30" x14ac:dyDescent="0.25">
      <c r="B75" s="14">
        <v>2022</v>
      </c>
      <c r="C75">
        <v>220557</v>
      </c>
      <c r="D75" s="14" t="s">
        <v>3</v>
      </c>
      <c r="E75" s="14" t="s">
        <v>907</v>
      </c>
      <c r="F75" s="14" t="s">
        <v>70</v>
      </c>
      <c r="G75" s="14" t="s">
        <v>72</v>
      </c>
      <c r="H75" s="14" t="s">
        <v>753</v>
      </c>
      <c r="I75" s="14" t="s">
        <v>2</v>
      </c>
      <c r="J75" s="14" t="s">
        <v>672</v>
      </c>
      <c r="K75" s="14">
        <v>74244411</v>
      </c>
      <c r="L75" s="14" t="s">
        <v>675</v>
      </c>
      <c r="M75" s="14" t="s">
        <v>74</v>
      </c>
      <c r="N75" t="s">
        <v>62</v>
      </c>
      <c r="O75" s="1">
        <v>44888</v>
      </c>
      <c r="P75" s="14" t="s">
        <v>1028</v>
      </c>
      <c r="Q75" s="14" t="s">
        <v>1029</v>
      </c>
      <c r="R75" s="1">
        <v>44805</v>
      </c>
      <c r="S75" s="1">
        <v>44810</v>
      </c>
      <c r="T75" s="14">
        <v>150</v>
      </c>
      <c r="U75" s="1">
        <v>44963</v>
      </c>
      <c r="V75" s="14">
        <v>18610000</v>
      </c>
      <c r="W75" s="1">
        <f>$U75-Contratos[[#This Row],[Fecha de Inicio]]</f>
        <v>153</v>
      </c>
      <c r="X75" s="14">
        <f>ROUND((($D$5-Contratos[[#This Row],[Fecha de Inicio]])/(Contratos[[#This Row],[Fecha Finalizacion Programada]]-Contratos[[#This Row],[Fecha de Inicio]])*100),2)</f>
        <v>55.56</v>
      </c>
      <c r="Y75" s="43">
        <v>6823667</v>
      </c>
      <c r="Z75" s="28">
        <v>11786333</v>
      </c>
      <c r="AA75" s="14">
        <v>0</v>
      </c>
      <c r="AB75" s="28">
        <v>0</v>
      </c>
      <c r="AC75" s="28">
        <v>18610000</v>
      </c>
      <c r="AD75" s="14">
        <v>150</v>
      </c>
    </row>
    <row r="76" spans="2:30" x14ac:dyDescent="0.25">
      <c r="B76" s="14">
        <v>2022</v>
      </c>
      <c r="C76">
        <v>220558</v>
      </c>
      <c r="D76" s="14" t="s">
        <v>3</v>
      </c>
      <c r="E76" s="14" t="s">
        <v>907</v>
      </c>
      <c r="F76" s="14" t="s">
        <v>70</v>
      </c>
      <c r="G76" s="14" t="s">
        <v>72</v>
      </c>
      <c r="H76" s="14" t="s">
        <v>753</v>
      </c>
      <c r="I76" s="14" t="s">
        <v>2</v>
      </c>
      <c r="J76" s="14" t="s">
        <v>672</v>
      </c>
      <c r="K76" s="14">
        <v>52185752</v>
      </c>
      <c r="L76" s="14" t="s">
        <v>674</v>
      </c>
      <c r="M76" s="14" t="s">
        <v>74</v>
      </c>
      <c r="N76" t="s">
        <v>62</v>
      </c>
      <c r="O76" s="1">
        <v>44888</v>
      </c>
      <c r="P76" s="14" t="s">
        <v>1028</v>
      </c>
      <c r="Q76" s="14" t="s">
        <v>1029</v>
      </c>
      <c r="R76" s="1">
        <v>44805</v>
      </c>
      <c r="S76" s="1">
        <v>44811</v>
      </c>
      <c r="T76" s="14">
        <v>150</v>
      </c>
      <c r="U76" s="1">
        <v>44964</v>
      </c>
      <c r="V76" s="14">
        <v>18610000</v>
      </c>
      <c r="W76" s="1">
        <f>$U76-Contratos[[#This Row],[Fecha de Inicio]]</f>
        <v>153</v>
      </c>
      <c r="X76" s="14">
        <f>ROUND((($D$5-Contratos[[#This Row],[Fecha de Inicio]])/(Contratos[[#This Row],[Fecha Finalizacion Programada]]-Contratos[[#This Row],[Fecha de Inicio]])*100),2)</f>
        <v>54.9</v>
      </c>
      <c r="Y76" s="43">
        <v>6699600</v>
      </c>
      <c r="Z76" s="28">
        <v>11910400</v>
      </c>
      <c r="AA76" s="14">
        <v>0</v>
      </c>
      <c r="AB76" s="28">
        <v>0</v>
      </c>
      <c r="AC76" s="28">
        <v>18610000</v>
      </c>
      <c r="AD76" s="14">
        <v>150</v>
      </c>
    </row>
    <row r="77" spans="2:30" x14ac:dyDescent="0.25">
      <c r="B77" s="14">
        <v>2022</v>
      </c>
      <c r="C77">
        <v>220559</v>
      </c>
      <c r="D77" s="14" t="s">
        <v>3</v>
      </c>
      <c r="E77" s="14" t="s">
        <v>907</v>
      </c>
      <c r="F77" s="14" t="s">
        <v>70</v>
      </c>
      <c r="G77" s="14" t="s">
        <v>72</v>
      </c>
      <c r="H77" s="14" t="s">
        <v>753</v>
      </c>
      <c r="I77" s="14" t="s">
        <v>2</v>
      </c>
      <c r="J77" s="14" t="s">
        <v>672</v>
      </c>
      <c r="K77" s="14">
        <v>53051180</v>
      </c>
      <c r="L77" s="14" t="s">
        <v>673</v>
      </c>
      <c r="M77" s="14" t="s">
        <v>74</v>
      </c>
      <c r="N77" t="s">
        <v>62</v>
      </c>
      <c r="O77" s="1">
        <v>44889</v>
      </c>
      <c r="P77" s="14" t="s">
        <v>1028</v>
      </c>
      <c r="Q77" s="14" t="s">
        <v>1029</v>
      </c>
      <c r="R77" s="1">
        <v>44805</v>
      </c>
      <c r="S77" s="1">
        <v>44810</v>
      </c>
      <c r="T77" s="14">
        <v>150</v>
      </c>
      <c r="U77" s="1">
        <v>44963</v>
      </c>
      <c r="V77" s="14">
        <v>18610000</v>
      </c>
      <c r="W77" s="1">
        <f>$U77-Contratos[[#This Row],[Fecha de Inicio]]</f>
        <v>153</v>
      </c>
      <c r="X77" s="14">
        <f>ROUND((($D$5-Contratos[[#This Row],[Fecha de Inicio]])/(Contratos[[#This Row],[Fecha Finalizacion Programada]]-Contratos[[#This Row],[Fecha de Inicio]])*100),2)</f>
        <v>55.56</v>
      </c>
      <c r="Y77" s="43">
        <v>6823667</v>
      </c>
      <c r="Z77" s="28">
        <v>11786333</v>
      </c>
      <c r="AA77" s="14">
        <v>0</v>
      </c>
      <c r="AB77" s="28">
        <v>0</v>
      </c>
      <c r="AC77" s="28">
        <v>18610000</v>
      </c>
      <c r="AD77" s="14">
        <v>150</v>
      </c>
    </row>
    <row r="78" spans="2:30" x14ac:dyDescent="0.25">
      <c r="B78" s="14">
        <v>2022</v>
      </c>
      <c r="C78">
        <v>220560</v>
      </c>
      <c r="D78" s="14" t="s">
        <v>3</v>
      </c>
      <c r="E78" s="14" t="s">
        <v>907</v>
      </c>
      <c r="F78" s="14" t="s">
        <v>70</v>
      </c>
      <c r="G78" s="14" t="s">
        <v>72</v>
      </c>
      <c r="H78" s="14" t="s">
        <v>753</v>
      </c>
      <c r="I78" s="14" t="s">
        <v>2</v>
      </c>
      <c r="J78" s="14" t="s">
        <v>672</v>
      </c>
      <c r="K78" s="14">
        <v>1032496202</v>
      </c>
      <c r="L78" s="14" t="s">
        <v>671</v>
      </c>
      <c r="M78" s="14" t="s">
        <v>74</v>
      </c>
      <c r="N78" t="s">
        <v>62</v>
      </c>
      <c r="O78" s="1">
        <v>44889</v>
      </c>
      <c r="P78" s="14" t="s">
        <v>1028</v>
      </c>
      <c r="Q78" s="14" t="s">
        <v>1029</v>
      </c>
      <c r="R78" s="1">
        <v>44805</v>
      </c>
      <c r="S78" s="1">
        <v>44810</v>
      </c>
      <c r="T78" s="14">
        <v>150</v>
      </c>
      <c r="U78" s="1">
        <v>44963</v>
      </c>
      <c r="V78" s="14">
        <v>18610000</v>
      </c>
      <c r="W78" s="1">
        <f>$U78-Contratos[[#This Row],[Fecha de Inicio]]</f>
        <v>153</v>
      </c>
      <c r="X78" s="14">
        <f>ROUND((($D$5-Contratos[[#This Row],[Fecha de Inicio]])/(Contratos[[#This Row],[Fecha Finalizacion Programada]]-Contratos[[#This Row],[Fecha de Inicio]])*100),2)</f>
        <v>55.56</v>
      </c>
      <c r="Y78" s="43">
        <v>6823667</v>
      </c>
      <c r="Z78" s="28">
        <v>11786333</v>
      </c>
      <c r="AA78" s="14">
        <v>0</v>
      </c>
      <c r="AB78" s="28">
        <v>0</v>
      </c>
      <c r="AC78" s="28">
        <v>18610000</v>
      </c>
      <c r="AD78" s="14">
        <v>150</v>
      </c>
    </row>
    <row r="79" spans="2:30" x14ac:dyDescent="0.25">
      <c r="B79" s="14">
        <v>2022</v>
      </c>
      <c r="C79">
        <v>220590</v>
      </c>
      <c r="D79" s="14" t="s">
        <v>3</v>
      </c>
      <c r="E79" s="14" t="s">
        <v>920</v>
      </c>
      <c r="F79" s="14" t="s">
        <v>70</v>
      </c>
      <c r="G79" s="14" t="s">
        <v>72</v>
      </c>
      <c r="H79" s="14" t="s">
        <v>753</v>
      </c>
      <c r="I79" s="14" t="s">
        <v>2</v>
      </c>
      <c r="J79" s="14" t="s">
        <v>665</v>
      </c>
      <c r="K79" s="14">
        <v>1033809255</v>
      </c>
      <c r="L79" s="14" t="s">
        <v>712</v>
      </c>
      <c r="M79" s="14" t="s">
        <v>74</v>
      </c>
      <c r="N79" t="s">
        <v>62</v>
      </c>
      <c r="O79" s="1">
        <v>44889</v>
      </c>
      <c r="P79" s="14" t="s">
        <v>1028</v>
      </c>
      <c r="Q79" s="14" t="s">
        <v>1029</v>
      </c>
      <c r="R79" s="1">
        <v>44823</v>
      </c>
      <c r="S79" s="1">
        <v>44825</v>
      </c>
      <c r="T79" s="14">
        <v>116</v>
      </c>
      <c r="U79" s="1">
        <v>44985</v>
      </c>
      <c r="V79" s="14">
        <v>13193067</v>
      </c>
      <c r="W79" s="1">
        <f>$U79-Contratos[[#This Row],[Fecha de Inicio]]</f>
        <v>160</v>
      </c>
      <c r="X79" s="14">
        <f>ROUND((($D$5-Contratos[[#This Row],[Fecha de Inicio]])/(Contratos[[#This Row],[Fecha Finalizacion Programada]]-Contratos[[#This Row],[Fecha de Inicio]])*100),2)</f>
        <v>43.75</v>
      </c>
      <c r="Y79" s="43">
        <v>4549333</v>
      </c>
      <c r="Z79" s="28">
        <v>8643734</v>
      </c>
      <c r="AA79" s="14">
        <v>1</v>
      </c>
      <c r="AB79" s="28">
        <v>4776800</v>
      </c>
      <c r="AC79" s="28">
        <v>17969867</v>
      </c>
      <c r="AD79" s="14">
        <v>158</v>
      </c>
    </row>
    <row r="80" spans="2:30" x14ac:dyDescent="0.25">
      <c r="B80" s="14">
        <v>2022</v>
      </c>
      <c r="C80">
        <v>220591</v>
      </c>
      <c r="D80" s="14" t="s">
        <v>3</v>
      </c>
      <c r="E80" s="14" t="s">
        <v>920</v>
      </c>
      <c r="F80" s="14" t="s">
        <v>70</v>
      </c>
      <c r="G80" s="14" t="s">
        <v>72</v>
      </c>
      <c r="H80" s="14" t="s">
        <v>753</v>
      </c>
      <c r="I80" s="14" t="s">
        <v>2</v>
      </c>
      <c r="J80" s="14" t="s">
        <v>665</v>
      </c>
      <c r="K80" s="14">
        <v>1014255083</v>
      </c>
      <c r="L80" s="14" t="s">
        <v>664</v>
      </c>
      <c r="M80" s="14" t="s">
        <v>74</v>
      </c>
      <c r="N80" t="s">
        <v>62</v>
      </c>
      <c r="O80" s="1">
        <v>44889</v>
      </c>
      <c r="P80" s="14" t="s">
        <v>1028</v>
      </c>
      <c r="Q80" s="14" t="s">
        <v>1029</v>
      </c>
      <c r="R80" s="1">
        <v>44823</v>
      </c>
      <c r="S80" s="1">
        <v>44824</v>
      </c>
      <c r="T80" s="14">
        <v>116</v>
      </c>
      <c r="U80" s="1">
        <v>44984</v>
      </c>
      <c r="V80" s="14">
        <v>13193067</v>
      </c>
      <c r="W80" s="1">
        <f>$U80-Contratos[[#This Row],[Fecha de Inicio]]</f>
        <v>160</v>
      </c>
      <c r="X80" s="14">
        <f>ROUND((($D$5-Contratos[[#This Row],[Fecha de Inicio]])/(Contratos[[#This Row],[Fecha Finalizacion Programada]]-Contratos[[#This Row],[Fecha de Inicio]])*100),2)</f>
        <v>44.38</v>
      </c>
      <c r="Y80" s="43">
        <v>4663067</v>
      </c>
      <c r="Z80" s="28">
        <v>8530000</v>
      </c>
      <c r="AA80" s="14">
        <v>1</v>
      </c>
      <c r="AB80" s="28">
        <v>4776800</v>
      </c>
      <c r="AC80" s="28">
        <v>17969867</v>
      </c>
      <c r="AD80" s="14">
        <v>158</v>
      </c>
    </row>
    <row r="81" spans="2:30" x14ac:dyDescent="0.25">
      <c r="B81" s="14">
        <v>2022</v>
      </c>
      <c r="C81">
        <v>220593</v>
      </c>
      <c r="D81" s="14" t="s">
        <v>3</v>
      </c>
      <c r="E81" s="14" t="s">
        <v>920</v>
      </c>
      <c r="F81" s="14" t="s">
        <v>70</v>
      </c>
      <c r="G81" s="14" t="s">
        <v>72</v>
      </c>
      <c r="H81" s="14" t="s">
        <v>753</v>
      </c>
      <c r="I81" s="14" t="s">
        <v>2</v>
      </c>
      <c r="J81" s="14" t="s">
        <v>665</v>
      </c>
      <c r="K81" s="14">
        <v>51933372</v>
      </c>
      <c r="L81" s="14" t="s">
        <v>714</v>
      </c>
      <c r="M81" s="14" t="s">
        <v>74</v>
      </c>
      <c r="N81" t="s">
        <v>62</v>
      </c>
      <c r="O81" s="1">
        <v>44889</v>
      </c>
      <c r="P81" s="14" t="s">
        <v>1028</v>
      </c>
      <c r="Q81" s="14" t="s">
        <v>1029</v>
      </c>
      <c r="R81" s="1">
        <v>44823</v>
      </c>
      <c r="S81" s="1">
        <v>44824</v>
      </c>
      <c r="T81" s="14">
        <v>116</v>
      </c>
      <c r="U81" s="1">
        <v>44984</v>
      </c>
      <c r="V81" s="14">
        <v>13193067</v>
      </c>
      <c r="W81" s="1">
        <f>$U81-Contratos[[#This Row],[Fecha de Inicio]]</f>
        <v>160</v>
      </c>
      <c r="X81" s="14">
        <f>ROUND((($D$5-Contratos[[#This Row],[Fecha de Inicio]])/(Contratos[[#This Row],[Fecha Finalizacion Programada]]-Contratos[[#This Row],[Fecha de Inicio]])*100),2)</f>
        <v>44.38</v>
      </c>
      <c r="Y81" s="43">
        <v>4663067</v>
      </c>
      <c r="Z81" s="28">
        <v>8530000</v>
      </c>
      <c r="AA81" s="14">
        <v>1</v>
      </c>
      <c r="AB81" s="28">
        <v>4776800</v>
      </c>
      <c r="AC81" s="28">
        <v>17969867</v>
      </c>
      <c r="AD81" s="14">
        <v>158</v>
      </c>
    </row>
    <row r="82" spans="2:30" x14ac:dyDescent="0.25">
      <c r="B82" s="14">
        <v>2022</v>
      </c>
      <c r="C82">
        <v>220594</v>
      </c>
      <c r="D82" s="14" t="s">
        <v>3</v>
      </c>
      <c r="E82" s="14" t="s">
        <v>920</v>
      </c>
      <c r="F82" s="14" t="s">
        <v>70</v>
      </c>
      <c r="G82" s="14" t="s">
        <v>72</v>
      </c>
      <c r="H82" s="14" t="s">
        <v>753</v>
      </c>
      <c r="I82" s="14" t="s">
        <v>2</v>
      </c>
      <c r="J82" s="14" t="s">
        <v>665</v>
      </c>
      <c r="K82" s="14">
        <v>52251408</v>
      </c>
      <c r="L82" s="14" t="s">
        <v>735</v>
      </c>
      <c r="M82" s="14" t="s">
        <v>74</v>
      </c>
      <c r="N82" t="s">
        <v>62</v>
      </c>
      <c r="O82" s="1">
        <v>44889</v>
      </c>
      <c r="P82" s="14" t="s">
        <v>1028</v>
      </c>
      <c r="Q82" s="14" t="s">
        <v>1029</v>
      </c>
      <c r="R82" s="1">
        <v>44823</v>
      </c>
      <c r="S82" s="1">
        <v>44825</v>
      </c>
      <c r="T82" s="14">
        <v>116</v>
      </c>
      <c r="U82" s="1">
        <v>44985</v>
      </c>
      <c r="V82" s="14">
        <v>13193067</v>
      </c>
      <c r="W82" s="1">
        <f>$U82-Contratos[[#This Row],[Fecha de Inicio]]</f>
        <v>160</v>
      </c>
      <c r="X82" s="14">
        <f>ROUND((($D$5-Contratos[[#This Row],[Fecha de Inicio]])/(Contratos[[#This Row],[Fecha Finalizacion Programada]]-Contratos[[#This Row],[Fecha de Inicio]])*100),2)</f>
        <v>43.75</v>
      </c>
      <c r="Y82" s="43">
        <v>4549333</v>
      </c>
      <c r="Z82" s="28">
        <v>8643734</v>
      </c>
      <c r="AA82" s="14">
        <v>1</v>
      </c>
      <c r="AB82" s="28">
        <v>4776800</v>
      </c>
      <c r="AC82" s="28">
        <v>17969867</v>
      </c>
      <c r="AD82" s="14">
        <v>158</v>
      </c>
    </row>
    <row r="83" spans="2:30" x14ac:dyDescent="0.25">
      <c r="B83" s="14">
        <v>2022</v>
      </c>
      <c r="C83">
        <v>220595</v>
      </c>
      <c r="D83" s="14" t="s">
        <v>3</v>
      </c>
      <c r="E83" s="14" t="s">
        <v>920</v>
      </c>
      <c r="F83" s="14" t="s">
        <v>70</v>
      </c>
      <c r="G83" s="14" t="s">
        <v>72</v>
      </c>
      <c r="H83" s="14" t="s">
        <v>753</v>
      </c>
      <c r="I83" s="14" t="s">
        <v>2</v>
      </c>
      <c r="J83" s="14" t="s">
        <v>665</v>
      </c>
      <c r="K83" s="14">
        <v>52738032</v>
      </c>
      <c r="L83" s="14" t="s">
        <v>713</v>
      </c>
      <c r="M83" s="14" t="s">
        <v>74</v>
      </c>
      <c r="N83" t="s">
        <v>62</v>
      </c>
      <c r="O83" s="1">
        <v>44889</v>
      </c>
      <c r="P83" s="14" t="s">
        <v>1028</v>
      </c>
      <c r="Q83" s="14" t="s">
        <v>1029</v>
      </c>
      <c r="R83" s="1">
        <v>44823</v>
      </c>
      <c r="S83" s="1">
        <v>44824</v>
      </c>
      <c r="T83" s="14">
        <v>116</v>
      </c>
      <c r="U83" s="1">
        <v>44984</v>
      </c>
      <c r="V83" s="14">
        <v>13193067</v>
      </c>
      <c r="W83" s="1">
        <f>$U83-Contratos[[#This Row],[Fecha de Inicio]]</f>
        <v>160</v>
      </c>
      <c r="X83" s="14">
        <f>ROUND((($D$5-Contratos[[#This Row],[Fecha de Inicio]])/(Contratos[[#This Row],[Fecha Finalizacion Programada]]-Contratos[[#This Row],[Fecha de Inicio]])*100),2)</f>
        <v>44.38</v>
      </c>
      <c r="Y83" s="43">
        <v>4663067</v>
      </c>
      <c r="Z83" s="28">
        <v>8530000</v>
      </c>
      <c r="AA83" s="14">
        <v>1</v>
      </c>
      <c r="AB83" s="28">
        <v>4776800</v>
      </c>
      <c r="AC83" s="28">
        <v>17969867</v>
      </c>
      <c r="AD83" s="14">
        <v>158</v>
      </c>
    </row>
    <row r="84" spans="2:30" x14ac:dyDescent="0.25">
      <c r="B84" s="14">
        <v>2022</v>
      </c>
      <c r="C84">
        <v>220596</v>
      </c>
      <c r="D84" s="14" t="s">
        <v>3</v>
      </c>
      <c r="E84" s="14" t="s">
        <v>920</v>
      </c>
      <c r="F84" s="14" t="s">
        <v>70</v>
      </c>
      <c r="G84" s="14" t="s">
        <v>72</v>
      </c>
      <c r="H84" s="14" t="s">
        <v>753</v>
      </c>
      <c r="I84" s="14" t="s">
        <v>2</v>
      </c>
      <c r="J84" s="14" t="s">
        <v>665</v>
      </c>
      <c r="K84" s="14">
        <v>80815185</v>
      </c>
      <c r="L84" s="14" t="s">
        <v>711</v>
      </c>
      <c r="M84" s="14" t="s">
        <v>74</v>
      </c>
      <c r="N84" t="s">
        <v>62</v>
      </c>
      <c r="O84" s="1">
        <v>44889</v>
      </c>
      <c r="P84" s="14" t="s">
        <v>1028</v>
      </c>
      <c r="Q84" s="14" t="s">
        <v>1029</v>
      </c>
      <c r="R84" s="1">
        <v>44823</v>
      </c>
      <c r="S84" s="1">
        <v>44825</v>
      </c>
      <c r="T84" s="14">
        <v>116</v>
      </c>
      <c r="U84" s="1">
        <v>44985</v>
      </c>
      <c r="V84" s="14">
        <v>13193067</v>
      </c>
      <c r="W84" s="1">
        <f>$U84-Contratos[[#This Row],[Fecha de Inicio]]</f>
        <v>160</v>
      </c>
      <c r="X84" s="14">
        <f>ROUND((($D$5-Contratos[[#This Row],[Fecha de Inicio]])/(Contratos[[#This Row],[Fecha Finalizacion Programada]]-Contratos[[#This Row],[Fecha de Inicio]])*100),2)</f>
        <v>43.75</v>
      </c>
      <c r="Y84" s="43">
        <v>4549333</v>
      </c>
      <c r="Z84" s="28">
        <v>8643734</v>
      </c>
      <c r="AA84" s="14">
        <v>1</v>
      </c>
      <c r="AB84" s="28">
        <v>4776800</v>
      </c>
      <c r="AC84" s="28">
        <v>17969867</v>
      </c>
      <c r="AD84" s="14">
        <v>158</v>
      </c>
    </row>
    <row r="85" spans="2:30" x14ac:dyDescent="0.25">
      <c r="B85" s="14">
        <v>2022</v>
      </c>
      <c r="C85">
        <v>220597</v>
      </c>
      <c r="D85" s="14" t="s">
        <v>3</v>
      </c>
      <c r="E85" s="14" t="s">
        <v>920</v>
      </c>
      <c r="F85" s="14" t="s">
        <v>70</v>
      </c>
      <c r="G85" s="14" t="s">
        <v>72</v>
      </c>
      <c r="H85" s="14" t="s">
        <v>753</v>
      </c>
      <c r="I85" s="14" t="s">
        <v>2</v>
      </c>
      <c r="J85" s="14" t="s">
        <v>665</v>
      </c>
      <c r="K85" s="14">
        <v>1067866395</v>
      </c>
      <c r="L85" s="14" t="s">
        <v>710</v>
      </c>
      <c r="M85" s="14" t="s">
        <v>74</v>
      </c>
      <c r="N85" t="s">
        <v>62</v>
      </c>
      <c r="O85" s="1">
        <v>44889</v>
      </c>
      <c r="P85" s="14" t="s">
        <v>1028</v>
      </c>
      <c r="Q85" s="14" t="s">
        <v>1029</v>
      </c>
      <c r="R85" s="1">
        <v>44823</v>
      </c>
      <c r="S85" s="1">
        <v>44824</v>
      </c>
      <c r="T85" s="14">
        <v>116</v>
      </c>
      <c r="U85" s="1">
        <v>44984</v>
      </c>
      <c r="V85" s="14">
        <v>13193067</v>
      </c>
      <c r="W85" s="1">
        <f>$U85-Contratos[[#This Row],[Fecha de Inicio]]</f>
        <v>160</v>
      </c>
      <c r="X85" s="14">
        <f>ROUND((($D$5-Contratos[[#This Row],[Fecha de Inicio]])/(Contratos[[#This Row],[Fecha Finalizacion Programada]]-Contratos[[#This Row],[Fecha de Inicio]])*100),2)</f>
        <v>44.38</v>
      </c>
      <c r="Y85" s="43">
        <v>4663067</v>
      </c>
      <c r="Z85" s="28">
        <v>8530000</v>
      </c>
      <c r="AA85" s="14">
        <v>1</v>
      </c>
      <c r="AB85" s="28">
        <v>4776800</v>
      </c>
      <c r="AC85" s="28">
        <v>17969867</v>
      </c>
      <c r="AD85" s="14">
        <v>158</v>
      </c>
    </row>
    <row r="86" spans="2:30" x14ac:dyDescent="0.25">
      <c r="B86" s="14">
        <v>2022</v>
      </c>
      <c r="C86">
        <v>220599</v>
      </c>
      <c r="D86" s="14" t="s">
        <v>3</v>
      </c>
      <c r="E86" s="14" t="s">
        <v>920</v>
      </c>
      <c r="F86" s="14" t="s">
        <v>70</v>
      </c>
      <c r="G86" s="14" t="s">
        <v>72</v>
      </c>
      <c r="H86" s="14" t="s">
        <v>753</v>
      </c>
      <c r="I86" s="14" t="s">
        <v>2</v>
      </c>
      <c r="J86" s="14" t="s">
        <v>665</v>
      </c>
      <c r="K86" s="14">
        <v>80851089</v>
      </c>
      <c r="L86" s="14" t="s">
        <v>734</v>
      </c>
      <c r="M86" s="14" t="s">
        <v>74</v>
      </c>
      <c r="N86" t="s">
        <v>62</v>
      </c>
      <c r="O86" s="1">
        <v>44889</v>
      </c>
      <c r="P86" s="14" t="s">
        <v>1028</v>
      </c>
      <c r="Q86" s="14" t="s">
        <v>1029</v>
      </c>
      <c r="R86" s="1">
        <v>44823</v>
      </c>
      <c r="S86" s="1">
        <v>44824</v>
      </c>
      <c r="T86" s="14">
        <v>116</v>
      </c>
      <c r="U86" s="1">
        <v>44984</v>
      </c>
      <c r="V86" s="14">
        <v>13193067</v>
      </c>
      <c r="W86" s="1">
        <f>$U86-Contratos[[#This Row],[Fecha de Inicio]]</f>
        <v>160</v>
      </c>
      <c r="X86" s="14">
        <f>ROUND((($D$5-Contratos[[#This Row],[Fecha de Inicio]])/(Contratos[[#This Row],[Fecha Finalizacion Programada]]-Contratos[[#This Row],[Fecha de Inicio]])*100),2)</f>
        <v>44.38</v>
      </c>
      <c r="Y86" s="43">
        <v>4663067</v>
      </c>
      <c r="Z86" s="28">
        <v>8530000</v>
      </c>
      <c r="AA86" s="14">
        <v>1</v>
      </c>
      <c r="AB86" s="28">
        <v>4776800</v>
      </c>
      <c r="AC86" s="28">
        <v>17969867</v>
      </c>
      <c r="AD86" s="14">
        <v>158</v>
      </c>
    </row>
    <row r="87" spans="2:30" x14ac:dyDescent="0.25">
      <c r="B87" s="14">
        <v>2022</v>
      </c>
      <c r="C87">
        <v>220029</v>
      </c>
      <c r="D87" s="14" t="s">
        <v>3</v>
      </c>
      <c r="E87" s="14" t="s">
        <v>775</v>
      </c>
      <c r="F87" s="14" t="s">
        <v>70</v>
      </c>
      <c r="G87" s="14" t="s">
        <v>79</v>
      </c>
      <c r="H87" s="14" t="s">
        <v>753</v>
      </c>
      <c r="I87" s="14" t="s">
        <v>2</v>
      </c>
      <c r="J87" s="14" t="s">
        <v>233</v>
      </c>
      <c r="K87" s="14">
        <v>52426794</v>
      </c>
      <c r="L87" s="14" t="s">
        <v>697</v>
      </c>
      <c r="M87" s="14" t="s">
        <v>74</v>
      </c>
      <c r="N87" t="s">
        <v>62</v>
      </c>
      <c r="O87" s="1">
        <v>44889</v>
      </c>
      <c r="P87" s="14" t="s">
        <v>1028</v>
      </c>
      <c r="Q87" s="14" t="s">
        <v>1029</v>
      </c>
      <c r="R87" s="1">
        <v>44573</v>
      </c>
      <c r="S87" s="1">
        <v>44580</v>
      </c>
      <c r="T87" s="14">
        <v>180</v>
      </c>
      <c r="U87" s="1">
        <v>44853</v>
      </c>
      <c r="V87" s="14">
        <v>12438000</v>
      </c>
      <c r="W87" s="14">
        <f>+Contratos[[#This Row],[Plazo total con prorrogas ]]</f>
        <v>270</v>
      </c>
      <c r="X87" s="14">
        <v>100</v>
      </c>
      <c r="Y87" s="43">
        <v>18657000</v>
      </c>
      <c r="Z87" s="28">
        <v>0</v>
      </c>
      <c r="AA87" s="14">
        <v>1</v>
      </c>
      <c r="AB87" s="28">
        <v>6219000</v>
      </c>
      <c r="AC87" s="28">
        <v>18657000</v>
      </c>
      <c r="AD87" s="14">
        <v>270</v>
      </c>
    </row>
    <row r="88" spans="2:30" x14ac:dyDescent="0.25">
      <c r="B88" s="14">
        <v>2022</v>
      </c>
      <c r="C88">
        <v>220030</v>
      </c>
      <c r="D88" s="14" t="s">
        <v>3</v>
      </c>
      <c r="E88" s="14" t="s">
        <v>775</v>
      </c>
      <c r="F88" s="14" t="s">
        <v>70</v>
      </c>
      <c r="G88" s="14" t="s">
        <v>79</v>
      </c>
      <c r="H88" s="14" t="s">
        <v>753</v>
      </c>
      <c r="I88" s="14" t="s">
        <v>2</v>
      </c>
      <c r="J88" s="14" t="s">
        <v>233</v>
      </c>
      <c r="K88" s="14">
        <v>1014229318</v>
      </c>
      <c r="L88" s="14" t="s">
        <v>696</v>
      </c>
      <c r="M88" s="14" t="s">
        <v>74</v>
      </c>
      <c r="N88" t="s">
        <v>62</v>
      </c>
      <c r="O88" s="1">
        <v>44889</v>
      </c>
      <c r="P88" s="14" t="s">
        <v>1028</v>
      </c>
      <c r="Q88" s="14" t="s">
        <v>1029</v>
      </c>
      <c r="R88" s="1">
        <v>44573</v>
      </c>
      <c r="S88" s="1">
        <v>44578</v>
      </c>
      <c r="T88" s="14">
        <v>180</v>
      </c>
      <c r="U88" s="1">
        <v>44851</v>
      </c>
      <c r="V88" s="14">
        <v>12438000</v>
      </c>
      <c r="W88" s="14">
        <f>+Contratos[[#This Row],[Plazo total con prorrogas ]]</f>
        <v>270</v>
      </c>
      <c r="X88" s="14">
        <v>100</v>
      </c>
      <c r="Y88" s="43">
        <v>18657000</v>
      </c>
      <c r="Z88" s="28">
        <v>0</v>
      </c>
      <c r="AA88" s="14">
        <v>1</v>
      </c>
      <c r="AB88" s="28">
        <v>6219000</v>
      </c>
      <c r="AC88" s="28">
        <v>18657000</v>
      </c>
      <c r="AD88" s="14">
        <v>270</v>
      </c>
    </row>
    <row r="89" spans="2:30" x14ac:dyDescent="0.25">
      <c r="B89" s="14">
        <v>2022</v>
      </c>
      <c r="C89">
        <v>220031</v>
      </c>
      <c r="D89" s="14" t="s">
        <v>3</v>
      </c>
      <c r="E89" s="14" t="s">
        <v>775</v>
      </c>
      <c r="F89" s="14" t="s">
        <v>70</v>
      </c>
      <c r="G89" s="14" t="s">
        <v>79</v>
      </c>
      <c r="H89" s="14" t="s">
        <v>753</v>
      </c>
      <c r="I89" s="14" t="s">
        <v>2</v>
      </c>
      <c r="J89" s="14" t="s">
        <v>233</v>
      </c>
      <c r="K89" s="14">
        <v>1014254420</v>
      </c>
      <c r="L89" s="14" t="s">
        <v>695</v>
      </c>
      <c r="M89" s="14" t="s">
        <v>74</v>
      </c>
      <c r="N89" t="s">
        <v>62</v>
      </c>
      <c r="O89" s="1">
        <v>44889</v>
      </c>
      <c r="P89" s="14" t="s">
        <v>1028</v>
      </c>
      <c r="Q89" s="14" t="s">
        <v>1029</v>
      </c>
      <c r="R89" s="1">
        <v>44573</v>
      </c>
      <c r="S89" s="1">
        <v>44580</v>
      </c>
      <c r="T89" s="14">
        <v>180</v>
      </c>
      <c r="U89" s="1">
        <v>44853</v>
      </c>
      <c r="V89" s="14">
        <v>12438000</v>
      </c>
      <c r="W89" s="14">
        <f>+Contratos[[#This Row],[Plazo total con prorrogas ]]</f>
        <v>270</v>
      </c>
      <c r="X89" s="14">
        <v>100</v>
      </c>
      <c r="Y89" s="43">
        <v>18657000</v>
      </c>
      <c r="Z89" s="28">
        <v>0</v>
      </c>
      <c r="AA89" s="14">
        <v>1</v>
      </c>
      <c r="AB89" s="28">
        <v>6219000</v>
      </c>
      <c r="AC89" s="28">
        <v>18657000</v>
      </c>
      <c r="AD89" s="14">
        <v>270</v>
      </c>
    </row>
    <row r="90" spans="2:30" x14ac:dyDescent="0.25">
      <c r="B90" s="14">
        <v>2022</v>
      </c>
      <c r="C90">
        <v>220032</v>
      </c>
      <c r="D90" s="14" t="s">
        <v>3</v>
      </c>
      <c r="E90" s="14" t="s">
        <v>775</v>
      </c>
      <c r="F90" s="14" t="s">
        <v>70</v>
      </c>
      <c r="G90" s="14" t="s">
        <v>79</v>
      </c>
      <c r="H90" s="14" t="s">
        <v>753</v>
      </c>
      <c r="I90" s="14" t="s">
        <v>2</v>
      </c>
      <c r="J90" s="14" t="s">
        <v>233</v>
      </c>
      <c r="K90" s="14">
        <v>52049579</v>
      </c>
      <c r="L90" s="14" t="s">
        <v>234</v>
      </c>
      <c r="M90" s="14" t="s">
        <v>74</v>
      </c>
      <c r="N90" t="s">
        <v>62</v>
      </c>
      <c r="O90" s="1">
        <v>44889</v>
      </c>
      <c r="P90" s="14" t="s">
        <v>1028</v>
      </c>
      <c r="Q90" s="14" t="s">
        <v>1029</v>
      </c>
      <c r="R90" s="1">
        <v>44573</v>
      </c>
      <c r="S90" s="1">
        <v>44580</v>
      </c>
      <c r="T90" s="14">
        <v>180</v>
      </c>
      <c r="U90" s="1">
        <v>44853</v>
      </c>
      <c r="V90" s="14">
        <v>12438000</v>
      </c>
      <c r="W90" s="14">
        <f>+Contratos[[#This Row],[Plazo total con prorrogas ]]</f>
        <v>270</v>
      </c>
      <c r="X90" s="14">
        <v>100</v>
      </c>
      <c r="Y90" s="43">
        <v>18657000</v>
      </c>
      <c r="Z90" s="28">
        <v>0</v>
      </c>
      <c r="AA90" s="14">
        <v>1</v>
      </c>
      <c r="AB90" s="28">
        <v>6219000</v>
      </c>
      <c r="AC90" s="28">
        <v>18657000</v>
      </c>
      <c r="AD90" s="14">
        <v>270</v>
      </c>
    </row>
    <row r="91" spans="2:30" x14ac:dyDescent="0.25">
      <c r="B91" s="14">
        <v>2022</v>
      </c>
      <c r="C91">
        <v>220033</v>
      </c>
      <c r="D91" s="14" t="s">
        <v>3</v>
      </c>
      <c r="E91" s="14" t="s">
        <v>775</v>
      </c>
      <c r="F91" s="14" t="s">
        <v>70</v>
      </c>
      <c r="G91" s="14" t="s">
        <v>79</v>
      </c>
      <c r="H91" s="14" t="s">
        <v>753</v>
      </c>
      <c r="I91" s="14" t="s">
        <v>2</v>
      </c>
      <c r="J91" s="14" t="s">
        <v>233</v>
      </c>
      <c r="K91" s="14">
        <v>52744076</v>
      </c>
      <c r="L91" s="14" t="s">
        <v>694</v>
      </c>
      <c r="M91" s="14" t="s">
        <v>74</v>
      </c>
      <c r="N91" t="s">
        <v>62</v>
      </c>
      <c r="O91" s="1">
        <v>44889</v>
      </c>
      <c r="P91" s="14" t="s">
        <v>1028</v>
      </c>
      <c r="Q91" s="14" t="s">
        <v>1029</v>
      </c>
      <c r="R91" s="1">
        <v>44573</v>
      </c>
      <c r="S91" s="1">
        <v>44580</v>
      </c>
      <c r="T91" s="14">
        <v>180</v>
      </c>
      <c r="U91" s="1">
        <v>44853</v>
      </c>
      <c r="V91" s="14">
        <v>12438000</v>
      </c>
      <c r="W91" s="14">
        <f>+Contratos[[#This Row],[Plazo total con prorrogas ]]</f>
        <v>270</v>
      </c>
      <c r="X91" s="14">
        <v>100</v>
      </c>
      <c r="Y91" s="43">
        <v>18657000</v>
      </c>
      <c r="Z91" s="28">
        <v>0</v>
      </c>
      <c r="AA91" s="14">
        <v>1</v>
      </c>
      <c r="AB91" s="28">
        <v>6219000</v>
      </c>
      <c r="AC91" s="28">
        <v>18657000</v>
      </c>
      <c r="AD91" s="14">
        <v>270</v>
      </c>
    </row>
    <row r="92" spans="2:30" x14ac:dyDescent="0.25">
      <c r="B92" s="14">
        <v>2022</v>
      </c>
      <c r="C92">
        <v>220034</v>
      </c>
      <c r="D92" s="14" t="s">
        <v>3</v>
      </c>
      <c r="E92" s="14" t="s">
        <v>775</v>
      </c>
      <c r="F92" s="14" t="s">
        <v>70</v>
      </c>
      <c r="G92" s="14" t="s">
        <v>79</v>
      </c>
      <c r="H92" s="14" t="s">
        <v>753</v>
      </c>
      <c r="I92" s="14" t="s">
        <v>2</v>
      </c>
      <c r="J92" s="14" t="s">
        <v>233</v>
      </c>
      <c r="K92" s="14">
        <v>53016599</v>
      </c>
      <c r="L92" s="14" t="s">
        <v>235</v>
      </c>
      <c r="M92" s="14" t="s">
        <v>74</v>
      </c>
      <c r="N92" t="s">
        <v>62</v>
      </c>
      <c r="O92" s="1">
        <v>44889</v>
      </c>
      <c r="P92" s="14" t="s">
        <v>1028</v>
      </c>
      <c r="Q92" s="14" t="s">
        <v>1029</v>
      </c>
      <c r="R92" s="1">
        <v>44573</v>
      </c>
      <c r="S92" s="1">
        <v>44580</v>
      </c>
      <c r="T92" s="14">
        <v>180</v>
      </c>
      <c r="U92" s="1">
        <v>44853</v>
      </c>
      <c r="V92" s="14">
        <v>12438000</v>
      </c>
      <c r="W92" s="14">
        <f>+Contratos[[#This Row],[Plazo total con prorrogas ]]</f>
        <v>270</v>
      </c>
      <c r="X92" s="14">
        <v>100</v>
      </c>
      <c r="Y92" s="43">
        <v>18380600</v>
      </c>
      <c r="Z92" s="28">
        <v>276400</v>
      </c>
      <c r="AA92" s="14">
        <v>1</v>
      </c>
      <c r="AB92" s="28">
        <v>6219000</v>
      </c>
      <c r="AC92" s="28">
        <v>18657000</v>
      </c>
      <c r="AD92" s="14">
        <v>270</v>
      </c>
    </row>
    <row r="93" spans="2:30" x14ac:dyDescent="0.25">
      <c r="B93" s="14">
        <v>2022</v>
      </c>
      <c r="C93">
        <v>220035</v>
      </c>
      <c r="D93" s="14" t="s">
        <v>3</v>
      </c>
      <c r="E93" s="14" t="s">
        <v>775</v>
      </c>
      <c r="F93" s="14" t="s">
        <v>70</v>
      </c>
      <c r="G93" s="14" t="s">
        <v>79</v>
      </c>
      <c r="H93" s="14" t="s">
        <v>753</v>
      </c>
      <c r="I93" s="14" t="s">
        <v>2</v>
      </c>
      <c r="J93" s="14" t="s">
        <v>233</v>
      </c>
      <c r="K93" s="14">
        <v>1065005874</v>
      </c>
      <c r="L93" s="14" t="s">
        <v>693</v>
      </c>
      <c r="M93" s="14" t="s">
        <v>74</v>
      </c>
      <c r="N93" t="s">
        <v>62</v>
      </c>
      <c r="O93" s="1">
        <v>44889</v>
      </c>
      <c r="P93" s="14" t="s">
        <v>1028</v>
      </c>
      <c r="Q93" s="14" t="s">
        <v>1265</v>
      </c>
      <c r="R93" s="1">
        <v>44573</v>
      </c>
      <c r="S93" s="1">
        <v>44580</v>
      </c>
      <c r="T93" s="14">
        <v>180</v>
      </c>
      <c r="U93" s="1">
        <v>44853</v>
      </c>
      <c r="V93" s="14">
        <v>12438000</v>
      </c>
      <c r="W93" s="14">
        <f>+Contratos[[#This Row],[Plazo total con prorrogas ]]</f>
        <v>270</v>
      </c>
      <c r="X93" s="14">
        <v>100</v>
      </c>
      <c r="Y93" s="43">
        <v>18657000</v>
      </c>
      <c r="Z93" s="28">
        <v>0</v>
      </c>
      <c r="AA93" s="14">
        <v>1</v>
      </c>
      <c r="AB93" s="28">
        <v>6219000</v>
      </c>
      <c r="AC93" s="28">
        <v>18657000</v>
      </c>
      <c r="AD93" s="14">
        <v>270</v>
      </c>
    </row>
    <row r="94" spans="2:30" x14ac:dyDescent="0.25">
      <c r="B94" s="14">
        <v>2022</v>
      </c>
      <c r="C94">
        <v>220036</v>
      </c>
      <c r="D94" s="14" t="s">
        <v>3</v>
      </c>
      <c r="E94" s="14" t="s">
        <v>775</v>
      </c>
      <c r="F94" s="14" t="s">
        <v>70</v>
      </c>
      <c r="G94" s="14" t="s">
        <v>79</v>
      </c>
      <c r="H94" s="14" t="s">
        <v>753</v>
      </c>
      <c r="I94" s="14" t="s">
        <v>2</v>
      </c>
      <c r="J94" s="14" t="s">
        <v>233</v>
      </c>
      <c r="K94" s="14">
        <v>1058845140</v>
      </c>
      <c r="L94" s="14" t="s">
        <v>247</v>
      </c>
      <c r="M94" s="14" t="s">
        <v>74</v>
      </c>
      <c r="N94" t="s">
        <v>62</v>
      </c>
      <c r="O94" s="1">
        <v>44889</v>
      </c>
      <c r="P94" s="14" t="s">
        <v>1028</v>
      </c>
      <c r="Q94" s="14" t="s">
        <v>1029</v>
      </c>
      <c r="R94" s="1">
        <v>44573</v>
      </c>
      <c r="S94" s="1">
        <v>44580</v>
      </c>
      <c r="T94" s="14">
        <v>180</v>
      </c>
      <c r="U94" s="1">
        <v>44853</v>
      </c>
      <c r="V94" s="14">
        <v>12438000</v>
      </c>
      <c r="W94" s="14">
        <f>+Contratos[[#This Row],[Plazo total con prorrogas ]]</f>
        <v>270</v>
      </c>
      <c r="X94" s="14">
        <v>100</v>
      </c>
      <c r="Y94" s="43">
        <v>18657000</v>
      </c>
      <c r="Z94" s="28">
        <v>0</v>
      </c>
      <c r="AA94" s="14">
        <v>1</v>
      </c>
      <c r="AB94" s="28">
        <v>6219000</v>
      </c>
      <c r="AC94" s="28">
        <v>18657000</v>
      </c>
      <c r="AD94" s="14">
        <v>270</v>
      </c>
    </row>
    <row r="95" spans="2:30" x14ac:dyDescent="0.25">
      <c r="B95" s="14">
        <v>2022</v>
      </c>
      <c r="C95">
        <v>220037</v>
      </c>
      <c r="D95" s="14" t="s">
        <v>3</v>
      </c>
      <c r="E95" s="14" t="s">
        <v>775</v>
      </c>
      <c r="F95" s="14" t="s">
        <v>70</v>
      </c>
      <c r="G95" s="14" t="s">
        <v>79</v>
      </c>
      <c r="H95" s="14" t="s">
        <v>753</v>
      </c>
      <c r="I95" s="14" t="s">
        <v>2</v>
      </c>
      <c r="J95" s="14" t="s">
        <v>233</v>
      </c>
      <c r="K95" s="14">
        <v>52501527</v>
      </c>
      <c r="L95" s="14" t="s">
        <v>692</v>
      </c>
      <c r="M95" s="14" t="s">
        <v>74</v>
      </c>
      <c r="N95" t="s">
        <v>62</v>
      </c>
      <c r="O95" s="1">
        <v>44889</v>
      </c>
      <c r="P95" s="14" t="s">
        <v>1028</v>
      </c>
      <c r="Q95" s="14" t="s">
        <v>1029</v>
      </c>
      <c r="R95" s="1">
        <v>44573</v>
      </c>
      <c r="S95" s="1">
        <v>44580</v>
      </c>
      <c r="T95" s="14">
        <v>180</v>
      </c>
      <c r="U95" s="1">
        <v>44853</v>
      </c>
      <c r="V95" s="14">
        <v>12438000</v>
      </c>
      <c r="W95" s="14">
        <f>+Contratos[[#This Row],[Plazo total con prorrogas ]]</f>
        <v>270</v>
      </c>
      <c r="X95" s="14">
        <v>100</v>
      </c>
      <c r="Y95" s="43">
        <v>18657000</v>
      </c>
      <c r="Z95" s="28">
        <v>0</v>
      </c>
      <c r="AA95" s="14">
        <v>1</v>
      </c>
      <c r="AB95" s="28">
        <v>6219000</v>
      </c>
      <c r="AC95" s="28">
        <v>18657000</v>
      </c>
      <c r="AD95" s="14">
        <v>270</v>
      </c>
    </row>
    <row r="96" spans="2:30" x14ac:dyDescent="0.25">
      <c r="B96" s="14">
        <v>2022</v>
      </c>
      <c r="C96">
        <v>220039</v>
      </c>
      <c r="D96" s="14" t="s">
        <v>3</v>
      </c>
      <c r="E96" s="14" t="s">
        <v>775</v>
      </c>
      <c r="F96" s="14" t="s">
        <v>70</v>
      </c>
      <c r="G96" s="14" t="s">
        <v>79</v>
      </c>
      <c r="H96" s="14" t="s">
        <v>753</v>
      </c>
      <c r="I96" s="14" t="s">
        <v>2</v>
      </c>
      <c r="J96" s="14" t="s">
        <v>233</v>
      </c>
      <c r="K96" s="14">
        <v>52353398</v>
      </c>
      <c r="L96" s="14" t="s">
        <v>689</v>
      </c>
      <c r="M96" s="14" t="s">
        <v>74</v>
      </c>
      <c r="N96" t="s">
        <v>62</v>
      </c>
      <c r="O96" s="1">
        <v>44889</v>
      </c>
      <c r="P96" s="14" t="s">
        <v>1028</v>
      </c>
      <c r="Q96" s="14" t="s">
        <v>1029</v>
      </c>
      <c r="R96" s="1">
        <v>44573</v>
      </c>
      <c r="S96" s="1">
        <v>44580</v>
      </c>
      <c r="T96" s="14">
        <v>180</v>
      </c>
      <c r="U96" s="1">
        <v>44853</v>
      </c>
      <c r="V96" s="14">
        <v>12438000</v>
      </c>
      <c r="W96" s="14">
        <f>+Contratos[[#This Row],[Plazo total con prorrogas ]]</f>
        <v>270</v>
      </c>
      <c r="X96" s="14">
        <v>100</v>
      </c>
      <c r="Y96" s="43">
        <v>18657000</v>
      </c>
      <c r="Z96" s="28">
        <v>0</v>
      </c>
      <c r="AA96" s="14">
        <v>1</v>
      </c>
      <c r="AB96" s="28">
        <v>6219000</v>
      </c>
      <c r="AC96" s="28">
        <v>18657000</v>
      </c>
      <c r="AD96" s="14">
        <v>270</v>
      </c>
    </row>
    <row r="97" spans="2:30" x14ac:dyDescent="0.25">
      <c r="B97" s="14">
        <v>2022</v>
      </c>
      <c r="C97">
        <v>220040</v>
      </c>
      <c r="D97" s="14" t="s">
        <v>3</v>
      </c>
      <c r="E97" s="14" t="s">
        <v>775</v>
      </c>
      <c r="F97" s="14" t="s">
        <v>70</v>
      </c>
      <c r="G97" s="14" t="s">
        <v>79</v>
      </c>
      <c r="H97" s="14" t="s">
        <v>753</v>
      </c>
      <c r="I97" s="14" t="s">
        <v>2</v>
      </c>
      <c r="J97" s="14" t="s">
        <v>233</v>
      </c>
      <c r="K97" s="14">
        <v>1013679859</v>
      </c>
      <c r="L97" s="14" t="s">
        <v>688</v>
      </c>
      <c r="M97" s="14" t="s">
        <v>74</v>
      </c>
      <c r="N97" t="s">
        <v>62</v>
      </c>
      <c r="O97" s="1">
        <v>44889</v>
      </c>
      <c r="P97" s="14" t="s">
        <v>1028</v>
      </c>
      <c r="Q97" s="14" t="s">
        <v>1029</v>
      </c>
      <c r="R97" s="1">
        <v>44573</v>
      </c>
      <c r="S97" s="1">
        <v>44580</v>
      </c>
      <c r="T97" s="14">
        <v>180</v>
      </c>
      <c r="U97" s="1">
        <v>44853</v>
      </c>
      <c r="V97" s="14">
        <v>12438000</v>
      </c>
      <c r="W97" s="14">
        <f>+Contratos[[#This Row],[Plazo total con prorrogas ]]</f>
        <v>270</v>
      </c>
      <c r="X97" s="14">
        <v>100</v>
      </c>
      <c r="Y97" s="43">
        <v>18657000</v>
      </c>
      <c r="Z97" s="28">
        <v>0</v>
      </c>
      <c r="AA97" s="14">
        <v>1</v>
      </c>
      <c r="AB97" s="28">
        <v>6219000</v>
      </c>
      <c r="AC97" s="28">
        <v>18657000</v>
      </c>
      <c r="AD97" s="14">
        <v>270</v>
      </c>
    </row>
    <row r="98" spans="2:30" x14ac:dyDescent="0.25">
      <c r="B98" s="14">
        <v>2022</v>
      </c>
      <c r="C98">
        <v>220041</v>
      </c>
      <c r="D98" s="14" t="s">
        <v>3</v>
      </c>
      <c r="E98" s="14" t="s">
        <v>775</v>
      </c>
      <c r="F98" s="14" t="s">
        <v>70</v>
      </c>
      <c r="G98" s="14" t="s">
        <v>79</v>
      </c>
      <c r="H98" s="14" t="s">
        <v>753</v>
      </c>
      <c r="I98" s="14" t="s">
        <v>2</v>
      </c>
      <c r="J98" s="14" t="s">
        <v>233</v>
      </c>
      <c r="K98" s="14">
        <v>1022412122</v>
      </c>
      <c r="L98" s="14" t="s">
        <v>686</v>
      </c>
      <c r="M98" s="14" t="s">
        <v>74</v>
      </c>
      <c r="N98" t="s">
        <v>62</v>
      </c>
      <c r="O98" s="1">
        <v>44889</v>
      </c>
      <c r="P98" s="14" t="s">
        <v>1028</v>
      </c>
      <c r="Q98" s="14" t="s">
        <v>1029</v>
      </c>
      <c r="R98" s="1">
        <v>44573</v>
      </c>
      <c r="S98" s="1">
        <v>44580</v>
      </c>
      <c r="T98" s="14">
        <v>180</v>
      </c>
      <c r="U98" s="1">
        <v>44853</v>
      </c>
      <c r="V98" s="14">
        <v>12438000</v>
      </c>
      <c r="W98" s="14">
        <f>+Contratos[[#This Row],[Plazo total con prorrogas ]]</f>
        <v>270</v>
      </c>
      <c r="X98" s="14">
        <v>100</v>
      </c>
      <c r="Y98" s="43">
        <v>18657000</v>
      </c>
      <c r="Z98" s="28">
        <v>0</v>
      </c>
      <c r="AA98" s="14">
        <v>1</v>
      </c>
      <c r="AB98" s="28">
        <v>6219000</v>
      </c>
      <c r="AC98" s="28">
        <v>18657000</v>
      </c>
      <c r="AD98" s="14">
        <v>270</v>
      </c>
    </row>
    <row r="99" spans="2:30" x14ac:dyDescent="0.25">
      <c r="B99" s="14">
        <v>2022</v>
      </c>
      <c r="C99">
        <v>220043</v>
      </c>
      <c r="D99" s="14" t="s">
        <v>3</v>
      </c>
      <c r="E99" s="14" t="s">
        <v>775</v>
      </c>
      <c r="F99" s="14" t="s">
        <v>70</v>
      </c>
      <c r="G99" s="14" t="s">
        <v>79</v>
      </c>
      <c r="H99" s="14" t="s">
        <v>753</v>
      </c>
      <c r="I99" s="14" t="s">
        <v>2</v>
      </c>
      <c r="J99" s="14" t="s">
        <v>233</v>
      </c>
      <c r="K99" s="14">
        <v>1018414642</v>
      </c>
      <c r="L99" s="14" t="s">
        <v>682</v>
      </c>
      <c r="M99" s="14" t="s">
        <v>74</v>
      </c>
      <c r="N99" t="s">
        <v>62</v>
      </c>
      <c r="O99" s="1">
        <v>44889</v>
      </c>
      <c r="P99" s="14" t="s">
        <v>1028</v>
      </c>
      <c r="Q99" s="14" t="s">
        <v>1029</v>
      </c>
      <c r="R99" s="1">
        <v>44573</v>
      </c>
      <c r="S99" s="1">
        <v>44580</v>
      </c>
      <c r="T99" s="14">
        <v>180</v>
      </c>
      <c r="U99" s="1">
        <v>44853</v>
      </c>
      <c r="V99" s="14">
        <v>12438000</v>
      </c>
      <c r="W99" s="14">
        <f>+Contratos[[#This Row],[Plazo total con prorrogas ]]</f>
        <v>270</v>
      </c>
      <c r="X99" s="14">
        <v>100</v>
      </c>
      <c r="Y99" s="43">
        <v>18657000</v>
      </c>
      <c r="Z99" s="28">
        <v>0</v>
      </c>
      <c r="AA99" s="14">
        <v>1</v>
      </c>
      <c r="AB99" s="28">
        <v>6219000</v>
      </c>
      <c r="AC99" s="28">
        <v>18657000</v>
      </c>
      <c r="AD99" s="14">
        <v>270</v>
      </c>
    </row>
    <row r="100" spans="2:30" x14ac:dyDescent="0.25">
      <c r="B100" s="14">
        <v>2022</v>
      </c>
      <c r="C100">
        <v>220044</v>
      </c>
      <c r="D100" s="14" t="s">
        <v>3</v>
      </c>
      <c r="E100" s="14" t="s">
        <v>775</v>
      </c>
      <c r="F100" s="14" t="s">
        <v>70</v>
      </c>
      <c r="G100" s="14" t="s">
        <v>79</v>
      </c>
      <c r="H100" s="14" t="s">
        <v>753</v>
      </c>
      <c r="I100" s="14" t="s">
        <v>2</v>
      </c>
      <c r="J100" s="14" t="s">
        <v>233</v>
      </c>
      <c r="K100" s="14">
        <v>1014267777</v>
      </c>
      <c r="L100" s="14" t="s">
        <v>680</v>
      </c>
      <c r="M100" s="14" t="s">
        <v>74</v>
      </c>
      <c r="N100" t="s">
        <v>62</v>
      </c>
      <c r="O100" s="1">
        <v>44889</v>
      </c>
      <c r="P100" s="14" t="s">
        <v>1028</v>
      </c>
      <c r="Q100" s="14" t="s">
        <v>1029</v>
      </c>
      <c r="R100" s="1">
        <v>44573</v>
      </c>
      <c r="S100" s="1">
        <v>44580</v>
      </c>
      <c r="T100" s="14">
        <v>180</v>
      </c>
      <c r="U100" s="1">
        <v>44853</v>
      </c>
      <c r="V100" s="14">
        <v>12438000</v>
      </c>
      <c r="W100" s="14">
        <f>+Contratos[[#This Row],[Plazo total con prorrogas ]]</f>
        <v>270</v>
      </c>
      <c r="X100" s="14">
        <v>100</v>
      </c>
      <c r="Y100" s="43">
        <v>18657000</v>
      </c>
      <c r="Z100" s="28">
        <v>0</v>
      </c>
      <c r="AA100" s="14">
        <v>1</v>
      </c>
      <c r="AB100" s="28">
        <v>6219000</v>
      </c>
      <c r="AC100" s="28">
        <v>18657000</v>
      </c>
      <c r="AD100" s="14">
        <v>270</v>
      </c>
    </row>
    <row r="101" spans="2:30" x14ac:dyDescent="0.25">
      <c r="B101" s="14">
        <v>2022</v>
      </c>
      <c r="C101">
        <v>220038</v>
      </c>
      <c r="D101" s="14" t="s">
        <v>3</v>
      </c>
      <c r="E101" s="14" t="s">
        <v>775</v>
      </c>
      <c r="F101" s="14" t="s">
        <v>70</v>
      </c>
      <c r="G101" s="14" t="s">
        <v>79</v>
      </c>
      <c r="H101" s="14" t="s">
        <v>753</v>
      </c>
      <c r="I101" s="14" t="s">
        <v>2</v>
      </c>
      <c r="J101" s="14" t="s">
        <v>233</v>
      </c>
      <c r="K101" s="14">
        <v>1019140760</v>
      </c>
      <c r="L101" s="14" t="s">
        <v>690</v>
      </c>
      <c r="M101" s="14" t="s">
        <v>74</v>
      </c>
      <c r="N101" t="s">
        <v>62</v>
      </c>
      <c r="O101" s="1">
        <v>44889</v>
      </c>
      <c r="P101" s="14" t="s">
        <v>1028</v>
      </c>
      <c r="Q101" s="14" t="s">
        <v>1029</v>
      </c>
      <c r="R101" s="1">
        <v>44573</v>
      </c>
      <c r="S101" s="1">
        <v>44580</v>
      </c>
      <c r="T101" s="14">
        <v>180</v>
      </c>
      <c r="U101" s="1">
        <v>44853</v>
      </c>
      <c r="V101" s="14">
        <v>12438000</v>
      </c>
      <c r="W101" s="14">
        <f>+Contratos[[#This Row],[Plazo total con prorrogas ]]</f>
        <v>270</v>
      </c>
      <c r="X101" s="14">
        <v>100</v>
      </c>
      <c r="Y101" s="43">
        <v>18657000</v>
      </c>
      <c r="Z101" s="28">
        <v>0</v>
      </c>
      <c r="AA101" s="14">
        <v>1</v>
      </c>
      <c r="AB101" s="28">
        <v>6219000</v>
      </c>
      <c r="AC101" s="28">
        <v>18657000</v>
      </c>
      <c r="AD101" s="14">
        <v>270</v>
      </c>
    </row>
    <row r="102" spans="2:30" x14ac:dyDescent="0.25">
      <c r="B102" s="14">
        <v>2022</v>
      </c>
      <c r="C102">
        <v>220042</v>
      </c>
      <c r="D102" s="14" t="s">
        <v>3</v>
      </c>
      <c r="E102" s="14" t="s">
        <v>775</v>
      </c>
      <c r="F102" s="14" t="s">
        <v>70</v>
      </c>
      <c r="G102" s="14" t="s">
        <v>79</v>
      </c>
      <c r="H102" s="14" t="s">
        <v>753</v>
      </c>
      <c r="I102" s="14" t="s">
        <v>2</v>
      </c>
      <c r="J102" s="14" t="s">
        <v>233</v>
      </c>
      <c r="K102" s="14">
        <v>52254577</v>
      </c>
      <c r="L102" s="14" t="s">
        <v>684</v>
      </c>
      <c r="M102" s="14" t="s">
        <v>74</v>
      </c>
      <c r="N102" t="s">
        <v>62</v>
      </c>
      <c r="O102" s="1">
        <v>44889</v>
      </c>
      <c r="P102" s="14" t="s">
        <v>1028</v>
      </c>
      <c r="Q102" s="14" t="s">
        <v>1029</v>
      </c>
      <c r="R102" s="1">
        <v>44573</v>
      </c>
      <c r="S102" s="1">
        <v>44580</v>
      </c>
      <c r="T102" s="14">
        <v>180</v>
      </c>
      <c r="U102" s="1">
        <v>44853</v>
      </c>
      <c r="V102" s="14">
        <v>12438000</v>
      </c>
      <c r="W102" s="14">
        <f>+Contratos[[#This Row],[Plazo total con prorrogas ]]</f>
        <v>270</v>
      </c>
      <c r="X102" s="14">
        <v>100</v>
      </c>
      <c r="Y102" s="43">
        <v>18657000</v>
      </c>
      <c r="Z102" s="28">
        <v>0</v>
      </c>
      <c r="AA102" s="14">
        <v>1</v>
      </c>
      <c r="AB102" s="28">
        <v>6219000</v>
      </c>
      <c r="AC102" s="28">
        <v>18657000</v>
      </c>
      <c r="AD102" s="14">
        <v>270</v>
      </c>
    </row>
    <row r="103" spans="2:30" x14ac:dyDescent="0.25">
      <c r="B103" s="14">
        <v>2022</v>
      </c>
      <c r="C103">
        <v>220600</v>
      </c>
      <c r="D103" s="14" t="s">
        <v>3</v>
      </c>
      <c r="E103" s="14" t="s">
        <v>921</v>
      </c>
      <c r="F103" s="14" t="s">
        <v>70</v>
      </c>
      <c r="G103" s="14" t="s">
        <v>72</v>
      </c>
      <c r="H103" s="14" t="s">
        <v>753</v>
      </c>
      <c r="I103" s="14" t="s">
        <v>2</v>
      </c>
      <c r="J103" s="14" t="s">
        <v>733</v>
      </c>
      <c r="K103" s="14">
        <v>14398194</v>
      </c>
      <c r="L103" s="14" t="s">
        <v>708</v>
      </c>
      <c r="M103" s="14" t="s">
        <v>74</v>
      </c>
      <c r="N103" t="s">
        <v>62</v>
      </c>
      <c r="O103" s="1">
        <v>44889</v>
      </c>
      <c r="P103" s="14" t="s">
        <v>1028</v>
      </c>
      <c r="Q103" s="14" t="s">
        <v>1029</v>
      </c>
      <c r="R103" s="1">
        <v>44823</v>
      </c>
      <c r="S103" s="1">
        <v>44824</v>
      </c>
      <c r="T103" s="14">
        <v>115</v>
      </c>
      <c r="U103" s="1">
        <v>44940</v>
      </c>
      <c r="V103" s="14">
        <v>13079333</v>
      </c>
      <c r="W103" s="1">
        <f>$U103-Contratos[[#This Row],[Fecha de Inicio]]</f>
        <v>116</v>
      </c>
      <c r="X103" s="14">
        <f>ROUND((($D$5-Contratos[[#This Row],[Fecha de Inicio]])/(Contratos[[#This Row],[Fecha Finalizacion Programada]]-Contratos[[#This Row],[Fecha de Inicio]])*100),2)</f>
        <v>61.21</v>
      </c>
      <c r="Y103" s="43">
        <v>4663067</v>
      </c>
      <c r="Z103" s="28">
        <v>8416266</v>
      </c>
      <c r="AA103" s="14">
        <v>0</v>
      </c>
      <c r="AB103" s="28">
        <v>0</v>
      </c>
      <c r="AC103" s="28">
        <v>13079333</v>
      </c>
      <c r="AD103" s="14">
        <v>115</v>
      </c>
    </row>
    <row r="104" spans="2:30" x14ac:dyDescent="0.25">
      <c r="B104" s="14">
        <v>2022</v>
      </c>
      <c r="C104">
        <v>220443</v>
      </c>
      <c r="D104" s="14" t="s">
        <v>3</v>
      </c>
      <c r="E104" s="14" t="s">
        <v>892</v>
      </c>
      <c r="F104" s="14" t="s">
        <v>47</v>
      </c>
      <c r="G104" s="14" t="s">
        <v>37</v>
      </c>
      <c r="H104" s="14" t="s">
        <v>747</v>
      </c>
      <c r="I104" s="14" t="s">
        <v>2</v>
      </c>
      <c r="J104" s="14" t="s">
        <v>444</v>
      </c>
      <c r="K104" s="14">
        <v>830075961</v>
      </c>
      <c r="L104" s="14" t="s">
        <v>217</v>
      </c>
      <c r="M104" s="14" t="s">
        <v>195</v>
      </c>
      <c r="N104" t="s">
        <v>62</v>
      </c>
      <c r="O104" s="1">
        <v>44874</v>
      </c>
      <c r="P104" s="14" t="s">
        <v>427</v>
      </c>
      <c r="Q104" s="14" t="s">
        <v>1027</v>
      </c>
      <c r="R104" s="1">
        <v>44770</v>
      </c>
      <c r="S104" s="1">
        <v>44781</v>
      </c>
      <c r="T104" s="14">
        <v>180</v>
      </c>
      <c r="U104" s="1">
        <v>44965</v>
      </c>
      <c r="V104" s="14">
        <v>78060000</v>
      </c>
      <c r="W104" s="1">
        <f>$U104-Contratos[[#This Row],[Fecha de Inicio]]</f>
        <v>184</v>
      </c>
      <c r="X104" s="14">
        <f>ROUND((($D$5-Contratos[[#This Row],[Fecha de Inicio]])/(Contratos[[#This Row],[Fecha Finalizacion Programada]]-Contratos[[#This Row],[Fecha de Inicio]])*100),2)</f>
        <v>61.96</v>
      </c>
      <c r="Y104" s="43">
        <v>45612000</v>
      </c>
      <c r="Z104" s="28">
        <v>32448000</v>
      </c>
      <c r="AA104" s="14">
        <v>0</v>
      </c>
      <c r="AB104" s="28">
        <v>0</v>
      </c>
      <c r="AC104" s="28">
        <v>78060000</v>
      </c>
      <c r="AD104" s="14">
        <v>180</v>
      </c>
    </row>
    <row r="105" spans="2:30" x14ac:dyDescent="0.25">
      <c r="B105" s="14">
        <v>2022</v>
      </c>
      <c r="C105">
        <v>220584</v>
      </c>
      <c r="D105" s="14" t="s">
        <v>3</v>
      </c>
      <c r="E105" s="14" t="s">
        <v>918</v>
      </c>
      <c r="F105" s="14" t="s">
        <v>47</v>
      </c>
      <c r="G105" s="14" t="s">
        <v>37</v>
      </c>
      <c r="H105" s="14" t="s">
        <v>26</v>
      </c>
      <c r="I105" s="14" t="s">
        <v>2</v>
      </c>
      <c r="J105" s="14" t="s">
        <v>290</v>
      </c>
      <c r="K105" s="14">
        <v>900684554</v>
      </c>
      <c r="L105" s="14" t="s">
        <v>517</v>
      </c>
      <c r="M105" s="14" t="s">
        <v>195</v>
      </c>
      <c r="N105" t="s">
        <v>62</v>
      </c>
      <c r="O105" s="1">
        <v>44874</v>
      </c>
      <c r="P105" s="14" t="s">
        <v>427</v>
      </c>
      <c r="Q105" s="14" t="s">
        <v>428</v>
      </c>
      <c r="R105" s="1">
        <v>44818</v>
      </c>
      <c r="S105" s="1">
        <v>44826</v>
      </c>
      <c r="T105" s="14">
        <v>150</v>
      </c>
      <c r="U105" s="1">
        <v>44979</v>
      </c>
      <c r="V105" s="14">
        <v>52060000</v>
      </c>
      <c r="W105" s="1">
        <f>$U105-Contratos[[#This Row],[Fecha de Inicio]]</f>
        <v>153</v>
      </c>
      <c r="X105" s="14">
        <f>ROUND((($D$5-Contratos[[#This Row],[Fecha de Inicio]])/(Contratos[[#This Row],[Fecha Finalizacion Programada]]-Contratos[[#This Row],[Fecha de Inicio]])*100),2)</f>
        <v>45.1</v>
      </c>
      <c r="Y105" s="43">
        <v>16000000</v>
      </c>
      <c r="Z105" s="28">
        <v>36060000</v>
      </c>
      <c r="AA105" s="14">
        <v>0</v>
      </c>
      <c r="AB105" s="28">
        <v>0</v>
      </c>
      <c r="AC105" s="28">
        <v>52060000</v>
      </c>
      <c r="AD105" s="14">
        <v>150</v>
      </c>
    </row>
    <row r="106" spans="2:30" x14ac:dyDescent="0.25">
      <c r="B106" s="14">
        <v>2022</v>
      </c>
      <c r="C106">
        <v>220681</v>
      </c>
      <c r="D106" s="14" t="s">
        <v>3</v>
      </c>
      <c r="E106" s="14" t="s">
        <v>1311</v>
      </c>
      <c r="F106" s="14" t="s">
        <v>70</v>
      </c>
      <c r="G106" s="14" t="s">
        <v>79</v>
      </c>
      <c r="H106" s="14" t="s">
        <v>753</v>
      </c>
      <c r="I106" s="14" t="s">
        <v>2</v>
      </c>
      <c r="J106" s="14" t="s">
        <v>1001</v>
      </c>
      <c r="K106" s="14">
        <v>52426794</v>
      </c>
      <c r="L106" s="14" t="s">
        <v>697</v>
      </c>
      <c r="M106" s="14" t="s">
        <v>74</v>
      </c>
      <c r="N106" t="s">
        <v>62</v>
      </c>
      <c r="O106" s="1">
        <v>44889</v>
      </c>
      <c r="P106" s="14" t="s">
        <v>1028</v>
      </c>
      <c r="Q106" s="14" t="s">
        <v>1029</v>
      </c>
      <c r="R106" s="1">
        <v>44846</v>
      </c>
      <c r="S106" s="1">
        <v>44854</v>
      </c>
      <c r="T106" s="14">
        <v>101</v>
      </c>
      <c r="U106" s="1">
        <v>44957</v>
      </c>
      <c r="V106" s="14">
        <v>6979100</v>
      </c>
      <c r="W106" s="1">
        <f>$U106-Contratos[[#This Row],[Fecha de Inicio]]</f>
        <v>103</v>
      </c>
      <c r="X106" s="14">
        <f>ROUND((($D$5-Contratos[[#This Row],[Fecha de Inicio]])/(Contratos[[#This Row],[Fecha Finalizacion Programada]]-Contratos[[#This Row],[Fecha de Inicio]])*100),2)</f>
        <v>39.81</v>
      </c>
      <c r="Y106" s="43">
        <v>760100</v>
      </c>
      <c r="Z106" s="28">
        <v>6219000</v>
      </c>
      <c r="AA106" s="14">
        <v>0</v>
      </c>
      <c r="AB106" s="28">
        <v>0</v>
      </c>
      <c r="AC106" s="28">
        <v>6979100</v>
      </c>
      <c r="AD106" s="14">
        <v>101</v>
      </c>
    </row>
    <row r="107" spans="2:30" x14ac:dyDescent="0.25">
      <c r="B107" s="14">
        <v>2022</v>
      </c>
      <c r="C107">
        <v>220682</v>
      </c>
      <c r="D107" s="14" t="s">
        <v>3</v>
      </c>
      <c r="E107" s="14" t="s">
        <v>1311</v>
      </c>
      <c r="F107" s="14" t="s">
        <v>70</v>
      </c>
      <c r="G107" s="14" t="s">
        <v>79</v>
      </c>
      <c r="H107" s="14" t="s">
        <v>753</v>
      </c>
      <c r="I107" s="14" t="s">
        <v>2</v>
      </c>
      <c r="J107" s="14" t="s">
        <v>1001</v>
      </c>
      <c r="K107" s="14">
        <v>1014229318</v>
      </c>
      <c r="L107" s="14" t="s">
        <v>696</v>
      </c>
      <c r="M107" s="14" t="s">
        <v>74</v>
      </c>
      <c r="N107" t="s">
        <v>62</v>
      </c>
      <c r="O107" s="1">
        <v>44889</v>
      </c>
      <c r="P107" s="14" t="s">
        <v>1028</v>
      </c>
      <c r="Q107" s="14" t="s">
        <v>1029</v>
      </c>
      <c r="R107" s="1">
        <v>44847</v>
      </c>
      <c r="S107" s="1">
        <v>44854</v>
      </c>
      <c r="T107" s="14">
        <v>101</v>
      </c>
      <c r="U107" s="1">
        <v>44957</v>
      </c>
      <c r="V107" s="14">
        <v>6979100</v>
      </c>
      <c r="W107" s="1">
        <f>$U107-Contratos[[#This Row],[Fecha de Inicio]]</f>
        <v>103</v>
      </c>
      <c r="X107" s="14">
        <f>ROUND((($D$5-Contratos[[#This Row],[Fecha de Inicio]])/(Contratos[[#This Row],[Fecha Finalizacion Programada]]-Contratos[[#This Row],[Fecha de Inicio]])*100),2)</f>
        <v>39.81</v>
      </c>
      <c r="Y107" s="43">
        <v>760100</v>
      </c>
      <c r="Z107" s="28">
        <v>6219000</v>
      </c>
      <c r="AA107" s="14">
        <v>0</v>
      </c>
      <c r="AB107" s="28">
        <v>0</v>
      </c>
      <c r="AC107" s="28">
        <v>6979100</v>
      </c>
      <c r="AD107" s="14">
        <v>101</v>
      </c>
    </row>
    <row r="108" spans="2:30" x14ac:dyDescent="0.25">
      <c r="B108" s="14">
        <v>2022</v>
      </c>
      <c r="C108">
        <v>220683</v>
      </c>
      <c r="D108" s="14" t="s">
        <v>3</v>
      </c>
      <c r="E108" s="14" t="s">
        <v>1311</v>
      </c>
      <c r="F108" s="14" t="s">
        <v>70</v>
      </c>
      <c r="G108" s="14" t="s">
        <v>79</v>
      </c>
      <c r="H108" s="14" t="s">
        <v>753</v>
      </c>
      <c r="I108" s="14" t="s">
        <v>2</v>
      </c>
      <c r="J108" s="14" t="s">
        <v>1001</v>
      </c>
      <c r="K108" s="14">
        <v>1014254420</v>
      </c>
      <c r="L108" s="14" t="s">
        <v>695</v>
      </c>
      <c r="M108" s="14" t="s">
        <v>74</v>
      </c>
      <c r="N108" t="s">
        <v>62</v>
      </c>
      <c r="O108" s="1">
        <v>44889</v>
      </c>
      <c r="P108" s="14" t="s">
        <v>1028</v>
      </c>
      <c r="Q108" s="14" t="s">
        <v>1029</v>
      </c>
      <c r="R108" s="1">
        <v>44847</v>
      </c>
      <c r="S108" s="1">
        <v>44854</v>
      </c>
      <c r="T108" s="14">
        <v>101</v>
      </c>
      <c r="U108" s="1">
        <v>44957</v>
      </c>
      <c r="V108" s="14">
        <v>6979100</v>
      </c>
      <c r="W108" s="1">
        <f>$U108-Contratos[[#This Row],[Fecha de Inicio]]</f>
        <v>103</v>
      </c>
      <c r="X108" s="14">
        <f>ROUND((($D$5-Contratos[[#This Row],[Fecha de Inicio]])/(Contratos[[#This Row],[Fecha Finalizacion Programada]]-Contratos[[#This Row],[Fecha de Inicio]])*100),2)</f>
        <v>39.81</v>
      </c>
      <c r="Y108" s="43">
        <v>760100</v>
      </c>
      <c r="Z108" s="28">
        <v>6219000</v>
      </c>
      <c r="AA108" s="14">
        <v>0</v>
      </c>
      <c r="AB108" s="28">
        <v>0</v>
      </c>
      <c r="AC108" s="28">
        <v>6979100</v>
      </c>
      <c r="AD108" s="14">
        <v>101</v>
      </c>
    </row>
    <row r="109" spans="2:30" x14ac:dyDescent="0.25">
      <c r="B109" s="14">
        <v>2022</v>
      </c>
      <c r="C109">
        <v>220684</v>
      </c>
      <c r="D109" s="14" t="s">
        <v>3</v>
      </c>
      <c r="E109" s="14" t="s">
        <v>1311</v>
      </c>
      <c r="F109" s="14" t="s">
        <v>70</v>
      </c>
      <c r="G109" s="14" t="s">
        <v>79</v>
      </c>
      <c r="H109" s="14" t="s">
        <v>753</v>
      </c>
      <c r="I109" s="14" t="s">
        <v>2</v>
      </c>
      <c r="J109" s="14" t="s">
        <v>1001</v>
      </c>
      <c r="K109" s="14">
        <v>52049579</v>
      </c>
      <c r="L109" s="14" t="s">
        <v>234</v>
      </c>
      <c r="M109" s="14" t="s">
        <v>74</v>
      </c>
      <c r="N109" t="s">
        <v>62</v>
      </c>
      <c r="O109" s="1">
        <v>44889</v>
      </c>
      <c r="P109" s="14" t="s">
        <v>1028</v>
      </c>
      <c r="Q109" s="14" t="s">
        <v>1029</v>
      </c>
      <c r="R109" s="1">
        <v>44847</v>
      </c>
      <c r="S109" s="1">
        <v>44854</v>
      </c>
      <c r="T109" s="14">
        <v>101</v>
      </c>
      <c r="U109" s="1">
        <v>44957</v>
      </c>
      <c r="V109" s="14">
        <v>6979100</v>
      </c>
      <c r="W109" s="1">
        <f>$U109-Contratos[[#This Row],[Fecha de Inicio]]</f>
        <v>103</v>
      </c>
      <c r="X109" s="14">
        <f>ROUND((($D$5-Contratos[[#This Row],[Fecha de Inicio]])/(Contratos[[#This Row],[Fecha Finalizacion Programada]]-Contratos[[#This Row],[Fecha de Inicio]])*100),2)</f>
        <v>39.81</v>
      </c>
      <c r="Y109" s="43">
        <v>760100</v>
      </c>
      <c r="Z109" s="28">
        <v>6219000</v>
      </c>
      <c r="AA109" s="14">
        <v>0</v>
      </c>
      <c r="AB109" s="28">
        <v>0</v>
      </c>
      <c r="AC109" s="28">
        <v>6979100</v>
      </c>
      <c r="AD109" s="14">
        <v>101</v>
      </c>
    </row>
    <row r="110" spans="2:30" x14ac:dyDescent="0.25">
      <c r="B110" s="14">
        <v>2022</v>
      </c>
      <c r="C110">
        <v>220685</v>
      </c>
      <c r="D110" s="14" t="s">
        <v>3</v>
      </c>
      <c r="E110" s="14" t="s">
        <v>1311</v>
      </c>
      <c r="F110" s="14" t="s">
        <v>70</v>
      </c>
      <c r="G110" s="14" t="s">
        <v>79</v>
      </c>
      <c r="H110" s="14" t="s">
        <v>753</v>
      </c>
      <c r="I110" s="14" t="s">
        <v>2</v>
      </c>
      <c r="J110" s="14" t="s">
        <v>1001</v>
      </c>
      <c r="K110" s="14">
        <v>52744076</v>
      </c>
      <c r="L110" s="14" t="s">
        <v>694</v>
      </c>
      <c r="M110" s="14" t="s">
        <v>74</v>
      </c>
      <c r="N110" t="s">
        <v>62</v>
      </c>
      <c r="O110" s="1">
        <v>44889</v>
      </c>
      <c r="P110" s="14" t="s">
        <v>1028</v>
      </c>
      <c r="Q110" s="14" t="s">
        <v>1029</v>
      </c>
      <c r="R110" s="1">
        <v>44847</v>
      </c>
      <c r="S110" s="1">
        <v>44854</v>
      </c>
      <c r="T110" s="14">
        <v>101</v>
      </c>
      <c r="U110" s="1">
        <v>44957</v>
      </c>
      <c r="V110" s="14">
        <v>6979100</v>
      </c>
      <c r="W110" s="1">
        <f>$U110-Contratos[[#This Row],[Fecha de Inicio]]</f>
        <v>103</v>
      </c>
      <c r="X110" s="14">
        <f>ROUND((($D$5-Contratos[[#This Row],[Fecha de Inicio]])/(Contratos[[#This Row],[Fecha Finalizacion Programada]]-Contratos[[#This Row],[Fecha de Inicio]])*100),2)</f>
        <v>39.81</v>
      </c>
      <c r="Y110" s="43">
        <v>760100</v>
      </c>
      <c r="Z110" s="28">
        <v>6219000</v>
      </c>
      <c r="AA110" s="14">
        <v>0</v>
      </c>
      <c r="AB110" s="28">
        <v>0</v>
      </c>
      <c r="AC110" s="28">
        <v>6979100</v>
      </c>
      <c r="AD110" s="14">
        <v>101</v>
      </c>
    </row>
    <row r="111" spans="2:30" x14ac:dyDescent="0.25">
      <c r="B111" s="14">
        <v>2022</v>
      </c>
      <c r="C111">
        <v>220686</v>
      </c>
      <c r="D111" s="14" t="s">
        <v>3</v>
      </c>
      <c r="E111" s="14" t="s">
        <v>1311</v>
      </c>
      <c r="F111" s="14" t="s">
        <v>70</v>
      </c>
      <c r="G111" s="14" t="s">
        <v>79</v>
      </c>
      <c r="H111" s="14" t="s">
        <v>753</v>
      </c>
      <c r="I111" s="14" t="s">
        <v>2</v>
      </c>
      <c r="J111" s="14" t="s">
        <v>1001</v>
      </c>
      <c r="K111" s="14">
        <v>53016599</v>
      </c>
      <c r="L111" s="14" t="s">
        <v>235</v>
      </c>
      <c r="M111" s="14" t="s">
        <v>74</v>
      </c>
      <c r="N111" t="s">
        <v>62</v>
      </c>
      <c r="O111" s="1">
        <v>44889</v>
      </c>
      <c r="P111" s="14" t="s">
        <v>1028</v>
      </c>
      <c r="Q111" s="14" t="s">
        <v>1029</v>
      </c>
      <c r="R111" s="1">
        <v>44847</v>
      </c>
      <c r="S111" s="1">
        <v>44855</v>
      </c>
      <c r="T111" s="14">
        <v>101</v>
      </c>
      <c r="U111" s="1">
        <v>44958</v>
      </c>
      <c r="V111" s="14">
        <v>6979100</v>
      </c>
      <c r="W111" s="1">
        <f>$U111-Contratos[[#This Row],[Fecha de Inicio]]</f>
        <v>103</v>
      </c>
      <c r="X111" s="14">
        <f>ROUND((($D$5-Contratos[[#This Row],[Fecha de Inicio]])/(Contratos[[#This Row],[Fecha Finalizacion Programada]]-Contratos[[#This Row],[Fecha de Inicio]])*100),2)</f>
        <v>38.83</v>
      </c>
      <c r="Y111" s="43">
        <v>691000</v>
      </c>
      <c r="Z111" s="28">
        <v>6288100</v>
      </c>
      <c r="AA111" s="14">
        <v>0</v>
      </c>
      <c r="AB111" s="28">
        <v>0</v>
      </c>
      <c r="AC111" s="28">
        <v>6979100</v>
      </c>
      <c r="AD111" s="14">
        <v>101</v>
      </c>
    </row>
    <row r="112" spans="2:30" x14ac:dyDescent="0.25">
      <c r="B112" s="14">
        <v>2022</v>
      </c>
      <c r="C112">
        <v>220687</v>
      </c>
      <c r="D112" s="14" t="s">
        <v>3</v>
      </c>
      <c r="E112" s="14" t="s">
        <v>1311</v>
      </c>
      <c r="F112" s="14" t="s">
        <v>70</v>
      </c>
      <c r="G112" s="14" t="s">
        <v>79</v>
      </c>
      <c r="H112" s="14" t="s">
        <v>753</v>
      </c>
      <c r="I112" s="14" t="s">
        <v>2</v>
      </c>
      <c r="J112" s="14" t="s">
        <v>1001</v>
      </c>
      <c r="K112" s="14">
        <v>1065005874</v>
      </c>
      <c r="L112" s="14" t="s">
        <v>693</v>
      </c>
      <c r="M112" s="14" t="s">
        <v>74</v>
      </c>
      <c r="N112" t="s">
        <v>62</v>
      </c>
      <c r="O112" s="1">
        <v>44889</v>
      </c>
      <c r="P112" s="14" t="s">
        <v>1028</v>
      </c>
      <c r="Q112" s="14" t="s">
        <v>1029</v>
      </c>
      <c r="R112" s="1">
        <v>44847</v>
      </c>
      <c r="S112" s="1">
        <v>44854</v>
      </c>
      <c r="T112" s="14">
        <v>101</v>
      </c>
      <c r="U112" s="1">
        <v>44957</v>
      </c>
      <c r="V112" s="14">
        <v>6979100</v>
      </c>
      <c r="W112" s="1">
        <f>$U112-Contratos[[#This Row],[Fecha de Inicio]]</f>
        <v>103</v>
      </c>
      <c r="X112" s="14">
        <f>ROUND((($D$5-Contratos[[#This Row],[Fecha de Inicio]])/(Contratos[[#This Row],[Fecha Finalizacion Programada]]-Contratos[[#This Row],[Fecha de Inicio]])*100),2)</f>
        <v>39.81</v>
      </c>
      <c r="Y112" s="43">
        <v>760100</v>
      </c>
      <c r="Z112" s="28">
        <v>6219000</v>
      </c>
      <c r="AA112" s="14">
        <v>0</v>
      </c>
      <c r="AB112" s="28">
        <v>0</v>
      </c>
      <c r="AC112" s="28">
        <v>6979100</v>
      </c>
      <c r="AD112" s="14">
        <v>101</v>
      </c>
    </row>
    <row r="113" spans="2:30" x14ac:dyDescent="0.25">
      <c r="B113" s="14">
        <v>2022</v>
      </c>
      <c r="C113">
        <v>220688</v>
      </c>
      <c r="D113" s="14" t="s">
        <v>3</v>
      </c>
      <c r="E113" s="14" t="s">
        <v>1311</v>
      </c>
      <c r="F113" s="14" t="s">
        <v>70</v>
      </c>
      <c r="G113" s="14" t="s">
        <v>79</v>
      </c>
      <c r="H113" s="14" t="s">
        <v>753</v>
      </c>
      <c r="I113" s="14" t="s">
        <v>2</v>
      </c>
      <c r="J113" s="14" t="s">
        <v>1001</v>
      </c>
      <c r="K113" s="14">
        <v>1058845140</v>
      </c>
      <c r="L113" s="14" t="s">
        <v>247</v>
      </c>
      <c r="M113" s="14" t="s">
        <v>74</v>
      </c>
      <c r="N113" t="s">
        <v>62</v>
      </c>
      <c r="O113" s="1">
        <v>44889</v>
      </c>
      <c r="P113" s="14" t="s">
        <v>1028</v>
      </c>
      <c r="Q113" s="14" t="s">
        <v>1029</v>
      </c>
      <c r="R113" s="1">
        <v>44847</v>
      </c>
      <c r="S113" s="1">
        <v>44854</v>
      </c>
      <c r="T113" s="14">
        <v>101</v>
      </c>
      <c r="U113" s="1">
        <v>44957</v>
      </c>
      <c r="V113" s="14">
        <v>6979100</v>
      </c>
      <c r="W113" s="1">
        <f>$U113-Contratos[[#This Row],[Fecha de Inicio]]</f>
        <v>103</v>
      </c>
      <c r="X113" s="14">
        <f>ROUND((($D$5-Contratos[[#This Row],[Fecha de Inicio]])/(Contratos[[#This Row],[Fecha Finalizacion Programada]]-Contratos[[#This Row],[Fecha de Inicio]])*100),2)</f>
        <v>39.81</v>
      </c>
      <c r="Y113" s="43">
        <v>760100</v>
      </c>
      <c r="Z113" s="28">
        <v>6219000</v>
      </c>
      <c r="AA113" s="14">
        <v>0</v>
      </c>
      <c r="AB113" s="28">
        <v>0</v>
      </c>
      <c r="AC113" s="28">
        <v>6979100</v>
      </c>
      <c r="AD113" s="14">
        <v>101</v>
      </c>
    </row>
    <row r="114" spans="2:30" x14ac:dyDescent="0.25">
      <c r="B114" s="14">
        <v>2022</v>
      </c>
      <c r="C114">
        <v>220689</v>
      </c>
      <c r="D114" s="14" t="s">
        <v>3</v>
      </c>
      <c r="E114" s="14" t="s">
        <v>1311</v>
      </c>
      <c r="F114" s="14" t="s">
        <v>70</v>
      </c>
      <c r="G114" s="14" t="s">
        <v>79</v>
      </c>
      <c r="H114" s="14" t="s">
        <v>753</v>
      </c>
      <c r="I114" s="14" t="s">
        <v>2</v>
      </c>
      <c r="J114" s="14" t="s">
        <v>1001</v>
      </c>
      <c r="K114" s="14">
        <v>52501527</v>
      </c>
      <c r="L114" s="14" t="s">
        <v>692</v>
      </c>
      <c r="M114" s="14" t="s">
        <v>74</v>
      </c>
      <c r="N114" t="s">
        <v>62</v>
      </c>
      <c r="O114" s="1">
        <v>44889</v>
      </c>
      <c r="P114" s="14" t="s">
        <v>1028</v>
      </c>
      <c r="Q114" s="14" t="s">
        <v>1029</v>
      </c>
      <c r="R114" s="1">
        <v>44846</v>
      </c>
      <c r="S114" s="1">
        <v>44854</v>
      </c>
      <c r="T114" s="14">
        <v>101</v>
      </c>
      <c r="U114" s="1">
        <v>44957</v>
      </c>
      <c r="V114" s="14">
        <v>6979100</v>
      </c>
      <c r="W114" s="1">
        <f>$U114-Contratos[[#This Row],[Fecha de Inicio]]</f>
        <v>103</v>
      </c>
      <c r="X114" s="14">
        <f>ROUND((($D$5-Contratos[[#This Row],[Fecha de Inicio]])/(Contratos[[#This Row],[Fecha Finalizacion Programada]]-Contratos[[#This Row],[Fecha de Inicio]])*100),2)</f>
        <v>39.81</v>
      </c>
      <c r="Y114" s="43">
        <v>760100</v>
      </c>
      <c r="Z114" s="28">
        <v>6219000</v>
      </c>
      <c r="AA114" s="14">
        <v>0</v>
      </c>
      <c r="AB114" s="28">
        <v>0</v>
      </c>
      <c r="AC114" s="28">
        <v>6979100</v>
      </c>
      <c r="AD114" s="14">
        <v>101</v>
      </c>
    </row>
    <row r="115" spans="2:30" x14ac:dyDescent="0.25">
      <c r="B115" s="14">
        <v>2022</v>
      </c>
      <c r="C115">
        <v>220690</v>
      </c>
      <c r="D115" s="14" t="s">
        <v>3</v>
      </c>
      <c r="E115" s="14" t="s">
        <v>1311</v>
      </c>
      <c r="F115" s="14" t="s">
        <v>70</v>
      </c>
      <c r="G115" s="14" t="s">
        <v>79</v>
      </c>
      <c r="H115" s="14" t="s">
        <v>753</v>
      </c>
      <c r="I115" s="14" t="s">
        <v>2</v>
      </c>
      <c r="J115" s="14" t="s">
        <v>1002</v>
      </c>
      <c r="K115" s="14">
        <v>1019140760</v>
      </c>
      <c r="L115" s="14" t="s">
        <v>690</v>
      </c>
      <c r="M115" s="14" t="s">
        <v>74</v>
      </c>
      <c r="N115" t="s">
        <v>62</v>
      </c>
      <c r="O115" s="1">
        <v>44889</v>
      </c>
      <c r="P115" s="14" t="s">
        <v>1028</v>
      </c>
      <c r="Q115" s="14" t="s">
        <v>1029</v>
      </c>
      <c r="R115" s="1">
        <v>44846</v>
      </c>
      <c r="S115" s="1">
        <v>44854</v>
      </c>
      <c r="T115" s="14">
        <v>101</v>
      </c>
      <c r="U115" s="1">
        <v>44957</v>
      </c>
      <c r="V115" s="14">
        <v>6979100</v>
      </c>
      <c r="W115" s="1">
        <f>$U115-Contratos[[#This Row],[Fecha de Inicio]]</f>
        <v>103</v>
      </c>
      <c r="X115" s="14">
        <f>ROUND((($D$5-Contratos[[#This Row],[Fecha de Inicio]])/(Contratos[[#This Row],[Fecha Finalizacion Programada]]-Contratos[[#This Row],[Fecha de Inicio]])*100),2)</f>
        <v>39.81</v>
      </c>
      <c r="Y115" s="43">
        <v>760100</v>
      </c>
      <c r="Z115" s="28">
        <v>6219000</v>
      </c>
      <c r="AA115" s="14">
        <v>0</v>
      </c>
      <c r="AB115" s="28">
        <v>0</v>
      </c>
      <c r="AC115" s="28">
        <v>6979100</v>
      </c>
      <c r="AD115" s="14">
        <v>101</v>
      </c>
    </row>
    <row r="116" spans="2:30" x14ac:dyDescent="0.25">
      <c r="B116" s="14">
        <v>2022</v>
      </c>
      <c r="C116">
        <v>220691</v>
      </c>
      <c r="D116" s="14" t="s">
        <v>3</v>
      </c>
      <c r="E116" s="14" t="s">
        <v>1311</v>
      </c>
      <c r="F116" s="14" t="s">
        <v>70</v>
      </c>
      <c r="G116" s="14" t="s">
        <v>79</v>
      </c>
      <c r="H116" s="14" t="s">
        <v>753</v>
      </c>
      <c r="I116" s="14" t="s">
        <v>2</v>
      </c>
      <c r="J116" s="14" t="s">
        <v>1002</v>
      </c>
      <c r="K116" s="14">
        <v>52353398</v>
      </c>
      <c r="L116" s="14" t="s">
        <v>689</v>
      </c>
      <c r="M116" s="14" t="s">
        <v>74</v>
      </c>
      <c r="N116" t="s">
        <v>62</v>
      </c>
      <c r="O116" s="1">
        <v>44889</v>
      </c>
      <c r="P116" s="14" t="s">
        <v>1028</v>
      </c>
      <c r="Q116" s="14" t="s">
        <v>1029</v>
      </c>
      <c r="R116" s="1">
        <v>44846</v>
      </c>
      <c r="S116" s="1">
        <v>44855</v>
      </c>
      <c r="T116" s="14">
        <v>101</v>
      </c>
      <c r="U116" s="1">
        <v>44958</v>
      </c>
      <c r="V116" s="14">
        <v>6979100</v>
      </c>
      <c r="W116" s="1">
        <f>$U116-Contratos[[#This Row],[Fecha de Inicio]]</f>
        <v>103</v>
      </c>
      <c r="X116" s="14">
        <f>ROUND((($D$5-Contratos[[#This Row],[Fecha de Inicio]])/(Contratos[[#This Row],[Fecha Finalizacion Programada]]-Contratos[[#This Row],[Fecha de Inicio]])*100),2)</f>
        <v>38.83</v>
      </c>
      <c r="Y116" s="43">
        <v>691000</v>
      </c>
      <c r="Z116" s="28">
        <v>6288100</v>
      </c>
      <c r="AA116" s="14">
        <v>0</v>
      </c>
      <c r="AB116" s="28">
        <v>0</v>
      </c>
      <c r="AC116" s="28">
        <v>6979100</v>
      </c>
      <c r="AD116" s="14">
        <v>101</v>
      </c>
    </row>
    <row r="117" spans="2:30" x14ac:dyDescent="0.25">
      <c r="B117" s="14">
        <v>2022</v>
      </c>
      <c r="C117">
        <v>220692</v>
      </c>
      <c r="D117" s="14" t="s">
        <v>3</v>
      </c>
      <c r="E117" s="14" t="s">
        <v>1311</v>
      </c>
      <c r="F117" s="14" t="s">
        <v>70</v>
      </c>
      <c r="G117" s="14" t="s">
        <v>79</v>
      </c>
      <c r="H117" s="14" t="s">
        <v>753</v>
      </c>
      <c r="I117" s="14" t="s">
        <v>2</v>
      </c>
      <c r="J117" s="14" t="s">
        <v>1002</v>
      </c>
      <c r="K117" s="14">
        <v>1013679859</v>
      </c>
      <c r="L117" s="14" t="s">
        <v>688</v>
      </c>
      <c r="M117" s="14" t="s">
        <v>74</v>
      </c>
      <c r="N117" t="s">
        <v>62</v>
      </c>
      <c r="O117" s="1">
        <v>44889</v>
      </c>
      <c r="P117" s="14" t="s">
        <v>1028</v>
      </c>
      <c r="Q117" s="14" t="s">
        <v>1029</v>
      </c>
      <c r="R117" s="1">
        <v>44847</v>
      </c>
      <c r="S117" s="1">
        <v>44854</v>
      </c>
      <c r="T117" s="14">
        <v>101</v>
      </c>
      <c r="U117" s="1">
        <v>44957</v>
      </c>
      <c r="V117" s="14">
        <v>6979100</v>
      </c>
      <c r="W117" s="1">
        <f>$U117-Contratos[[#This Row],[Fecha de Inicio]]</f>
        <v>103</v>
      </c>
      <c r="X117" s="14">
        <f>ROUND((($D$5-Contratos[[#This Row],[Fecha de Inicio]])/(Contratos[[#This Row],[Fecha Finalizacion Programada]]-Contratos[[#This Row],[Fecha de Inicio]])*100),2)</f>
        <v>39.81</v>
      </c>
      <c r="Y117" s="43">
        <v>760100</v>
      </c>
      <c r="Z117" s="28">
        <v>6219000</v>
      </c>
      <c r="AA117" s="14">
        <v>0</v>
      </c>
      <c r="AB117" s="28">
        <v>0</v>
      </c>
      <c r="AC117" s="28">
        <v>6979100</v>
      </c>
      <c r="AD117" s="14">
        <v>101</v>
      </c>
    </row>
    <row r="118" spans="2:30" x14ac:dyDescent="0.25">
      <c r="B118" s="14">
        <v>2022</v>
      </c>
      <c r="C118">
        <v>220693</v>
      </c>
      <c r="D118" s="14" t="s">
        <v>3</v>
      </c>
      <c r="E118" s="14" t="s">
        <v>1311</v>
      </c>
      <c r="F118" s="14" t="s">
        <v>70</v>
      </c>
      <c r="G118" s="14" t="s">
        <v>79</v>
      </c>
      <c r="H118" s="14" t="s">
        <v>753</v>
      </c>
      <c r="I118" s="14" t="s">
        <v>2</v>
      </c>
      <c r="J118" s="14" t="s">
        <v>1002</v>
      </c>
      <c r="K118" s="14">
        <v>1022412122</v>
      </c>
      <c r="L118" s="14" t="s">
        <v>686</v>
      </c>
      <c r="M118" s="14" t="s">
        <v>74</v>
      </c>
      <c r="N118" t="s">
        <v>62</v>
      </c>
      <c r="O118" s="1">
        <v>44889</v>
      </c>
      <c r="P118" s="14" t="s">
        <v>1028</v>
      </c>
      <c r="Q118" s="14" t="s">
        <v>1029</v>
      </c>
      <c r="R118" s="1">
        <v>44846</v>
      </c>
      <c r="S118" s="1">
        <v>44854</v>
      </c>
      <c r="T118" s="14">
        <v>101</v>
      </c>
      <c r="U118" s="1">
        <v>44957</v>
      </c>
      <c r="V118" s="14">
        <v>6979100</v>
      </c>
      <c r="W118" s="1">
        <f>$U118-Contratos[[#This Row],[Fecha de Inicio]]</f>
        <v>103</v>
      </c>
      <c r="X118" s="14">
        <f>ROUND((($D$5-Contratos[[#This Row],[Fecha de Inicio]])/(Contratos[[#This Row],[Fecha Finalizacion Programada]]-Contratos[[#This Row],[Fecha de Inicio]])*100),2)</f>
        <v>39.81</v>
      </c>
      <c r="Y118" s="43">
        <v>760100</v>
      </c>
      <c r="Z118" s="28">
        <v>6219000</v>
      </c>
      <c r="AA118" s="14">
        <v>0</v>
      </c>
      <c r="AB118" s="28">
        <v>0</v>
      </c>
      <c r="AC118" s="28">
        <v>6979100</v>
      </c>
      <c r="AD118" s="14">
        <v>101</v>
      </c>
    </row>
    <row r="119" spans="2:30" x14ac:dyDescent="0.25">
      <c r="B119" s="14">
        <v>2022</v>
      </c>
      <c r="C119">
        <v>220694</v>
      </c>
      <c r="D119" s="14" t="s">
        <v>3</v>
      </c>
      <c r="E119" s="14" t="s">
        <v>1311</v>
      </c>
      <c r="F119" s="14" t="s">
        <v>70</v>
      </c>
      <c r="G119" s="14" t="s">
        <v>79</v>
      </c>
      <c r="H119" s="14" t="s">
        <v>753</v>
      </c>
      <c r="I119" s="14" t="s">
        <v>2</v>
      </c>
      <c r="J119" s="14" t="s">
        <v>1002</v>
      </c>
      <c r="K119" s="14">
        <v>1019094296</v>
      </c>
      <c r="L119" s="14" t="s">
        <v>1236</v>
      </c>
      <c r="M119" s="14" t="s">
        <v>74</v>
      </c>
      <c r="N119" t="s">
        <v>62</v>
      </c>
      <c r="O119" s="1">
        <v>44889</v>
      </c>
      <c r="P119" s="14" t="s">
        <v>1028</v>
      </c>
      <c r="Q119" s="14" t="s">
        <v>1029</v>
      </c>
      <c r="R119" s="1">
        <v>44846</v>
      </c>
      <c r="S119" s="1">
        <v>44854</v>
      </c>
      <c r="T119" s="14">
        <v>101</v>
      </c>
      <c r="U119" s="1">
        <v>44957</v>
      </c>
      <c r="V119" s="14">
        <v>6979100</v>
      </c>
      <c r="W119" s="1">
        <f>$U119-Contratos[[#This Row],[Fecha de Inicio]]</f>
        <v>103</v>
      </c>
      <c r="X119" s="14">
        <f>ROUND((($D$5-Contratos[[#This Row],[Fecha de Inicio]])/(Contratos[[#This Row],[Fecha Finalizacion Programada]]-Contratos[[#This Row],[Fecha de Inicio]])*100),2)</f>
        <v>39.81</v>
      </c>
      <c r="Y119" s="43">
        <v>760100</v>
      </c>
      <c r="Z119" s="28">
        <v>6219000</v>
      </c>
      <c r="AA119" s="14">
        <v>0</v>
      </c>
      <c r="AB119" s="28">
        <v>0</v>
      </c>
      <c r="AC119" s="28">
        <v>6979100</v>
      </c>
      <c r="AD119" s="14">
        <v>101</v>
      </c>
    </row>
    <row r="120" spans="2:30" x14ac:dyDescent="0.25">
      <c r="B120" s="14">
        <v>2022</v>
      </c>
      <c r="C120">
        <v>220695</v>
      </c>
      <c r="D120" s="14" t="s">
        <v>3</v>
      </c>
      <c r="E120" s="14" t="s">
        <v>1311</v>
      </c>
      <c r="F120" s="14" t="s">
        <v>70</v>
      </c>
      <c r="G120" s="14" t="s">
        <v>79</v>
      </c>
      <c r="H120" s="14" t="s">
        <v>753</v>
      </c>
      <c r="I120" s="14" t="s">
        <v>2</v>
      </c>
      <c r="J120" s="14" t="s">
        <v>1002</v>
      </c>
      <c r="K120" s="14">
        <v>1018414642</v>
      </c>
      <c r="L120" s="14" t="s">
        <v>682</v>
      </c>
      <c r="M120" s="14" t="s">
        <v>74</v>
      </c>
      <c r="N120" t="s">
        <v>62</v>
      </c>
      <c r="O120" s="1">
        <v>44889</v>
      </c>
      <c r="P120" s="14" t="s">
        <v>1028</v>
      </c>
      <c r="Q120" s="14" t="s">
        <v>1029</v>
      </c>
      <c r="R120" s="1">
        <v>44847</v>
      </c>
      <c r="S120" s="1">
        <v>44854</v>
      </c>
      <c r="T120" s="14">
        <v>101</v>
      </c>
      <c r="U120" s="1">
        <v>44957</v>
      </c>
      <c r="V120" s="14">
        <v>6979100</v>
      </c>
      <c r="W120" s="1">
        <f>$U120-Contratos[[#This Row],[Fecha de Inicio]]</f>
        <v>103</v>
      </c>
      <c r="X120" s="14">
        <f>ROUND((($D$5-Contratos[[#This Row],[Fecha de Inicio]])/(Contratos[[#This Row],[Fecha Finalizacion Programada]]-Contratos[[#This Row],[Fecha de Inicio]])*100),2)</f>
        <v>39.81</v>
      </c>
      <c r="Y120" s="43">
        <v>760100</v>
      </c>
      <c r="Z120" s="28">
        <v>6219000</v>
      </c>
      <c r="AA120" s="14">
        <v>0</v>
      </c>
      <c r="AB120" s="28">
        <v>0</v>
      </c>
      <c r="AC120" s="28">
        <v>6979100</v>
      </c>
      <c r="AD120" s="14">
        <v>101</v>
      </c>
    </row>
    <row r="121" spans="2:30" x14ac:dyDescent="0.25">
      <c r="B121" s="14">
        <v>2022</v>
      </c>
      <c r="C121">
        <v>220696</v>
      </c>
      <c r="D121" s="14" t="s">
        <v>3</v>
      </c>
      <c r="E121" s="14" t="s">
        <v>1311</v>
      </c>
      <c r="F121" s="14" t="s">
        <v>70</v>
      </c>
      <c r="G121" s="14" t="s">
        <v>79</v>
      </c>
      <c r="H121" s="14" t="s">
        <v>753</v>
      </c>
      <c r="I121" s="14" t="s">
        <v>2</v>
      </c>
      <c r="J121" s="14" t="s">
        <v>1002</v>
      </c>
      <c r="K121" s="14">
        <v>1032440266</v>
      </c>
      <c r="L121" s="14" t="s">
        <v>1003</v>
      </c>
      <c r="M121" s="14" t="s">
        <v>74</v>
      </c>
      <c r="N121" t="s">
        <v>62</v>
      </c>
      <c r="O121" s="1">
        <v>44869</v>
      </c>
      <c r="P121" s="14" t="s">
        <v>1028</v>
      </c>
      <c r="Q121" s="14" t="s">
        <v>1029</v>
      </c>
      <c r="R121" s="1">
        <v>44846</v>
      </c>
      <c r="S121" s="1">
        <v>44854</v>
      </c>
      <c r="T121" s="14">
        <v>101</v>
      </c>
      <c r="U121" s="1">
        <v>44957</v>
      </c>
      <c r="V121" s="14">
        <v>6979100</v>
      </c>
      <c r="W121" s="1">
        <f>$U121-Contratos[[#This Row],[Fecha de Inicio]]</f>
        <v>103</v>
      </c>
      <c r="X121" s="14">
        <f>ROUND((($D$5-Contratos[[#This Row],[Fecha de Inicio]])/(Contratos[[#This Row],[Fecha Finalizacion Programada]]-Contratos[[#This Row],[Fecha de Inicio]])*100),2)</f>
        <v>39.81</v>
      </c>
      <c r="Y121" s="43">
        <v>760100</v>
      </c>
      <c r="Z121" s="28">
        <v>6219000</v>
      </c>
      <c r="AA121" s="14">
        <v>0</v>
      </c>
      <c r="AB121" s="28">
        <v>0</v>
      </c>
      <c r="AC121" s="28">
        <v>6979100</v>
      </c>
      <c r="AD121" s="14">
        <v>101</v>
      </c>
    </row>
    <row r="122" spans="2:30" x14ac:dyDescent="0.25">
      <c r="B122" s="14">
        <v>2022</v>
      </c>
      <c r="C122">
        <v>220111</v>
      </c>
      <c r="D122" s="14" t="s">
        <v>3</v>
      </c>
      <c r="E122" s="14" t="s">
        <v>798</v>
      </c>
      <c r="F122" s="14" t="s">
        <v>70</v>
      </c>
      <c r="G122" s="14" t="s">
        <v>72</v>
      </c>
      <c r="H122" s="14" t="s">
        <v>753</v>
      </c>
      <c r="I122" s="14" t="s">
        <v>2</v>
      </c>
      <c r="J122" s="14" t="s">
        <v>707</v>
      </c>
      <c r="K122" s="14">
        <v>11227684</v>
      </c>
      <c r="L122" s="14" t="s">
        <v>956</v>
      </c>
      <c r="M122" s="14" t="s">
        <v>74</v>
      </c>
      <c r="N122" t="s">
        <v>62</v>
      </c>
      <c r="O122" s="1">
        <v>44889</v>
      </c>
      <c r="P122" s="14" t="s">
        <v>518</v>
      </c>
      <c r="Q122" s="14" t="s">
        <v>519</v>
      </c>
      <c r="R122" s="1">
        <v>44574</v>
      </c>
      <c r="S122" s="1">
        <v>44580</v>
      </c>
      <c r="T122" s="14">
        <v>150</v>
      </c>
      <c r="U122" s="1">
        <v>44807</v>
      </c>
      <c r="V122" s="14">
        <v>17060000</v>
      </c>
      <c r="W122" s="14">
        <f>+Contratos[[#This Row],[Plazo total con prorrogas ]]</f>
        <v>225</v>
      </c>
      <c r="X122" s="14">
        <v>100</v>
      </c>
      <c r="Y122" s="43">
        <v>25590000</v>
      </c>
      <c r="Z122" s="28">
        <v>0</v>
      </c>
      <c r="AA122" s="14">
        <v>1</v>
      </c>
      <c r="AB122" s="28">
        <v>8530000</v>
      </c>
      <c r="AC122" s="28">
        <v>25590000</v>
      </c>
      <c r="AD122" s="14">
        <v>225</v>
      </c>
    </row>
    <row r="123" spans="2:30" x14ac:dyDescent="0.25">
      <c r="B123" s="14">
        <v>2022</v>
      </c>
      <c r="C123">
        <v>220134</v>
      </c>
      <c r="D123" s="14" t="s">
        <v>3</v>
      </c>
      <c r="E123" s="14" t="s">
        <v>810</v>
      </c>
      <c r="F123" s="14" t="s">
        <v>70</v>
      </c>
      <c r="G123" s="14" t="s">
        <v>72</v>
      </c>
      <c r="H123" s="14" t="s">
        <v>749</v>
      </c>
      <c r="I123" s="14" t="s">
        <v>2</v>
      </c>
      <c r="J123" s="14" t="s">
        <v>176</v>
      </c>
      <c r="K123" s="14">
        <v>52886873</v>
      </c>
      <c r="L123" s="14" t="s">
        <v>177</v>
      </c>
      <c r="M123" s="14" t="s">
        <v>178</v>
      </c>
      <c r="N123" t="s">
        <v>62</v>
      </c>
      <c r="O123" s="1">
        <v>44866</v>
      </c>
      <c r="P123" s="14" t="s">
        <v>1030</v>
      </c>
      <c r="Q123" s="14" t="s">
        <v>1030</v>
      </c>
      <c r="R123" s="1">
        <v>44575</v>
      </c>
      <c r="S123" s="1">
        <v>44582</v>
      </c>
      <c r="T123" s="14">
        <v>330</v>
      </c>
      <c r="U123" s="1">
        <v>44916</v>
      </c>
      <c r="V123" s="14">
        <v>61402000</v>
      </c>
      <c r="W123" s="1">
        <f>$U123-Contratos[[#This Row],[Fecha de Inicio]]</f>
        <v>334</v>
      </c>
      <c r="X123" s="14">
        <f>ROUND((($D$5-Contratos[[#This Row],[Fecha de Inicio]])/(Contratos[[#This Row],[Fecha Finalizacion Programada]]-Contratos[[#This Row],[Fecha de Inicio]])*100),2)</f>
        <v>93.71</v>
      </c>
      <c r="Y123" s="43">
        <v>52098666</v>
      </c>
      <c r="Z123" s="28">
        <v>9303334</v>
      </c>
      <c r="AA123" s="14">
        <v>0</v>
      </c>
      <c r="AB123" s="28">
        <v>0</v>
      </c>
      <c r="AC123" s="28">
        <v>61402000</v>
      </c>
      <c r="AD123" s="14">
        <v>330</v>
      </c>
    </row>
    <row r="124" spans="2:30" x14ac:dyDescent="0.25">
      <c r="B124" s="14">
        <v>2022</v>
      </c>
      <c r="C124">
        <v>220284</v>
      </c>
      <c r="D124" s="14" t="s">
        <v>3</v>
      </c>
      <c r="E124" s="14" t="s">
        <v>852</v>
      </c>
      <c r="F124" s="14" t="s">
        <v>70</v>
      </c>
      <c r="G124" s="14" t="s">
        <v>72</v>
      </c>
      <c r="H124" s="14" t="s">
        <v>757</v>
      </c>
      <c r="I124" s="14" t="s">
        <v>2</v>
      </c>
      <c r="J124" s="14" t="s">
        <v>173</v>
      </c>
      <c r="K124" s="14">
        <v>85270105</v>
      </c>
      <c r="L124" s="14" t="s">
        <v>174</v>
      </c>
      <c r="M124" s="14" t="s">
        <v>175</v>
      </c>
      <c r="N124" t="s">
        <v>62</v>
      </c>
      <c r="O124" s="1">
        <v>44866</v>
      </c>
      <c r="P124" s="14" t="s">
        <v>1031</v>
      </c>
      <c r="Q124" s="14" t="s">
        <v>1031</v>
      </c>
      <c r="R124" s="1">
        <v>44586</v>
      </c>
      <c r="S124" s="1">
        <v>44589</v>
      </c>
      <c r="T124" s="14">
        <v>330</v>
      </c>
      <c r="U124" s="1">
        <v>44923</v>
      </c>
      <c r="V124" s="14">
        <v>61402000</v>
      </c>
      <c r="W124" s="1">
        <f>$U124-Contratos[[#This Row],[Fecha de Inicio]]</f>
        <v>334</v>
      </c>
      <c r="X124" s="14">
        <f>ROUND((($D$5-Contratos[[#This Row],[Fecha de Inicio]])/(Contratos[[#This Row],[Fecha Finalizacion Programada]]-Contratos[[#This Row],[Fecha de Inicio]])*100),2)</f>
        <v>91.62</v>
      </c>
      <c r="Y124" s="43">
        <v>50796200</v>
      </c>
      <c r="Z124" s="28">
        <v>10605800</v>
      </c>
      <c r="AA124" s="14">
        <v>0</v>
      </c>
      <c r="AB124" s="28">
        <v>0</v>
      </c>
      <c r="AC124" s="28">
        <v>61402000</v>
      </c>
      <c r="AD124" s="14">
        <v>330</v>
      </c>
    </row>
    <row r="125" spans="2:30" x14ac:dyDescent="0.25">
      <c r="B125" s="14">
        <v>2022</v>
      </c>
      <c r="C125">
        <v>220048</v>
      </c>
      <c r="D125" s="14" t="s">
        <v>3</v>
      </c>
      <c r="E125" s="14" t="s">
        <v>777</v>
      </c>
      <c r="F125" s="14" t="s">
        <v>70</v>
      </c>
      <c r="G125" s="14" t="s">
        <v>72</v>
      </c>
      <c r="H125" s="14" t="s">
        <v>756</v>
      </c>
      <c r="I125" s="14" t="s">
        <v>2</v>
      </c>
      <c r="J125" s="14" t="s">
        <v>324</v>
      </c>
      <c r="K125" s="14">
        <v>1016056057</v>
      </c>
      <c r="L125" s="14" t="s">
        <v>124</v>
      </c>
      <c r="M125" s="14" t="s">
        <v>111</v>
      </c>
      <c r="N125" t="s">
        <v>62</v>
      </c>
      <c r="O125" s="1">
        <v>44866</v>
      </c>
      <c r="P125" s="14" t="s">
        <v>445</v>
      </c>
      <c r="Q125" s="14" t="s">
        <v>1032</v>
      </c>
      <c r="R125" s="1">
        <v>44578</v>
      </c>
      <c r="S125" s="1">
        <v>44580</v>
      </c>
      <c r="T125" s="14">
        <v>210</v>
      </c>
      <c r="U125" s="1">
        <v>44898</v>
      </c>
      <c r="V125" s="14">
        <v>22799000</v>
      </c>
      <c r="W125" s="1">
        <f>$U125-Contratos[[#This Row],[Fecha de Inicio]]</f>
        <v>318</v>
      </c>
      <c r="X125" s="14">
        <f>ROUND((($D$5-Contratos[[#This Row],[Fecha de Inicio]])/(Contratos[[#This Row],[Fecha Finalizacion Programada]]-Contratos[[#This Row],[Fecha de Inicio]])*100),2)</f>
        <v>99.06</v>
      </c>
      <c r="Y125" s="43">
        <v>30615800</v>
      </c>
      <c r="Z125" s="28">
        <v>3582700</v>
      </c>
      <c r="AA125" s="14">
        <v>1</v>
      </c>
      <c r="AB125" s="28">
        <v>11399500</v>
      </c>
      <c r="AC125" s="28">
        <v>34198500</v>
      </c>
      <c r="AD125" s="14">
        <v>315</v>
      </c>
    </row>
    <row r="126" spans="2:30" x14ac:dyDescent="0.25">
      <c r="B126" s="14">
        <v>2022</v>
      </c>
      <c r="C126">
        <v>220277</v>
      </c>
      <c r="D126" s="14" t="s">
        <v>3</v>
      </c>
      <c r="E126" s="14" t="s">
        <v>847</v>
      </c>
      <c r="F126" s="14" t="s">
        <v>70</v>
      </c>
      <c r="G126" s="14" t="s">
        <v>72</v>
      </c>
      <c r="H126" s="14" t="s">
        <v>756</v>
      </c>
      <c r="I126" s="14" t="s">
        <v>2</v>
      </c>
      <c r="J126" s="14" t="s">
        <v>324</v>
      </c>
      <c r="K126" s="14">
        <v>1032444254</v>
      </c>
      <c r="L126" s="14" t="s">
        <v>123</v>
      </c>
      <c r="M126" s="14" t="s">
        <v>111</v>
      </c>
      <c r="N126" t="s">
        <v>62</v>
      </c>
      <c r="O126" s="1">
        <v>44866</v>
      </c>
      <c r="P126" s="14" t="s">
        <v>445</v>
      </c>
      <c r="Q126" s="14" t="s">
        <v>1032</v>
      </c>
      <c r="R126" s="1">
        <v>44585</v>
      </c>
      <c r="S126" s="1">
        <v>44587</v>
      </c>
      <c r="T126" s="14">
        <v>330</v>
      </c>
      <c r="U126" s="1">
        <v>44952</v>
      </c>
      <c r="V126" s="14">
        <v>35827000</v>
      </c>
      <c r="W126" s="1">
        <f>$U126-Contratos[[#This Row],[Fecha de Inicio]]</f>
        <v>365</v>
      </c>
      <c r="X126" s="14">
        <f>ROUND((($D$5-Contratos[[#This Row],[Fecha de Inicio]])/(Contratos[[#This Row],[Fecha Finalizacion Programada]]-Contratos[[#This Row],[Fecha de Inicio]])*100),2)</f>
        <v>84.38</v>
      </c>
      <c r="Y126" s="43">
        <v>29855833</v>
      </c>
      <c r="Z126" s="28">
        <v>5971167</v>
      </c>
      <c r="AA126" s="14">
        <v>1</v>
      </c>
      <c r="AB126" s="28">
        <v>3257000</v>
      </c>
      <c r="AC126" s="28">
        <v>39084000</v>
      </c>
      <c r="AD126" s="14">
        <v>360</v>
      </c>
    </row>
    <row r="127" spans="2:30" x14ac:dyDescent="0.25">
      <c r="B127" s="14">
        <v>2022</v>
      </c>
      <c r="C127">
        <v>220250</v>
      </c>
      <c r="D127" s="14" t="s">
        <v>3</v>
      </c>
      <c r="E127" s="14" t="s">
        <v>838</v>
      </c>
      <c r="F127" s="14" t="s">
        <v>70</v>
      </c>
      <c r="G127" s="14" t="s">
        <v>72</v>
      </c>
      <c r="H127" s="14" t="s">
        <v>744</v>
      </c>
      <c r="I127" s="14" t="s">
        <v>2</v>
      </c>
      <c r="J127" s="14" t="s">
        <v>162</v>
      </c>
      <c r="K127" s="14">
        <v>79905282</v>
      </c>
      <c r="L127" s="14" t="s">
        <v>158</v>
      </c>
      <c r="M127" s="14" t="s">
        <v>149</v>
      </c>
      <c r="N127" t="s">
        <v>62</v>
      </c>
      <c r="O127" s="1">
        <v>44866</v>
      </c>
      <c r="P127" s="14" t="s">
        <v>421</v>
      </c>
      <c r="Q127" s="14" t="s">
        <v>421</v>
      </c>
      <c r="R127" s="1">
        <v>44586</v>
      </c>
      <c r="S127" s="1">
        <v>44589</v>
      </c>
      <c r="T127" s="14">
        <v>330</v>
      </c>
      <c r="U127" s="1">
        <v>44955</v>
      </c>
      <c r="V127" s="14">
        <v>86768000</v>
      </c>
      <c r="W127" s="1">
        <f>$U127-Contratos[[#This Row],[Fecha de Inicio]]</f>
        <v>366</v>
      </c>
      <c r="X127" s="14">
        <f>ROUND((($D$5-Contratos[[#This Row],[Fecha de Inicio]])/(Contratos[[#This Row],[Fecha Finalizacion Programada]]-Contratos[[#This Row],[Fecha de Inicio]])*100),2)</f>
        <v>83.61</v>
      </c>
      <c r="Y127" s="43">
        <v>71780800</v>
      </c>
      <c r="Z127" s="28">
        <v>14987200</v>
      </c>
      <c r="AA127" s="14">
        <v>1</v>
      </c>
      <c r="AB127" s="28">
        <v>8413867</v>
      </c>
      <c r="AC127" s="28">
        <v>95181867</v>
      </c>
      <c r="AD127" s="14">
        <v>362</v>
      </c>
    </row>
    <row r="128" spans="2:30" x14ac:dyDescent="0.25">
      <c r="B128" s="14">
        <v>2022</v>
      </c>
      <c r="C128">
        <v>220079</v>
      </c>
      <c r="D128" s="14" t="s">
        <v>3</v>
      </c>
      <c r="E128" s="14" t="s">
        <v>791</v>
      </c>
      <c r="F128" s="14" t="s">
        <v>70</v>
      </c>
      <c r="G128" s="14" t="s">
        <v>72</v>
      </c>
      <c r="H128" s="14" t="s">
        <v>744</v>
      </c>
      <c r="I128" s="14" t="s">
        <v>2</v>
      </c>
      <c r="J128" s="14" t="s">
        <v>160</v>
      </c>
      <c r="K128" s="14">
        <v>80871952</v>
      </c>
      <c r="L128" s="14" t="s">
        <v>161</v>
      </c>
      <c r="M128" s="14" t="s">
        <v>149</v>
      </c>
      <c r="N128" t="s">
        <v>62</v>
      </c>
      <c r="O128" s="1">
        <v>44866</v>
      </c>
      <c r="P128" s="14" t="s">
        <v>421</v>
      </c>
      <c r="Q128" s="14" t="s">
        <v>421</v>
      </c>
      <c r="R128" s="1">
        <v>44574</v>
      </c>
      <c r="S128" s="1">
        <v>44578</v>
      </c>
      <c r="T128" s="14">
        <v>330</v>
      </c>
      <c r="U128" s="1">
        <v>44955</v>
      </c>
      <c r="V128" s="14">
        <v>82764000</v>
      </c>
      <c r="W128" s="1">
        <f>$U128-Contratos[[#This Row],[Fecha de Inicio]]</f>
        <v>377</v>
      </c>
      <c r="X128" s="14">
        <f>ROUND((($D$5-Contratos[[#This Row],[Fecha de Inicio]])/(Contratos[[#This Row],[Fecha Finalizacion Programada]]-Contratos[[#This Row],[Fecha de Inicio]])*100),2)</f>
        <v>84.08</v>
      </c>
      <c r="Y128" s="43">
        <v>71227200</v>
      </c>
      <c r="Z128" s="28">
        <v>11536800</v>
      </c>
      <c r="AA128" s="14">
        <v>1</v>
      </c>
      <c r="AB128" s="28">
        <v>10784400</v>
      </c>
      <c r="AC128" s="28">
        <v>93548400</v>
      </c>
      <c r="AD128" s="14">
        <v>373</v>
      </c>
    </row>
    <row r="129" spans="2:30" x14ac:dyDescent="0.25">
      <c r="B129" s="14">
        <v>2022</v>
      </c>
      <c r="C129">
        <v>220264</v>
      </c>
      <c r="D129" s="14" t="s">
        <v>3</v>
      </c>
      <c r="E129" s="14" t="s">
        <v>844</v>
      </c>
      <c r="F129" s="14" t="s">
        <v>70</v>
      </c>
      <c r="G129" s="14" t="s">
        <v>72</v>
      </c>
      <c r="H129" s="14" t="s">
        <v>744</v>
      </c>
      <c r="I129" s="14" t="s">
        <v>2</v>
      </c>
      <c r="J129" s="14" t="s">
        <v>169</v>
      </c>
      <c r="K129" s="14">
        <v>52501802</v>
      </c>
      <c r="L129" s="14" t="s">
        <v>170</v>
      </c>
      <c r="M129" s="14" t="s">
        <v>149</v>
      </c>
      <c r="N129" t="s">
        <v>62</v>
      </c>
      <c r="O129" s="1">
        <v>44866</v>
      </c>
      <c r="P129" s="14" t="s">
        <v>421</v>
      </c>
      <c r="Q129" s="14" t="s">
        <v>421</v>
      </c>
      <c r="R129" s="1">
        <v>44582</v>
      </c>
      <c r="S129" s="1">
        <v>44592</v>
      </c>
      <c r="T129" s="14">
        <v>330</v>
      </c>
      <c r="U129" s="1">
        <v>44956</v>
      </c>
      <c r="V129" s="14">
        <v>76758000</v>
      </c>
      <c r="W129" s="1">
        <f>$U129-Contratos[[#This Row],[Fecha de Inicio]]</f>
        <v>364</v>
      </c>
      <c r="X129" s="14">
        <f>ROUND((($D$5-Contratos[[#This Row],[Fecha de Inicio]])/(Contratos[[#This Row],[Fecha Finalizacion Programada]]-Contratos[[#This Row],[Fecha de Inicio]])*100),2)</f>
        <v>83.24</v>
      </c>
      <c r="Y129" s="43">
        <v>62802000</v>
      </c>
      <c r="Z129" s="28">
        <v>13956000</v>
      </c>
      <c r="AA129" s="14">
        <v>1</v>
      </c>
      <c r="AB129" s="28">
        <v>6978000</v>
      </c>
      <c r="AC129" s="28">
        <v>83736000</v>
      </c>
      <c r="AD129" s="14">
        <v>360</v>
      </c>
    </row>
    <row r="130" spans="2:30" x14ac:dyDescent="0.25">
      <c r="B130" s="14">
        <v>2022</v>
      </c>
      <c r="C130">
        <v>220279</v>
      </c>
      <c r="D130" s="14" t="s">
        <v>3</v>
      </c>
      <c r="E130" s="14" t="s">
        <v>849</v>
      </c>
      <c r="F130" s="14" t="s">
        <v>70</v>
      </c>
      <c r="G130" s="14" t="s">
        <v>72</v>
      </c>
      <c r="H130" s="14" t="s">
        <v>744</v>
      </c>
      <c r="I130" s="14" t="s">
        <v>2</v>
      </c>
      <c r="J130" s="14" t="s">
        <v>166</v>
      </c>
      <c r="K130" s="14">
        <v>1032425604</v>
      </c>
      <c r="L130" s="14" t="s">
        <v>167</v>
      </c>
      <c r="M130" s="14" t="s">
        <v>149</v>
      </c>
      <c r="N130" t="s">
        <v>62</v>
      </c>
      <c r="O130" s="1">
        <v>44866</v>
      </c>
      <c r="P130" s="14" t="s">
        <v>421</v>
      </c>
      <c r="Q130" s="14" t="s">
        <v>421</v>
      </c>
      <c r="R130" s="1">
        <v>44586</v>
      </c>
      <c r="S130" s="1">
        <v>44589</v>
      </c>
      <c r="T130" s="14">
        <v>330</v>
      </c>
      <c r="U130" s="1">
        <v>44955</v>
      </c>
      <c r="V130" s="14">
        <v>86768000</v>
      </c>
      <c r="W130" s="1">
        <f>$U130-Contratos[[#This Row],[Fecha de Inicio]]</f>
        <v>366</v>
      </c>
      <c r="X130" s="14">
        <f>ROUND((($D$5-Contratos[[#This Row],[Fecha de Inicio]])/(Contratos[[#This Row],[Fecha Finalizacion Programada]]-Contratos[[#This Row],[Fecha de Inicio]])*100),2)</f>
        <v>83.61</v>
      </c>
      <c r="Y130" s="43">
        <v>71780800</v>
      </c>
      <c r="Z130" s="28">
        <v>14987200</v>
      </c>
      <c r="AA130" s="14">
        <v>1</v>
      </c>
      <c r="AB130" s="28">
        <v>8413867</v>
      </c>
      <c r="AC130" s="28">
        <v>95181867</v>
      </c>
      <c r="AD130" s="14">
        <v>362</v>
      </c>
    </row>
    <row r="131" spans="2:30" x14ac:dyDescent="0.25">
      <c r="B131" s="14">
        <v>2022</v>
      </c>
      <c r="C131">
        <v>220080</v>
      </c>
      <c r="D131" s="14" t="s">
        <v>3</v>
      </c>
      <c r="E131" s="14" t="s">
        <v>792</v>
      </c>
      <c r="F131" s="14" t="s">
        <v>70</v>
      </c>
      <c r="G131" s="14" t="s">
        <v>72</v>
      </c>
      <c r="H131" s="14" t="s">
        <v>744</v>
      </c>
      <c r="I131" s="14" t="s">
        <v>2</v>
      </c>
      <c r="J131" s="14" t="s">
        <v>163</v>
      </c>
      <c r="K131" s="14">
        <v>80084596</v>
      </c>
      <c r="L131" s="14" t="s">
        <v>164</v>
      </c>
      <c r="M131" s="14" t="s">
        <v>149</v>
      </c>
      <c r="N131" t="s">
        <v>62</v>
      </c>
      <c r="O131" s="1">
        <v>44866</v>
      </c>
      <c r="P131" s="14" t="s">
        <v>421</v>
      </c>
      <c r="Q131" s="14" t="s">
        <v>421</v>
      </c>
      <c r="R131" s="1">
        <v>44574</v>
      </c>
      <c r="S131" s="1">
        <v>44579</v>
      </c>
      <c r="T131" s="14">
        <v>343</v>
      </c>
      <c r="U131" s="1">
        <v>44926</v>
      </c>
      <c r="V131" s="14">
        <v>86024400</v>
      </c>
      <c r="W131" s="1">
        <f>$U131-Contratos[[#This Row],[Fecha de Inicio]]</f>
        <v>347</v>
      </c>
      <c r="X131" s="14">
        <f>ROUND((($D$5-Contratos[[#This Row],[Fecha de Inicio]])/(Contratos[[#This Row],[Fecha Finalizacion Programada]]-Contratos[[#This Row],[Fecha de Inicio]])*100),2)</f>
        <v>91.07</v>
      </c>
      <c r="Y131" s="43">
        <v>70796400</v>
      </c>
      <c r="Z131" s="28">
        <v>15228000</v>
      </c>
      <c r="AA131" s="14">
        <v>0</v>
      </c>
      <c r="AB131" s="28">
        <v>0</v>
      </c>
      <c r="AC131" s="28">
        <v>86024400</v>
      </c>
      <c r="AD131" s="14">
        <v>343</v>
      </c>
    </row>
    <row r="132" spans="2:30" x14ac:dyDescent="0.25">
      <c r="B132" s="14">
        <v>2022</v>
      </c>
      <c r="C132">
        <v>220307</v>
      </c>
      <c r="D132" s="14" t="s">
        <v>3</v>
      </c>
      <c r="E132" s="14" t="s">
        <v>862</v>
      </c>
      <c r="F132" s="14" t="s">
        <v>70</v>
      </c>
      <c r="G132" s="14" t="s">
        <v>79</v>
      </c>
      <c r="H132" s="14" t="s">
        <v>744</v>
      </c>
      <c r="I132" s="14" t="s">
        <v>2</v>
      </c>
      <c r="J132" s="14" t="s">
        <v>368</v>
      </c>
      <c r="K132" s="14">
        <v>1010160832</v>
      </c>
      <c r="L132" s="14" t="s">
        <v>157</v>
      </c>
      <c r="M132" s="14" t="s">
        <v>149</v>
      </c>
      <c r="N132" t="s">
        <v>62</v>
      </c>
      <c r="O132" s="1">
        <v>44866</v>
      </c>
      <c r="P132" s="14" t="s">
        <v>421</v>
      </c>
      <c r="Q132" s="14" t="s">
        <v>421</v>
      </c>
      <c r="R132" s="1">
        <v>44588</v>
      </c>
      <c r="S132" s="1">
        <v>44593</v>
      </c>
      <c r="T132" s="14">
        <v>345</v>
      </c>
      <c r="U132" s="1">
        <v>44942</v>
      </c>
      <c r="V132" s="14">
        <v>96289500</v>
      </c>
      <c r="W132" s="1">
        <f>$U132-Contratos[[#This Row],[Fecha de Inicio]]</f>
        <v>349</v>
      </c>
      <c r="X132" s="14">
        <f>ROUND((($D$5-Contratos[[#This Row],[Fecha de Inicio]])/(Contratos[[#This Row],[Fecha Finalizacion Programada]]-Contratos[[#This Row],[Fecha de Inicio]])*100),2)</f>
        <v>86.53</v>
      </c>
      <c r="Y132" s="43">
        <v>75357000</v>
      </c>
      <c r="Z132" s="28">
        <v>20932500</v>
      </c>
      <c r="AA132" s="14">
        <v>0</v>
      </c>
      <c r="AB132" s="28">
        <v>0</v>
      </c>
      <c r="AC132" s="28">
        <v>96289500</v>
      </c>
      <c r="AD132" s="14">
        <v>345</v>
      </c>
    </row>
    <row r="133" spans="2:30" x14ac:dyDescent="0.25">
      <c r="B133" s="14">
        <v>2022</v>
      </c>
      <c r="C133">
        <v>220172</v>
      </c>
      <c r="D133" s="14" t="s">
        <v>3</v>
      </c>
      <c r="E133" s="14" t="s">
        <v>824</v>
      </c>
      <c r="F133" s="14" t="s">
        <v>70</v>
      </c>
      <c r="G133" s="14" t="s">
        <v>72</v>
      </c>
      <c r="H133" s="14" t="s">
        <v>744</v>
      </c>
      <c r="I133" s="14" t="s">
        <v>2</v>
      </c>
      <c r="J133" s="14" t="s">
        <v>165</v>
      </c>
      <c r="K133" s="14">
        <v>85151343</v>
      </c>
      <c r="L133" s="14" t="s">
        <v>159</v>
      </c>
      <c r="M133" s="14" t="s">
        <v>149</v>
      </c>
      <c r="N133" t="s">
        <v>62</v>
      </c>
      <c r="O133" s="1">
        <v>44866</v>
      </c>
      <c r="P133" s="14" t="s">
        <v>421</v>
      </c>
      <c r="Q133" s="14" t="s">
        <v>421</v>
      </c>
      <c r="R133" s="1">
        <v>44578</v>
      </c>
      <c r="S133" s="1">
        <v>44578</v>
      </c>
      <c r="T133" s="14">
        <v>330</v>
      </c>
      <c r="U133" s="1">
        <v>44955</v>
      </c>
      <c r="V133" s="14">
        <v>86768000</v>
      </c>
      <c r="W133" s="1">
        <f>$U133-Contratos[[#This Row],[Fecha de Inicio]]</f>
        <v>377</v>
      </c>
      <c r="X133" s="14">
        <f>ROUND((($D$5-Contratos[[#This Row],[Fecha de Inicio]])/(Contratos[[#This Row],[Fecha Finalizacion Programada]]-Contratos[[#This Row],[Fecha de Inicio]])*100),2)</f>
        <v>84.08</v>
      </c>
      <c r="Y133" s="43">
        <v>74673067</v>
      </c>
      <c r="Z133" s="28">
        <v>12094933</v>
      </c>
      <c r="AA133" s="14">
        <v>1</v>
      </c>
      <c r="AB133" s="28">
        <v>11306133</v>
      </c>
      <c r="AC133" s="28">
        <v>98074133</v>
      </c>
      <c r="AD133" s="14">
        <v>373</v>
      </c>
    </row>
    <row r="134" spans="2:30" x14ac:dyDescent="0.25">
      <c r="B134" s="14">
        <v>2022</v>
      </c>
      <c r="C134">
        <v>220013</v>
      </c>
      <c r="D134" s="14" t="s">
        <v>3</v>
      </c>
      <c r="E134" s="14" t="s">
        <v>763</v>
      </c>
      <c r="F134" s="14" t="s">
        <v>70</v>
      </c>
      <c r="G134" s="14" t="s">
        <v>72</v>
      </c>
      <c r="H134" s="14" t="s">
        <v>756</v>
      </c>
      <c r="I134" s="14" t="s">
        <v>2</v>
      </c>
      <c r="J134" s="14" t="s">
        <v>325</v>
      </c>
      <c r="K134" s="14">
        <v>1024530851</v>
      </c>
      <c r="L134" s="14" t="s">
        <v>114</v>
      </c>
      <c r="M134" s="14" t="s">
        <v>111</v>
      </c>
      <c r="N134" t="s">
        <v>62</v>
      </c>
      <c r="O134" s="1">
        <v>44866</v>
      </c>
      <c r="P134" s="14" t="s">
        <v>1021</v>
      </c>
      <c r="Q134" s="14" t="s">
        <v>1033</v>
      </c>
      <c r="R134" s="1">
        <v>44572</v>
      </c>
      <c r="S134" s="1">
        <v>44578</v>
      </c>
      <c r="T134" s="14">
        <v>270</v>
      </c>
      <c r="U134" s="1">
        <v>44947</v>
      </c>
      <c r="V134" s="14">
        <v>60705000</v>
      </c>
      <c r="W134" s="1">
        <f>$U134-Contratos[[#This Row],[Fecha de Inicio]]</f>
        <v>369</v>
      </c>
      <c r="X134" s="14">
        <f>ROUND((($D$5-Contratos[[#This Row],[Fecha de Inicio]])/(Contratos[[#This Row],[Fecha Finalizacion Programada]]-Contratos[[#This Row],[Fecha de Inicio]])*100),2)</f>
        <v>85.91</v>
      </c>
      <c r="Y134" s="43">
        <v>63852667</v>
      </c>
      <c r="Z134" s="28">
        <v>17986667</v>
      </c>
      <c r="AA134" s="14">
        <v>1</v>
      </c>
      <c r="AB134" s="28">
        <v>21134334</v>
      </c>
      <c r="AC134" s="28">
        <v>81839334</v>
      </c>
      <c r="AD134" s="14">
        <v>364</v>
      </c>
    </row>
    <row r="135" spans="2:30" x14ac:dyDescent="0.25">
      <c r="B135" s="14">
        <v>2022</v>
      </c>
      <c r="C135">
        <v>220015</v>
      </c>
      <c r="D135" s="14" t="s">
        <v>3</v>
      </c>
      <c r="E135" s="14" t="s">
        <v>764</v>
      </c>
      <c r="F135" s="14" t="s">
        <v>70</v>
      </c>
      <c r="G135" s="14" t="s">
        <v>72</v>
      </c>
      <c r="H135" s="14" t="s">
        <v>765</v>
      </c>
      <c r="I135" s="14" t="s">
        <v>2</v>
      </c>
      <c r="J135" s="14" t="s">
        <v>414</v>
      </c>
      <c r="K135" s="14">
        <v>1032451525</v>
      </c>
      <c r="L135" s="14" t="s">
        <v>415</v>
      </c>
      <c r="M135" s="14" t="s">
        <v>416</v>
      </c>
      <c r="N135" t="s">
        <v>62</v>
      </c>
      <c r="O135" s="1">
        <v>44866</v>
      </c>
      <c r="P135" s="14" t="s">
        <v>1020</v>
      </c>
      <c r="Q135" s="14" t="s">
        <v>460</v>
      </c>
      <c r="R135" s="1">
        <v>44572</v>
      </c>
      <c r="S135" s="1">
        <v>44574</v>
      </c>
      <c r="T135" s="14">
        <v>330</v>
      </c>
      <c r="U135" s="1">
        <v>44908</v>
      </c>
      <c r="V135" s="14">
        <v>80168000</v>
      </c>
      <c r="W135" s="1">
        <f>$U135-Contratos[[#This Row],[Fecha de Inicio]]</f>
        <v>334</v>
      </c>
      <c r="X135" s="14">
        <f>ROUND((($D$5-Contratos[[#This Row],[Fecha de Inicio]])/(Contratos[[#This Row],[Fecha Finalizacion Programada]]-Contratos[[#This Row],[Fecha de Inicio]])*100),2)</f>
        <v>96.11</v>
      </c>
      <c r="Y135" s="43">
        <v>62676800</v>
      </c>
      <c r="Z135" s="28">
        <v>17491200</v>
      </c>
      <c r="AA135" s="14">
        <v>0</v>
      </c>
      <c r="AB135" s="28">
        <v>0</v>
      </c>
      <c r="AC135" s="28">
        <v>80168000</v>
      </c>
      <c r="AD135" s="14">
        <v>330</v>
      </c>
    </row>
    <row r="136" spans="2:30" x14ac:dyDescent="0.25">
      <c r="B136" s="14">
        <v>2022</v>
      </c>
      <c r="C136">
        <v>220014</v>
      </c>
      <c r="D136" s="14" t="s">
        <v>3</v>
      </c>
      <c r="E136" s="14" t="s">
        <v>763</v>
      </c>
      <c r="F136" s="14" t="s">
        <v>70</v>
      </c>
      <c r="G136" s="14" t="s">
        <v>72</v>
      </c>
      <c r="H136" s="14" t="s">
        <v>756</v>
      </c>
      <c r="I136" s="14" t="s">
        <v>2</v>
      </c>
      <c r="J136" s="14" t="s">
        <v>325</v>
      </c>
      <c r="K136" s="14">
        <v>1032456288</v>
      </c>
      <c r="L136" s="14" t="s">
        <v>113</v>
      </c>
      <c r="M136" s="14" t="s">
        <v>111</v>
      </c>
      <c r="N136" t="s">
        <v>62</v>
      </c>
      <c r="O136" s="1">
        <v>44866</v>
      </c>
      <c r="P136" s="14" t="s">
        <v>1021</v>
      </c>
      <c r="Q136" s="14" t="s">
        <v>1033</v>
      </c>
      <c r="R136" s="1">
        <v>44572</v>
      </c>
      <c r="S136" s="1">
        <v>44578</v>
      </c>
      <c r="T136" s="14">
        <v>270</v>
      </c>
      <c r="U136" s="1">
        <v>44947</v>
      </c>
      <c r="V136" s="14">
        <v>60705000</v>
      </c>
      <c r="W136" s="1">
        <f>$U136-Contratos[[#This Row],[Fecha de Inicio]]</f>
        <v>369</v>
      </c>
      <c r="X136" s="14">
        <f>ROUND((($D$5-Contratos[[#This Row],[Fecha de Inicio]])/(Contratos[[#This Row],[Fecha Finalizacion Programada]]-Contratos[[#This Row],[Fecha de Inicio]])*100),2)</f>
        <v>85.91</v>
      </c>
      <c r="Y136" s="43">
        <v>63852667</v>
      </c>
      <c r="Z136" s="28">
        <v>17986667</v>
      </c>
      <c r="AA136" s="14">
        <v>1</v>
      </c>
      <c r="AB136" s="28">
        <v>21134334</v>
      </c>
      <c r="AC136" s="28">
        <v>81839334</v>
      </c>
      <c r="AD136" s="14">
        <v>364</v>
      </c>
    </row>
    <row r="137" spans="2:30" x14ac:dyDescent="0.25">
      <c r="B137" s="14">
        <v>2022</v>
      </c>
      <c r="C137">
        <v>220012</v>
      </c>
      <c r="D137" s="14" t="s">
        <v>3</v>
      </c>
      <c r="E137" s="14" t="s">
        <v>763</v>
      </c>
      <c r="F137" s="14" t="s">
        <v>70</v>
      </c>
      <c r="G137" s="14" t="s">
        <v>72</v>
      </c>
      <c r="H137" s="14" t="s">
        <v>756</v>
      </c>
      <c r="I137" s="14" t="s">
        <v>2</v>
      </c>
      <c r="J137" s="14" t="s">
        <v>325</v>
      </c>
      <c r="K137" s="14">
        <v>33676280</v>
      </c>
      <c r="L137" s="14" t="s">
        <v>110</v>
      </c>
      <c r="M137" s="14" t="s">
        <v>111</v>
      </c>
      <c r="N137" t="s">
        <v>62</v>
      </c>
      <c r="O137" s="1">
        <v>44866</v>
      </c>
      <c r="P137" s="14" t="s">
        <v>1021</v>
      </c>
      <c r="Q137" s="14" t="s">
        <v>1033</v>
      </c>
      <c r="R137" s="1">
        <v>44572</v>
      </c>
      <c r="S137" s="1">
        <v>44579</v>
      </c>
      <c r="T137" s="14">
        <v>270</v>
      </c>
      <c r="U137" s="1">
        <v>44938</v>
      </c>
      <c r="V137" s="14">
        <v>60705000</v>
      </c>
      <c r="W137" s="1">
        <f>$U137-Contratos[[#This Row],[Fecha de Inicio]]</f>
        <v>359</v>
      </c>
      <c r="X137" s="14">
        <f>ROUND((($D$5-Contratos[[#This Row],[Fecha de Inicio]])/(Contratos[[#This Row],[Fecha Finalizacion Programada]]-Contratos[[#This Row],[Fecha de Inicio]])*100),2)</f>
        <v>88.02</v>
      </c>
      <c r="Y137" s="43">
        <v>63627833</v>
      </c>
      <c r="Z137" s="28">
        <v>16188000</v>
      </c>
      <c r="AA137" s="14">
        <v>1</v>
      </c>
      <c r="AB137" s="28">
        <v>19110833</v>
      </c>
      <c r="AC137" s="28">
        <v>79815833</v>
      </c>
      <c r="AD137" s="14">
        <v>355</v>
      </c>
    </row>
    <row r="138" spans="2:30" x14ac:dyDescent="0.25">
      <c r="B138" s="14">
        <v>2022</v>
      </c>
      <c r="C138">
        <v>220449</v>
      </c>
      <c r="D138" s="14" t="s">
        <v>3</v>
      </c>
      <c r="E138" s="14" t="s">
        <v>893</v>
      </c>
      <c r="F138" s="14" t="s">
        <v>42</v>
      </c>
      <c r="G138" s="14" t="s">
        <v>37</v>
      </c>
      <c r="H138" s="14" t="s">
        <v>752</v>
      </c>
      <c r="I138" s="14" t="s">
        <v>2</v>
      </c>
      <c r="J138" s="14" t="s">
        <v>450</v>
      </c>
      <c r="K138" s="14">
        <v>830085426</v>
      </c>
      <c r="L138" s="14" t="s">
        <v>139</v>
      </c>
      <c r="M138" s="14" t="s">
        <v>1237</v>
      </c>
      <c r="N138" t="s">
        <v>62</v>
      </c>
      <c r="O138" s="1">
        <v>44866</v>
      </c>
      <c r="P138" s="14" t="s">
        <v>413</v>
      </c>
      <c r="Q138" s="14" t="s">
        <v>452</v>
      </c>
      <c r="R138" s="1">
        <v>44776</v>
      </c>
      <c r="S138" s="1">
        <v>44778</v>
      </c>
      <c r="T138" s="14">
        <v>210</v>
      </c>
      <c r="U138" s="1">
        <v>44990</v>
      </c>
      <c r="V138" s="14">
        <v>48892935</v>
      </c>
      <c r="W138" s="1">
        <f>$U138-Contratos[[#This Row],[Fecha de Inicio]]</f>
        <v>212</v>
      </c>
      <c r="X138" s="14">
        <f>ROUND((($D$5-Contratos[[#This Row],[Fecha de Inicio]])/(Contratos[[#This Row],[Fecha Finalizacion Programada]]-Contratos[[#This Row],[Fecha de Inicio]])*100),2)</f>
        <v>55.19</v>
      </c>
      <c r="Y138" s="43">
        <v>13306223</v>
      </c>
      <c r="Z138" s="28">
        <v>35586712</v>
      </c>
      <c r="AA138" s="14">
        <v>0</v>
      </c>
      <c r="AB138" s="28">
        <v>0</v>
      </c>
      <c r="AC138" s="28">
        <v>48892935</v>
      </c>
      <c r="AD138" s="14">
        <v>210</v>
      </c>
    </row>
    <row r="139" spans="2:30" x14ac:dyDescent="0.25">
      <c r="B139" s="14">
        <v>2022</v>
      </c>
      <c r="C139">
        <v>220450</v>
      </c>
      <c r="D139" s="14" t="s">
        <v>3</v>
      </c>
      <c r="E139" s="14" t="s">
        <v>894</v>
      </c>
      <c r="F139" s="14" t="s">
        <v>42</v>
      </c>
      <c r="G139" s="14" t="s">
        <v>37</v>
      </c>
      <c r="H139" s="14" t="s">
        <v>752</v>
      </c>
      <c r="I139" s="14" t="s">
        <v>2</v>
      </c>
      <c r="J139" s="14" t="s">
        <v>453</v>
      </c>
      <c r="K139" s="14">
        <v>830085426</v>
      </c>
      <c r="L139" s="14" t="s">
        <v>139</v>
      </c>
      <c r="M139" s="14" t="s">
        <v>1237</v>
      </c>
      <c r="N139" t="s">
        <v>62</v>
      </c>
      <c r="O139" s="1">
        <v>44866</v>
      </c>
      <c r="P139" s="14" t="s">
        <v>451</v>
      </c>
      <c r="Q139" s="14" t="s">
        <v>454</v>
      </c>
      <c r="R139" s="1">
        <v>44776</v>
      </c>
      <c r="S139" s="1">
        <v>44778</v>
      </c>
      <c r="T139" s="14">
        <v>210</v>
      </c>
      <c r="U139" s="1">
        <v>44990</v>
      </c>
      <c r="V139" s="14">
        <v>33969740</v>
      </c>
      <c r="W139" s="1">
        <f>$U139-Contratos[[#This Row],[Fecha de Inicio]]</f>
        <v>212</v>
      </c>
      <c r="X139" s="14">
        <f>ROUND((($D$5-Contratos[[#This Row],[Fecha de Inicio]])/(Contratos[[#This Row],[Fecha Finalizacion Programada]]-Contratos[[#This Row],[Fecha de Inicio]])*100),2)</f>
        <v>55.19</v>
      </c>
      <c r="Y139" s="43">
        <v>4852820</v>
      </c>
      <c r="Z139" s="28">
        <v>29116920</v>
      </c>
      <c r="AA139" s="14">
        <v>0</v>
      </c>
      <c r="AB139" s="28">
        <v>0</v>
      </c>
      <c r="AC139" s="28">
        <v>33969740</v>
      </c>
      <c r="AD139" s="14">
        <v>210</v>
      </c>
    </row>
    <row r="140" spans="2:30" x14ac:dyDescent="0.25">
      <c r="B140" s="14">
        <v>2022</v>
      </c>
      <c r="C140">
        <v>220610</v>
      </c>
      <c r="D140" s="14" t="s">
        <v>3</v>
      </c>
      <c r="E140" s="14" t="s">
        <v>923</v>
      </c>
      <c r="F140" s="14" t="s">
        <v>44</v>
      </c>
      <c r="G140" s="14" t="s">
        <v>48</v>
      </c>
      <c r="H140" s="14" t="s">
        <v>744</v>
      </c>
      <c r="I140" s="14" t="s">
        <v>2</v>
      </c>
      <c r="J140" s="14" t="s">
        <v>526</v>
      </c>
      <c r="K140" s="14">
        <v>860002184</v>
      </c>
      <c r="L140" s="14" t="s">
        <v>224</v>
      </c>
      <c r="M140" s="14" t="s">
        <v>149</v>
      </c>
      <c r="N140" t="s">
        <v>62</v>
      </c>
      <c r="O140" s="1">
        <v>44866</v>
      </c>
      <c r="P140" s="14" t="s">
        <v>429</v>
      </c>
      <c r="Q140" s="14" t="s">
        <v>430</v>
      </c>
      <c r="R140" s="1">
        <v>44825</v>
      </c>
      <c r="S140" s="1">
        <v>44825</v>
      </c>
      <c r="T140" s="14">
        <v>547</v>
      </c>
      <c r="U140" s="1">
        <v>45372</v>
      </c>
      <c r="V140" s="14">
        <v>2166835217</v>
      </c>
      <c r="W140" s="1">
        <f>$U140-Contratos[[#This Row],[Fecha de Inicio]]</f>
        <v>547</v>
      </c>
      <c r="X140" s="14">
        <f>ROUND((($D$5-Contratos[[#This Row],[Fecha de Inicio]])/(Contratos[[#This Row],[Fecha Finalizacion Programada]]-Contratos[[#This Row],[Fecha de Inicio]])*100),2)</f>
        <v>12.8</v>
      </c>
      <c r="Y140" s="43">
        <v>2166835217</v>
      </c>
      <c r="Z140" s="28">
        <v>0</v>
      </c>
      <c r="AA140" s="14">
        <v>0</v>
      </c>
      <c r="AB140" s="28">
        <v>0</v>
      </c>
      <c r="AC140" s="28">
        <v>2166835217</v>
      </c>
      <c r="AD140" s="14">
        <v>547</v>
      </c>
    </row>
    <row r="141" spans="2:30" x14ac:dyDescent="0.25">
      <c r="B141" s="14">
        <v>2022</v>
      </c>
      <c r="C141">
        <v>220414</v>
      </c>
      <c r="D141" s="14" t="s">
        <v>3</v>
      </c>
      <c r="E141" s="14" t="s">
        <v>881</v>
      </c>
      <c r="F141" s="14" t="s">
        <v>38</v>
      </c>
      <c r="G141" s="14" t="s">
        <v>438</v>
      </c>
      <c r="H141" s="14" t="s">
        <v>744</v>
      </c>
      <c r="I141" s="14">
        <v>0</v>
      </c>
      <c r="J141" s="14" t="s">
        <v>439</v>
      </c>
      <c r="K141" s="14">
        <v>800018165</v>
      </c>
      <c r="L141" s="14" t="s">
        <v>440</v>
      </c>
      <c r="M141" s="14" t="s">
        <v>134</v>
      </c>
      <c r="N141" t="s">
        <v>62</v>
      </c>
      <c r="O141" s="1">
        <v>44866</v>
      </c>
      <c r="P141" s="14" t="s">
        <v>429</v>
      </c>
      <c r="Q141" s="14" t="s">
        <v>430</v>
      </c>
      <c r="R141" s="1">
        <v>44743</v>
      </c>
      <c r="S141" s="1">
        <v>44749</v>
      </c>
      <c r="T141" s="14">
        <v>420</v>
      </c>
      <c r="U141" s="1">
        <v>45176</v>
      </c>
      <c r="V141" s="14">
        <v>0</v>
      </c>
      <c r="W141" s="1">
        <f>$U141-Contratos[[#This Row],[Fecha de Inicio]]</f>
        <v>427</v>
      </c>
      <c r="X141" s="14">
        <f>ROUND((($D$5-Contratos[[#This Row],[Fecha de Inicio]])/(Contratos[[#This Row],[Fecha Finalizacion Programada]]-Contratos[[#This Row],[Fecha de Inicio]])*100),2)</f>
        <v>34.19</v>
      </c>
      <c r="Y141" s="43">
        <v>0</v>
      </c>
      <c r="Z141" s="28">
        <v>0</v>
      </c>
      <c r="AA141" s="14">
        <v>0</v>
      </c>
      <c r="AB141" s="28">
        <v>0</v>
      </c>
      <c r="AC141" s="28">
        <v>0</v>
      </c>
      <c r="AD141" s="14">
        <v>420</v>
      </c>
    </row>
    <row r="142" spans="2:30" x14ac:dyDescent="0.25">
      <c r="B142" s="14">
        <v>2022</v>
      </c>
      <c r="C142">
        <v>220399</v>
      </c>
      <c r="D142" s="14" t="s">
        <v>3</v>
      </c>
      <c r="E142" s="14" t="s">
        <v>876</v>
      </c>
      <c r="F142" s="14" t="s">
        <v>44</v>
      </c>
      <c r="G142" s="14" t="s">
        <v>37</v>
      </c>
      <c r="H142" s="14" t="s">
        <v>744</v>
      </c>
      <c r="I142" s="14" t="s">
        <v>2</v>
      </c>
      <c r="J142" s="14" t="s">
        <v>441</v>
      </c>
      <c r="K142" s="14">
        <v>860066946</v>
      </c>
      <c r="L142" s="14" t="s">
        <v>442</v>
      </c>
      <c r="M142" s="14" t="s">
        <v>134</v>
      </c>
      <c r="N142" t="s">
        <v>62</v>
      </c>
      <c r="O142" s="1">
        <v>44866</v>
      </c>
      <c r="P142" s="14" t="s">
        <v>429</v>
      </c>
      <c r="Q142" s="14" t="s">
        <v>430</v>
      </c>
      <c r="R142" s="1">
        <v>44722</v>
      </c>
      <c r="S142" s="1">
        <v>44727</v>
      </c>
      <c r="T142" s="14">
        <v>525</v>
      </c>
      <c r="U142" s="1">
        <v>45260</v>
      </c>
      <c r="V142" s="14">
        <v>4537388359</v>
      </c>
      <c r="W142" s="1">
        <f>$U142-Contratos[[#This Row],[Fecha de Inicio]]</f>
        <v>533</v>
      </c>
      <c r="X142" s="14">
        <f>ROUND((($D$5-Contratos[[#This Row],[Fecha de Inicio]])/(Contratos[[#This Row],[Fecha Finalizacion Programada]]-Contratos[[#This Row],[Fecha de Inicio]])*100),2)</f>
        <v>31.52</v>
      </c>
      <c r="Y142" s="43">
        <v>725666745</v>
      </c>
      <c r="Z142" s="28">
        <v>3811721614</v>
      </c>
      <c r="AA142" s="14">
        <v>0</v>
      </c>
      <c r="AB142" s="28">
        <v>0</v>
      </c>
      <c r="AC142" s="28">
        <v>4537388359</v>
      </c>
      <c r="AD142" s="14">
        <v>525</v>
      </c>
    </row>
    <row r="143" spans="2:30" x14ac:dyDescent="0.25">
      <c r="B143" s="14">
        <v>2022</v>
      </c>
      <c r="C143">
        <v>220294</v>
      </c>
      <c r="D143" s="14" t="s">
        <v>3</v>
      </c>
      <c r="E143" s="14" t="s">
        <v>857</v>
      </c>
      <c r="F143" s="14" t="s">
        <v>70</v>
      </c>
      <c r="G143" s="14" t="s">
        <v>72</v>
      </c>
      <c r="H143" s="14" t="s">
        <v>803</v>
      </c>
      <c r="I143" s="14" t="s">
        <v>2</v>
      </c>
      <c r="J143" s="14" t="s">
        <v>588</v>
      </c>
      <c r="K143" s="14">
        <v>1023865476</v>
      </c>
      <c r="L143" s="14" t="s">
        <v>587</v>
      </c>
      <c r="M143" s="14" t="s">
        <v>584</v>
      </c>
      <c r="N143" t="s">
        <v>62</v>
      </c>
      <c r="O143" s="1">
        <v>44869</v>
      </c>
      <c r="P143" s="14" t="s">
        <v>586</v>
      </c>
      <c r="Q143" s="14" t="s">
        <v>585</v>
      </c>
      <c r="R143" s="1">
        <v>44587</v>
      </c>
      <c r="S143" s="1">
        <v>44593</v>
      </c>
      <c r="T143" s="14">
        <v>180</v>
      </c>
      <c r="U143" s="1">
        <v>44866</v>
      </c>
      <c r="V143" s="14">
        <v>24192000</v>
      </c>
      <c r="W143" s="14">
        <f>+Contratos[[#This Row],[Plazo total con prorrogas ]]</f>
        <v>270</v>
      </c>
      <c r="X143" s="14">
        <v>100</v>
      </c>
      <c r="Y143" s="43">
        <v>36288000</v>
      </c>
      <c r="Z143" s="28">
        <v>0</v>
      </c>
      <c r="AA143" s="14">
        <v>1</v>
      </c>
      <c r="AB143" s="28">
        <v>12096000</v>
      </c>
      <c r="AC143" s="28">
        <v>36288000</v>
      </c>
      <c r="AD143" s="14">
        <v>270</v>
      </c>
    </row>
    <row r="144" spans="2:30" x14ac:dyDescent="0.25">
      <c r="B144" s="14">
        <v>2022</v>
      </c>
      <c r="C144">
        <v>220297</v>
      </c>
      <c r="D144" s="14" t="s">
        <v>3</v>
      </c>
      <c r="E144" s="14" t="s">
        <v>857</v>
      </c>
      <c r="F144" s="14" t="s">
        <v>70</v>
      </c>
      <c r="G144" s="14" t="s">
        <v>72</v>
      </c>
      <c r="H144" s="14" t="s">
        <v>803</v>
      </c>
      <c r="I144" s="14" t="s">
        <v>2</v>
      </c>
      <c r="J144" s="14" t="s">
        <v>588</v>
      </c>
      <c r="K144" s="14">
        <v>52695909</v>
      </c>
      <c r="L144" s="14" t="s">
        <v>593</v>
      </c>
      <c r="M144" s="14" t="s">
        <v>584</v>
      </c>
      <c r="N144" t="s">
        <v>62</v>
      </c>
      <c r="O144" s="1">
        <v>44869</v>
      </c>
      <c r="P144" s="14" t="s">
        <v>586</v>
      </c>
      <c r="Q144" s="14" t="s">
        <v>585</v>
      </c>
      <c r="R144" s="1">
        <v>44588</v>
      </c>
      <c r="S144" s="1">
        <v>44593</v>
      </c>
      <c r="T144" s="14">
        <v>180</v>
      </c>
      <c r="U144" s="1">
        <v>44866</v>
      </c>
      <c r="V144" s="14">
        <v>24192000</v>
      </c>
      <c r="W144" s="14">
        <f>+Contratos[[#This Row],[Plazo total con prorrogas ]]</f>
        <v>270</v>
      </c>
      <c r="X144" s="14">
        <v>100</v>
      </c>
      <c r="Y144" s="43">
        <v>36288000</v>
      </c>
      <c r="Z144" s="28">
        <v>0</v>
      </c>
      <c r="AA144" s="14">
        <v>1</v>
      </c>
      <c r="AB144" s="28">
        <v>12096000</v>
      </c>
      <c r="AC144" s="28">
        <v>36288000</v>
      </c>
      <c r="AD144" s="14">
        <v>270</v>
      </c>
    </row>
    <row r="145" spans="2:30" x14ac:dyDescent="0.25">
      <c r="B145" s="14">
        <v>2022</v>
      </c>
      <c r="C145">
        <v>220299</v>
      </c>
      <c r="D145" s="14" t="s">
        <v>3</v>
      </c>
      <c r="E145" s="14" t="s">
        <v>857</v>
      </c>
      <c r="F145" s="14" t="s">
        <v>70</v>
      </c>
      <c r="G145" s="14" t="s">
        <v>72</v>
      </c>
      <c r="H145" s="14" t="s">
        <v>803</v>
      </c>
      <c r="I145" s="14" t="s">
        <v>2</v>
      </c>
      <c r="J145" s="14" t="s">
        <v>588</v>
      </c>
      <c r="K145" s="14">
        <v>1018453014</v>
      </c>
      <c r="L145" s="14" t="s">
        <v>654</v>
      </c>
      <c r="M145" s="14" t="s">
        <v>584</v>
      </c>
      <c r="N145" t="s">
        <v>62</v>
      </c>
      <c r="O145" s="1">
        <v>44869</v>
      </c>
      <c r="P145" s="14" t="s">
        <v>586</v>
      </c>
      <c r="Q145" s="14" t="s">
        <v>585</v>
      </c>
      <c r="R145" s="1">
        <v>44587</v>
      </c>
      <c r="S145" s="1">
        <v>44589</v>
      </c>
      <c r="T145" s="14">
        <v>180</v>
      </c>
      <c r="U145" s="1">
        <v>44862</v>
      </c>
      <c r="V145" s="14">
        <v>24192000</v>
      </c>
      <c r="W145" s="14">
        <f>+Contratos[[#This Row],[Plazo total con prorrogas ]]</f>
        <v>270</v>
      </c>
      <c r="X145" s="14">
        <v>100</v>
      </c>
      <c r="Y145" s="43">
        <v>36288000</v>
      </c>
      <c r="Z145" s="28">
        <v>0</v>
      </c>
      <c r="AA145" s="14">
        <v>1</v>
      </c>
      <c r="AB145" s="28">
        <v>12096000</v>
      </c>
      <c r="AC145" s="28">
        <v>36288000</v>
      </c>
      <c r="AD145" s="14">
        <v>270</v>
      </c>
    </row>
    <row r="146" spans="2:30" x14ac:dyDescent="0.25">
      <c r="B146" s="14">
        <v>2022</v>
      </c>
      <c r="C146">
        <v>220178</v>
      </c>
      <c r="D146" s="14" t="s">
        <v>3</v>
      </c>
      <c r="E146" s="14" t="s">
        <v>826</v>
      </c>
      <c r="F146" s="14" t="s">
        <v>70</v>
      </c>
      <c r="G146" s="14" t="s">
        <v>79</v>
      </c>
      <c r="H146" s="14" t="s">
        <v>753</v>
      </c>
      <c r="I146" s="14" t="s">
        <v>2</v>
      </c>
      <c r="J146" s="14" t="s">
        <v>31</v>
      </c>
      <c r="K146" s="14">
        <v>1019136871</v>
      </c>
      <c r="L146" s="14" t="s">
        <v>661</v>
      </c>
      <c r="M146" s="14" t="s">
        <v>74</v>
      </c>
      <c r="N146" t="s">
        <v>62</v>
      </c>
      <c r="O146" s="1">
        <v>44889</v>
      </c>
      <c r="P146" s="14" t="s">
        <v>1028</v>
      </c>
      <c r="Q146" s="14" t="s">
        <v>1029</v>
      </c>
      <c r="R146" s="1">
        <v>44580</v>
      </c>
      <c r="S146" s="1">
        <v>44589</v>
      </c>
      <c r="T146" s="14">
        <v>330</v>
      </c>
      <c r="U146" s="1">
        <v>44923</v>
      </c>
      <c r="V146" s="14">
        <v>27291000</v>
      </c>
      <c r="W146" s="1">
        <f>$U146-Contratos[[#This Row],[Fecha de Inicio]]</f>
        <v>334</v>
      </c>
      <c r="X146" s="14">
        <f>ROUND((($D$5-Contratos[[#This Row],[Fecha de Inicio]])/(Contratos[[#This Row],[Fecha Finalizacion Programada]]-Contratos[[#This Row],[Fecha de Inicio]])*100),2)</f>
        <v>91.62</v>
      </c>
      <c r="Y146" s="43">
        <v>22577100</v>
      </c>
      <c r="Z146" s="28">
        <v>4713900</v>
      </c>
      <c r="AA146" s="14">
        <v>0</v>
      </c>
      <c r="AB146" s="28">
        <v>0</v>
      </c>
      <c r="AC146" s="28">
        <v>27291000</v>
      </c>
      <c r="AD146" s="14">
        <v>330</v>
      </c>
    </row>
    <row r="147" spans="2:30" x14ac:dyDescent="0.25">
      <c r="B147" s="14">
        <v>2022</v>
      </c>
      <c r="C147">
        <v>220198</v>
      </c>
      <c r="D147" s="14" t="s">
        <v>3</v>
      </c>
      <c r="E147" s="14" t="s">
        <v>830</v>
      </c>
      <c r="F147" s="14" t="s">
        <v>70</v>
      </c>
      <c r="G147" s="14" t="s">
        <v>79</v>
      </c>
      <c r="H147" s="14" t="s">
        <v>803</v>
      </c>
      <c r="I147" s="14" t="s">
        <v>2</v>
      </c>
      <c r="J147" s="14" t="s">
        <v>642</v>
      </c>
      <c r="K147" s="14">
        <v>1085307756</v>
      </c>
      <c r="L147" s="14" t="s">
        <v>641</v>
      </c>
      <c r="M147" s="14" t="s">
        <v>584</v>
      </c>
      <c r="N147" t="s">
        <v>62</v>
      </c>
      <c r="O147" s="1">
        <v>44869</v>
      </c>
      <c r="P147" s="14" t="s">
        <v>586</v>
      </c>
      <c r="Q147" s="14" t="s">
        <v>585</v>
      </c>
      <c r="R147" s="1">
        <v>44582</v>
      </c>
      <c r="S147" s="1">
        <v>44588</v>
      </c>
      <c r="T147" s="14">
        <v>180</v>
      </c>
      <c r="U147" s="1">
        <v>44861</v>
      </c>
      <c r="V147" s="14">
        <v>11166000</v>
      </c>
      <c r="W147" s="14">
        <f>+Contratos[[#This Row],[Plazo total con prorrogas ]]</f>
        <v>270</v>
      </c>
      <c r="X147" s="14">
        <v>100</v>
      </c>
      <c r="Y147" s="43">
        <v>16749000</v>
      </c>
      <c r="Z147" s="28">
        <v>0</v>
      </c>
      <c r="AA147" s="14">
        <v>1</v>
      </c>
      <c r="AB147" s="28">
        <v>5583000</v>
      </c>
      <c r="AC147" s="28">
        <v>16749000</v>
      </c>
      <c r="AD147" s="14">
        <v>270</v>
      </c>
    </row>
    <row r="148" spans="2:30" x14ac:dyDescent="0.25">
      <c r="B148" s="14">
        <v>2022</v>
      </c>
      <c r="C148">
        <v>220199</v>
      </c>
      <c r="D148" s="14" t="s">
        <v>3</v>
      </c>
      <c r="E148" s="14" t="s">
        <v>830</v>
      </c>
      <c r="F148" s="14" t="s">
        <v>70</v>
      </c>
      <c r="G148" s="14" t="s">
        <v>79</v>
      </c>
      <c r="H148" s="14" t="s">
        <v>803</v>
      </c>
      <c r="I148" s="14" t="s">
        <v>2</v>
      </c>
      <c r="J148" s="14" t="s">
        <v>592</v>
      </c>
      <c r="K148" s="14">
        <v>80824689</v>
      </c>
      <c r="L148" s="14" t="s">
        <v>591</v>
      </c>
      <c r="M148" s="14" t="s">
        <v>584</v>
      </c>
      <c r="N148" t="s">
        <v>62</v>
      </c>
      <c r="O148" s="1">
        <v>44869</v>
      </c>
      <c r="P148" s="14" t="s">
        <v>586</v>
      </c>
      <c r="Q148" s="14" t="s">
        <v>585</v>
      </c>
      <c r="R148" s="1">
        <v>44581</v>
      </c>
      <c r="S148" s="1">
        <v>44587</v>
      </c>
      <c r="T148" s="14">
        <v>180</v>
      </c>
      <c r="U148" s="1">
        <v>44860</v>
      </c>
      <c r="V148" s="14">
        <v>11166000</v>
      </c>
      <c r="W148" s="14">
        <f>+Contratos[[#This Row],[Plazo total con prorrogas ]]</f>
        <v>270</v>
      </c>
      <c r="X148" s="14">
        <v>100</v>
      </c>
      <c r="Y148" s="43">
        <v>16749000</v>
      </c>
      <c r="Z148" s="28">
        <v>0</v>
      </c>
      <c r="AA148" s="14">
        <v>1</v>
      </c>
      <c r="AB148" s="28">
        <v>5583000</v>
      </c>
      <c r="AC148" s="28">
        <v>16749000</v>
      </c>
      <c r="AD148" s="14">
        <v>270</v>
      </c>
    </row>
    <row r="149" spans="2:30" x14ac:dyDescent="0.25">
      <c r="B149" s="14">
        <v>2022</v>
      </c>
      <c r="C149">
        <v>220179</v>
      </c>
      <c r="D149" s="14" t="s">
        <v>3</v>
      </c>
      <c r="E149" s="14" t="s">
        <v>826</v>
      </c>
      <c r="F149" s="14" t="s">
        <v>70</v>
      </c>
      <c r="G149" s="14" t="s">
        <v>79</v>
      </c>
      <c r="H149" s="14" t="s">
        <v>753</v>
      </c>
      <c r="I149" s="14" t="s">
        <v>2</v>
      </c>
      <c r="J149" s="14" t="s">
        <v>31</v>
      </c>
      <c r="K149" s="14">
        <v>1068926126</v>
      </c>
      <c r="L149" s="14" t="s">
        <v>660</v>
      </c>
      <c r="M149" s="14" t="s">
        <v>74</v>
      </c>
      <c r="N149" t="s">
        <v>62</v>
      </c>
      <c r="O149" s="1">
        <v>44889</v>
      </c>
      <c r="P149" s="14" t="s">
        <v>1028</v>
      </c>
      <c r="Q149" s="14" t="s">
        <v>1266</v>
      </c>
      <c r="R149" s="1">
        <v>44580</v>
      </c>
      <c r="S149" s="1">
        <v>44589</v>
      </c>
      <c r="T149" s="14">
        <v>330</v>
      </c>
      <c r="U149" s="1">
        <v>44923</v>
      </c>
      <c r="V149" s="14">
        <v>27291000</v>
      </c>
      <c r="W149" s="1">
        <f>$U149-Contratos[[#This Row],[Fecha de Inicio]]</f>
        <v>334</v>
      </c>
      <c r="X149" s="14">
        <f>ROUND((($D$5-Contratos[[#This Row],[Fecha de Inicio]])/(Contratos[[#This Row],[Fecha Finalizacion Programada]]-Contratos[[#This Row],[Fecha de Inicio]])*100),2)</f>
        <v>91.62</v>
      </c>
      <c r="Y149" s="43">
        <v>22577100</v>
      </c>
      <c r="Z149" s="28">
        <v>4713900</v>
      </c>
      <c r="AA149" s="14">
        <v>0</v>
      </c>
      <c r="AB149" s="28">
        <v>0</v>
      </c>
      <c r="AC149" s="28">
        <v>27291000</v>
      </c>
      <c r="AD149" s="14">
        <v>330</v>
      </c>
    </row>
    <row r="150" spans="2:30" x14ac:dyDescent="0.25">
      <c r="B150" s="14">
        <v>2022</v>
      </c>
      <c r="C150">
        <v>220181</v>
      </c>
      <c r="D150" s="14" t="s">
        <v>3</v>
      </c>
      <c r="E150" s="14" t="s">
        <v>826</v>
      </c>
      <c r="F150" s="14" t="s">
        <v>70</v>
      </c>
      <c r="G150" s="14" t="s">
        <v>79</v>
      </c>
      <c r="H150" s="14" t="s">
        <v>753</v>
      </c>
      <c r="I150" s="14" t="s">
        <v>2</v>
      </c>
      <c r="J150" s="14" t="s">
        <v>31</v>
      </c>
      <c r="K150" s="14">
        <v>1010202220</v>
      </c>
      <c r="L150" s="14" t="s">
        <v>659</v>
      </c>
      <c r="M150" s="14" t="s">
        <v>74</v>
      </c>
      <c r="N150" t="s">
        <v>62</v>
      </c>
      <c r="O150" s="1">
        <v>44889</v>
      </c>
      <c r="P150" s="14" t="s">
        <v>1028</v>
      </c>
      <c r="Q150" s="14" t="s">
        <v>1029</v>
      </c>
      <c r="R150" s="1">
        <v>44580</v>
      </c>
      <c r="S150" s="1">
        <v>44588</v>
      </c>
      <c r="T150" s="14">
        <v>330</v>
      </c>
      <c r="U150" s="1">
        <v>44922</v>
      </c>
      <c r="V150" s="14">
        <v>27291000</v>
      </c>
      <c r="W150" s="1">
        <f>$U150-Contratos[[#This Row],[Fecha de Inicio]]</f>
        <v>334</v>
      </c>
      <c r="X150" s="14">
        <f>ROUND((($D$5-Contratos[[#This Row],[Fecha de Inicio]])/(Contratos[[#This Row],[Fecha Finalizacion Programada]]-Contratos[[#This Row],[Fecha de Inicio]])*100),2)</f>
        <v>91.92</v>
      </c>
      <c r="Y150" s="43">
        <v>22659800</v>
      </c>
      <c r="Z150" s="28">
        <v>4631200</v>
      </c>
      <c r="AA150" s="14">
        <v>0</v>
      </c>
      <c r="AB150" s="28">
        <v>0</v>
      </c>
      <c r="AC150" s="28">
        <v>27291000</v>
      </c>
      <c r="AD150" s="14">
        <v>330</v>
      </c>
    </row>
    <row r="151" spans="2:30" x14ac:dyDescent="0.25">
      <c r="B151" s="14">
        <v>2022</v>
      </c>
      <c r="C151">
        <v>220182</v>
      </c>
      <c r="D151" s="14" t="s">
        <v>3</v>
      </c>
      <c r="E151" s="14" t="s">
        <v>826</v>
      </c>
      <c r="F151" s="14" t="s">
        <v>70</v>
      </c>
      <c r="G151" s="14" t="s">
        <v>79</v>
      </c>
      <c r="H151" s="14" t="s">
        <v>753</v>
      </c>
      <c r="I151" s="14" t="s">
        <v>2</v>
      </c>
      <c r="J151" s="14" t="s">
        <v>31</v>
      </c>
      <c r="K151" s="14">
        <v>1022429467</v>
      </c>
      <c r="L151" s="14" t="s">
        <v>658</v>
      </c>
      <c r="M151" s="14" t="s">
        <v>74</v>
      </c>
      <c r="N151" t="s">
        <v>62</v>
      </c>
      <c r="O151" s="1">
        <v>44889</v>
      </c>
      <c r="P151" s="14" t="s">
        <v>1028</v>
      </c>
      <c r="Q151" s="14" t="s">
        <v>1029</v>
      </c>
      <c r="R151" s="1">
        <v>44580</v>
      </c>
      <c r="S151" s="1">
        <v>44589</v>
      </c>
      <c r="T151" s="14">
        <v>330</v>
      </c>
      <c r="U151" s="1">
        <v>44923</v>
      </c>
      <c r="V151" s="14">
        <v>27291000</v>
      </c>
      <c r="W151" s="1">
        <f>$U151-Contratos[[#This Row],[Fecha de Inicio]]</f>
        <v>334</v>
      </c>
      <c r="X151" s="14">
        <f>ROUND((($D$5-Contratos[[#This Row],[Fecha de Inicio]])/(Contratos[[#This Row],[Fecha Finalizacion Programada]]-Contratos[[#This Row],[Fecha de Inicio]])*100),2)</f>
        <v>91.62</v>
      </c>
      <c r="Y151" s="43">
        <v>22577100</v>
      </c>
      <c r="Z151" s="28">
        <v>4713900</v>
      </c>
      <c r="AA151" s="14">
        <v>0</v>
      </c>
      <c r="AB151" s="28">
        <v>0</v>
      </c>
      <c r="AC151" s="28">
        <v>27291000</v>
      </c>
      <c r="AD151" s="14">
        <v>330</v>
      </c>
    </row>
    <row r="152" spans="2:30" x14ac:dyDescent="0.25">
      <c r="B152" s="14">
        <v>2022</v>
      </c>
      <c r="C152">
        <v>220184</v>
      </c>
      <c r="D152" s="14" t="s">
        <v>3</v>
      </c>
      <c r="E152" s="14" t="s">
        <v>826</v>
      </c>
      <c r="F152" s="14" t="s">
        <v>70</v>
      </c>
      <c r="G152" s="14" t="s">
        <v>79</v>
      </c>
      <c r="H152" s="14" t="s">
        <v>753</v>
      </c>
      <c r="I152" s="14" t="s">
        <v>2</v>
      </c>
      <c r="J152" s="14" t="s">
        <v>31</v>
      </c>
      <c r="K152" s="14">
        <v>1032457638</v>
      </c>
      <c r="L152" s="14" t="s">
        <v>336</v>
      </c>
      <c r="M152" s="14" t="s">
        <v>74</v>
      </c>
      <c r="N152" t="s">
        <v>62</v>
      </c>
      <c r="O152" s="1">
        <v>44889</v>
      </c>
      <c r="P152" s="14" t="s">
        <v>1028</v>
      </c>
      <c r="Q152" s="14" t="s">
        <v>1265</v>
      </c>
      <c r="R152" s="1">
        <v>44580</v>
      </c>
      <c r="S152" s="1">
        <v>44589</v>
      </c>
      <c r="T152" s="14">
        <v>330</v>
      </c>
      <c r="U152" s="1">
        <v>44923</v>
      </c>
      <c r="V152" s="14">
        <v>27291000</v>
      </c>
      <c r="W152" s="1">
        <f>$U152-Contratos[[#This Row],[Fecha de Inicio]]</f>
        <v>334</v>
      </c>
      <c r="X152" s="14">
        <f>ROUND((($D$5-Contratos[[#This Row],[Fecha de Inicio]])/(Contratos[[#This Row],[Fecha Finalizacion Programada]]-Contratos[[#This Row],[Fecha de Inicio]])*100),2)</f>
        <v>91.62</v>
      </c>
      <c r="Y152" s="43">
        <v>22577100</v>
      </c>
      <c r="Z152" s="28">
        <v>4713900</v>
      </c>
      <c r="AA152" s="14">
        <v>0</v>
      </c>
      <c r="AB152" s="28">
        <v>0</v>
      </c>
      <c r="AC152" s="28">
        <v>27291000</v>
      </c>
      <c r="AD152" s="14">
        <v>330</v>
      </c>
    </row>
    <row r="153" spans="2:30" x14ac:dyDescent="0.25">
      <c r="B153" s="14">
        <v>2022</v>
      </c>
      <c r="C153">
        <v>220188</v>
      </c>
      <c r="D153" s="14" t="s">
        <v>3</v>
      </c>
      <c r="E153" s="14" t="s">
        <v>826</v>
      </c>
      <c r="F153" s="14" t="s">
        <v>70</v>
      </c>
      <c r="G153" s="14" t="s">
        <v>79</v>
      </c>
      <c r="H153" s="14" t="s">
        <v>753</v>
      </c>
      <c r="I153" s="14" t="s">
        <v>2</v>
      </c>
      <c r="J153" s="14" t="s">
        <v>31</v>
      </c>
      <c r="K153" s="14">
        <v>79319640</v>
      </c>
      <c r="L153" s="14" t="s">
        <v>657</v>
      </c>
      <c r="M153" s="14" t="s">
        <v>74</v>
      </c>
      <c r="N153" t="s">
        <v>62</v>
      </c>
      <c r="O153" s="1">
        <v>44875</v>
      </c>
      <c r="P153" s="14" t="s">
        <v>1028</v>
      </c>
      <c r="Q153" s="14" t="s">
        <v>1029</v>
      </c>
      <c r="R153" s="1">
        <v>44580</v>
      </c>
      <c r="S153" s="1">
        <v>44589</v>
      </c>
      <c r="T153" s="14">
        <v>330</v>
      </c>
      <c r="U153" s="1">
        <v>44923</v>
      </c>
      <c r="V153" s="14">
        <v>27291000</v>
      </c>
      <c r="W153" s="1">
        <f>$U153-Contratos[[#This Row],[Fecha de Inicio]]</f>
        <v>334</v>
      </c>
      <c r="X153" s="14">
        <f>ROUND((($D$5-Contratos[[#This Row],[Fecha de Inicio]])/(Contratos[[#This Row],[Fecha Finalizacion Programada]]-Contratos[[#This Row],[Fecha de Inicio]])*100),2)</f>
        <v>91.62</v>
      </c>
      <c r="Y153" s="43">
        <v>22577100</v>
      </c>
      <c r="Z153" s="28">
        <v>4713900</v>
      </c>
      <c r="AA153" s="14">
        <v>0</v>
      </c>
      <c r="AB153" s="28">
        <v>0</v>
      </c>
      <c r="AC153" s="28">
        <v>27291000</v>
      </c>
      <c r="AD153" s="14">
        <v>330</v>
      </c>
    </row>
    <row r="154" spans="2:30" x14ac:dyDescent="0.25">
      <c r="B154" s="14">
        <v>2022</v>
      </c>
      <c r="C154">
        <v>220189</v>
      </c>
      <c r="D154" s="14" t="s">
        <v>3</v>
      </c>
      <c r="E154" s="14" t="s">
        <v>826</v>
      </c>
      <c r="F154" s="14" t="s">
        <v>70</v>
      </c>
      <c r="G154" s="14" t="s">
        <v>79</v>
      </c>
      <c r="H154" s="14" t="s">
        <v>753</v>
      </c>
      <c r="I154" s="14" t="s">
        <v>2</v>
      </c>
      <c r="J154" s="14" t="s">
        <v>31</v>
      </c>
      <c r="K154" s="14">
        <v>1023893463</v>
      </c>
      <c r="L154" s="14" t="s">
        <v>655</v>
      </c>
      <c r="M154" s="14" t="s">
        <v>74</v>
      </c>
      <c r="N154" t="s">
        <v>62</v>
      </c>
      <c r="O154" s="1">
        <v>44889</v>
      </c>
      <c r="P154" s="14" t="s">
        <v>1028</v>
      </c>
      <c r="Q154" s="14" t="s">
        <v>1029</v>
      </c>
      <c r="R154" s="1">
        <v>44580</v>
      </c>
      <c r="S154" s="1">
        <v>44589</v>
      </c>
      <c r="T154" s="14">
        <v>330</v>
      </c>
      <c r="U154" s="1">
        <v>44923</v>
      </c>
      <c r="V154" s="14">
        <v>27291000</v>
      </c>
      <c r="W154" s="1">
        <f>$U154-Contratos[[#This Row],[Fecha de Inicio]]</f>
        <v>334</v>
      </c>
      <c r="X154" s="14">
        <f>ROUND((($D$5-Contratos[[#This Row],[Fecha de Inicio]])/(Contratos[[#This Row],[Fecha Finalizacion Programada]]-Contratos[[#This Row],[Fecha de Inicio]])*100),2)</f>
        <v>91.62</v>
      </c>
      <c r="Y154" s="43">
        <v>22577100</v>
      </c>
      <c r="Z154" s="28">
        <v>4713900</v>
      </c>
      <c r="AA154" s="14">
        <v>0</v>
      </c>
      <c r="AB154" s="28">
        <v>0</v>
      </c>
      <c r="AC154" s="28">
        <v>27291000</v>
      </c>
      <c r="AD154" s="14">
        <v>330</v>
      </c>
    </row>
    <row r="155" spans="2:30" x14ac:dyDescent="0.25">
      <c r="B155" s="14">
        <v>2022</v>
      </c>
      <c r="C155">
        <v>220190</v>
      </c>
      <c r="D155" s="14" t="s">
        <v>3</v>
      </c>
      <c r="E155" s="14" t="s">
        <v>826</v>
      </c>
      <c r="F155" s="14" t="s">
        <v>70</v>
      </c>
      <c r="G155" s="14" t="s">
        <v>79</v>
      </c>
      <c r="H155" s="14" t="s">
        <v>753</v>
      </c>
      <c r="I155" s="14" t="s">
        <v>2</v>
      </c>
      <c r="J155" s="14" t="s">
        <v>31</v>
      </c>
      <c r="K155" s="14">
        <v>1031168502</v>
      </c>
      <c r="L155" s="14" t="s">
        <v>653</v>
      </c>
      <c r="M155" s="14" t="s">
        <v>74</v>
      </c>
      <c r="N155" t="s">
        <v>62</v>
      </c>
      <c r="O155" s="1">
        <v>44889</v>
      </c>
      <c r="P155" s="14" t="s">
        <v>1028</v>
      </c>
      <c r="Q155" s="14" t="s">
        <v>1029</v>
      </c>
      <c r="R155" s="1">
        <v>44580</v>
      </c>
      <c r="S155" s="1">
        <v>44589</v>
      </c>
      <c r="T155" s="14">
        <v>330</v>
      </c>
      <c r="U155" s="1">
        <v>44923</v>
      </c>
      <c r="V155" s="14">
        <v>27291000</v>
      </c>
      <c r="W155" s="1">
        <f>$U155-Contratos[[#This Row],[Fecha de Inicio]]</f>
        <v>334</v>
      </c>
      <c r="X155" s="14">
        <f>ROUND((($D$5-Contratos[[#This Row],[Fecha de Inicio]])/(Contratos[[#This Row],[Fecha Finalizacion Programada]]-Contratos[[#This Row],[Fecha de Inicio]])*100),2)</f>
        <v>91.62</v>
      </c>
      <c r="Y155" s="43">
        <v>22577100</v>
      </c>
      <c r="Z155" s="28">
        <v>4713900</v>
      </c>
      <c r="AA155" s="14">
        <v>0</v>
      </c>
      <c r="AB155" s="28">
        <v>0</v>
      </c>
      <c r="AC155" s="28">
        <v>27291000</v>
      </c>
      <c r="AD155" s="14">
        <v>330</v>
      </c>
    </row>
    <row r="156" spans="2:30" x14ac:dyDescent="0.25">
      <c r="B156" s="14">
        <v>2022</v>
      </c>
      <c r="C156">
        <v>220192</v>
      </c>
      <c r="D156" s="14" t="s">
        <v>3</v>
      </c>
      <c r="E156" s="14" t="s">
        <v>826</v>
      </c>
      <c r="F156" s="14" t="s">
        <v>70</v>
      </c>
      <c r="G156" s="14" t="s">
        <v>79</v>
      </c>
      <c r="H156" s="14" t="s">
        <v>753</v>
      </c>
      <c r="I156" s="14" t="s">
        <v>2</v>
      </c>
      <c r="J156" s="14" t="s">
        <v>31</v>
      </c>
      <c r="K156" s="14">
        <v>1032433951</v>
      </c>
      <c r="L156" s="14" t="s">
        <v>652</v>
      </c>
      <c r="M156" s="14" t="s">
        <v>74</v>
      </c>
      <c r="N156" t="s">
        <v>62</v>
      </c>
      <c r="O156" s="1">
        <v>44889</v>
      </c>
      <c r="P156" s="14" t="s">
        <v>1028</v>
      </c>
      <c r="Q156" s="14" t="s">
        <v>1029</v>
      </c>
      <c r="R156" s="1">
        <v>44580</v>
      </c>
      <c r="S156" s="1">
        <v>44589</v>
      </c>
      <c r="T156" s="14">
        <v>330</v>
      </c>
      <c r="U156" s="1">
        <v>44923</v>
      </c>
      <c r="V156" s="14">
        <v>27291000</v>
      </c>
      <c r="W156" s="1">
        <f>$U156-Contratos[[#This Row],[Fecha de Inicio]]</f>
        <v>334</v>
      </c>
      <c r="X156" s="14">
        <f>ROUND((($D$5-Contratos[[#This Row],[Fecha de Inicio]])/(Contratos[[#This Row],[Fecha Finalizacion Programada]]-Contratos[[#This Row],[Fecha de Inicio]])*100),2)</f>
        <v>91.62</v>
      </c>
      <c r="Y156" s="43">
        <v>22577100</v>
      </c>
      <c r="Z156" s="28">
        <v>4713900</v>
      </c>
      <c r="AA156" s="14">
        <v>0</v>
      </c>
      <c r="AB156" s="28">
        <v>0</v>
      </c>
      <c r="AC156" s="28">
        <v>27291000</v>
      </c>
      <c r="AD156" s="14">
        <v>330</v>
      </c>
    </row>
    <row r="157" spans="2:30" x14ac:dyDescent="0.25">
      <c r="B157" s="14">
        <v>2022</v>
      </c>
      <c r="C157">
        <v>220193</v>
      </c>
      <c r="D157" s="14" t="s">
        <v>3</v>
      </c>
      <c r="E157" s="14" t="s">
        <v>826</v>
      </c>
      <c r="F157" s="14" t="s">
        <v>70</v>
      </c>
      <c r="G157" s="14" t="s">
        <v>79</v>
      </c>
      <c r="H157" s="14" t="s">
        <v>753</v>
      </c>
      <c r="I157" s="14" t="s">
        <v>2</v>
      </c>
      <c r="J157" s="14" t="s">
        <v>31</v>
      </c>
      <c r="K157" s="14">
        <v>1000125610</v>
      </c>
      <c r="L157" s="14" t="s">
        <v>651</v>
      </c>
      <c r="M157" s="14" t="s">
        <v>74</v>
      </c>
      <c r="N157" t="s">
        <v>62</v>
      </c>
      <c r="O157" s="1">
        <v>44889</v>
      </c>
      <c r="P157" s="14" t="s">
        <v>1028</v>
      </c>
      <c r="Q157" s="14" t="s">
        <v>1029</v>
      </c>
      <c r="R157" s="1">
        <v>44580</v>
      </c>
      <c r="S157" s="1">
        <v>44586</v>
      </c>
      <c r="T157" s="14">
        <v>330</v>
      </c>
      <c r="U157" s="1">
        <v>44920</v>
      </c>
      <c r="V157" s="14">
        <v>27291000</v>
      </c>
      <c r="W157" s="1">
        <f>$U157-Contratos[[#This Row],[Fecha de Inicio]]</f>
        <v>334</v>
      </c>
      <c r="X157" s="14">
        <f>ROUND((($D$5-Contratos[[#This Row],[Fecha de Inicio]])/(Contratos[[#This Row],[Fecha Finalizacion Programada]]-Contratos[[#This Row],[Fecha de Inicio]])*100),2)</f>
        <v>92.51</v>
      </c>
      <c r="Y157" s="43">
        <v>22825200</v>
      </c>
      <c r="Z157" s="28">
        <v>4465800</v>
      </c>
      <c r="AA157" s="14">
        <v>0</v>
      </c>
      <c r="AB157" s="28">
        <v>0</v>
      </c>
      <c r="AC157" s="28">
        <v>27291000</v>
      </c>
      <c r="AD157" s="14">
        <v>330</v>
      </c>
    </row>
    <row r="158" spans="2:30" x14ac:dyDescent="0.25">
      <c r="B158" s="14">
        <v>2022</v>
      </c>
      <c r="C158">
        <v>220194</v>
      </c>
      <c r="D158" s="14" t="s">
        <v>3</v>
      </c>
      <c r="E158" s="14" t="s">
        <v>826</v>
      </c>
      <c r="F158" s="14" t="s">
        <v>70</v>
      </c>
      <c r="G158" s="14" t="s">
        <v>79</v>
      </c>
      <c r="H158" s="14" t="s">
        <v>753</v>
      </c>
      <c r="I158" s="14" t="s">
        <v>2</v>
      </c>
      <c r="J158" s="14" t="s">
        <v>31</v>
      </c>
      <c r="K158" s="14">
        <v>1022346893</v>
      </c>
      <c r="L158" s="14" t="s">
        <v>650</v>
      </c>
      <c r="M158" s="14" t="s">
        <v>74</v>
      </c>
      <c r="N158" t="s">
        <v>62</v>
      </c>
      <c r="O158" s="1">
        <v>44889</v>
      </c>
      <c r="P158" s="14" t="s">
        <v>1028</v>
      </c>
      <c r="Q158" s="14" t="s">
        <v>1029</v>
      </c>
      <c r="R158" s="1">
        <v>44580</v>
      </c>
      <c r="S158" s="1">
        <v>44593</v>
      </c>
      <c r="T158" s="14">
        <v>330</v>
      </c>
      <c r="U158" s="1">
        <v>44926</v>
      </c>
      <c r="V158" s="14">
        <v>27291000</v>
      </c>
      <c r="W158" s="1">
        <f>$U158-Contratos[[#This Row],[Fecha de Inicio]]</f>
        <v>333</v>
      </c>
      <c r="X158" s="14">
        <f>ROUND((($D$5-Contratos[[#This Row],[Fecha de Inicio]])/(Contratos[[#This Row],[Fecha Finalizacion Programada]]-Contratos[[#This Row],[Fecha de Inicio]])*100),2)</f>
        <v>90.69</v>
      </c>
      <c r="Y158" s="43">
        <v>22825200</v>
      </c>
      <c r="Z158" s="28">
        <v>4465800</v>
      </c>
      <c r="AA158" s="14">
        <v>0</v>
      </c>
      <c r="AB158" s="28">
        <v>0</v>
      </c>
      <c r="AC158" s="28">
        <v>27291000</v>
      </c>
      <c r="AD158" s="14">
        <v>330</v>
      </c>
    </row>
    <row r="159" spans="2:30" x14ac:dyDescent="0.25">
      <c r="B159" s="14">
        <v>2022</v>
      </c>
      <c r="C159">
        <v>220214</v>
      </c>
      <c r="D159" s="14" t="s">
        <v>3</v>
      </c>
      <c r="E159" s="14" t="s">
        <v>826</v>
      </c>
      <c r="F159" s="14" t="s">
        <v>70</v>
      </c>
      <c r="G159" s="14" t="s">
        <v>79</v>
      </c>
      <c r="H159" s="14" t="s">
        <v>753</v>
      </c>
      <c r="I159" s="14" t="s">
        <v>2</v>
      </c>
      <c r="J159" s="14" t="s">
        <v>31</v>
      </c>
      <c r="K159" s="14">
        <v>1015471177</v>
      </c>
      <c r="L159" s="14" t="s">
        <v>645</v>
      </c>
      <c r="M159" s="14" t="s">
        <v>74</v>
      </c>
      <c r="N159" t="s">
        <v>62</v>
      </c>
      <c r="O159" s="1">
        <v>44889</v>
      </c>
      <c r="P159" s="14" t="s">
        <v>1028</v>
      </c>
      <c r="Q159" s="14" t="s">
        <v>1029</v>
      </c>
      <c r="R159" s="1">
        <v>44581</v>
      </c>
      <c r="S159" s="1">
        <v>44593</v>
      </c>
      <c r="T159" s="14">
        <v>330</v>
      </c>
      <c r="U159" s="1">
        <v>44926</v>
      </c>
      <c r="V159" s="14">
        <v>27291000</v>
      </c>
      <c r="W159" s="1">
        <f>$U159-Contratos[[#This Row],[Fecha de Inicio]]</f>
        <v>333</v>
      </c>
      <c r="X159" s="14">
        <f>ROUND((($D$5-Contratos[[#This Row],[Fecha de Inicio]])/(Contratos[[#This Row],[Fecha Finalizacion Programada]]-Contratos[[#This Row],[Fecha de Inicio]])*100),2)</f>
        <v>90.69</v>
      </c>
      <c r="Y159" s="43">
        <v>22825200</v>
      </c>
      <c r="Z159" s="28">
        <v>4465800</v>
      </c>
      <c r="AA159" s="14">
        <v>0</v>
      </c>
      <c r="AB159" s="28">
        <v>0</v>
      </c>
      <c r="AC159" s="28">
        <v>27291000</v>
      </c>
      <c r="AD159" s="14">
        <v>330</v>
      </c>
    </row>
    <row r="160" spans="2:30" x14ac:dyDescent="0.25">
      <c r="B160" s="14">
        <v>2022</v>
      </c>
      <c r="C160">
        <v>220215</v>
      </c>
      <c r="D160" s="14" t="s">
        <v>3</v>
      </c>
      <c r="E160" s="14" t="s">
        <v>826</v>
      </c>
      <c r="F160" s="14" t="s">
        <v>70</v>
      </c>
      <c r="G160" s="14" t="s">
        <v>79</v>
      </c>
      <c r="H160" s="14" t="s">
        <v>753</v>
      </c>
      <c r="I160" s="14" t="s">
        <v>2</v>
      </c>
      <c r="J160" s="14" t="s">
        <v>31</v>
      </c>
      <c r="K160" s="14">
        <v>1038139816</v>
      </c>
      <c r="L160" s="14" t="s">
        <v>643</v>
      </c>
      <c r="M160" s="14" t="s">
        <v>74</v>
      </c>
      <c r="N160" t="s">
        <v>62</v>
      </c>
      <c r="O160" s="1">
        <v>44889</v>
      </c>
      <c r="P160" s="14" t="s">
        <v>1028</v>
      </c>
      <c r="Q160" s="14" t="s">
        <v>1029</v>
      </c>
      <c r="R160" s="1">
        <v>44581</v>
      </c>
      <c r="S160" s="1">
        <v>44588</v>
      </c>
      <c r="T160" s="14">
        <v>330</v>
      </c>
      <c r="U160" s="1">
        <v>44922</v>
      </c>
      <c r="V160" s="14">
        <v>27291000</v>
      </c>
      <c r="W160" s="1">
        <f>$U160-Contratos[[#This Row],[Fecha de Inicio]]</f>
        <v>334</v>
      </c>
      <c r="X160" s="14">
        <f>ROUND((($D$5-Contratos[[#This Row],[Fecha de Inicio]])/(Contratos[[#This Row],[Fecha Finalizacion Programada]]-Contratos[[#This Row],[Fecha de Inicio]])*100),2)</f>
        <v>91.92</v>
      </c>
      <c r="Y160" s="43">
        <v>22659800</v>
      </c>
      <c r="Z160" s="28">
        <v>4631200</v>
      </c>
      <c r="AA160" s="14">
        <v>0</v>
      </c>
      <c r="AB160" s="28">
        <v>0</v>
      </c>
      <c r="AC160" s="28">
        <v>27291000</v>
      </c>
      <c r="AD160" s="14">
        <v>330</v>
      </c>
    </row>
    <row r="161" spans="2:30" x14ac:dyDescent="0.25">
      <c r="B161" s="14">
        <v>2022</v>
      </c>
      <c r="C161">
        <v>220218</v>
      </c>
      <c r="D161" s="14" t="s">
        <v>3</v>
      </c>
      <c r="E161" s="14" t="s">
        <v>826</v>
      </c>
      <c r="F161" s="14" t="s">
        <v>70</v>
      </c>
      <c r="G161" s="14" t="s">
        <v>79</v>
      </c>
      <c r="H161" s="14" t="s">
        <v>753</v>
      </c>
      <c r="I161" s="14" t="s">
        <v>2</v>
      </c>
      <c r="J161" s="14" t="s">
        <v>31</v>
      </c>
      <c r="K161" s="14">
        <v>1003540012</v>
      </c>
      <c r="L161" s="14" t="s">
        <v>640</v>
      </c>
      <c r="M161" s="14" t="s">
        <v>74</v>
      </c>
      <c r="N161" t="s">
        <v>62</v>
      </c>
      <c r="O161" s="1">
        <v>44889</v>
      </c>
      <c r="P161" s="14" t="s">
        <v>1028</v>
      </c>
      <c r="Q161" s="14" t="s">
        <v>1029</v>
      </c>
      <c r="R161" s="1">
        <v>44582</v>
      </c>
      <c r="S161" s="1">
        <v>44588</v>
      </c>
      <c r="T161" s="14">
        <v>330</v>
      </c>
      <c r="U161" s="1">
        <v>44922</v>
      </c>
      <c r="V161" s="14">
        <v>27291000</v>
      </c>
      <c r="W161" s="1">
        <f>$U161-Contratos[[#This Row],[Fecha de Inicio]]</f>
        <v>334</v>
      </c>
      <c r="X161" s="14">
        <f>ROUND((($D$5-Contratos[[#This Row],[Fecha de Inicio]])/(Contratos[[#This Row],[Fecha Finalizacion Programada]]-Contratos[[#This Row],[Fecha de Inicio]])*100),2)</f>
        <v>91.92</v>
      </c>
      <c r="Y161" s="43">
        <v>22659800</v>
      </c>
      <c r="Z161" s="28">
        <v>4631200</v>
      </c>
      <c r="AA161" s="14">
        <v>0</v>
      </c>
      <c r="AB161" s="28">
        <v>0</v>
      </c>
      <c r="AC161" s="28">
        <v>27291000</v>
      </c>
      <c r="AD161" s="14">
        <v>330</v>
      </c>
    </row>
    <row r="162" spans="2:30" x14ac:dyDescent="0.25">
      <c r="B162" s="14">
        <v>2022</v>
      </c>
      <c r="C162">
        <v>220219</v>
      </c>
      <c r="D162" s="14" t="s">
        <v>3</v>
      </c>
      <c r="E162" s="14" t="s">
        <v>826</v>
      </c>
      <c r="F162" s="14" t="s">
        <v>70</v>
      </c>
      <c r="G162" s="14" t="s">
        <v>79</v>
      </c>
      <c r="H162" s="14" t="s">
        <v>753</v>
      </c>
      <c r="I162" s="14" t="s">
        <v>2</v>
      </c>
      <c r="J162" s="14" t="s">
        <v>31</v>
      </c>
      <c r="K162" s="14">
        <v>1014182626</v>
      </c>
      <c r="L162" s="14" t="s">
        <v>639</v>
      </c>
      <c r="M162" s="14" t="s">
        <v>74</v>
      </c>
      <c r="N162" t="s">
        <v>62</v>
      </c>
      <c r="O162" s="1">
        <v>44889</v>
      </c>
      <c r="P162" s="14" t="s">
        <v>1028</v>
      </c>
      <c r="Q162" s="14" t="s">
        <v>1029</v>
      </c>
      <c r="R162" s="1">
        <v>44582</v>
      </c>
      <c r="S162" s="1">
        <v>44588</v>
      </c>
      <c r="T162" s="14">
        <v>330</v>
      </c>
      <c r="U162" s="1">
        <v>44922</v>
      </c>
      <c r="V162" s="14">
        <v>27291000</v>
      </c>
      <c r="W162" s="1">
        <f>$U162-Contratos[[#This Row],[Fecha de Inicio]]</f>
        <v>334</v>
      </c>
      <c r="X162" s="14">
        <f>ROUND((($D$5-Contratos[[#This Row],[Fecha de Inicio]])/(Contratos[[#This Row],[Fecha Finalizacion Programada]]-Contratos[[#This Row],[Fecha de Inicio]])*100),2)</f>
        <v>91.92</v>
      </c>
      <c r="Y162" s="43">
        <v>22659800</v>
      </c>
      <c r="Z162" s="28">
        <v>4631200</v>
      </c>
      <c r="AA162" s="14">
        <v>0</v>
      </c>
      <c r="AB162" s="28">
        <v>0</v>
      </c>
      <c r="AC162" s="28">
        <v>27291000</v>
      </c>
      <c r="AD162" s="14">
        <v>330</v>
      </c>
    </row>
    <row r="163" spans="2:30" x14ac:dyDescent="0.25">
      <c r="B163" s="14">
        <v>2022</v>
      </c>
      <c r="C163">
        <v>220223</v>
      </c>
      <c r="D163" s="14" t="s">
        <v>3</v>
      </c>
      <c r="E163" s="14" t="s">
        <v>826</v>
      </c>
      <c r="F163" s="14" t="s">
        <v>70</v>
      </c>
      <c r="G163" s="14" t="s">
        <v>79</v>
      </c>
      <c r="H163" s="14" t="s">
        <v>753</v>
      </c>
      <c r="I163" s="14" t="s">
        <v>2</v>
      </c>
      <c r="J163" s="14" t="s">
        <v>31</v>
      </c>
      <c r="K163" s="14">
        <v>40218934</v>
      </c>
      <c r="L163" s="14" t="s">
        <v>637</v>
      </c>
      <c r="M163" s="14" t="s">
        <v>74</v>
      </c>
      <c r="N163" t="s">
        <v>62</v>
      </c>
      <c r="O163" s="1">
        <v>44889</v>
      </c>
      <c r="P163" s="14" t="s">
        <v>1028</v>
      </c>
      <c r="Q163" s="14" t="s">
        <v>1029</v>
      </c>
      <c r="R163" s="1">
        <v>44581</v>
      </c>
      <c r="S163" s="1">
        <v>44588</v>
      </c>
      <c r="T163" s="14">
        <v>330</v>
      </c>
      <c r="U163" s="1">
        <v>44922</v>
      </c>
      <c r="V163" s="14">
        <v>27291000</v>
      </c>
      <c r="W163" s="1">
        <f>$U163-Contratos[[#This Row],[Fecha de Inicio]]</f>
        <v>334</v>
      </c>
      <c r="X163" s="14">
        <f>ROUND((($D$5-Contratos[[#This Row],[Fecha de Inicio]])/(Contratos[[#This Row],[Fecha Finalizacion Programada]]-Contratos[[#This Row],[Fecha de Inicio]])*100),2)</f>
        <v>91.92</v>
      </c>
      <c r="Y163" s="43">
        <v>22659800</v>
      </c>
      <c r="Z163" s="28">
        <v>4631200</v>
      </c>
      <c r="AA163" s="14">
        <v>0</v>
      </c>
      <c r="AB163" s="28">
        <v>0</v>
      </c>
      <c r="AC163" s="28">
        <v>27291000</v>
      </c>
      <c r="AD163" s="14">
        <v>330</v>
      </c>
    </row>
    <row r="164" spans="2:30" x14ac:dyDescent="0.25">
      <c r="B164" s="14">
        <v>2022</v>
      </c>
      <c r="C164">
        <v>220224</v>
      </c>
      <c r="D164" s="14" t="s">
        <v>3</v>
      </c>
      <c r="E164" s="14" t="s">
        <v>826</v>
      </c>
      <c r="F164" s="14" t="s">
        <v>70</v>
      </c>
      <c r="G164" s="14" t="s">
        <v>79</v>
      </c>
      <c r="H164" s="14" t="s">
        <v>753</v>
      </c>
      <c r="I164" s="14" t="s">
        <v>2</v>
      </c>
      <c r="J164" s="14" t="s">
        <v>31</v>
      </c>
      <c r="K164" s="14">
        <v>1031178430</v>
      </c>
      <c r="L164" s="14" t="s">
        <v>636</v>
      </c>
      <c r="M164" s="14" t="s">
        <v>74</v>
      </c>
      <c r="N164" t="s">
        <v>62</v>
      </c>
      <c r="O164" s="1">
        <v>44889</v>
      </c>
      <c r="P164" s="14" t="s">
        <v>1028</v>
      </c>
      <c r="Q164" s="14" t="s">
        <v>1029</v>
      </c>
      <c r="R164" s="1">
        <v>44581</v>
      </c>
      <c r="S164" s="1">
        <v>44588</v>
      </c>
      <c r="T164" s="14">
        <v>330</v>
      </c>
      <c r="U164" s="1">
        <v>44922</v>
      </c>
      <c r="V164" s="14">
        <v>27291000</v>
      </c>
      <c r="W164" s="1">
        <f>$U164-Contratos[[#This Row],[Fecha de Inicio]]</f>
        <v>334</v>
      </c>
      <c r="X164" s="14">
        <f>ROUND((($D$5-Contratos[[#This Row],[Fecha de Inicio]])/(Contratos[[#This Row],[Fecha Finalizacion Programada]]-Contratos[[#This Row],[Fecha de Inicio]])*100),2)</f>
        <v>91.92</v>
      </c>
      <c r="Y164" s="43">
        <v>22659800</v>
      </c>
      <c r="Z164" s="28">
        <v>4631200</v>
      </c>
      <c r="AA164" s="14">
        <v>0</v>
      </c>
      <c r="AB164" s="28">
        <v>0</v>
      </c>
      <c r="AC164" s="28">
        <v>27291000</v>
      </c>
      <c r="AD164" s="14">
        <v>330</v>
      </c>
    </row>
    <row r="165" spans="2:30" x14ac:dyDescent="0.25">
      <c r="B165" s="14">
        <v>2022</v>
      </c>
      <c r="C165">
        <v>220226</v>
      </c>
      <c r="D165" s="14" t="s">
        <v>3</v>
      </c>
      <c r="E165" s="14" t="s">
        <v>826</v>
      </c>
      <c r="F165" s="14" t="s">
        <v>70</v>
      </c>
      <c r="G165" s="14" t="s">
        <v>79</v>
      </c>
      <c r="H165" s="14" t="s">
        <v>753</v>
      </c>
      <c r="I165" s="14" t="s">
        <v>2</v>
      </c>
      <c r="J165" s="14" t="s">
        <v>31</v>
      </c>
      <c r="K165" s="14">
        <v>1026576192</v>
      </c>
      <c r="L165" s="14" t="s">
        <v>634</v>
      </c>
      <c r="M165" s="14" t="s">
        <v>74</v>
      </c>
      <c r="N165" t="s">
        <v>62</v>
      </c>
      <c r="O165" s="1">
        <v>44889</v>
      </c>
      <c r="P165" s="14" t="s">
        <v>1028</v>
      </c>
      <c r="Q165" s="14" t="s">
        <v>1029</v>
      </c>
      <c r="R165" s="1">
        <v>44582</v>
      </c>
      <c r="S165" s="1">
        <v>44588</v>
      </c>
      <c r="T165" s="14">
        <v>330</v>
      </c>
      <c r="U165" s="1">
        <v>44922</v>
      </c>
      <c r="V165" s="14">
        <v>27291000</v>
      </c>
      <c r="W165" s="1">
        <f>$U165-Contratos[[#This Row],[Fecha de Inicio]]</f>
        <v>334</v>
      </c>
      <c r="X165" s="14">
        <f>ROUND((($D$5-Contratos[[#This Row],[Fecha de Inicio]])/(Contratos[[#This Row],[Fecha Finalizacion Programada]]-Contratos[[#This Row],[Fecha de Inicio]])*100),2)</f>
        <v>91.92</v>
      </c>
      <c r="Y165" s="43">
        <v>22659800</v>
      </c>
      <c r="Z165" s="28">
        <v>4631200</v>
      </c>
      <c r="AA165" s="14">
        <v>0</v>
      </c>
      <c r="AB165" s="28">
        <v>0</v>
      </c>
      <c r="AC165" s="28">
        <v>27291000</v>
      </c>
      <c r="AD165" s="14">
        <v>330</v>
      </c>
    </row>
    <row r="166" spans="2:30" x14ac:dyDescent="0.25">
      <c r="B166" s="14">
        <v>2022</v>
      </c>
      <c r="C166">
        <v>220227</v>
      </c>
      <c r="D166" s="14" t="s">
        <v>3</v>
      </c>
      <c r="E166" s="14" t="s">
        <v>826</v>
      </c>
      <c r="F166" s="14" t="s">
        <v>70</v>
      </c>
      <c r="G166" s="14" t="s">
        <v>79</v>
      </c>
      <c r="H166" s="14" t="s">
        <v>753</v>
      </c>
      <c r="I166" s="14" t="s">
        <v>2</v>
      </c>
      <c r="J166" s="14" t="s">
        <v>31</v>
      </c>
      <c r="K166" s="14">
        <v>1032392294</v>
      </c>
      <c r="L166" s="14" t="s">
        <v>633</v>
      </c>
      <c r="M166" s="14" t="s">
        <v>74</v>
      </c>
      <c r="N166" t="s">
        <v>62</v>
      </c>
      <c r="O166" s="1">
        <v>44889</v>
      </c>
      <c r="P166" s="14" t="s">
        <v>1028</v>
      </c>
      <c r="Q166" s="14" t="s">
        <v>1029</v>
      </c>
      <c r="R166" s="1">
        <v>44581</v>
      </c>
      <c r="S166" s="1">
        <v>44588</v>
      </c>
      <c r="T166" s="14">
        <v>330</v>
      </c>
      <c r="U166" s="1">
        <v>44922</v>
      </c>
      <c r="V166" s="14">
        <v>27291000</v>
      </c>
      <c r="W166" s="1">
        <f>$U166-Contratos[[#This Row],[Fecha de Inicio]]</f>
        <v>334</v>
      </c>
      <c r="X166" s="14">
        <f>ROUND((($D$5-Contratos[[#This Row],[Fecha de Inicio]])/(Contratos[[#This Row],[Fecha Finalizacion Programada]]-Contratos[[#This Row],[Fecha de Inicio]])*100),2)</f>
        <v>91.92</v>
      </c>
      <c r="Y166" s="43">
        <v>22659800</v>
      </c>
      <c r="Z166" s="28">
        <v>4631200</v>
      </c>
      <c r="AA166" s="14">
        <v>0</v>
      </c>
      <c r="AB166" s="28">
        <v>0</v>
      </c>
      <c r="AC166" s="28">
        <v>27291000</v>
      </c>
      <c r="AD166" s="14">
        <v>330</v>
      </c>
    </row>
    <row r="167" spans="2:30" x14ac:dyDescent="0.25">
      <c r="B167" s="14">
        <v>2022</v>
      </c>
      <c r="C167">
        <v>220228</v>
      </c>
      <c r="D167" s="14" t="s">
        <v>3</v>
      </c>
      <c r="E167" s="14" t="s">
        <v>826</v>
      </c>
      <c r="F167" s="14" t="s">
        <v>70</v>
      </c>
      <c r="G167" s="14" t="s">
        <v>79</v>
      </c>
      <c r="H167" s="14" t="s">
        <v>753</v>
      </c>
      <c r="I167" s="14" t="s">
        <v>2</v>
      </c>
      <c r="J167" s="14" t="s">
        <v>31</v>
      </c>
      <c r="K167" s="14">
        <v>80073257</v>
      </c>
      <c r="L167" s="14" t="s">
        <v>632</v>
      </c>
      <c r="M167" s="14" t="s">
        <v>74</v>
      </c>
      <c r="N167" t="s">
        <v>62</v>
      </c>
      <c r="O167" s="1">
        <v>44889</v>
      </c>
      <c r="P167" s="14" t="s">
        <v>1028</v>
      </c>
      <c r="Q167" s="14" t="s">
        <v>1029</v>
      </c>
      <c r="R167" s="1">
        <v>44581</v>
      </c>
      <c r="S167" s="1">
        <v>44593</v>
      </c>
      <c r="T167" s="14">
        <v>330</v>
      </c>
      <c r="U167" s="1">
        <v>44926</v>
      </c>
      <c r="V167" s="14">
        <v>27291000</v>
      </c>
      <c r="W167" s="1">
        <f>$U167-Contratos[[#This Row],[Fecha de Inicio]]</f>
        <v>333</v>
      </c>
      <c r="X167" s="14">
        <f>ROUND((($D$5-Contratos[[#This Row],[Fecha de Inicio]])/(Contratos[[#This Row],[Fecha Finalizacion Programada]]-Contratos[[#This Row],[Fecha de Inicio]])*100),2)</f>
        <v>90.69</v>
      </c>
      <c r="Y167" s="43">
        <v>22659800</v>
      </c>
      <c r="Z167" s="28">
        <v>4631200</v>
      </c>
      <c r="AA167" s="14">
        <v>0</v>
      </c>
      <c r="AB167" s="28">
        <v>0</v>
      </c>
      <c r="AC167" s="28">
        <v>27291000</v>
      </c>
      <c r="AD167" s="14">
        <v>330</v>
      </c>
    </row>
    <row r="168" spans="2:30" x14ac:dyDescent="0.25">
      <c r="B168" s="14">
        <v>2022</v>
      </c>
      <c r="C168">
        <v>220229</v>
      </c>
      <c r="D168" s="14" t="s">
        <v>3</v>
      </c>
      <c r="E168" s="14" t="s">
        <v>826</v>
      </c>
      <c r="F168" s="14" t="s">
        <v>70</v>
      </c>
      <c r="G168" s="14" t="s">
        <v>79</v>
      </c>
      <c r="H168" s="14" t="s">
        <v>753</v>
      </c>
      <c r="I168" s="14" t="s">
        <v>2</v>
      </c>
      <c r="J168" s="14" t="s">
        <v>31</v>
      </c>
      <c r="K168" s="14">
        <v>1023899821</v>
      </c>
      <c r="L168" s="14" t="s">
        <v>631</v>
      </c>
      <c r="M168" s="14" t="s">
        <v>74</v>
      </c>
      <c r="N168" t="s">
        <v>62</v>
      </c>
      <c r="O168" s="1">
        <v>44882</v>
      </c>
      <c r="P168" s="14" t="s">
        <v>1028</v>
      </c>
      <c r="Q168" s="14" t="s">
        <v>1029</v>
      </c>
      <c r="R168" s="1">
        <v>44581</v>
      </c>
      <c r="S168" s="1">
        <v>44588</v>
      </c>
      <c r="T168" s="14">
        <v>330</v>
      </c>
      <c r="U168" s="1">
        <v>44922</v>
      </c>
      <c r="V168" s="14">
        <v>27291000</v>
      </c>
      <c r="W168" s="1">
        <f>$U168-Contratos[[#This Row],[Fecha de Inicio]]</f>
        <v>334</v>
      </c>
      <c r="X168" s="14">
        <f>ROUND((($D$5-Contratos[[#This Row],[Fecha de Inicio]])/(Contratos[[#This Row],[Fecha Finalizacion Programada]]-Contratos[[#This Row],[Fecha de Inicio]])*100),2)</f>
        <v>91.92</v>
      </c>
      <c r="Y168" s="43">
        <v>22659800</v>
      </c>
      <c r="Z168" s="28">
        <v>4631200</v>
      </c>
      <c r="AA168" s="14">
        <v>0</v>
      </c>
      <c r="AB168" s="28">
        <v>0</v>
      </c>
      <c r="AC168" s="28">
        <v>27291000</v>
      </c>
      <c r="AD168" s="14">
        <v>330</v>
      </c>
    </row>
    <row r="169" spans="2:30" x14ac:dyDescent="0.25">
      <c r="B169" s="14">
        <v>2022</v>
      </c>
      <c r="C169">
        <v>220232</v>
      </c>
      <c r="D169" s="14" t="s">
        <v>3</v>
      </c>
      <c r="E169" s="14" t="s">
        <v>826</v>
      </c>
      <c r="F169" s="14" t="s">
        <v>70</v>
      </c>
      <c r="G169" s="14" t="s">
        <v>79</v>
      </c>
      <c r="H169" s="14" t="s">
        <v>753</v>
      </c>
      <c r="I169" s="14" t="s">
        <v>2</v>
      </c>
      <c r="J169" s="14" t="s">
        <v>31</v>
      </c>
      <c r="K169" s="14">
        <v>79987363</v>
      </c>
      <c r="L169" s="14" t="s">
        <v>630</v>
      </c>
      <c r="M169" s="14" t="s">
        <v>74</v>
      </c>
      <c r="N169" t="s">
        <v>62</v>
      </c>
      <c r="O169" s="1">
        <v>44889</v>
      </c>
      <c r="P169" s="14" t="s">
        <v>1241</v>
      </c>
      <c r="Q169" s="14" t="s">
        <v>1029</v>
      </c>
      <c r="R169" s="1">
        <v>44582</v>
      </c>
      <c r="S169" s="1">
        <v>44589</v>
      </c>
      <c r="T169" s="14">
        <v>330</v>
      </c>
      <c r="U169" s="1">
        <v>44923</v>
      </c>
      <c r="V169" s="14">
        <v>27291000</v>
      </c>
      <c r="W169" s="1">
        <f>$U169-Contratos[[#This Row],[Fecha de Inicio]]</f>
        <v>334</v>
      </c>
      <c r="X169" s="14">
        <f>ROUND((($D$5-Contratos[[#This Row],[Fecha de Inicio]])/(Contratos[[#This Row],[Fecha Finalizacion Programada]]-Contratos[[#This Row],[Fecha de Inicio]])*100),2)</f>
        <v>91.62</v>
      </c>
      <c r="Y169" s="43">
        <v>22577100</v>
      </c>
      <c r="Z169" s="28">
        <v>4713900</v>
      </c>
      <c r="AA169" s="14">
        <v>0</v>
      </c>
      <c r="AB169" s="28">
        <v>0</v>
      </c>
      <c r="AC169" s="28">
        <v>27291000</v>
      </c>
      <c r="AD169" s="14">
        <v>330</v>
      </c>
    </row>
    <row r="170" spans="2:30" x14ac:dyDescent="0.25">
      <c r="B170" s="14">
        <v>2022</v>
      </c>
      <c r="C170">
        <v>220233</v>
      </c>
      <c r="D170" s="14" t="s">
        <v>3</v>
      </c>
      <c r="E170" s="14" t="s">
        <v>826</v>
      </c>
      <c r="F170" s="14" t="s">
        <v>70</v>
      </c>
      <c r="G170" s="14" t="s">
        <v>79</v>
      </c>
      <c r="H170" s="14" t="s">
        <v>753</v>
      </c>
      <c r="I170" s="14" t="s">
        <v>2</v>
      </c>
      <c r="J170" s="14" t="s">
        <v>31</v>
      </c>
      <c r="K170" s="14">
        <v>1013658809</v>
      </c>
      <c r="L170" s="14" t="s">
        <v>629</v>
      </c>
      <c r="M170" s="14" t="s">
        <v>74</v>
      </c>
      <c r="N170" t="s">
        <v>62</v>
      </c>
      <c r="O170" s="1">
        <v>44889</v>
      </c>
      <c r="P170" s="14" t="s">
        <v>1028</v>
      </c>
      <c r="Q170" s="14" t="s">
        <v>1029</v>
      </c>
      <c r="R170" s="1">
        <v>44582</v>
      </c>
      <c r="S170" s="1">
        <v>44589</v>
      </c>
      <c r="T170" s="14">
        <v>330</v>
      </c>
      <c r="U170" s="1">
        <v>44923</v>
      </c>
      <c r="V170" s="14">
        <v>27291000</v>
      </c>
      <c r="W170" s="1">
        <f>$U170-Contratos[[#This Row],[Fecha de Inicio]]</f>
        <v>334</v>
      </c>
      <c r="X170" s="14">
        <f>ROUND((($D$5-Contratos[[#This Row],[Fecha de Inicio]])/(Contratos[[#This Row],[Fecha Finalizacion Programada]]-Contratos[[#This Row],[Fecha de Inicio]])*100),2)</f>
        <v>91.62</v>
      </c>
      <c r="Y170" s="43">
        <v>22577100</v>
      </c>
      <c r="Z170" s="28">
        <v>4713900</v>
      </c>
      <c r="AA170" s="14">
        <v>0</v>
      </c>
      <c r="AB170" s="28">
        <v>0</v>
      </c>
      <c r="AC170" s="28">
        <v>27291000</v>
      </c>
      <c r="AD170" s="14">
        <v>330</v>
      </c>
    </row>
    <row r="171" spans="2:30" x14ac:dyDescent="0.25">
      <c r="B171" s="14">
        <v>2022</v>
      </c>
      <c r="C171">
        <v>220234</v>
      </c>
      <c r="D171" s="14" t="s">
        <v>3</v>
      </c>
      <c r="E171" s="14" t="s">
        <v>826</v>
      </c>
      <c r="F171" s="14" t="s">
        <v>70</v>
      </c>
      <c r="G171" s="14" t="s">
        <v>79</v>
      </c>
      <c r="H171" s="14" t="s">
        <v>753</v>
      </c>
      <c r="I171" s="14" t="s">
        <v>2</v>
      </c>
      <c r="J171" s="14" t="s">
        <v>31</v>
      </c>
      <c r="K171" s="14">
        <v>39744908</v>
      </c>
      <c r="L171" s="14" t="s">
        <v>628</v>
      </c>
      <c r="M171" s="14" t="s">
        <v>74</v>
      </c>
      <c r="N171" t="s">
        <v>62</v>
      </c>
      <c r="O171" s="1">
        <v>44889</v>
      </c>
      <c r="P171" s="14" t="s">
        <v>1028</v>
      </c>
      <c r="Q171" s="14" t="s">
        <v>1029</v>
      </c>
      <c r="R171" s="1">
        <v>44582</v>
      </c>
      <c r="S171" s="1">
        <v>44588</v>
      </c>
      <c r="T171" s="14">
        <v>330</v>
      </c>
      <c r="U171" s="1">
        <v>44922</v>
      </c>
      <c r="V171" s="14">
        <v>27291000</v>
      </c>
      <c r="W171" s="1">
        <f>$U171-Contratos[[#This Row],[Fecha de Inicio]]</f>
        <v>334</v>
      </c>
      <c r="X171" s="14">
        <f>ROUND((($D$5-Contratos[[#This Row],[Fecha de Inicio]])/(Contratos[[#This Row],[Fecha Finalizacion Programada]]-Contratos[[#This Row],[Fecha de Inicio]])*100),2)</f>
        <v>91.92</v>
      </c>
      <c r="Y171" s="43">
        <v>22659800</v>
      </c>
      <c r="Z171" s="28">
        <v>4631200</v>
      </c>
      <c r="AA171" s="14">
        <v>0</v>
      </c>
      <c r="AB171" s="28">
        <v>0</v>
      </c>
      <c r="AC171" s="28">
        <v>27291000</v>
      </c>
      <c r="AD171" s="14">
        <v>330</v>
      </c>
    </row>
    <row r="172" spans="2:30" x14ac:dyDescent="0.25">
      <c r="B172" s="14">
        <v>2022</v>
      </c>
      <c r="C172">
        <v>220235</v>
      </c>
      <c r="D172" s="14" t="s">
        <v>3</v>
      </c>
      <c r="E172" s="14" t="s">
        <v>826</v>
      </c>
      <c r="F172" s="14" t="s">
        <v>70</v>
      </c>
      <c r="G172" s="14" t="s">
        <v>79</v>
      </c>
      <c r="H172" s="14" t="s">
        <v>753</v>
      </c>
      <c r="I172" s="14" t="s">
        <v>2</v>
      </c>
      <c r="J172" s="14" t="s">
        <v>31</v>
      </c>
      <c r="K172" s="14">
        <v>1024488473</v>
      </c>
      <c r="L172" s="14" t="s">
        <v>627</v>
      </c>
      <c r="M172" s="14" t="s">
        <v>74</v>
      </c>
      <c r="N172" t="s">
        <v>62</v>
      </c>
      <c r="O172" s="1">
        <v>44889</v>
      </c>
      <c r="P172" s="14" t="s">
        <v>1028</v>
      </c>
      <c r="Q172" s="14" t="s">
        <v>1029</v>
      </c>
      <c r="R172" s="1">
        <v>44585</v>
      </c>
      <c r="S172" s="1">
        <v>44589</v>
      </c>
      <c r="T172" s="14">
        <v>330</v>
      </c>
      <c r="U172" s="1">
        <v>44923</v>
      </c>
      <c r="V172" s="14">
        <v>27291000</v>
      </c>
      <c r="W172" s="1">
        <f>$U172-Contratos[[#This Row],[Fecha de Inicio]]</f>
        <v>334</v>
      </c>
      <c r="X172" s="14">
        <f>ROUND((($D$5-Contratos[[#This Row],[Fecha de Inicio]])/(Contratos[[#This Row],[Fecha Finalizacion Programada]]-Contratos[[#This Row],[Fecha de Inicio]])*100),2)</f>
        <v>91.62</v>
      </c>
      <c r="Y172" s="43">
        <v>22577100</v>
      </c>
      <c r="Z172" s="28">
        <v>4713900</v>
      </c>
      <c r="AA172" s="14">
        <v>0</v>
      </c>
      <c r="AB172" s="28">
        <v>0</v>
      </c>
      <c r="AC172" s="28">
        <v>27291000</v>
      </c>
      <c r="AD172" s="14">
        <v>330</v>
      </c>
    </row>
    <row r="173" spans="2:30" x14ac:dyDescent="0.25">
      <c r="B173" s="14">
        <v>2022</v>
      </c>
      <c r="C173">
        <v>220236</v>
      </c>
      <c r="D173" s="14" t="s">
        <v>3</v>
      </c>
      <c r="E173" s="14" t="s">
        <v>826</v>
      </c>
      <c r="F173" s="14" t="s">
        <v>70</v>
      </c>
      <c r="G173" s="14" t="s">
        <v>79</v>
      </c>
      <c r="H173" s="14" t="s">
        <v>753</v>
      </c>
      <c r="I173" s="14" t="s">
        <v>2</v>
      </c>
      <c r="J173" s="14" t="s">
        <v>31</v>
      </c>
      <c r="K173" s="14">
        <v>51964871</v>
      </c>
      <c r="L173" s="14" t="s">
        <v>626</v>
      </c>
      <c r="M173" s="14" t="s">
        <v>74</v>
      </c>
      <c r="N173" t="s">
        <v>62</v>
      </c>
      <c r="O173" s="1">
        <v>44889</v>
      </c>
      <c r="P173" s="14" t="s">
        <v>1028</v>
      </c>
      <c r="Q173" s="14" t="s">
        <v>1029</v>
      </c>
      <c r="R173" s="1">
        <v>44582</v>
      </c>
      <c r="S173" s="1">
        <v>44594</v>
      </c>
      <c r="T173" s="14">
        <v>330</v>
      </c>
      <c r="U173" s="1">
        <v>44926</v>
      </c>
      <c r="V173" s="14">
        <v>27291000</v>
      </c>
      <c r="W173" s="1">
        <f>$U173-Contratos[[#This Row],[Fecha de Inicio]]</f>
        <v>332</v>
      </c>
      <c r="X173" s="14">
        <f>ROUND((($D$5-Contratos[[#This Row],[Fecha de Inicio]])/(Contratos[[#This Row],[Fecha Finalizacion Programada]]-Contratos[[#This Row],[Fecha de Inicio]])*100),2)</f>
        <v>90.66</v>
      </c>
      <c r="Y173" s="43">
        <v>22577100</v>
      </c>
      <c r="Z173" s="28">
        <v>4713900</v>
      </c>
      <c r="AA173" s="14">
        <v>0</v>
      </c>
      <c r="AB173" s="28">
        <v>0</v>
      </c>
      <c r="AC173" s="28">
        <v>27291000</v>
      </c>
      <c r="AD173" s="14">
        <v>330</v>
      </c>
    </row>
    <row r="174" spans="2:30" x14ac:dyDescent="0.25">
      <c r="B174" s="14">
        <v>2022</v>
      </c>
      <c r="C174">
        <v>220239</v>
      </c>
      <c r="D174" s="14" t="s">
        <v>3</v>
      </c>
      <c r="E174" s="14" t="s">
        <v>826</v>
      </c>
      <c r="F174" s="14" t="s">
        <v>70</v>
      </c>
      <c r="G174" s="14" t="s">
        <v>79</v>
      </c>
      <c r="H174" s="14" t="s">
        <v>753</v>
      </c>
      <c r="I174" s="14" t="s">
        <v>2</v>
      </c>
      <c r="J174" s="14" t="s">
        <v>31</v>
      </c>
      <c r="K174" s="14">
        <v>1001276654</v>
      </c>
      <c r="L174" s="14" t="s">
        <v>625</v>
      </c>
      <c r="M174" s="14" t="s">
        <v>74</v>
      </c>
      <c r="N174" t="s">
        <v>62</v>
      </c>
      <c r="O174" s="1">
        <v>44889</v>
      </c>
      <c r="P174" s="14" t="s">
        <v>1028</v>
      </c>
      <c r="Q174" s="14" t="s">
        <v>1029</v>
      </c>
      <c r="R174" s="1">
        <v>44585</v>
      </c>
      <c r="S174" s="1">
        <v>44588</v>
      </c>
      <c r="T174" s="14">
        <v>330</v>
      </c>
      <c r="U174" s="1">
        <v>44922</v>
      </c>
      <c r="V174" s="14">
        <v>27291000</v>
      </c>
      <c r="W174" s="1">
        <f>$U174-Contratos[[#This Row],[Fecha de Inicio]]</f>
        <v>334</v>
      </c>
      <c r="X174" s="14">
        <f>ROUND((($D$5-Contratos[[#This Row],[Fecha de Inicio]])/(Contratos[[#This Row],[Fecha Finalizacion Programada]]-Contratos[[#This Row],[Fecha de Inicio]])*100),2)</f>
        <v>91.92</v>
      </c>
      <c r="Y174" s="43">
        <v>22659800</v>
      </c>
      <c r="Z174" s="28">
        <v>4631200</v>
      </c>
      <c r="AA174" s="14">
        <v>0</v>
      </c>
      <c r="AB174" s="28">
        <v>0</v>
      </c>
      <c r="AC174" s="28">
        <v>27291000</v>
      </c>
      <c r="AD174" s="14">
        <v>330</v>
      </c>
    </row>
    <row r="175" spans="2:30" x14ac:dyDescent="0.25">
      <c r="B175" s="14">
        <v>2022</v>
      </c>
      <c r="C175">
        <v>220241</v>
      </c>
      <c r="D175" s="14" t="s">
        <v>3</v>
      </c>
      <c r="E175" s="14" t="s">
        <v>826</v>
      </c>
      <c r="F175" s="14" t="s">
        <v>70</v>
      </c>
      <c r="G175" s="14" t="s">
        <v>79</v>
      </c>
      <c r="H175" s="14" t="s">
        <v>753</v>
      </c>
      <c r="I175" s="14" t="s">
        <v>2</v>
      </c>
      <c r="J175" s="14" t="s">
        <v>31</v>
      </c>
      <c r="K175" s="14">
        <v>1015405915</v>
      </c>
      <c r="L175" s="14" t="s">
        <v>624</v>
      </c>
      <c r="M175" s="14" t="s">
        <v>74</v>
      </c>
      <c r="N175" t="s">
        <v>62</v>
      </c>
      <c r="O175" s="1">
        <v>44889</v>
      </c>
      <c r="P175" s="14" t="s">
        <v>1028</v>
      </c>
      <c r="Q175" s="14" t="s">
        <v>1029</v>
      </c>
      <c r="R175" s="1">
        <v>44585</v>
      </c>
      <c r="S175" s="1">
        <v>44593</v>
      </c>
      <c r="T175" s="14">
        <v>330</v>
      </c>
      <c r="U175" s="1">
        <v>44926</v>
      </c>
      <c r="V175" s="14">
        <v>27291000</v>
      </c>
      <c r="W175" s="1">
        <f>$U175-Contratos[[#This Row],[Fecha de Inicio]]</f>
        <v>333</v>
      </c>
      <c r="X175" s="14">
        <f>ROUND((($D$5-Contratos[[#This Row],[Fecha de Inicio]])/(Contratos[[#This Row],[Fecha Finalizacion Programada]]-Contratos[[#This Row],[Fecha de Inicio]])*100),2)</f>
        <v>90.69</v>
      </c>
      <c r="Y175" s="43">
        <v>22659800</v>
      </c>
      <c r="Z175" s="28">
        <v>4631200</v>
      </c>
      <c r="AA175" s="14">
        <v>0</v>
      </c>
      <c r="AB175" s="28">
        <v>0</v>
      </c>
      <c r="AC175" s="28">
        <v>27291000</v>
      </c>
      <c r="AD175" s="14">
        <v>330</v>
      </c>
    </row>
    <row r="176" spans="2:30" x14ac:dyDescent="0.25">
      <c r="B176" s="14">
        <v>2022</v>
      </c>
      <c r="C176">
        <v>220244</v>
      </c>
      <c r="D176" s="14" t="s">
        <v>3</v>
      </c>
      <c r="E176" s="14" t="s">
        <v>826</v>
      </c>
      <c r="F176" s="14" t="s">
        <v>70</v>
      </c>
      <c r="G176" s="14" t="s">
        <v>79</v>
      </c>
      <c r="H176" s="14" t="s">
        <v>753</v>
      </c>
      <c r="I176" s="14" t="s">
        <v>2</v>
      </c>
      <c r="J176" s="14" t="s">
        <v>31</v>
      </c>
      <c r="K176" s="14">
        <v>1023019458</v>
      </c>
      <c r="L176" s="14" t="s">
        <v>623</v>
      </c>
      <c r="M176" s="14" t="s">
        <v>74</v>
      </c>
      <c r="N176" t="s">
        <v>62</v>
      </c>
      <c r="O176" s="1">
        <v>44889</v>
      </c>
      <c r="P176" s="14" t="s">
        <v>1028</v>
      </c>
      <c r="Q176" s="14" t="s">
        <v>1029</v>
      </c>
      <c r="R176" s="1">
        <v>44585</v>
      </c>
      <c r="S176" s="1">
        <v>44588</v>
      </c>
      <c r="T176" s="14">
        <v>330</v>
      </c>
      <c r="U176" s="1">
        <v>44922</v>
      </c>
      <c r="V176" s="14">
        <v>27291000</v>
      </c>
      <c r="W176" s="1">
        <f>$U176-Contratos[[#This Row],[Fecha de Inicio]]</f>
        <v>334</v>
      </c>
      <c r="X176" s="14">
        <f>ROUND((($D$5-Contratos[[#This Row],[Fecha de Inicio]])/(Contratos[[#This Row],[Fecha Finalizacion Programada]]-Contratos[[#This Row],[Fecha de Inicio]])*100),2)</f>
        <v>91.92</v>
      </c>
      <c r="Y176" s="43">
        <v>22659800</v>
      </c>
      <c r="Z176" s="28">
        <v>4631200</v>
      </c>
      <c r="AA176" s="14">
        <v>0</v>
      </c>
      <c r="AB176" s="28">
        <v>0</v>
      </c>
      <c r="AC176" s="28">
        <v>27291000</v>
      </c>
      <c r="AD176" s="14">
        <v>330</v>
      </c>
    </row>
    <row r="177" spans="2:30" x14ac:dyDescent="0.25">
      <c r="B177" s="14">
        <v>2022</v>
      </c>
      <c r="C177">
        <v>220245</v>
      </c>
      <c r="D177" s="14" t="s">
        <v>3</v>
      </c>
      <c r="E177" s="14" t="s">
        <v>826</v>
      </c>
      <c r="F177" s="14" t="s">
        <v>70</v>
      </c>
      <c r="G177" s="14" t="s">
        <v>79</v>
      </c>
      <c r="H177" s="14" t="s">
        <v>753</v>
      </c>
      <c r="I177" s="14" t="s">
        <v>2</v>
      </c>
      <c r="J177" s="14" t="s">
        <v>31</v>
      </c>
      <c r="K177" s="14">
        <v>52146724</v>
      </c>
      <c r="L177" s="14" t="s">
        <v>622</v>
      </c>
      <c r="M177" s="14" t="s">
        <v>74</v>
      </c>
      <c r="N177" t="s">
        <v>62</v>
      </c>
      <c r="O177" s="1">
        <v>44889</v>
      </c>
      <c r="P177" s="14" t="s">
        <v>1028</v>
      </c>
      <c r="Q177" s="14" t="s">
        <v>1029</v>
      </c>
      <c r="R177" s="1">
        <v>44582</v>
      </c>
      <c r="S177" s="1">
        <v>44593</v>
      </c>
      <c r="T177" s="14">
        <v>330</v>
      </c>
      <c r="U177" s="1">
        <v>44926</v>
      </c>
      <c r="V177" s="14">
        <v>27291000</v>
      </c>
      <c r="W177" s="1">
        <f>$U177-Contratos[[#This Row],[Fecha de Inicio]]</f>
        <v>333</v>
      </c>
      <c r="X177" s="14">
        <f>ROUND((($D$5-Contratos[[#This Row],[Fecha de Inicio]])/(Contratos[[#This Row],[Fecha Finalizacion Programada]]-Contratos[[#This Row],[Fecha de Inicio]])*100),2)</f>
        <v>90.69</v>
      </c>
      <c r="Y177" s="43">
        <v>22659800</v>
      </c>
      <c r="Z177" s="28">
        <v>4631200</v>
      </c>
      <c r="AA177" s="14">
        <v>0</v>
      </c>
      <c r="AB177" s="28">
        <v>0</v>
      </c>
      <c r="AC177" s="28">
        <v>27291000</v>
      </c>
      <c r="AD177" s="14">
        <v>330</v>
      </c>
    </row>
    <row r="178" spans="2:30" x14ac:dyDescent="0.25">
      <c r="B178" s="14">
        <v>2022</v>
      </c>
      <c r="C178">
        <v>220246</v>
      </c>
      <c r="D178" s="14" t="s">
        <v>3</v>
      </c>
      <c r="E178" s="14" t="s">
        <v>826</v>
      </c>
      <c r="F178" s="14" t="s">
        <v>70</v>
      </c>
      <c r="G178" s="14" t="s">
        <v>79</v>
      </c>
      <c r="H178" s="14" t="s">
        <v>753</v>
      </c>
      <c r="I178" s="14" t="s">
        <v>2</v>
      </c>
      <c r="J178" s="14" t="s">
        <v>31</v>
      </c>
      <c r="K178" s="14">
        <v>52849546</v>
      </c>
      <c r="L178" s="14" t="s">
        <v>621</v>
      </c>
      <c r="M178" s="14" t="s">
        <v>74</v>
      </c>
      <c r="N178" t="s">
        <v>62</v>
      </c>
      <c r="O178" s="1">
        <v>44889</v>
      </c>
      <c r="P178" s="14" t="s">
        <v>1028</v>
      </c>
      <c r="Q178" s="14" t="s">
        <v>1029</v>
      </c>
      <c r="R178" s="1">
        <v>44585</v>
      </c>
      <c r="S178" s="1">
        <v>44593</v>
      </c>
      <c r="T178" s="14">
        <v>330</v>
      </c>
      <c r="U178" s="1">
        <v>44926</v>
      </c>
      <c r="V178" s="14">
        <v>27291000</v>
      </c>
      <c r="W178" s="1">
        <f>$U178-Contratos[[#This Row],[Fecha de Inicio]]</f>
        <v>333</v>
      </c>
      <c r="X178" s="14">
        <f>ROUND((($D$5-Contratos[[#This Row],[Fecha de Inicio]])/(Contratos[[#This Row],[Fecha Finalizacion Programada]]-Contratos[[#This Row],[Fecha de Inicio]])*100),2)</f>
        <v>90.69</v>
      </c>
      <c r="Y178" s="43">
        <v>22659800</v>
      </c>
      <c r="Z178" s="28">
        <v>4631200</v>
      </c>
      <c r="AA178" s="14">
        <v>0</v>
      </c>
      <c r="AB178" s="28">
        <v>0</v>
      </c>
      <c r="AC178" s="28">
        <v>27291000</v>
      </c>
      <c r="AD178" s="14">
        <v>330</v>
      </c>
    </row>
    <row r="179" spans="2:30" x14ac:dyDescent="0.25">
      <c r="B179" s="14">
        <v>2022</v>
      </c>
      <c r="C179">
        <v>220306</v>
      </c>
      <c r="D179" s="14" t="s">
        <v>3</v>
      </c>
      <c r="E179" s="14" t="s">
        <v>826</v>
      </c>
      <c r="F179" s="14" t="s">
        <v>70</v>
      </c>
      <c r="G179" s="14" t="s">
        <v>79</v>
      </c>
      <c r="H179" s="14" t="s">
        <v>753</v>
      </c>
      <c r="I179" s="14" t="s">
        <v>2</v>
      </c>
      <c r="J179" s="14" t="s">
        <v>31</v>
      </c>
      <c r="K179" s="14">
        <v>1020730505</v>
      </c>
      <c r="L179" s="14" t="s">
        <v>620</v>
      </c>
      <c r="M179" s="14" t="s">
        <v>74</v>
      </c>
      <c r="N179" t="s">
        <v>62</v>
      </c>
      <c r="O179" s="1">
        <v>44889</v>
      </c>
      <c r="P179" s="14" t="s">
        <v>1028</v>
      </c>
      <c r="Q179" s="14" t="s">
        <v>1029</v>
      </c>
      <c r="R179" s="1">
        <v>44588</v>
      </c>
      <c r="S179" s="1">
        <v>44593</v>
      </c>
      <c r="T179" s="14">
        <v>330</v>
      </c>
      <c r="U179" s="1">
        <v>44926</v>
      </c>
      <c r="V179" s="14">
        <v>27291000</v>
      </c>
      <c r="W179" s="1">
        <f>$U179-Contratos[[#This Row],[Fecha de Inicio]]</f>
        <v>333</v>
      </c>
      <c r="X179" s="14">
        <f>ROUND((($D$5-Contratos[[#This Row],[Fecha de Inicio]])/(Contratos[[#This Row],[Fecha Finalizacion Programada]]-Contratos[[#This Row],[Fecha de Inicio]])*100),2)</f>
        <v>90.69</v>
      </c>
      <c r="Y179" s="43">
        <v>22659800</v>
      </c>
      <c r="Z179" s="28">
        <v>4631200</v>
      </c>
      <c r="AA179" s="14">
        <v>0</v>
      </c>
      <c r="AB179" s="28">
        <v>0</v>
      </c>
      <c r="AC179" s="28">
        <v>27291000</v>
      </c>
      <c r="AD179" s="14">
        <v>330</v>
      </c>
    </row>
    <row r="180" spans="2:30" x14ac:dyDescent="0.25">
      <c r="B180" s="14">
        <v>2022</v>
      </c>
      <c r="C180">
        <v>220468</v>
      </c>
      <c r="D180" s="14" t="s">
        <v>3</v>
      </c>
      <c r="E180" s="14" t="s">
        <v>899</v>
      </c>
      <c r="F180" s="14" t="s">
        <v>70</v>
      </c>
      <c r="G180" s="14" t="s">
        <v>79</v>
      </c>
      <c r="H180" s="14" t="s">
        <v>761</v>
      </c>
      <c r="I180" s="14" t="s">
        <v>2</v>
      </c>
      <c r="J180" s="14" t="s">
        <v>32</v>
      </c>
      <c r="K180" s="14">
        <v>1015441978</v>
      </c>
      <c r="L180" s="14" t="s">
        <v>461</v>
      </c>
      <c r="M180" s="14" t="s">
        <v>73</v>
      </c>
      <c r="N180" t="s">
        <v>62</v>
      </c>
      <c r="O180" s="1">
        <v>44867</v>
      </c>
      <c r="P180" s="14" t="s">
        <v>488</v>
      </c>
      <c r="Q180" s="14" t="s">
        <v>1035</v>
      </c>
      <c r="R180" s="1">
        <v>44785</v>
      </c>
      <c r="S180" s="1">
        <v>44791</v>
      </c>
      <c r="T180" s="14">
        <v>150</v>
      </c>
      <c r="U180" s="1">
        <v>44926</v>
      </c>
      <c r="V180" s="14">
        <v>6980000</v>
      </c>
      <c r="W180" s="1">
        <f>$U180-Contratos[[#This Row],[Fecha de Inicio]]</f>
        <v>135</v>
      </c>
      <c r="X180" s="14">
        <f>ROUND((($D$5-Contratos[[#This Row],[Fecha de Inicio]])/(Contratos[[#This Row],[Fecha Finalizacion Programada]]-Contratos[[#This Row],[Fecha de Inicio]])*100),2)</f>
        <v>77.040000000000006</v>
      </c>
      <c r="Y180" s="43">
        <v>1396000</v>
      </c>
      <c r="Z180" s="28">
        <v>5584000</v>
      </c>
      <c r="AA180" s="14">
        <v>0</v>
      </c>
      <c r="AB180" s="28">
        <v>0</v>
      </c>
      <c r="AC180" s="28">
        <v>6980000</v>
      </c>
      <c r="AD180" s="14">
        <v>150</v>
      </c>
    </row>
    <row r="181" spans="2:30" x14ac:dyDescent="0.25">
      <c r="B181" s="14">
        <v>2022</v>
      </c>
      <c r="C181">
        <v>220465</v>
      </c>
      <c r="D181" s="14" t="s">
        <v>3</v>
      </c>
      <c r="E181" s="14" t="s">
        <v>899</v>
      </c>
      <c r="F181" s="14" t="s">
        <v>70</v>
      </c>
      <c r="G181" s="14" t="s">
        <v>79</v>
      </c>
      <c r="H181" s="14" t="s">
        <v>761</v>
      </c>
      <c r="I181" s="14" t="s">
        <v>2</v>
      </c>
      <c r="J181" s="14" t="s">
        <v>32</v>
      </c>
      <c r="K181" s="14">
        <v>1000154383</v>
      </c>
      <c r="L181" s="14" t="s">
        <v>462</v>
      </c>
      <c r="M181" s="14" t="s">
        <v>73</v>
      </c>
      <c r="N181" t="s">
        <v>62</v>
      </c>
      <c r="O181" s="1">
        <v>44867</v>
      </c>
      <c r="P181" s="14" t="s">
        <v>488</v>
      </c>
      <c r="Q181" s="14" t="s">
        <v>1036</v>
      </c>
      <c r="R181" s="1">
        <v>44785</v>
      </c>
      <c r="S181" s="1">
        <v>44791</v>
      </c>
      <c r="T181" s="14">
        <v>150</v>
      </c>
      <c r="U181" s="1">
        <v>44926</v>
      </c>
      <c r="V181" s="14">
        <v>6980000</v>
      </c>
      <c r="W181" s="1">
        <f>$U181-Contratos[[#This Row],[Fecha de Inicio]]</f>
        <v>135</v>
      </c>
      <c r="X181" s="14">
        <f>ROUND((($D$5-Contratos[[#This Row],[Fecha de Inicio]])/(Contratos[[#This Row],[Fecha Finalizacion Programada]]-Contratos[[#This Row],[Fecha de Inicio]])*100),2)</f>
        <v>77.040000000000006</v>
      </c>
      <c r="Y181" s="43">
        <v>1396000</v>
      </c>
      <c r="Z181" s="28">
        <v>5584000</v>
      </c>
      <c r="AA181" s="14">
        <v>0</v>
      </c>
      <c r="AB181" s="28">
        <v>0</v>
      </c>
      <c r="AC181" s="28">
        <v>6980000</v>
      </c>
      <c r="AD181" s="14">
        <v>150</v>
      </c>
    </row>
    <row r="182" spans="2:30" x14ac:dyDescent="0.25">
      <c r="B182" s="14">
        <v>2022</v>
      </c>
      <c r="C182">
        <v>220472</v>
      </c>
      <c r="D182" s="14" t="s">
        <v>3</v>
      </c>
      <c r="E182" s="14" t="s">
        <v>899</v>
      </c>
      <c r="F182" s="14" t="s">
        <v>70</v>
      </c>
      <c r="G182" s="14" t="s">
        <v>79</v>
      </c>
      <c r="H182" s="14" t="s">
        <v>761</v>
      </c>
      <c r="I182" s="14" t="s">
        <v>2</v>
      </c>
      <c r="J182" s="14" t="s">
        <v>32</v>
      </c>
      <c r="K182" s="14">
        <v>1032458437</v>
      </c>
      <c r="L182" s="14" t="s">
        <v>463</v>
      </c>
      <c r="M182" s="14" t="s">
        <v>73</v>
      </c>
      <c r="N182" t="s">
        <v>62</v>
      </c>
      <c r="O182" s="1">
        <v>44867</v>
      </c>
      <c r="P182" s="14" t="s">
        <v>488</v>
      </c>
      <c r="Q182" s="14" t="s">
        <v>1037</v>
      </c>
      <c r="R182" s="1">
        <v>44785</v>
      </c>
      <c r="S182" s="1">
        <v>44791</v>
      </c>
      <c r="T182" s="14">
        <v>150</v>
      </c>
      <c r="U182" s="1">
        <v>44926</v>
      </c>
      <c r="V182" s="14">
        <v>6980000</v>
      </c>
      <c r="W182" s="1">
        <f>$U182-Contratos[[#This Row],[Fecha de Inicio]]</f>
        <v>135</v>
      </c>
      <c r="X182" s="14">
        <f>ROUND((($D$5-Contratos[[#This Row],[Fecha de Inicio]])/(Contratos[[#This Row],[Fecha Finalizacion Programada]]-Contratos[[#This Row],[Fecha de Inicio]])*100),2)</f>
        <v>77.040000000000006</v>
      </c>
      <c r="Y182" s="43">
        <v>1396000</v>
      </c>
      <c r="Z182" s="28">
        <v>5584000</v>
      </c>
      <c r="AA182" s="14">
        <v>0</v>
      </c>
      <c r="AB182" s="28">
        <v>0</v>
      </c>
      <c r="AC182" s="28">
        <v>6980000</v>
      </c>
      <c r="AD182" s="14">
        <v>150</v>
      </c>
    </row>
    <row r="183" spans="2:30" x14ac:dyDescent="0.25">
      <c r="B183" s="14">
        <v>2022</v>
      </c>
      <c r="C183">
        <v>220464</v>
      </c>
      <c r="D183" s="14" t="s">
        <v>3</v>
      </c>
      <c r="E183" s="14" t="s">
        <v>899</v>
      </c>
      <c r="F183" s="14" t="s">
        <v>70</v>
      </c>
      <c r="G183" s="14" t="s">
        <v>79</v>
      </c>
      <c r="H183" s="14" t="s">
        <v>761</v>
      </c>
      <c r="I183" s="14" t="s">
        <v>2</v>
      </c>
      <c r="J183" s="14" t="s">
        <v>32</v>
      </c>
      <c r="K183" s="14">
        <v>1192724861</v>
      </c>
      <c r="L183" s="14" t="s">
        <v>465</v>
      </c>
      <c r="M183" s="14" t="s">
        <v>73</v>
      </c>
      <c r="N183" t="s">
        <v>62</v>
      </c>
      <c r="O183" s="1">
        <v>44867</v>
      </c>
      <c r="P183" s="14" t="s">
        <v>488</v>
      </c>
      <c r="Q183" s="14" t="s">
        <v>1038</v>
      </c>
      <c r="R183" s="1">
        <v>44785</v>
      </c>
      <c r="S183" s="1">
        <v>44792</v>
      </c>
      <c r="T183" s="14">
        <v>150</v>
      </c>
      <c r="U183" s="1">
        <v>44926</v>
      </c>
      <c r="V183" s="14">
        <v>6980000</v>
      </c>
      <c r="W183" s="1">
        <f>$U183-Contratos[[#This Row],[Fecha de Inicio]]</f>
        <v>134</v>
      </c>
      <c r="X183" s="14">
        <f>ROUND((($D$5-Contratos[[#This Row],[Fecha de Inicio]])/(Contratos[[#This Row],[Fecha Finalizacion Programada]]-Contratos[[#This Row],[Fecha de Inicio]])*100),2)</f>
        <v>76.87</v>
      </c>
      <c r="Y183" s="43">
        <v>1396000</v>
      </c>
      <c r="Z183" s="28">
        <v>5584000</v>
      </c>
      <c r="AA183" s="14">
        <v>0</v>
      </c>
      <c r="AB183" s="28">
        <v>0</v>
      </c>
      <c r="AC183" s="28">
        <v>6980000</v>
      </c>
      <c r="AD183" s="14">
        <v>150</v>
      </c>
    </row>
    <row r="184" spans="2:30" x14ac:dyDescent="0.25">
      <c r="B184" s="14">
        <v>2022</v>
      </c>
      <c r="C184">
        <v>220475</v>
      </c>
      <c r="D184" s="14" t="s">
        <v>3</v>
      </c>
      <c r="E184" s="14" t="s">
        <v>899</v>
      </c>
      <c r="F184" s="14" t="s">
        <v>70</v>
      </c>
      <c r="G184" s="14" t="s">
        <v>79</v>
      </c>
      <c r="H184" s="14" t="s">
        <v>761</v>
      </c>
      <c r="I184" s="14" t="s">
        <v>2</v>
      </c>
      <c r="J184" s="14" t="s">
        <v>32</v>
      </c>
      <c r="K184" s="14">
        <v>1023921467</v>
      </c>
      <c r="L184" s="14" t="s">
        <v>469</v>
      </c>
      <c r="M184" s="14" t="s">
        <v>73</v>
      </c>
      <c r="N184" t="s">
        <v>62</v>
      </c>
      <c r="O184" s="1">
        <v>44867</v>
      </c>
      <c r="P184" s="14" t="s">
        <v>488</v>
      </c>
      <c r="Q184" s="14" t="s">
        <v>1039</v>
      </c>
      <c r="R184" s="1">
        <v>44789</v>
      </c>
      <c r="S184" s="1">
        <v>44792</v>
      </c>
      <c r="T184" s="14">
        <v>150</v>
      </c>
      <c r="U184" s="1">
        <v>44848</v>
      </c>
      <c r="V184" s="14">
        <v>6980000</v>
      </c>
      <c r="W184" s="14">
        <f>+Contratos[[#This Row],[Plazo total con prorrogas ]]</f>
        <v>150</v>
      </c>
      <c r="X184" s="14">
        <v>100</v>
      </c>
      <c r="Y184" s="43">
        <v>558400</v>
      </c>
      <c r="Z184" s="28">
        <v>6421600</v>
      </c>
      <c r="AA184" s="14">
        <v>0</v>
      </c>
      <c r="AB184" s="28">
        <v>0</v>
      </c>
      <c r="AC184" s="28">
        <v>6980000</v>
      </c>
      <c r="AD184" s="14">
        <v>150</v>
      </c>
    </row>
    <row r="185" spans="2:30" x14ac:dyDescent="0.25">
      <c r="B185" s="14">
        <v>2022</v>
      </c>
      <c r="C185">
        <v>220463</v>
      </c>
      <c r="D185" s="14" t="s">
        <v>3</v>
      </c>
      <c r="E185" s="14" t="s">
        <v>899</v>
      </c>
      <c r="F185" s="14" t="s">
        <v>70</v>
      </c>
      <c r="G185" s="14" t="s">
        <v>79</v>
      </c>
      <c r="H185" s="14" t="s">
        <v>761</v>
      </c>
      <c r="I185" s="14" t="s">
        <v>2</v>
      </c>
      <c r="J185" s="14" t="s">
        <v>32</v>
      </c>
      <c r="K185" s="14">
        <v>1015468331</v>
      </c>
      <c r="L185" s="14" t="s">
        <v>619</v>
      </c>
      <c r="M185" s="14" t="s">
        <v>73</v>
      </c>
      <c r="N185" t="s">
        <v>62</v>
      </c>
      <c r="O185" s="1">
        <v>44867</v>
      </c>
      <c r="P185" s="14" t="s">
        <v>488</v>
      </c>
      <c r="Q185" s="14" t="s">
        <v>1040</v>
      </c>
      <c r="R185" s="1">
        <v>44789</v>
      </c>
      <c r="S185" s="1">
        <v>44795</v>
      </c>
      <c r="T185" s="14">
        <v>150</v>
      </c>
      <c r="U185" s="1">
        <v>44841</v>
      </c>
      <c r="V185" s="14">
        <v>6980000</v>
      </c>
      <c r="W185" s="14">
        <f>+Contratos[[#This Row],[Plazo total con prorrogas ]]</f>
        <v>150</v>
      </c>
      <c r="X185" s="14">
        <v>100</v>
      </c>
      <c r="Y185" s="43">
        <v>325733</v>
      </c>
      <c r="Z185" s="28">
        <v>6654267</v>
      </c>
      <c r="AA185" s="14">
        <v>0</v>
      </c>
      <c r="AB185" s="28">
        <v>0</v>
      </c>
      <c r="AC185" s="28">
        <v>6980000</v>
      </c>
      <c r="AD185" s="14">
        <v>150</v>
      </c>
    </row>
    <row r="186" spans="2:30" x14ac:dyDescent="0.25">
      <c r="B186" s="14">
        <v>2022</v>
      </c>
      <c r="C186">
        <v>220490</v>
      </c>
      <c r="D186" s="14" t="s">
        <v>3</v>
      </c>
      <c r="E186" s="14" t="s">
        <v>899</v>
      </c>
      <c r="F186" s="14" t="s">
        <v>70</v>
      </c>
      <c r="G186" s="14" t="s">
        <v>79</v>
      </c>
      <c r="H186" s="14" t="s">
        <v>761</v>
      </c>
      <c r="I186" s="14" t="s">
        <v>2</v>
      </c>
      <c r="J186" s="14" t="s">
        <v>32</v>
      </c>
      <c r="K186" s="14">
        <v>1069853347</v>
      </c>
      <c r="L186" s="14" t="s">
        <v>596</v>
      </c>
      <c r="M186" s="14" t="s">
        <v>73</v>
      </c>
      <c r="N186" t="s">
        <v>62</v>
      </c>
      <c r="O186" s="1">
        <v>44867</v>
      </c>
      <c r="P186" s="14" t="s">
        <v>489</v>
      </c>
      <c r="Q186" s="14" t="s">
        <v>1041</v>
      </c>
      <c r="R186" s="1">
        <v>44792</v>
      </c>
      <c r="S186" s="1">
        <v>44798</v>
      </c>
      <c r="T186" s="14">
        <v>150</v>
      </c>
      <c r="U186" s="1">
        <v>44841</v>
      </c>
      <c r="V186" s="14">
        <v>6980000</v>
      </c>
      <c r="W186" s="14">
        <f>+Contratos[[#This Row],[Plazo total con prorrogas ]]</f>
        <v>150</v>
      </c>
      <c r="X186" s="14">
        <v>100</v>
      </c>
      <c r="Y186" s="43">
        <v>325733</v>
      </c>
      <c r="Z186" s="28">
        <v>6654267</v>
      </c>
      <c r="AA186" s="14">
        <v>0</v>
      </c>
      <c r="AB186" s="28">
        <v>0</v>
      </c>
      <c r="AC186" s="28">
        <v>6980000</v>
      </c>
      <c r="AD186" s="14">
        <v>150</v>
      </c>
    </row>
    <row r="187" spans="2:30" x14ac:dyDescent="0.25">
      <c r="B187" s="14">
        <v>2022</v>
      </c>
      <c r="C187">
        <v>220470</v>
      </c>
      <c r="D187" s="14" t="s">
        <v>3</v>
      </c>
      <c r="E187" s="14" t="s">
        <v>899</v>
      </c>
      <c r="F187" s="14" t="s">
        <v>70</v>
      </c>
      <c r="G187" s="14" t="s">
        <v>79</v>
      </c>
      <c r="H187" s="14" t="s">
        <v>761</v>
      </c>
      <c r="I187" s="14" t="s">
        <v>2</v>
      </c>
      <c r="J187" s="14" t="s">
        <v>32</v>
      </c>
      <c r="K187" s="14">
        <v>1013593069</v>
      </c>
      <c r="L187" s="14" t="s">
        <v>466</v>
      </c>
      <c r="M187" s="14" t="s">
        <v>73</v>
      </c>
      <c r="N187" t="s">
        <v>62</v>
      </c>
      <c r="O187" s="1">
        <v>44867</v>
      </c>
      <c r="P187" s="14" t="s">
        <v>488</v>
      </c>
      <c r="Q187" s="14" t="s">
        <v>1042</v>
      </c>
      <c r="R187" s="1">
        <v>44785</v>
      </c>
      <c r="S187" s="1">
        <v>44792</v>
      </c>
      <c r="T187" s="14">
        <v>150</v>
      </c>
      <c r="U187" s="1">
        <v>44926</v>
      </c>
      <c r="V187" s="14">
        <v>6980000</v>
      </c>
      <c r="W187" s="1">
        <f>$U187-Contratos[[#This Row],[Fecha de Inicio]]</f>
        <v>134</v>
      </c>
      <c r="X187" s="14">
        <f>ROUND((($D$5-Contratos[[#This Row],[Fecha de Inicio]])/(Contratos[[#This Row],[Fecha Finalizacion Programada]]-Contratos[[#This Row],[Fecha de Inicio]])*100),2)</f>
        <v>76.87</v>
      </c>
      <c r="Y187" s="43">
        <v>1396000</v>
      </c>
      <c r="Z187" s="28">
        <v>5584000</v>
      </c>
      <c r="AA187" s="14">
        <v>0</v>
      </c>
      <c r="AB187" s="28">
        <v>0</v>
      </c>
      <c r="AC187" s="28">
        <v>6980000</v>
      </c>
      <c r="AD187" s="14">
        <v>150</v>
      </c>
    </row>
    <row r="188" spans="2:30" x14ac:dyDescent="0.25">
      <c r="B188" s="14">
        <v>2022</v>
      </c>
      <c r="C188">
        <v>220467</v>
      </c>
      <c r="D188" s="14" t="s">
        <v>3</v>
      </c>
      <c r="E188" s="14" t="s">
        <v>899</v>
      </c>
      <c r="F188" s="14" t="s">
        <v>70</v>
      </c>
      <c r="G188" s="14" t="s">
        <v>79</v>
      </c>
      <c r="H188" s="14" t="s">
        <v>761</v>
      </c>
      <c r="I188" s="14" t="s">
        <v>2</v>
      </c>
      <c r="J188" s="14" t="s">
        <v>32</v>
      </c>
      <c r="K188" s="14">
        <v>53006728</v>
      </c>
      <c r="L188" s="14" t="s">
        <v>467</v>
      </c>
      <c r="M188" s="14" t="s">
        <v>73</v>
      </c>
      <c r="N188" t="s">
        <v>62</v>
      </c>
      <c r="O188" s="1">
        <v>44867</v>
      </c>
      <c r="P188" s="14" t="s">
        <v>489</v>
      </c>
      <c r="Q188" s="14" t="s">
        <v>1043</v>
      </c>
      <c r="R188" s="1">
        <v>44785</v>
      </c>
      <c r="S188" s="1">
        <v>44792</v>
      </c>
      <c r="T188" s="14">
        <v>150</v>
      </c>
      <c r="U188" s="1">
        <v>44926</v>
      </c>
      <c r="V188" s="14">
        <v>6980000</v>
      </c>
      <c r="W188" s="1">
        <f>$U188-Contratos[[#This Row],[Fecha de Inicio]]</f>
        <v>134</v>
      </c>
      <c r="X188" s="14">
        <f>ROUND((($D$5-Contratos[[#This Row],[Fecha de Inicio]])/(Contratos[[#This Row],[Fecha Finalizacion Programada]]-Contratos[[#This Row],[Fecha de Inicio]])*100),2)</f>
        <v>76.87</v>
      </c>
      <c r="Y188" s="43">
        <v>1396000</v>
      </c>
      <c r="Z188" s="28">
        <v>5584000</v>
      </c>
      <c r="AA188" s="14">
        <v>0</v>
      </c>
      <c r="AB188" s="28">
        <v>0</v>
      </c>
      <c r="AC188" s="28">
        <v>6980000</v>
      </c>
      <c r="AD188" s="14">
        <v>150</v>
      </c>
    </row>
    <row r="189" spans="2:30" x14ac:dyDescent="0.25">
      <c r="B189" s="14">
        <v>2022</v>
      </c>
      <c r="C189">
        <v>220466</v>
      </c>
      <c r="D189" s="14" t="s">
        <v>3</v>
      </c>
      <c r="E189" s="14" t="s">
        <v>899</v>
      </c>
      <c r="F189" s="14" t="s">
        <v>70</v>
      </c>
      <c r="G189" s="14" t="s">
        <v>79</v>
      </c>
      <c r="H189" s="14" t="s">
        <v>761</v>
      </c>
      <c r="I189" s="14" t="s">
        <v>2</v>
      </c>
      <c r="J189" s="14" t="s">
        <v>32</v>
      </c>
      <c r="K189" s="14">
        <v>1003711366</v>
      </c>
      <c r="L189" s="14" t="s">
        <v>468</v>
      </c>
      <c r="M189" s="14" t="s">
        <v>73</v>
      </c>
      <c r="N189" t="s">
        <v>62</v>
      </c>
      <c r="O189" s="1">
        <v>44867</v>
      </c>
      <c r="P189" s="14" t="s">
        <v>488</v>
      </c>
      <c r="Q189" s="14" t="s">
        <v>1044</v>
      </c>
      <c r="R189" s="1">
        <v>44785</v>
      </c>
      <c r="S189" s="1">
        <v>44792</v>
      </c>
      <c r="T189" s="14">
        <v>150</v>
      </c>
      <c r="U189" s="1">
        <v>44926</v>
      </c>
      <c r="V189" s="14">
        <v>6980000</v>
      </c>
      <c r="W189" s="1">
        <f>$U189-Contratos[[#This Row],[Fecha de Inicio]]</f>
        <v>134</v>
      </c>
      <c r="X189" s="14">
        <f>ROUND((($D$5-Contratos[[#This Row],[Fecha de Inicio]])/(Contratos[[#This Row],[Fecha Finalizacion Programada]]-Contratos[[#This Row],[Fecha de Inicio]])*100),2)</f>
        <v>76.87</v>
      </c>
      <c r="Y189" s="43">
        <v>1396000</v>
      </c>
      <c r="Z189" s="28">
        <v>5584000</v>
      </c>
      <c r="AA189" s="14">
        <v>0</v>
      </c>
      <c r="AB189" s="28">
        <v>0</v>
      </c>
      <c r="AC189" s="28">
        <v>6980000</v>
      </c>
      <c r="AD189" s="14">
        <v>150</v>
      </c>
    </row>
    <row r="190" spans="2:30" x14ac:dyDescent="0.25">
      <c r="B190" s="14">
        <v>2022</v>
      </c>
      <c r="C190">
        <v>220127</v>
      </c>
      <c r="D190" s="14" t="s">
        <v>3</v>
      </c>
      <c r="E190" s="14" t="s">
        <v>808</v>
      </c>
      <c r="F190" s="14" t="s">
        <v>70</v>
      </c>
      <c r="G190" s="14" t="s">
        <v>79</v>
      </c>
      <c r="H190" s="14" t="s">
        <v>753</v>
      </c>
      <c r="I190" s="14" t="s">
        <v>2</v>
      </c>
      <c r="J190" s="14" t="s">
        <v>667</v>
      </c>
      <c r="K190" s="14">
        <v>52557015</v>
      </c>
      <c r="L190" s="14" t="s">
        <v>670</v>
      </c>
      <c r="M190" s="14" t="s">
        <v>74</v>
      </c>
      <c r="N190" t="s">
        <v>62</v>
      </c>
      <c r="O190" s="1">
        <v>44889</v>
      </c>
      <c r="P190" s="14" t="s">
        <v>1028</v>
      </c>
      <c r="Q190" s="14" t="s">
        <v>1029</v>
      </c>
      <c r="R190" s="1">
        <v>44575</v>
      </c>
      <c r="S190" s="1">
        <v>44579</v>
      </c>
      <c r="T190" s="14">
        <v>330</v>
      </c>
      <c r="U190" s="1">
        <v>44913</v>
      </c>
      <c r="V190" s="14">
        <v>40942000</v>
      </c>
      <c r="W190" s="1">
        <f>$U190-Contratos[[#This Row],[Fecha de Inicio]]</f>
        <v>334</v>
      </c>
      <c r="X190" s="14">
        <f>ROUND((($D$5-Contratos[[#This Row],[Fecha de Inicio]])/(Contratos[[#This Row],[Fecha Finalizacion Programada]]-Contratos[[#This Row],[Fecha de Inicio]])*100),2)</f>
        <v>94.61</v>
      </c>
      <c r="Y190" s="43">
        <v>35110867</v>
      </c>
      <c r="Z190" s="28">
        <v>5831133</v>
      </c>
      <c r="AA190" s="14">
        <v>0</v>
      </c>
      <c r="AB190" s="28">
        <v>0</v>
      </c>
      <c r="AC190" s="28">
        <v>40942000</v>
      </c>
      <c r="AD190" s="14">
        <v>330</v>
      </c>
    </row>
    <row r="191" spans="2:30" x14ac:dyDescent="0.25">
      <c r="B191" s="14">
        <v>2022</v>
      </c>
      <c r="C191">
        <v>220128</v>
      </c>
      <c r="D191" s="14" t="s">
        <v>3</v>
      </c>
      <c r="E191" s="14" t="s">
        <v>808</v>
      </c>
      <c r="F191" s="14" t="s">
        <v>70</v>
      </c>
      <c r="G191" s="14" t="s">
        <v>79</v>
      </c>
      <c r="H191" s="14" t="s">
        <v>753</v>
      </c>
      <c r="I191" s="14" t="s">
        <v>2</v>
      </c>
      <c r="J191" s="14" t="s">
        <v>667</v>
      </c>
      <c r="K191" s="14">
        <v>1030544259</v>
      </c>
      <c r="L191" s="14" t="s">
        <v>669</v>
      </c>
      <c r="M191" s="14" t="s">
        <v>74</v>
      </c>
      <c r="N191" t="s">
        <v>62</v>
      </c>
      <c r="O191" s="1">
        <v>44889</v>
      </c>
      <c r="P191" s="14" t="s">
        <v>1028</v>
      </c>
      <c r="Q191" s="14" t="s">
        <v>1029</v>
      </c>
      <c r="R191" s="1">
        <v>44575</v>
      </c>
      <c r="S191" s="1">
        <v>44579</v>
      </c>
      <c r="T191" s="14">
        <v>330</v>
      </c>
      <c r="U191" s="1">
        <v>44913</v>
      </c>
      <c r="V191" s="14">
        <v>40942000</v>
      </c>
      <c r="W191" s="1">
        <f>$U191-Contratos[[#This Row],[Fecha de Inicio]]</f>
        <v>334</v>
      </c>
      <c r="X191" s="14">
        <f>ROUND((($D$5-Contratos[[#This Row],[Fecha de Inicio]])/(Contratos[[#This Row],[Fecha Finalizacion Programada]]-Contratos[[#This Row],[Fecha de Inicio]])*100),2)</f>
        <v>94.61</v>
      </c>
      <c r="Y191" s="43">
        <v>35110867</v>
      </c>
      <c r="Z191" s="28">
        <v>5831133</v>
      </c>
      <c r="AA191" s="14">
        <v>0</v>
      </c>
      <c r="AB191" s="28">
        <v>0</v>
      </c>
      <c r="AC191" s="28">
        <v>40942000</v>
      </c>
      <c r="AD191" s="14">
        <v>330</v>
      </c>
    </row>
    <row r="192" spans="2:30" x14ac:dyDescent="0.25">
      <c r="B192" s="14">
        <v>2022</v>
      </c>
      <c r="C192">
        <v>220129</v>
      </c>
      <c r="D192" s="14" t="s">
        <v>3</v>
      </c>
      <c r="E192" s="14" t="s">
        <v>808</v>
      </c>
      <c r="F192" s="14" t="s">
        <v>70</v>
      </c>
      <c r="G192" s="14" t="s">
        <v>79</v>
      </c>
      <c r="H192" s="14" t="s">
        <v>753</v>
      </c>
      <c r="I192" s="14" t="s">
        <v>2</v>
      </c>
      <c r="J192" s="14" t="s">
        <v>667</v>
      </c>
      <c r="K192" s="14">
        <v>1019081525</v>
      </c>
      <c r="L192" s="14" t="s">
        <v>668</v>
      </c>
      <c r="M192" s="14" t="s">
        <v>74</v>
      </c>
      <c r="N192" t="s">
        <v>62</v>
      </c>
      <c r="O192" s="1">
        <v>44889</v>
      </c>
      <c r="P192" s="14" t="s">
        <v>1241</v>
      </c>
      <c r="Q192" s="14" t="s">
        <v>1029</v>
      </c>
      <c r="R192" s="1">
        <v>44575</v>
      </c>
      <c r="S192" s="1">
        <v>44579</v>
      </c>
      <c r="T192" s="14">
        <v>330</v>
      </c>
      <c r="U192" s="1">
        <v>44913</v>
      </c>
      <c r="V192" s="14">
        <v>40942000</v>
      </c>
      <c r="W192" s="1">
        <f>$U192-Contratos[[#This Row],[Fecha de Inicio]]</f>
        <v>334</v>
      </c>
      <c r="X192" s="14">
        <f>ROUND((($D$5-Contratos[[#This Row],[Fecha de Inicio]])/(Contratos[[#This Row],[Fecha Finalizacion Programada]]-Contratos[[#This Row],[Fecha de Inicio]])*100),2)</f>
        <v>94.61</v>
      </c>
      <c r="Y192" s="43">
        <v>35110867</v>
      </c>
      <c r="Z192" s="28">
        <v>5831133</v>
      </c>
      <c r="AA192" s="14">
        <v>0</v>
      </c>
      <c r="AB192" s="28">
        <v>0</v>
      </c>
      <c r="AC192" s="28">
        <v>40942000</v>
      </c>
      <c r="AD192" s="14">
        <v>330</v>
      </c>
    </row>
    <row r="193" spans="2:30" x14ac:dyDescent="0.25">
      <c r="B193" s="14">
        <v>2022</v>
      </c>
      <c r="C193">
        <v>220130</v>
      </c>
      <c r="D193" s="14" t="s">
        <v>3</v>
      </c>
      <c r="E193" s="14" t="s">
        <v>808</v>
      </c>
      <c r="F193" s="14" t="s">
        <v>70</v>
      </c>
      <c r="G193" s="14" t="s">
        <v>79</v>
      </c>
      <c r="H193" s="14" t="s">
        <v>753</v>
      </c>
      <c r="I193" s="14" t="s">
        <v>2</v>
      </c>
      <c r="J193" s="14" t="s">
        <v>667</v>
      </c>
      <c r="K193" s="14">
        <v>79648718</v>
      </c>
      <c r="L193" s="14" t="s">
        <v>666</v>
      </c>
      <c r="M193" s="14" t="s">
        <v>74</v>
      </c>
      <c r="N193" t="s">
        <v>62</v>
      </c>
      <c r="O193" s="1">
        <v>44889</v>
      </c>
      <c r="P193" s="14" t="s">
        <v>1028</v>
      </c>
      <c r="Q193" s="14" t="s">
        <v>1029</v>
      </c>
      <c r="R193" s="1">
        <v>44575</v>
      </c>
      <c r="S193" s="1">
        <v>44579</v>
      </c>
      <c r="T193" s="14">
        <v>330</v>
      </c>
      <c r="U193" s="1">
        <v>44913</v>
      </c>
      <c r="V193" s="14">
        <v>40942000</v>
      </c>
      <c r="W193" s="1">
        <f>$U193-Contratos[[#This Row],[Fecha de Inicio]]</f>
        <v>334</v>
      </c>
      <c r="X193" s="14">
        <f>ROUND((($D$5-Contratos[[#This Row],[Fecha de Inicio]])/(Contratos[[#This Row],[Fecha Finalizacion Programada]]-Contratos[[#This Row],[Fecha de Inicio]])*100),2)</f>
        <v>94.61</v>
      </c>
      <c r="Y193" s="43">
        <v>35110867</v>
      </c>
      <c r="Z193" s="28">
        <v>5831133</v>
      </c>
      <c r="AA193" s="14">
        <v>0</v>
      </c>
      <c r="AB193" s="28">
        <v>0</v>
      </c>
      <c r="AC193" s="28">
        <v>40942000</v>
      </c>
      <c r="AD193" s="14">
        <v>330</v>
      </c>
    </row>
    <row r="194" spans="2:30" x14ac:dyDescent="0.25">
      <c r="B194" s="14">
        <v>2022</v>
      </c>
      <c r="C194">
        <v>220191</v>
      </c>
      <c r="D194" s="14" t="s">
        <v>3</v>
      </c>
      <c r="E194" s="14" t="s">
        <v>828</v>
      </c>
      <c r="F194" s="14" t="s">
        <v>70</v>
      </c>
      <c r="G194" s="14" t="s">
        <v>72</v>
      </c>
      <c r="H194" s="14" t="s">
        <v>753</v>
      </c>
      <c r="I194" s="14" t="s">
        <v>2</v>
      </c>
      <c r="J194" s="14" t="s">
        <v>225</v>
      </c>
      <c r="K194" s="14">
        <v>79465385</v>
      </c>
      <c r="L194" s="14" t="s">
        <v>226</v>
      </c>
      <c r="M194" s="14" t="s">
        <v>74</v>
      </c>
      <c r="N194" t="s">
        <v>62</v>
      </c>
      <c r="O194" s="1">
        <v>44889</v>
      </c>
      <c r="P194" s="14" t="s">
        <v>1028</v>
      </c>
      <c r="Q194" s="14" t="s">
        <v>1029</v>
      </c>
      <c r="R194" s="1">
        <v>44580</v>
      </c>
      <c r="S194" s="1">
        <v>44582</v>
      </c>
      <c r="T194" s="14">
        <v>330</v>
      </c>
      <c r="U194" s="1">
        <v>44916</v>
      </c>
      <c r="V194" s="14">
        <v>74195000</v>
      </c>
      <c r="W194" s="1">
        <f>$U194-Contratos[[#This Row],[Fecha de Inicio]]</f>
        <v>334</v>
      </c>
      <c r="X194" s="14">
        <f>ROUND((($D$5-Contratos[[#This Row],[Fecha de Inicio]])/(Contratos[[#This Row],[Fecha Finalizacion Programada]]-Contratos[[#This Row],[Fecha de Inicio]])*100),2)</f>
        <v>93.71</v>
      </c>
      <c r="Y194" s="43">
        <v>62503667</v>
      </c>
      <c r="Z194" s="28">
        <v>11691333</v>
      </c>
      <c r="AA194" s="14">
        <v>0</v>
      </c>
      <c r="AB194" s="28">
        <v>0</v>
      </c>
      <c r="AC194" s="28">
        <v>74195000</v>
      </c>
      <c r="AD194" s="14">
        <v>330</v>
      </c>
    </row>
    <row r="195" spans="2:30" x14ac:dyDescent="0.25">
      <c r="B195" s="14">
        <v>2022</v>
      </c>
      <c r="C195">
        <v>220474</v>
      </c>
      <c r="D195" s="14" t="s">
        <v>3</v>
      </c>
      <c r="E195" s="14" t="s">
        <v>899</v>
      </c>
      <c r="F195" s="14" t="s">
        <v>70</v>
      </c>
      <c r="G195" s="14" t="s">
        <v>79</v>
      </c>
      <c r="H195" s="14" t="s">
        <v>761</v>
      </c>
      <c r="I195" s="14" t="s">
        <v>2</v>
      </c>
      <c r="J195" s="14" t="s">
        <v>32</v>
      </c>
      <c r="K195" s="14">
        <v>1001057926</v>
      </c>
      <c r="L195" s="14" t="s">
        <v>470</v>
      </c>
      <c r="M195" s="14" t="s">
        <v>73</v>
      </c>
      <c r="N195" t="s">
        <v>62</v>
      </c>
      <c r="O195" s="1">
        <v>44867</v>
      </c>
      <c r="P195" s="14" t="s">
        <v>489</v>
      </c>
      <c r="Q195" s="14" t="s">
        <v>1045</v>
      </c>
      <c r="R195" s="1">
        <v>44789</v>
      </c>
      <c r="S195" s="1">
        <v>44792</v>
      </c>
      <c r="T195" s="14">
        <v>150</v>
      </c>
      <c r="U195" s="1">
        <v>44926</v>
      </c>
      <c r="V195" s="14">
        <v>6980000</v>
      </c>
      <c r="W195" s="1">
        <f>$U195-Contratos[[#This Row],[Fecha de Inicio]]</f>
        <v>134</v>
      </c>
      <c r="X195" s="14">
        <f>ROUND((($D$5-Contratos[[#This Row],[Fecha de Inicio]])/(Contratos[[#This Row],[Fecha Finalizacion Programada]]-Contratos[[#This Row],[Fecha de Inicio]])*100),2)</f>
        <v>76.87</v>
      </c>
      <c r="Y195" s="43">
        <v>1396000</v>
      </c>
      <c r="Z195" s="28">
        <v>5584000</v>
      </c>
      <c r="AA195" s="14">
        <v>0</v>
      </c>
      <c r="AB195" s="28">
        <v>0</v>
      </c>
      <c r="AC195" s="28">
        <v>6980000</v>
      </c>
      <c r="AD195" s="14">
        <v>150</v>
      </c>
    </row>
    <row r="196" spans="2:30" x14ac:dyDescent="0.25">
      <c r="B196" s="14">
        <v>2022</v>
      </c>
      <c r="C196">
        <v>220469</v>
      </c>
      <c r="D196" s="14" t="s">
        <v>3</v>
      </c>
      <c r="E196" s="14" t="s">
        <v>899</v>
      </c>
      <c r="F196" s="14" t="s">
        <v>70</v>
      </c>
      <c r="G196" s="14" t="s">
        <v>79</v>
      </c>
      <c r="H196" s="14" t="s">
        <v>761</v>
      </c>
      <c r="I196" s="14" t="s">
        <v>2</v>
      </c>
      <c r="J196" s="14" t="s">
        <v>32</v>
      </c>
      <c r="K196" s="14">
        <v>1010224290</v>
      </c>
      <c r="L196" s="14" t="s">
        <v>471</v>
      </c>
      <c r="M196" s="14" t="s">
        <v>73</v>
      </c>
      <c r="N196" t="s">
        <v>62</v>
      </c>
      <c r="O196" s="1">
        <v>44867</v>
      </c>
      <c r="P196" s="14" t="s">
        <v>489</v>
      </c>
      <c r="Q196" s="14" t="s">
        <v>1046</v>
      </c>
      <c r="R196" s="1">
        <v>44785</v>
      </c>
      <c r="S196" s="1">
        <v>44792</v>
      </c>
      <c r="T196" s="14">
        <v>150</v>
      </c>
      <c r="U196" s="1">
        <v>44926</v>
      </c>
      <c r="V196" s="14">
        <v>6980000</v>
      </c>
      <c r="W196" s="1">
        <f>$U196-Contratos[[#This Row],[Fecha de Inicio]]</f>
        <v>134</v>
      </c>
      <c r="X196" s="14">
        <f>ROUND((($D$5-Contratos[[#This Row],[Fecha de Inicio]])/(Contratos[[#This Row],[Fecha Finalizacion Programada]]-Contratos[[#This Row],[Fecha de Inicio]])*100),2)</f>
        <v>76.87</v>
      </c>
      <c r="Y196" s="43">
        <v>1396000</v>
      </c>
      <c r="Z196" s="28">
        <v>5584000</v>
      </c>
      <c r="AA196" s="14">
        <v>0</v>
      </c>
      <c r="AB196" s="28">
        <v>0</v>
      </c>
      <c r="AC196" s="28">
        <v>6980000</v>
      </c>
      <c r="AD196" s="14">
        <v>150</v>
      </c>
    </row>
    <row r="197" spans="2:30" x14ac:dyDescent="0.25">
      <c r="B197" s="14">
        <v>2022</v>
      </c>
      <c r="C197">
        <v>220473</v>
      </c>
      <c r="D197" s="14" t="s">
        <v>3</v>
      </c>
      <c r="E197" s="14" t="s">
        <v>899</v>
      </c>
      <c r="F197" s="14" t="s">
        <v>70</v>
      </c>
      <c r="G197" s="14" t="s">
        <v>79</v>
      </c>
      <c r="H197" s="14" t="s">
        <v>761</v>
      </c>
      <c r="I197" s="14" t="s">
        <v>2</v>
      </c>
      <c r="J197" s="14" t="s">
        <v>32</v>
      </c>
      <c r="K197" s="14">
        <v>79730994</v>
      </c>
      <c r="L197" s="14" t="s">
        <v>472</v>
      </c>
      <c r="M197" s="14" t="s">
        <v>73</v>
      </c>
      <c r="N197" t="s">
        <v>62</v>
      </c>
      <c r="O197" s="1">
        <v>44867</v>
      </c>
      <c r="P197" s="14" t="s">
        <v>488</v>
      </c>
      <c r="Q197" s="14" t="s">
        <v>1047</v>
      </c>
      <c r="R197" s="1">
        <v>44789</v>
      </c>
      <c r="S197" s="1">
        <v>44792</v>
      </c>
      <c r="T197" s="14">
        <v>150</v>
      </c>
      <c r="U197" s="1">
        <v>44926</v>
      </c>
      <c r="V197" s="14">
        <v>6980000</v>
      </c>
      <c r="W197" s="1">
        <f>$U197-Contratos[[#This Row],[Fecha de Inicio]]</f>
        <v>134</v>
      </c>
      <c r="X197" s="14">
        <f>ROUND((($D$5-Contratos[[#This Row],[Fecha de Inicio]])/(Contratos[[#This Row],[Fecha Finalizacion Programada]]-Contratos[[#This Row],[Fecha de Inicio]])*100),2)</f>
        <v>76.87</v>
      </c>
      <c r="Y197" s="43">
        <v>1396000</v>
      </c>
      <c r="Z197" s="28">
        <v>5584000</v>
      </c>
      <c r="AA197" s="14">
        <v>0</v>
      </c>
      <c r="AB197" s="28">
        <v>0</v>
      </c>
      <c r="AC197" s="28">
        <v>6980000</v>
      </c>
      <c r="AD197" s="14">
        <v>150</v>
      </c>
    </row>
    <row r="198" spans="2:30" x14ac:dyDescent="0.25">
      <c r="B198" s="14">
        <v>2022</v>
      </c>
      <c r="C198">
        <v>220480</v>
      </c>
      <c r="D198" s="14" t="s">
        <v>3</v>
      </c>
      <c r="E198" s="14" t="s">
        <v>899</v>
      </c>
      <c r="F198" s="14" t="s">
        <v>70</v>
      </c>
      <c r="G198" s="14" t="s">
        <v>79</v>
      </c>
      <c r="H198" s="14" t="s">
        <v>761</v>
      </c>
      <c r="I198" s="14" t="s">
        <v>2</v>
      </c>
      <c r="J198" s="14" t="s">
        <v>32</v>
      </c>
      <c r="K198" s="14">
        <v>1000004062</v>
      </c>
      <c r="L198" s="14" t="s">
        <v>473</v>
      </c>
      <c r="M198" s="14" t="s">
        <v>73</v>
      </c>
      <c r="N198" t="s">
        <v>62</v>
      </c>
      <c r="O198" s="1">
        <v>44867</v>
      </c>
      <c r="P198" s="14" t="s">
        <v>488</v>
      </c>
      <c r="Q198" s="14" t="s">
        <v>1048</v>
      </c>
      <c r="R198" s="1">
        <v>44790</v>
      </c>
      <c r="S198" s="1">
        <v>44795</v>
      </c>
      <c r="T198" s="14">
        <v>150</v>
      </c>
      <c r="U198" s="1">
        <v>44926</v>
      </c>
      <c r="V198" s="14">
        <v>6980000</v>
      </c>
      <c r="W198" s="1">
        <f>$U198-Contratos[[#This Row],[Fecha de Inicio]]</f>
        <v>131</v>
      </c>
      <c r="X198" s="14">
        <f>ROUND((($D$5-Contratos[[#This Row],[Fecha de Inicio]])/(Contratos[[#This Row],[Fecha Finalizacion Programada]]-Contratos[[#This Row],[Fecha de Inicio]])*100),2)</f>
        <v>76.34</v>
      </c>
      <c r="Y198" s="43">
        <v>1396000</v>
      </c>
      <c r="Z198" s="28">
        <v>5584000</v>
      </c>
      <c r="AA198" s="14">
        <v>0</v>
      </c>
      <c r="AB198" s="28">
        <v>0</v>
      </c>
      <c r="AC198" s="28">
        <v>6980000</v>
      </c>
      <c r="AD198" s="14">
        <v>150</v>
      </c>
    </row>
    <row r="199" spans="2:30" x14ac:dyDescent="0.25">
      <c r="B199" s="14">
        <v>2022</v>
      </c>
      <c r="C199">
        <v>220478</v>
      </c>
      <c r="D199" s="14" t="s">
        <v>3</v>
      </c>
      <c r="E199" s="14" t="s">
        <v>899</v>
      </c>
      <c r="F199" s="14" t="s">
        <v>70</v>
      </c>
      <c r="G199" s="14" t="s">
        <v>79</v>
      </c>
      <c r="H199" s="14" t="s">
        <v>761</v>
      </c>
      <c r="I199" s="14" t="s">
        <v>2</v>
      </c>
      <c r="J199" s="14" t="s">
        <v>32</v>
      </c>
      <c r="K199" s="14">
        <v>79900503</v>
      </c>
      <c r="L199" s="14" t="s">
        <v>474</v>
      </c>
      <c r="M199" s="14" t="s">
        <v>73</v>
      </c>
      <c r="N199" t="s">
        <v>62</v>
      </c>
      <c r="O199" s="1">
        <v>44867</v>
      </c>
      <c r="P199" s="14" t="s">
        <v>488</v>
      </c>
      <c r="Q199" s="14" t="s">
        <v>1052</v>
      </c>
      <c r="R199" s="1">
        <v>44789</v>
      </c>
      <c r="S199" s="1">
        <v>44795</v>
      </c>
      <c r="T199" s="14">
        <v>150</v>
      </c>
      <c r="U199" s="1">
        <v>44926</v>
      </c>
      <c r="V199" s="14">
        <v>6980000</v>
      </c>
      <c r="W199" s="1">
        <f>$U199-Contratos[[#This Row],[Fecha de Inicio]]</f>
        <v>131</v>
      </c>
      <c r="X199" s="14">
        <f>ROUND((($D$5-Contratos[[#This Row],[Fecha de Inicio]])/(Contratos[[#This Row],[Fecha Finalizacion Programada]]-Contratos[[#This Row],[Fecha de Inicio]])*100),2)</f>
        <v>76.34</v>
      </c>
      <c r="Y199" s="43">
        <v>1396000</v>
      </c>
      <c r="Z199" s="28">
        <v>5584000</v>
      </c>
      <c r="AA199" s="14">
        <v>0</v>
      </c>
      <c r="AB199" s="28">
        <v>0</v>
      </c>
      <c r="AC199" s="28">
        <v>6980000</v>
      </c>
      <c r="AD199" s="14">
        <v>150</v>
      </c>
    </row>
    <row r="200" spans="2:30" x14ac:dyDescent="0.25">
      <c r="B200" s="14">
        <v>2022</v>
      </c>
      <c r="C200">
        <v>220477</v>
      </c>
      <c r="D200" s="14" t="s">
        <v>3</v>
      </c>
      <c r="E200" s="14" t="s">
        <v>899</v>
      </c>
      <c r="F200" s="14" t="s">
        <v>70</v>
      </c>
      <c r="G200" s="14" t="s">
        <v>79</v>
      </c>
      <c r="H200" s="14" t="s">
        <v>761</v>
      </c>
      <c r="I200" s="14" t="s">
        <v>2</v>
      </c>
      <c r="J200" s="14" t="s">
        <v>32</v>
      </c>
      <c r="K200" s="14">
        <v>1000709154</v>
      </c>
      <c r="L200" s="14" t="s">
        <v>475</v>
      </c>
      <c r="M200" s="14" t="s">
        <v>73</v>
      </c>
      <c r="N200" t="s">
        <v>62</v>
      </c>
      <c r="O200" s="1">
        <v>44867</v>
      </c>
      <c r="P200" s="14" t="s">
        <v>489</v>
      </c>
      <c r="Q200" s="14" t="s">
        <v>1053</v>
      </c>
      <c r="R200" s="1">
        <v>44789</v>
      </c>
      <c r="S200" s="1">
        <v>44795</v>
      </c>
      <c r="T200" s="14">
        <v>150</v>
      </c>
      <c r="U200" s="1">
        <v>44926</v>
      </c>
      <c r="V200" s="14">
        <v>6980000</v>
      </c>
      <c r="W200" s="1">
        <f>$U200-Contratos[[#This Row],[Fecha de Inicio]]</f>
        <v>131</v>
      </c>
      <c r="X200" s="14">
        <f>ROUND((($D$5-Contratos[[#This Row],[Fecha de Inicio]])/(Contratos[[#This Row],[Fecha Finalizacion Programada]]-Contratos[[#This Row],[Fecha de Inicio]])*100),2)</f>
        <v>76.34</v>
      </c>
      <c r="Y200" s="43">
        <v>1396000</v>
      </c>
      <c r="Z200" s="28">
        <v>5584000</v>
      </c>
      <c r="AA200" s="14">
        <v>0</v>
      </c>
      <c r="AB200" s="28">
        <v>0</v>
      </c>
      <c r="AC200" s="28">
        <v>6980000</v>
      </c>
      <c r="AD200" s="14">
        <v>150</v>
      </c>
    </row>
    <row r="201" spans="2:30" x14ac:dyDescent="0.25">
      <c r="B201" s="14">
        <v>2022</v>
      </c>
      <c r="C201">
        <v>220481</v>
      </c>
      <c r="D201" s="14" t="s">
        <v>3</v>
      </c>
      <c r="E201" s="14" t="s">
        <v>899</v>
      </c>
      <c r="F201" s="14" t="s">
        <v>70</v>
      </c>
      <c r="G201" s="14" t="s">
        <v>79</v>
      </c>
      <c r="H201" s="14" t="s">
        <v>761</v>
      </c>
      <c r="I201" s="14" t="s">
        <v>2</v>
      </c>
      <c r="J201" s="14" t="s">
        <v>32</v>
      </c>
      <c r="K201" s="14">
        <v>52864739</v>
      </c>
      <c r="L201" s="14" t="s">
        <v>476</v>
      </c>
      <c r="M201" s="14" t="s">
        <v>73</v>
      </c>
      <c r="N201" t="s">
        <v>62</v>
      </c>
      <c r="O201" s="1">
        <v>44867</v>
      </c>
      <c r="P201" s="14" t="s">
        <v>489</v>
      </c>
      <c r="Q201" s="14" t="s">
        <v>1054</v>
      </c>
      <c r="R201" s="1">
        <v>44789</v>
      </c>
      <c r="S201" s="1">
        <v>44795</v>
      </c>
      <c r="T201" s="14">
        <v>150</v>
      </c>
      <c r="U201" s="1">
        <v>44926</v>
      </c>
      <c r="V201" s="14">
        <v>6980000</v>
      </c>
      <c r="W201" s="1">
        <f>$U201-Contratos[[#This Row],[Fecha de Inicio]]</f>
        <v>131</v>
      </c>
      <c r="X201" s="14">
        <f>ROUND((($D$5-Contratos[[#This Row],[Fecha de Inicio]])/(Contratos[[#This Row],[Fecha Finalizacion Programada]]-Contratos[[#This Row],[Fecha de Inicio]])*100),2)</f>
        <v>76.34</v>
      </c>
      <c r="Y201" s="43">
        <v>1396000</v>
      </c>
      <c r="Z201" s="28">
        <v>5584000</v>
      </c>
      <c r="AA201" s="14">
        <v>0</v>
      </c>
      <c r="AB201" s="28">
        <v>0</v>
      </c>
      <c r="AC201" s="28">
        <v>6980000</v>
      </c>
      <c r="AD201" s="14">
        <v>150</v>
      </c>
    </row>
    <row r="202" spans="2:30" x14ac:dyDescent="0.25">
      <c r="B202" s="14">
        <v>2022</v>
      </c>
      <c r="C202">
        <v>220482</v>
      </c>
      <c r="D202" s="14" t="s">
        <v>3</v>
      </c>
      <c r="E202" s="14" t="s">
        <v>899</v>
      </c>
      <c r="F202" s="14" t="s">
        <v>70</v>
      </c>
      <c r="G202" s="14" t="s">
        <v>79</v>
      </c>
      <c r="H202" s="14" t="s">
        <v>761</v>
      </c>
      <c r="I202" s="14" t="s">
        <v>2</v>
      </c>
      <c r="J202" s="14" t="s">
        <v>32</v>
      </c>
      <c r="K202" s="14">
        <v>1000460747</v>
      </c>
      <c r="L202" s="14" t="s">
        <v>477</v>
      </c>
      <c r="M202" s="14" t="s">
        <v>73</v>
      </c>
      <c r="N202" t="s">
        <v>62</v>
      </c>
      <c r="O202" s="1">
        <v>44867</v>
      </c>
      <c r="P202" s="14" t="s">
        <v>489</v>
      </c>
      <c r="Q202" s="14" t="s">
        <v>1055</v>
      </c>
      <c r="R202" s="1">
        <v>44789</v>
      </c>
      <c r="S202" s="1">
        <v>44795</v>
      </c>
      <c r="T202" s="14">
        <v>150</v>
      </c>
      <c r="U202" s="1">
        <v>44926</v>
      </c>
      <c r="V202" s="14">
        <v>6980000</v>
      </c>
      <c r="W202" s="1">
        <f>$U202-Contratos[[#This Row],[Fecha de Inicio]]</f>
        <v>131</v>
      </c>
      <c r="X202" s="14">
        <f>ROUND((($D$5-Contratos[[#This Row],[Fecha de Inicio]])/(Contratos[[#This Row],[Fecha Finalizacion Programada]]-Contratos[[#This Row],[Fecha de Inicio]])*100),2)</f>
        <v>76.34</v>
      </c>
      <c r="Y202" s="43">
        <v>1396000</v>
      </c>
      <c r="Z202" s="28">
        <v>5584000</v>
      </c>
      <c r="AA202" s="14">
        <v>0</v>
      </c>
      <c r="AB202" s="28">
        <v>0</v>
      </c>
      <c r="AC202" s="28">
        <v>6980000</v>
      </c>
      <c r="AD202" s="14">
        <v>150</v>
      </c>
    </row>
    <row r="203" spans="2:30" x14ac:dyDescent="0.25">
      <c r="B203" s="14">
        <v>2022</v>
      </c>
      <c r="C203">
        <v>220483</v>
      </c>
      <c r="D203" s="14" t="s">
        <v>3</v>
      </c>
      <c r="E203" s="14" t="s">
        <v>899</v>
      </c>
      <c r="F203" s="14" t="s">
        <v>70</v>
      </c>
      <c r="G203" s="14" t="s">
        <v>79</v>
      </c>
      <c r="H203" s="14" t="s">
        <v>761</v>
      </c>
      <c r="I203" s="14" t="s">
        <v>2</v>
      </c>
      <c r="J203" s="14" t="s">
        <v>32</v>
      </c>
      <c r="K203" s="14">
        <v>80154271</v>
      </c>
      <c r="L203" s="14" t="s">
        <v>478</v>
      </c>
      <c r="M203" s="14" t="s">
        <v>73</v>
      </c>
      <c r="N203" t="s">
        <v>62</v>
      </c>
      <c r="O203" s="1">
        <v>44867</v>
      </c>
      <c r="P203" s="14" t="s">
        <v>488</v>
      </c>
      <c r="Q203" s="14" t="s">
        <v>1056</v>
      </c>
      <c r="R203" s="1">
        <v>44789</v>
      </c>
      <c r="S203" s="1">
        <v>44795</v>
      </c>
      <c r="T203" s="14">
        <v>150</v>
      </c>
      <c r="U203" s="1">
        <v>44926</v>
      </c>
      <c r="V203" s="14">
        <v>6980000</v>
      </c>
      <c r="W203" s="1">
        <f>$U203-Contratos[[#This Row],[Fecha de Inicio]]</f>
        <v>131</v>
      </c>
      <c r="X203" s="14">
        <f>ROUND((($D$5-Contratos[[#This Row],[Fecha de Inicio]])/(Contratos[[#This Row],[Fecha Finalizacion Programada]]-Contratos[[#This Row],[Fecha de Inicio]])*100),2)</f>
        <v>76.34</v>
      </c>
      <c r="Y203" s="43">
        <v>1396000</v>
      </c>
      <c r="Z203" s="28">
        <v>5584000</v>
      </c>
      <c r="AA203" s="14">
        <v>0</v>
      </c>
      <c r="AB203" s="28">
        <v>0</v>
      </c>
      <c r="AC203" s="28">
        <v>6980000</v>
      </c>
      <c r="AD203" s="14">
        <v>150</v>
      </c>
    </row>
    <row r="204" spans="2:30" x14ac:dyDescent="0.25">
      <c r="B204" s="14">
        <v>2022</v>
      </c>
      <c r="C204">
        <v>220486</v>
      </c>
      <c r="D204" s="14" t="s">
        <v>3</v>
      </c>
      <c r="E204" s="14" t="s">
        <v>899</v>
      </c>
      <c r="F204" s="14" t="s">
        <v>70</v>
      </c>
      <c r="G204" s="14" t="s">
        <v>79</v>
      </c>
      <c r="H204" s="14" t="s">
        <v>761</v>
      </c>
      <c r="I204" s="14" t="s">
        <v>2</v>
      </c>
      <c r="J204" s="14" t="s">
        <v>32</v>
      </c>
      <c r="K204" s="14">
        <v>52366083</v>
      </c>
      <c r="L204" s="14" t="s">
        <v>479</v>
      </c>
      <c r="M204" s="14" t="s">
        <v>73</v>
      </c>
      <c r="N204" t="s">
        <v>62</v>
      </c>
      <c r="O204" s="1">
        <v>44867</v>
      </c>
      <c r="P204" s="14" t="s">
        <v>488</v>
      </c>
      <c r="Q204" s="14" t="s">
        <v>1057</v>
      </c>
      <c r="R204" s="1">
        <v>44789</v>
      </c>
      <c r="S204" s="1">
        <v>44795</v>
      </c>
      <c r="T204" s="14">
        <v>150</v>
      </c>
      <c r="U204" s="1">
        <v>44926</v>
      </c>
      <c r="V204" s="14">
        <v>6980000</v>
      </c>
      <c r="W204" s="1">
        <f>$U204-Contratos[[#This Row],[Fecha de Inicio]]</f>
        <v>131</v>
      </c>
      <c r="X204" s="14">
        <f>ROUND((($D$5-Contratos[[#This Row],[Fecha de Inicio]])/(Contratos[[#This Row],[Fecha Finalizacion Programada]]-Contratos[[#This Row],[Fecha de Inicio]])*100),2)</f>
        <v>76.34</v>
      </c>
      <c r="Y204" s="43">
        <v>1396000</v>
      </c>
      <c r="Z204" s="28">
        <v>5584000</v>
      </c>
      <c r="AA204" s="14">
        <v>0</v>
      </c>
      <c r="AB204" s="28">
        <v>0</v>
      </c>
      <c r="AC204" s="28">
        <v>6980000</v>
      </c>
      <c r="AD204" s="14">
        <v>150</v>
      </c>
    </row>
    <row r="205" spans="2:30" x14ac:dyDescent="0.25">
      <c r="B205" s="14">
        <v>2022</v>
      </c>
      <c r="C205">
        <v>220485</v>
      </c>
      <c r="D205" s="14" t="s">
        <v>3</v>
      </c>
      <c r="E205" s="14" t="s">
        <v>899</v>
      </c>
      <c r="F205" s="14" t="s">
        <v>70</v>
      </c>
      <c r="G205" s="14" t="s">
        <v>79</v>
      </c>
      <c r="H205" s="14" t="s">
        <v>761</v>
      </c>
      <c r="I205" s="14" t="s">
        <v>2</v>
      </c>
      <c r="J205" s="14" t="s">
        <v>32</v>
      </c>
      <c r="K205" s="14">
        <v>51685122</v>
      </c>
      <c r="L205" s="14" t="s">
        <v>480</v>
      </c>
      <c r="M205" s="14" t="s">
        <v>73</v>
      </c>
      <c r="N205" t="s">
        <v>62</v>
      </c>
      <c r="O205" s="1">
        <v>44867</v>
      </c>
      <c r="P205" s="14" t="s">
        <v>488</v>
      </c>
      <c r="Q205" s="14" t="s">
        <v>1058</v>
      </c>
      <c r="R205" s="1">
        <v>44790</v>
      </c>
      <c r="S205" s="1">
        <v>44795</v>
      </c>
      <c r="T205" s="14">
        <v>150</v>
      </c>
      <c r="U205" s="1">
        <v>44926</v>
      </c>
      <c r="V205" s="14">
        <v>6980000</v>
      </c>
      <c r="W205" s="1">
        <f>$U205-Contratos[[#This Row],[Fecha de Inicio]]</f>
        <v>131</v>
      </c>
      <c r="X205" s="14">
        <f>ROUND((($D$5-Contratos[[#This Row],[Fecha de Inicio]])/(Contratos[[#This Row],[Fecha Finalizacion Programada]]-Contratos[[#This Row],[Fecha de Inicio]])*100),2)</f>
        <v>76.34</v>
      </c>
      <c r="Y205" s="43">
        <v>1396000</v>
      </c>
      <c r="Z205" s="28">
        <v>5584000</v>
      </c>
      <c r="AA205" s="14">
        <v>0</v>
      </c>
      <c r="AB205" s="28">
        <v>0</v>
      </c>
      <c r="AC205" s="28">
        <v>6980000</v>
      </c>
      <c r="AD205" s="14">
        <v>150</v>
      </c>
    </row>
    <row r="206" spans="2:30" x14ac:dyDescent="0.25">
      <c r="B206" s="14">
        <v>2022</v>
      </c>
      <c r="C206">
        <v>220479</v>
      </c>
      <c r="D206" s="14" t="s">
        <v>3</v>
      </c>
      <c r="E206" s="14" t="s">
        <v>899</v>
      </c>
      <c r="F206" s="14" t="s">
        <v>70</v>
      </c>
      <c r="G206" s="14" t="s">
        <v>79</v>
      </c>
      <c r="H206" s="14" t="s">
        <v>761</v>
      </c>
      <c r="I206" s="14" t="s">
        <v>2</v>
      </c>
      <c r="J206" s="14" t="s">
        <v>32</v>
      </c>
      <c r="K206" s="14">
        <v>1014284612</v>
      </c>
      <c r="L206" s="14" t="s">
        <v>481</v>
      </c>
      <c r="M206" s="14" t="s">
        <v>73</v>
      </c>
      <c r="N206" t="s">
        <v>62</v>
      </c>
      <c r="O206" s="1">
        <v>44867</v>
      </c>
      <c r="P206" s="14" t="s">
        <v>488</v>
      </c>
      <c r="Q206" s="14" t="s">
        <v>1059</v>
      </c>
      <c r="R206" s="1">
        <v>44791</v>
      </c>
      <c r="S206" s="1">
        <v>44795</v>
      </c>
      <c r="T206" s="14">
        <v>150</v>
      </c>
      <c r="U206" s="1">
        <v>44926</v>
      </c>
      <c r="V206" s="14">
        <v>6980000</v>
      </c>
      <c r="W206" s="1">
        <f>$U206-Contratos[[#This Row],[Fecha de Inicio]]</f>
        <v>131</v>
      </c>
      <c r="X206" s="14">
        <f>ROUND((($D$5-Contratos[[#This Row],[Fecha de Inicio]])/(Contratos[[#This Row],[Fecha Finalizacion Programada]]-Contratos[[#This Row],[Fecha de Inicio]])*100),2)</f>
        <v>76.34</v>
      </c>
      <c r="Y206" s="43">
        <v>1396000</v>
      </c>
      <c r="Z206" s="28">
        <v>5584000</v>
      </c>
      <c r="AA206" s="14">
        <v>0</v>
      </c>
      <c r="AB206" s="28">
        <v>0</v>
      </c>
      <c r="AC206" s="28">
        <v>6980000</v>
      </c>
      <c r="AD206" s="14">
        <v>150</v>
      </c>
    </row>
    <row r="207" spans="2:30" x14ac:dyDescent="0.25">
      <c r="B207" s="14">
        <v>2022</v>
      </c>
      <c r="C207">
        <v>220010</v>
      </c>
      <c r="D207" s="14" t="s">
        <v>3</v>
      </c>
      <c r="E207" s="14" t="s">
        <v>762</v>
      </c>
      <c r="F207" s="14" t="s">
        <v>70</v>
      </c>
      <c r="G207" s="14" t="s">
        <v>72</v>
      </c>
      <c r="H207" s="14" t="s">
        <v>754</v>
      </c>
      <c r="I207" s="14" t="s">
        <v>2</v>
      </c>
      <c r="J207" s="14" t="s">
        <v>184</v>
      </c>
      <c r="K207" s="14">
        <v>52116458</v>
      </c>
      <c r="L207" s="14" t="s">
        <v>186</v>
      </c>
      <c r="M207" s="14" t="s">
        <v>615</v>
      </c>
      <c r="N207" t="s">
        <v>62</v>
      </c>
      <c r="O207" s="1">
        <v>44868</v>
      </c>
      <c r="P207" s="14" t="s">
        <v>402</v>
      </c>
      <c r="Q207" s="14" t="s">
        <v>1060</v>
      </c>
      <c r="R207" s="1">
        <v>44573</v>
      </c>
      <c r="S207" s="1">
        <v>44580</v>
      </c>
      <c r="T207" s="14">
        <v>315</v>
      </c>
      <c r="U207" s="1">
        <v>44932</v>
      </c>
      <c r="V207" s="14">
        <v>82414500</v>
      </c>
      <c r="W207" s="1">
        <f>$U207-Contratos[[#This Row],[Fecha de Inicio]]</f>
        <v>352</v>
      </c>
      <c r="X207" s="14">
        <f>ROUND((($D$5-Contratos[[#This Row],[Fecha de Inicio]])/(Contratos[[#This Row],[Fecha Finalizacion Programada]]-Contratos[[#This Row],[Fecha de Inicio]])*100),2)</f>
        <v>89.49</v>
      </c>
      <c r="Y207" s="43">
        <v>73780600</v>
      </c>
      <c r="Z207" s="28">
        <v>8633900</v>
      </c>
      <c r="AA207" s="14">
        <v>1</v>
      </c>
      <c r="AB207" s="28">
        <v>8633900</v>
      </c>
      <c r="AC207" s="28">
        <v>91048400</v>
      </c>
      <c r="AD207" s="14">
        <v>348</v>
      </c>
    </row>
    <row r="208" spans="2:30" x14ac:dyDescent="0.25">
      <c r="B208" s="14">
        <v>2022</v>
      </c>
      <c r="C208">
        <v>220607</v>
      </c>
      <c r="D208" s="14" t="s">
        <v>3</v>
      </c>
      <c r="E208" s="14" t="s">
        <v>1312</v>
      </c>
      <c r="F208" s="14" t="s">
        <v>36</v>
      </c>
      <c r="G208" s="14" t="s">
        <v>1006</v>
      </c>
      <c r="H208" s="14" t="s">
        <v>748</v>
      </c>
      <c r="I208" s="14" t="s">
        <v>2</v>
      </c>
      <c r="J208" s="14" t="s">
        <v>605</v>
      </c>
      <c r="K208" s="14">
        <v>901108765</v>
      </c>
      <c r="L208" s="14" t="s">
        <v>1007</v>
      </c>
      <c r="M208" s="14" t="s">
        <v>604</v>
      </c>
      <c r="N208" t="s">
        <v>62</v>
      </c>
      <c r="O208" s="1">
        <v>44867</v>
      </c>
      <c r="P208" s="14" t="s">
        <v>1061</v>
      </c>
      <c r="Q208" s="14" t="s">
        <v>1062</v>
      </c>
      <c r="R208" s="1">
        <v>44824</v>
      </c>
      <c r="S208" s="1">
        <v>44834</v>
      </c>
      <c r="T208" s="14">
        <v>210</v>
      </c>
      <c r="U208" s="1">
        <v>45046</v>
      </c>
      <c r="V208" s="14">
        <v>200000000</v>
      </c>
      <c r="W208" s="1">
        <f>$U208-Contratos[[#This Row],[Fecha de Inicio]]</f>
        <v>212</v>
      </c>
      <c r="X208" s="14">
        <f>ROUND((($D$5-Contratos[[#This Row],[Fecha de Inicio]])/(Contratos[[#This Row],[Fecha Finalizacion Programada]]-Contratos[[#This Row],[Fecha de Inicio]])*100),2)</f>
        <v>28.77</v>
      </c>
      <c r="Y208" s="43">
        <v>708913</v>
      </c>
      <c r="Z208" s="28">
        <v>199291087</v>
      </c>
      <c r="AA208" s="14">
        <v>0</v>
      </c>
      <c r="AB208" s="28">
        <v>0</v>
      </c>
      <c r="AC208" s="28">
        <v>200000000</v>
      </c>
      <c r="AD208" s="14">
        <v>210</v>
      </c>
    </row>
    <row r="209" spans="2:30" x14ac:dyDescent="0.25">
      <c r="B209" s="14">
        <v>2022</v>
      </c>
      <c r="C209">
        <v>220500</v>
      </c>
      <c r="D209" s="14" t="s">
        <v>3</v>
      </c>
      <c r="E209" s="14" t="s">
        <v>899</v>
      </c>
      <c r="F209" s="14" t="s">
        <v>70</v>
      </c>
      <c r="G209" s="14" t="s">
        <v>79</v>
      </c>
      <c r="H209" s="14" t="s">
        <v>761</v>
      </c>
      <c r="I209" s="14" t="s">
        <v>2</v>
      </c>
      <c r="J209" s="14" t="s">
        <v>32</v>
      </c>
      <c r="K209" s="14">
        <v>53132127</v>
      </c>
      <c r="L209" s="14" t="s">
        <v>482</v>
      </c>
      <c r="M209" s="14" t="s">
        <v>73</v>
      </c>
      <c r="N209" t="s">
        <v>62</v>
      </c>
      <c r="O209" s="1">
        <v>44867</v>
      </c>
      <c r="P209" s="14" t="s">
        <v>488</v>
      </c>
      <c r="Q209" s="14" t="s">
        <v>1063</v>
      </c>
      <c r="R209" s="1">
        <v>44792</v>
      </c>
      <c r="S209" s="1">
        <v>44795</v>
      </c>
      <c r="T209" s="14">
        <v>150</v>
      </c>
      <c r="U209" s="1">
        <v>44926</v>
      </c>
      <c r="V209" s="14">
        <v>6980000</v>
      </c>
      <c r="W209" s="1">
        <f>$U209-Contratos[[#This Row],[Fecha de Inicio]]</f>
        <v>131</v>
      </c>
      <c r="X209" s="14">
        <f>ROUND((($D$5-Contratos[[#This Row],[Fecha de Inicio]])/(Contratos[[#This Row],[Fecha Finalizacion Programada]]-Contratos[[#This Row],[Fecha de Inicio]])*100),2)</f>
        <v>76.34</v>
      </c>
      <c r="Y209" s="43">
        <v>1396000</v>
      </c>
      <c r="Z209" s="28">
        <v>5584000</v>
      </c>
      <c r="AA209" s="14">
        <v>0</v>
      </c>
      <c r="AB209" s="28">
        <v>0</v>
      </c>
      <c r="AC209" s="28">
        <v>6980000</v>
      </c>
      <c r="AD209" s="14">
        <v>150</v>
      </c>
    </row>
    <row r="210" spans="2:30" x14ac:dyDescent="0.25">
      <c r="B210" s="14">
        <v>2022</v>
      </c>
      <c r="C210">
        <v>220484</v>
      </c>
      <c r="D210" s="14" t="s">
        <v>3</v>
      </c>
      <c r="E210" s="14" t="s">
        <v>899</v>
      </c>
      <c r="F210" s="14" t="s">
        <v>70</v>
      </c>
      <c r="G210" s="14" t="s">
        <v>79</v>
      </c>
      <c r="H210" s="14" t="s">
        <v>761</v>
      </c>
      <c r="I210" s="14" t="s">
        <v>2</v>
      </c>
      <c r="J210" s="14" t="s">
        <v>32</v>
      </c>
      <c r="K210" s="14">
        <v>79599001</v>
      </c>
      <c r="L210" s="14" t="s">
        <v>483</v>
      </c>
      <c r="M210" s="14" t="s">
        <v>73</v>
      </c>
      <c r="N210" t="s">
        <v>62</v>
      </c>
      <c r="O210" s="1">
        <v>44867</v>
      </c>
      <c r="P210" s="14" t="s">
        <v>488</v>
      </c>
      <c r="Q210" s="14" t="s">
        <v>1064</v>
      </c>
      <c r="R210" s="1">
        <v>44791</v>
      </c>
      <c r="S210" s="1">
        <v>44797</v>
      </c>
      <c r="T210" s="14">
        <v>150</v>
      </c>
      <c r="U210" s="1">
        <v>44926</v>
      </c>
      <c r="V210" s="14">
        <v>6980000</v>
      </c>
      <c r="W210" s="1">
        <f>$U210-Contratos[[#This Row],[Fecha de Inicio]]</f>
        <v>129</v>
      </c>
      <c r="X210" s="14">
        <f>ROUND((($D$5-Contratos[[#This Row],[Fecha de Inicio]])/(Contratos[[#This Row],[Fecha Finalizacion Programada]]-Contratos[[#This Row],[Fecha de Inicio]])*100),2)</f>
        <v>75.97</v>
      </c>
      <c r="Y210" s="43">
        <v>1396000</v>
      </c>
      <c r="Z210" s="28">
        <v>5584000</v>
      </c>
      <c r="AA210" s="14">
        <v>0</v>
      </c>
      <c r="AB210" s="28">
        <v>0</v>
      </c>
      <c r="AC210" s="28">
        <v>6980000</v>
      </c>
      <c r="AD210" s="14">
        <v>150</v>
      </c>
    </row>
    <row r="211" spans="2:30" x14ac:dyDescent="0.25">
      <c r="B211" s="14">
        <v>2022</v>
      </c>
      <c r="C211">
        <v>220501</v>
      </c>
      <c r="D211" s="14" t="s">
        <v>3</v>
      </c>
      <c r="E211" s="14" t="s">
        <v>899</v>
      </c>
      <c r="F211" s="14" t="s">
        <v>70</v>
      </c>
      <c r="G211" s="14" t="s">
        <v>79</v>
      </c>
      <c r="H211" s="14" t="s">
        <v>761</v>
      </c>
      <c r="I211" s="14" t="s">
        <v>2</v>
      </c>
      <c r="J211" s="14" t="s">
        <v>32</v>
      </c>
      <c r="K211" s="14">
        <v>1032485522</v>
      </c>
      <c r="L211" s="14" t="s">
        <v>484</v>
      </c>
      <c r="M211" s="14" t="s">
        <v>73</v>
      </c>
      <c r="N211" t="s">
        <v>62</v>
      </c>
      <c r="O211" s="1">
        <v>44867</v>
      </c>
      <c r="P211" s="14" t="s">
        <v>488</v>
      </c>
      <c r="Q211" s="14" t="s">
        <v>1065</v>
      </c>
      <c r="R211" s="1">
        <v>44792</v>
      </c>
      <c r="S211" s="1">
        <v>44797</v>
      </c>
      <c r="T211" s="14">
        <v>150</v>
      </c>
      <c r="U211" s="1">
        <v>44926</v>
      </c>
      <c r="V211" s="14">
        <v>6980000</v>
      </c>
      <c r="W211" s="1">
        <f>$U211-Contratos[[#This Row],[Fecha de Inicio]]</f>
        <v>129</v>
      </c>
      <c r="X211" s="14">
        <f>ROUND((($D$5-Contratos[[#This Row],[Fecha de Inicio]])/(Contratos[[#This Row],[Fecha Finalizacion Programada]]-Contratos[[#This Row],[Fecha de Inicio]])*100),2)</f>
        <v>75.97</v>
      </c>
      <c r="Y211" s="43">
        <v>1396000</v>
      </c>
      <c r="Z211" s="28">
        <v>5584000</v>
      </c>
      <c r="AA211" s="14">
        <v>0</v>
      </c>
      <c r="AB211" s="28">
        <v>0</v>
      </c>
      <c r="AC211" s="28">
        <v>6980000</v>
      </c>
      <c r="AD211" s="14">
        <v>150</v>
      </c>
    </row>
    <row r="212" spans="2:30" x14ac:dyDescent="0.25">
      <c r="B212" s="14">
        <v>2022</v>
      </c>
      <c r="C212">
        <v>220497</v>
      </c>
      <c r="D212" s="14" t="s">
        <v>3</v>
      </c>
      <c r="E212" s="14" t="s">
        <v>899</v>
      </c>
      <c r="F212" s="14" t="s">
        <v>70</v>
      </c>
      <c r="G212" s="14" t="s">
        <v>79</v>
      </c>
      <c r="H212" s="14" t="s">
        <v>761</v>
      </c>
      <c r="I212" s="14" t="s">
        <v>2</v>
      </c>
      <c r="J212" s="14" t="s">
        <v>32</v>
      </c>
      <c r="K212" s="14">
        <v>39531811</v>
      </c>
      <c r="L212" s="14" t="s">
        <v>485</v>
      </c>
      <c r="M212" s="14" t="s">
        <v>73</v>
      </c>
      <c r="N212" t="s">
        <v>62</v>
      </c>
      <c r="O212" s="1">
        <v>44867</v>
      </c>
      <c r="P212" s="14" t="s">
        <v>488</v>
      </c>
      <c r="Q212" s="14" t="s">
        <v>1066</v>
      </c>
      <c r="R212" s="1">
        <v>44792</v>
      </c>
      <c r="S212" s="1">
        <v>44797</v>
      </c>
      <c r="T212" s="14">
        <v>150</v>
      </c>
      <c r="U212" s="1">
        <v>44926</v>
      </c>
      <c r="V212" s="14">
        <v>6980000</v>
      </c>
      <c r="W212" s="1">
        <f>$U212-Contratos[[#This Row],[Fecha de Inicio]]</f>
        <v>129</v>
      </c>
      <c r="X212" s="14">
        <f>ROUND((($D$5-Contratos[[#This Row],[Fecha de Inicio]])/(Contratos[[#This Row],[Fecha Finalizacion Programada]]-Contratos[[#This Row],[Fecha de Inicio]])*100),2)</f>
        <v>75.97</v>
      </c>
      <c r="Y212" s="43">
        <v>1396000</v>
      </c>
      <c r="Z212" s="28">
        <v>5584000</v>
      </c>
      <c r="AA212" s="14">
        <v>0</v>
      </c>
      <c r="AB212" s="28">
        <v>0</v>
      </c>
      <c r="AC212" s="28">
        <v>6980000</v>
      </c>
      <c r="AD212" s="14">
        <v>150</v>
      </c>
    </row>
    <row r="213" spans="2:30" x14ac:dyDescent="0.25">
      <c r="B213" s="14">
        <v>2022</v>
      </c>
      <c r="C213">
        <v>220016</v>
      </c>
      <c r="D213" s="14" t="s">
        <v>3</v>
      </c>
      <c r="E213" s="14" t="s">
        <v>766</v>
      </c>
      <c r="F213" s="14" t="s">
        <v>70</v>
      </c>
      <c r="G213" s="14" t="s">
        <v>72</v>
      </c>
      <c r="H213" s="14" t="s">
        <v>754</v>
      </c>
      <c r="I213" s="14" t="s">
        <v>2</v>
      </c>
      <c r="J213" s="14" t="s">
        <v>184</v>
      </c>
      <c r="K213" s="14">
        <v>52934818</v>
      </c>
      <c r="L213" s="14" t="s">
        <v>185</v>
      </c>
      <c r="M213" s="14" t="s">
        <v>615</v>
      </c>
      <c r="N213" t="s">
        <v>62</v>
      </c>
      <c r="O213" s="1">
        <v>44868</v>
      </c>
      <c r="P213" s="14" t="s">
        <v>403</v>
      </c>
      <c r="Q213" s="14" t="s">
        <v>1067</v>
      </c>
      <c r="R213" s="1">
        <v>44574</v>
      </c>
      <c r="S213" s="1">
        <v>44580</v>
      </c>
      <c r="T213" s="14">
        <v>300</v>
      </c>
      <c r="U213" s="1">
        <v>44932</v>
      </c>
      <c r="V213" s="14">
        <v>78490000</v>
      </c>
      <c r="W213" s="1">
        <f>$U213-Contratos[[#This Row],[Fecha de Inicio]]</f>
        <v>352</v>
      </c>
      <c r="X213" s="14">
        <f>ROUND((($D$5-Contratos[[#This Row],[Fecha de Inicio]])/(Contratos[[#This Row],[Fecha Finalizacion Programada]]-Contratos[[#This Row],[Fecha de Inicio]])*100),2)</f>
        <v>89.49</v>
      </c>
      <c r="Y213" s="43">
        <v>72995700</v>
      </c>
      <c r="Z213" s="28">
        <v>5494300</v>
      </c>
      <c r="AA213" s="14">
        <v>1</v>
      </c>
      <c r="AB213" s="28">
        <v>12558400</v>
      </c>
      <c r="AC213" s="28">
        <v>91048400</v>
      </c>
      <c r="AD213" s="14">
        <v>348</v>
      </c>
    </row>
    <row r="214" spans="2:30" x14ac:dyDescent="0.25">
      <c r="B214" s="14">
        <v>2022</v>
      </c>
      <c r="C214">
        <v>220173</v>
      </c>
      <c r="D214" s="14" t="s">
        <v>3</v>
      </c>
      <c r="E214" s="14" t="s">
        <v>766</v>
      </c>
      <c r="F214" s="14" t="s">
        <v>70</v>
      </c>
      <c r="G214" s="14" t="s">
        <v>72</v>
      </c>
      <c r="H214" s="14" t="s">
        <v>754</v>
      </c>
      <c r="I214" s="14" t="s">
        <v>2</v>
      </c>
      <c r="J214" s="14" t="s">
        <v>184</v>
      </c>
      <c r="K214" s="14">
        <v>1077941121</v>
      </c>
      <c r="L214" s="14" t="s">
        <v>148</v>
      </c>
      <c r="M214" s="14" t="s">
        <v>615</v>
      </c>
      <c r="N214" t="s">
        <v>62</v>
      </c>
      <c r="O214" s="1">
        <v>44868</v>
      </c>
      <c r="P214" s="14" t="s">
        <v>403</v>
      </c>
      <c r="Q214" s="14" t="s">
        <v>1068</v>
      </c>
      <c r="R214" s="1">
        <v>44578</v>
      </c>
      <c r="S214" s="1">
        <v>44581</v>
      </c>
      <c r="T214" s="14">
        <v>300</v>
      </c>
      <c r="U214" s="1">
        <v>44932</v>
      </c>
      <c r="V214" s="14">
        <v>78490000</v>
      </c>
      <c r="W214" s="1">
        <f>$U214-Contratos[[#This Row],[Fecha de Inicio]]</f>
        <v>351</v>
      </c>
      <c r="X214" s="14">
        <f>ROUND((($D$5-Contratos[[#This Row],[Fecha de Inicio]])/(Contratos[[#This Row],[Fecha Finalizacion Programada]]-Contratos[[#This Row],[Fecha de Inicio]])*100),2)</f>
        <v>89.46</v>
      </c>
      <c r="Y214" s="43">
        <v>73518967</v>
      </c>
      <c r="Z214" s="28">
        <v>4971033</v>
      </c>
      <c r="AA214" s="14">
        <v>1</v>
      </c>
      <c r="AB214" s="28">
        <v>12296767</v>
      </c>
      <c r="AC214" s="28">
        <v>90786767</v>
      </c>
      <c r="AD214" s="14">
        <v>347</v>
      </c>
    </row>
    <row r="215" spans="2:30" x14ac:dyDescent="0.25">
      <c r="B215" s="14">
        <v>2022</v>
      </c>
      <c r="C215">
        <v>220022</v>
      </c>
      <c r="D215" s="14" t="s">
        <v>3</v>
      </c>
      <c r="E215" s="14" t="s">
        <v>770</v>
      </c>
      <c r="F215" s="14" t="s">
        <v>70</v>
      </c>
      <c r="G215" s="14" t="s">
        <v>72</v>
      </c>
      <c r="H215" s="14" t="s">
        <v>755</v>
      </c>
      <c r="I215" s="14" t="s">
        <v>2</v>
      </c>
      <c r="J215" s="14" t="s">
        <v>334</v>
      </c>
      <c r="K215" s="14">
        <v>79558151</v>
      </c>
      <c r="L215" s="14" t="s">
        <v>335</v>
      </c>
      <c r="M215" s="14" t="s">
        <v>73</v>
      </c>
      <c r="N215" t="s">
        <v>62</v>
      </c>
      <c r="O215" s="1">
        <v>44868</v>
      </c>
      <c r="P215" s="14" t="s">
        <v>1069</v>
      </c>
      <c r="Q215" s="14" t="s">
        <v>1070</v>
      </c>
      <c r="R215" s="1">
        <v>44572</v>
      </c>
      <c r="S215" s="1">
        <v>44574</v>
      </c>
      <c r="T215" s="14">
        <v>270</v>
      </c>
      <c r="U215" s="1">
        <v>44895</v>
      </c>
      <c r="V215" s="14">
        <v>83736000</v>
      </c>
      <c r="W215" s="1">
        <f>$U215-Contratos[[#This Row],[Fecha de Inicio]]</f>
        <v>321</v>
      </c>
      <c r="X215" s="14">
        <f>ROUND((($D$5-Contratos[[#This Row],[Fecha de Inicio]])/(Contratos[[#This Row],[Fecha Finalizacion Programada]]-Contratos[[#This Row],[Fecha de Inicio]])*100),2)</f>
        <v>100</v>
      </c>
      <c r="Y215" s="43">
        <v>89318400</v>
      </c>
      <c r="Z215" s="28">
        <v>18297867</v>
      </c>
      <c r="AA215" s="14">
        <v>1</v>
      </c>
      <c r="AB215" s="28">
        <v>23880267</v>
      </c>
      <c r="AC215" s="28">
        <v>107616267</v>
      </c>
      <c r="AD215" s="14">
        <v>347</v>
      </c>
    </row>
    <row r="216" spans="2:30" x14ac:dyDescent="0.25">
      <c r="B216" s="14">
        <v>2022</v>
      </c>
      <c r="C216">
        <v>220487</v>
      </c>
      <c r="D216" s="14" t="s">
        <v>3</v>
      </c>
      <c r="E216" s="14" t="s">
        <v>899</v>
      </c>
      <c r="F216" s="14" t="s">
        <v>70</v>
      </c>
      <c r="G216" s="14" t="s">
        <v>79</v>
      </c>
      <c r="H216" s="14" t="s">
        <v>761</v>
      </c>
      <c r="I216" s="14" t="s">
        <v>2</v>
      </c>
      <c r="J216" s="14" t="s">
        <v>32</v>
      </c>
      <c r="K216" s="14">
        <v>1015444811</v>
      </c>
      <c r="L216" s="14" t="s">
        <v>486</v>
      </c>
      <c r="M216" s="14" t="s">
        <v>73</v>
      </c>
      <c r="N216" t="s">
        <v>62</v>
      </c>
      <c r="O216" s="1">
        <v>44868</v>
      </c>
      <c r="P216" s="14" t="s">
        <v>488</v>
      </c>
      <c r="Q216" s="14" t="s">
        <v>1071</v>
      </c>
      <c r="R216" s="1">
        <v>44790</v>
      </c>
      <c r="S216" s="1">
        <v>44797</v>
      </c>
      <c r="T216" s="14">
        <v>150</v>
      </c>
      <c r="U216" s="1">
        <v>44926</v>
      </c>
      <c r="V216" s="14">
        <v>6980000</v>
      </c>
      <c r="W216" s="1">
        <f>$U216-Contratos[[#This Row],[Fecha de Inicio]]</f>
        <v>129</v>
      </c>
      <c r="X216" s="14">
        <f>ROUND((($D$5-Contratos[[#This Row],[Fecha de Inicio]])/(Contratos[[#This Row],[Fecha Finalizacion Programada]]-Contratos[[#This Row],[Fecha de Inicio]])*100),2)</f>
        <v>75.97</v>
      </c>
      <c r="Y216" s="43">
        <v>1396000</v>
      </c>
      <c r="Z216" s="28">
        <v>5584000</v>
      </c>
      <c r="AA216" s="14">
        <v>0</v>
      </c>
      <c r="AB216" s="28">
        <v>0</v>
      </c>
      <c r="AC216" s="28">
        <v>6980000</v>
      </c>
      <c r="AD216" s="14">
        <v>150</v>
      </c>
    </row>
    <row r="217" spans="2:30" x14ac:dyDescent="0.25">
      <c r="B217" s="14">
        <v>2022</v>
      </c>
      <c r="C217">
        <v>220493</v>
      </c>
      <c r="D217" s="14" t="s">
        <v>3</v>
      </c>
      <c r="E217" s="14" t="s">
        <v>899</v>
      </c>
      <c r="F217" s="14" t="s">
        <v>70</v>
      </c>
      <c r="G217" s="14" t="s">
        <v>79</v>
      </c>
      <c r="H217" s="14" t="s">
        <v>761</v>
      </c>
      <c r="I217" s="14" t="s">
        <v>2</v>
      </c>
      <c r="J217" s="14" t="s">
        <v>32</v>
      </c>
      <c r="K217" s="14">
        <v>1012331968</v>
      </c>
      <c r="L217" s="14" t="s">
        <v>487</v>
      </c>
      <c r="M217" s="14" t="s">
        <v>73</v>
      </c>
      <c r="N217" t="s">
        <v>62</v>
      </c>
      <c r="O217" s="1">
        <v>44868</v>
      </c>
      <c r="P217" s="14" t="s">
        <v>489</v>
      </c>
      <c r="Q217" s="14" t="s">
        <v>1072</v>
      </c>
      <c r="R217" s="1">
        <v>44789</v>
      </c>
      <c r="S217" s="1">
        <v>44797</v>
      </c>
      <c r="T217" s="14">
        <v>150</v>
      </c>
      <c r="U217" s="1">
        <v>44926</v>
      </c>
      <c r="V217" s="14">
        <v>6980000</v>
      </c>
      <c r="W217" s="1">
        <f>$U217-Contratos[[#This Row],[Fecha de Inicio]]</f>
        <v>129</v>
      </c>
      <c r="X217" s="14">
        <f>ROUND((($D$5-Contratos[[#This Row],[Fecha de Inicio]])/(Contratos[[#This Row],[Fecha Finalizacion Programada]]-Contratos[[#This Row],[Fecha de Inicio]])*100),2)</f>
        <v>75.97</v>
      </c>
      <c r="Y217" s="43">
        <v>1396000</v>
      </c>
      <c r="Z217" s="28">
        <v>5584000</v>
      </c>
      <c r="AA217" s="14">
        <v>0</v>
      </c>
      <c r="AB217" s="28">
        <v>0</v>
      </c>
      <c r="AC217" s="28">
        <v>6980000</v>
      </c>
      <c r="AD217" s="14">
        <v>150</v>
      </c>
    </row>
    <row r="218" spans="2:30" x14ac:dyDescent="0.25">
      <c r="B218" s="14">
        <v>2022</v>
      </c>
      <c r="C218">
        <v>220492</v>
      </c>
      <c r="D218" s="14" t="s">
        <v>3</v>
      </c>
      <c r="E218" s="14" t="s">
        <v>899</v>
      </c>
      <c r="F218" s="14" t="s">
        <v>70</v>
      </c>
      <c r="G218" s="14" t="s">
        <v>79</v>
      </c>
      <c r="H218" s="14" t="s">
        <v>761</v>
      </c>
      <c r="I218" s="14" t="s">
        <v>2</v>
      </c>
      <c r="J218" s="14" t="s">
        <v>32</v>
      </c>
      <c r="K218" s="14">
        <v>1010128754</v>
      </c>
      <c r="L218" s="14" t="s">
        <v>973</v>
      </c>
      <c r="M218" s="14" t="s">
        <v>73</v>
      </c>
      <c r="N218" t="s">
        <v>62</v>
      </c>
      <c r="O218" s="1">
        <v>44868</v>
      </c>
      <c r="P218" s="14" t="s">
        <v>488</v>
      </c>
      <c r="Q218" s="14" t="s">
        <v>1073</v>
      </c>
      <c r="R218" s="1">
        <v>44789</v>
      </c>
      <c r="S218" s="1">
        <v>44797</v>
      </c>
      <c r="T218" s="14">
        <v>150</v>
      </c>
      <c r="U218" s="1">
        <v>44926</v>
      </c>
      <c r="V218" s="14">
        <v>6980000</v>
      </c>
      <c r="W218" s="1">
        <f>$U218-Contratos[[#This Row],[Fecha de Inicio]]</f>
        <v>129</v>
      </c>
      <c r="X218" s="14">
        <f>ROUND((($D$5-Contratos[[#This Row],[Fecha de Inicio]])/(Contratos[[#This Row],[Fecha Finalizacion Programada]]-Contratos[[#This Row],[Fecha de Inicio]])*100),2)</f>
        <v>75.97</v>
      </c>
      <c r="Y218" s="43">
        <v>1396000</v>
      </c>
      <c r="Z218" s="28">
        <v>5584000</v>
      </c>
      <c r="AA218" s="14">
        <v>0</v>
      </c>
      <c r="AB218" s="28">
        <v>0</v>
      </c>
      <c r="AC218" s="28">
        <v>6980000</v>
      </c>
      <c r="AD218" s="14">
        <v>150</v>
      </c>
    </row>
    <row r="219" spans="2:30" x14ac:dyDescent="0.25">
      <c r="B219" s="14">
        <v>2022</v>
      </c>
      <c r="C219">
        <v>220498</v>
      </c>
      <c r="D219" s="14" t="s">
        <v>3</v>
      </c>
      <c r="E219" s="14" t="s">
        <v>899</v>
      </c>
      <c r="F219" s="14" t="s">
        <v>70</v>
      </c>
      <c r="G219" s="14" t="s">
        <v>79</v>
      </c>
      <c r="H219" s="14" t="s">
        <v>761</v>
      </c>
      <c r="I219" s="14" t="s">
        <v>2</v>
      </c>
      <c r="J219" s="14" t="s">
        <v>32</v>
      </c>
      <c r="K219" s="14">
        <v>1014976097</v>
      </c>
      <c r="L219" s="14" t="s">
        <v>490</v>
      </c>
      <c r="M219" s="14" t="s">
        <v>73</v>
      </c>
      <c r="N219" t="s">
        <v>62</v>
      </c>
      <c r="O219" s="1">
        <v>44868</v>
      </c>
      <c r="P219" s="14" t="s">
        <v>488</v>
      </c>
      <c r="Q219" s="14" t="s">
        <v>1074</v>
      </c>
      <c r="R219" s="1">
        <v>44795</v>
      </c>
      <c r="S219" s="1">
        <v>44798</v>
      </c>
      <c r="T219" s="14">
        <v>150</v>
      </c>
      <c r="U219" s="1">
        <v>44926</v>
      </c>
      <c r="V219" s="14">
        <v>6980000</v>
      </c>
      <c r="W219" s="1">
        <f>$U219-Contratos[[#This Row],[Fecha de Inicio]]</f>
        <v>128</v>
      </c>
      <c r="X219" s="14">
        <f>ROUND((($D$5-Contratos[[#This Row],[Fecha de Inicio]])/(Contratos[[#This Row],[Fecha Finalizacion Programada]]-Contratos[[#This Row],[Fecha de Inicio]])*100),2)</f>
        <v>75.78</v>
      </c>
      <c r="Y219" s="43">
        <v>1396000</v>
      </c>
      <c r="Z219" s="28">
        <v>5584000</v>
      </c>
      <c r="AA219" s="14">
        <v>0</v>
      </c>
      <c r="AB219" s="28">
        <v>0</v>
      </c>
      <c r="AC219" s="28">
        <v>6980000</v>
      </c>
      <c r="AD219" s="14">
        <v>150</v>
      </c>
    </row>
    <row r="220" spans="2:30" x14ac:dyDescent="0.25">
      <c r="B220" s="14">
        <v>2022</v>
      </c>
      <c r="C220">
        <v>220488</v>
      </c>
      <c r="D220" s="14" t="s">
        <v>3</v>
      </c>
      <c r="E220" s="14" t="s">
        <v>899</v>
      </c>
      <c r="F220" s="14" t="s">
        <v>70</v>
      </c>
      <c r="G220" s="14" t="s">
        <v>79</v>
      </c>
      <c r="H220" s="14" t="s">
        <v>761</v>
      </c>
      <c r="I220" s="14" t="s">
        <v>2</v>
      </c>
      <c r="J220" s="14" t="s">
        <v>32</v>
      </c>
      <c r="K220" s="14">
        <v>1020834081</v>
      </c>
      <c r="L220" s="14" t="s">
        <v>491</v>
      </c>
      <c r="M220" s="14" t="s">
        <v>73</v>
      </c>
      <c r="N220" t="s">
        <v>62</v>
      </c>
      <c r="O220" s="1">
        <v>44868</v>
      </c>
      <c r="P220" s="14" t="s">
        <v>488</v>
      </c>
      <c r="Q220" s="14" t="s">
        <v>1075</v>
      </c>
      <c r="R220" s="1">
        <v>44790</v>
      </c>
      <c r="S220" s="1">
        <v>44798</v>
      </c>
      <c r="T220" s="14">
        <v>150</v>
      </c>
      <c r="U220" s="1">
        <v>44926</v>
      </c>
      <c r="V220" s="14">
        <v>6980000</v>
      </c>
      <c r="W220" s="1">
        <f>$U220-Contratos[[#This Row],[Fecha de Inicio]]</f>
        <v>128</v>
      </c>
      <c r="X220" s="14">
        <f>ROUND((($D$5-Contratos[[#This Row],[Fecha de Inicio]])/(Contratos[[#This Row],[Fecha Finalizacion Programada]]-Contratos[[#This Row],[Fecha de Inicio]])*100),2)</f>
        <v>75.78</v>
      </c>
      <c r="Y220" s="43">
        <v>1396000</v>
      </c>
      <c r="Z220" s="28">
        <v>5584000</v>
      </c>
      <c r="AA220" s="14">
        <v>0</v>
      </c>
      <c r="AB220" s="28">
        <v>0</v>
      </c>
      <c r="AC220" s="28">
        <v>6980000</v>
      </c>
      <c r="AD220" s="14">
        <v>150</v>
      </c>
    </row>
    <row r="221" spans="2:30" x14ac:dyDescent="0.25">
      <c r="B221" s="14">
        <v>2022</v>
      </c>
      <c r="C221">
        <v>220494</v>
      </c>
      <c r="D221" s="14" t="s">
        <v>3</v>
      </c>
      <c r="E221" s="14" t="s">
        <v>899</v>
      </c>
      <c r="F221" s="14" t="s">
        <v>70</v>
      </c>
      <c r="G221" s="14" t="s">
        <v>79</v>
      </c>
      <c r="H221" s="14" t="s">
        <v>761</v>
      </c>
      <c r="I221" s="14" t="s">
        <v>2</v>
      </c>
      <c r="J221" s="14" t="s">
        <v>32</v>
      </c>
      <c r="K221" s="14">
        <v>1023010954</v>
      </c>
      <c r="L221" s="14" t="s">
        <v>492</v>
      </c>
      <c r="M221" s="14" t="s">
        <v>73</v>
      </c>
      <c r="N221" t="s">
        <v>62</v>
      </c>
      <c r="O221" s="1">
        <v>44868</v>
      </c>
      <c r="P221" s="14" t="s">
        <v>488</v>
      </c>
      <c r="Q221" s="14" t="s">
        <v>1076</v>
      </c>
      <c r="R221" s="1">
        <v>44790</v>
      </c>
      <c r="S221" s="1">
        <v>44798</v>
      </c>
      <c r="T221" s="14">
        <v>150</v>
      </c>
      <c r="U221" s="1">
        <v>44926</v>
      </c>
      <c r="V221" s="14">
        <v>6980000</v>
      </c>
      <c r="W221" s="1">
        <f>$U221-Contratos[[#This Row],[Fecha de Inicio]]</f>
        <v>128</v>
      </c>
      <c r="X221" s="14">
        <f>ROUND((($D$5-Contratos[[#This Row],[Fecha de Inicio]])/(Contratos[[#This Row],[Fecha Finalizacion Programada]]-Contratos[[#This Row],[Fecha de Inicio]])*100),2)</f>
        <v>75.78</v>
      </c>
      <c r="Y221" s="43">
        <v>1396000</v>
      </c>
      <c r="Z221" s="28">
        <v>5584000</v>
      </c>
      <c r="AA221" s="14">
        <v>0</v>
      </c>
      <c r="AB221" s="28">
        <v>0</v>
      </c>
      <c r="AC221" s="28">
        <v>6980000</v>
      </c>
      <c r="AD221" s="14">
        <v>150</v>
      </c>
    </row>
    <row r="222" spans="2:30" x14ac:dyDescent="0.25">
      <c r="B222" s="14">
        <v>2022</v>
      </c>
      <c r="C222">
        <v>220516</v>
      </c>
      <c r="D222" s="14" t="s">
        <v>3</v>
      </c>
      <c r="E222" s="14" t="s">
        <v>899</v>
      </c>
      <c r="F222" s="14" t="s">
        <v>70</v>
      </c>
      <c r="G222" s="14" t="s">
        <v>79</v>
      </c>
      <c r="H222" s="14" t="s">
        <v>761</v>
      </c>
      <c r="I222" s="14" t="s">
        <v>2</v>
      </c>
      <c r="J222" s="14" t="s">
        <v>32</v>
      </c>
      <c r="K222" s="14">
        <v>1033777730</v>
      </c>
      <c r="L222" s="14" t="s">
        <v>493</v>
      </c>
      <c r="M222" s="14" t="s">
        <v>73</v>
      </c>
      <c r="N222" t="s">
        <v>62</v>
      </c>
      <c r="O222" s="1">
        <v>44868</v>
      </c>
      <c r="P222" s="14" t="s">
        <v>488</v>
      </c>
      <c r="Q222" s="14" t="s">
        <v>1077</v>
      </c>
      <c r="R222" s="1">
        <v>44796</v>
      </c>
      <c r="S222" s="1">
        <v>44798</v>
      </c>
      <c r="T222" s="14">
        <v>150</v>
      </c>
      <c r="U222" s="1">
        <v>44926</v>
      </c>
      <c r="V222" s="14">
        <v>6980000</v>
      </c>
      <c r="W222" s="1">
        <f>$U222-Contratos[[#This Row],[Fecha de Inicio]]</f>
        <v>128</v>
      </c>
      <c r="X222" s="14">
        <f>ROUND((($D$5-Contratos[[#This Row],[Fecha de Inicio]])/(Contratos[[#This Row],[Fecha Finalizacion Programada]]-Contratos[[#This Row],[Fecha de Inicio]])*100),2)</f>
        <v>75.78</v>
      </c>
      <c r="Y222" s="43">
        <v>1396000</v>
      </c>
      <c r="Z222" s="28">
        <v>5584000</v>
      </c>
      <c r="AA222" s="14">
        <v>0</v>
      </c>
      <c r="AB222" s="28">
        <v>0</v>
      </c>
      <c r="AC222" s="28">
        <v>6980000</v>
      </c>
      <c r="AD222" s="14">
        <v>150</v>
      </c>
    </row>
    <row r="223" spans="2:30" x14ac:dyDescent="0.25">
      <c r="B223" s="14">
        <v>2022</v>
      </c>
      <c r="C223">
        <v>220627</v>
      </c>
      <c r="D223" s="14" t="s">
        <v>3</v>
      </c>
      <c r="E223" s="14" t="s">
        <v>920</v>
      </c>
      <c r="F223" s="14" t="s">
        <v>70</v>
      </c>
      <c r="G223" s="14" t="s">
        <v>72</v>
      </c>
      <c r="H223" s="14" t="s">
        <v>753</v>
      </c>
      <c r="I223" s="14" t="s">
        <v>2</v>
      </c>
      <c r="J223" s="14" t="s">
        <v>665</v>
      </c>
      <c r="K223" s="14">
        <v>1018464848</v>
      </c>
      <c r="L223" s="14" t="s">
        <v>709</v>
      </c>
      <c r="M223" s="14" t="s">
        <v>74</v>
      </c>
      <c r="N223" t="s">
        <v>62</v>
      </c>
      <c r="O223" s="1">
        <v>44889</v>
      </c>
      <c r="P223" s="14" t="s">
        <v>1028</v>
      </c>
      <c r="Q223" s="14" t="s">
        <v>1029</v>
      </c>
      <c r="R223" s="1">
        <v>44830</v>
      </c>
      <c r="S223" s="1">
        <v>44835</v>
      </c>
      <c r="T223" s="14">
        <v>116</v>
      </c>
      <c r="U223" s="1">
        <v>44985</v>
      </c>
      <c r="V223" s="14">
        <v>13193067</v>
      </c>
      <c r="W223" s="1">
        <f>$U223-Contratos[[#This Row],[Fecha de Inicio]]</f>
        <v>150</v>
      </c>
      <c r="X223" s="14">
        <f>ROUND((($D$5-Contratos[[#This Row],[Fecha de Inicio]])/(Contratos[[#This Row],[Fecha Finalizacion Programada]]-Contratos[[#This Row],[Fecha de Inicio]])*100),2)</f>
        <v>40</v>
      </c>
      <c r="Y223" s="43">
        <v>3412000</v>
      </c>
      <c r="Z223" s="28">
        <v>9781067</v>
      </c>
      <c r="AA223" s="14">
        <v>1</v>
      </c>
      <c r="AB223" s="28">
        <v>3639467</v>
      </c>
      <c r="AC223" s="28">
        <v>16832534</v>
      </c>
      <c r="AD223" s="14">
        <v>148</v>
      </c>
    </row>
    <row r="224" spans="2:30" x14ac:dyDescent="0.25">
      <c r="B224" s="14">
        <v>2022</v>
      </c>
      <c r="C224">
        <v>220563</v>
      </c>
      <c r="D224" s="14" t="s">
        <v>3</v>
      </c>
      <c r="E224" s="14" t="s">
        <v>909</v>
      </c>
      <c r="F224" s="14" t="s">
        <v>70</v>
      </c>
      <c r="G224" s="14" t="s">
        <v>72</v>
      </c>
      <c r="H224" s="14" t="s">
        <v>755</v>
      </c>
      <c r="I224" s="14" t="s">
        <v>2</v>
      </c>
      <c r="J224" s="14" t="s">
        <v>527</v>
      </c>
      <c r="K224" s="14">
        <v>23467524</v>
      </c>
      <c r="L224" s="14" t="s">
        <v>279</v>
      </c>
      <c r="M224" s="14" t="s">
        <v>73</v>
      </c>
      <c r="N224" t="s">
        <v>62</v>
      </c>
      <c r="O224" s="1">
        <v>44868</v>
      </c>
      <c r="P224" s="14" t="s">
        <v>1078</v>
      </c>
      <c r="Q224" s="14" t="s">
        <v>1079</v>
      </c>
      <c r="R224" s="1">
        <v>44806</v>
      </c>
      <c r="S224" s="1">
        <v>44810</v>
      </c>
      <c r="T224" s="14">
        <v>150</v>
      </c>
      <c r="U224" s="1">
        <v>44925</v>
      </c>
      <c r="V224" s="14">
        <v>46520000</v>
      </c>
      <c r="W224" s="1">
        <f>$U224-Contratos[[#This Row],[Fecha de Inicio]]</f>
        <v>115</v>
      </c>
      <c r="X224" s="14">
        <f>ROUND((($D$5-Contratos[[#This Row],[Fecha de Inicio]])/(Contratos[[#This Row],[Fecha Finalizacion Programada]]-Contratos[[#This Row],[Fecha de Inicio]])*100),2)</f>
        <v>73.91</v>
      </c>
      <c r="Y224" s="43">
        <v>17057333</v>
      </c>
      <c r="Z224" s="28">
        <v>29462667</v>
      </c>
      <c r="AA224" s="14">
        <v>0</v>
      </c>
      <c r="AB224" s="28">
        <v>0</v>
      </c>
      <c r="AC224" s="28">
        <v>46520000</v>
      </c>
      <c r="AD224" s="14">
        <v>150</v>
      </c>
    </row>
    <row r="225" spans="2:30" x14ac:dyDescent="0.25">
      <c r="B225" s="14">
        <v>2022</v>
      </c>
      <c r="C225">
        <v>220461</v>
      </c>
      <c r="D225" s="14" t="s">
        <v>3</v>
      </c>
      <c r="E225" s="14" t="s">
        <v>898</v>
      </c>
      <c r="F225" s="14" t="s">
        <v>70</v>
      </c>
      <c r="G225" s="14" t="s">
        <v>72</v>
      </c>
      <c r="H225" s="14" t="s">
        <v>754</v>
      </c>
      <c r="I225" s="14" t="s">
        <v>2</v>
      </c>
      <c r="J225" s="14" t="s">
        <v>456</v>
      </c>
      <c r="K225" s="14">
        <v>52933907</v>
      </c>
      <c r="L225" s="14" t="s">
        <v>458</v>
      </c>
      <c r="M225" s="14" t="s">
        <v>615</v>
      </c>
      <c r="N225" t="s">
        <v>62</v>
      </c>
      <c r="O225" s="1">
        <v>44868</v>
      </c>
      <c r="P225" s="14" t="s">
        <v>403</v>
      </c>
      <c r="Q225" s="14" t="s">
        <v>1080</v>
      </c>
      <c r="R225" s="1">
        <v>44785</v>
      </c>
      <c r="S225" s="1">
        <v>44791</v>
      </c>
      <c r="T225" s="14">
        <v>195</v>
      </c>
      <c r="U225" s="1">
        <v>44990</v>
      </c>
      <c r="V225" s="14">
        <v>43842500</v>
      </c>
      <c r="W225" s="1">
        <f>$U225-Contratos[[#This Row],[Fecha de Inicio]]</f>
        <v>199</v>
      </c>
      <c r="X225" s="14">
        <f>ROUND((($D$5-Contratos[[#This Row],[Fecha de Inicio]])/(Contratos[[#This Row],[Fecha Finalizacion Programada]]-Contratos[[#This Row],[Fecha de Inicio]])*100),2)</f>
        <v>52.26</v>
      </c>
      <c r="Y225" s="43">
        <v>16412833</v>
      </c>
      <c r="Z225" s="28">
        <v>27429667</v>
      </c>
      <c r="AA225" s="14">
        <v>0</v>
      </c>
      <c r="AB225" s="28">
        <v>0</v>
      </c>
      <c r="AC225" s="28">
        <v>43842500</v>
      </c>
      <c r="AD225" s="14">
        <v>195</v>
      </c>
    </row>
    <row r="226" spans="2:30" x14ac:dyDescent="0.25">
      <c r="B226" s="14">
        <v>2022</v>
      </c>
      <c r="C226">
        <v>220026</v>
      </c>
      <c r="D226" s="14" t="s">
        <v>3</v>
      </c>
      <c r="E226" s="14" t="s">
        <v>773</v>
      </c>
      <c r="F226" s="14" t="s">
        <v>70</v>
      </c>
      <c r="G226" s="14" t="s">
        <v>72</v>
      </c>
      <c r="H226" s="14" t="s">
        <v>755</v>
      </c>
      <c r="I226" s="14" t="s">
        <v>2</v>
      </c>
      <c r="J226" s="14" t="s">
        <v>326</v>
      </c>
      <c r="K226" s="14">
        <v>27682336</v>
      </c>
      <c r="L226" s="14" t="s">
        <v>327</v>
      </c>
      <c r="M226" s="14" t="s">
        <v>73</v>
      </c>
      <c r="N226" t="s">
        <v>62</v>
      </c>
      <c r="O226" s="1">
        <v>44868</v>
      </c>
      <c r="P226" s="14" t="s">
        <v>1081</v>
      </c>
      <c r="Q226" s="14" t="s">
        <v>1082</v>
      </c>
      <c r="R226" s="1">
        <v>44572</v>
      </c>
      <c r="S226" s="1">
        <v>44575</v>
      </c>
      <c r="T226" s="14">
        <v>270</v>
      </c>
      <c r="U226" s="1">
        <v>44925</v>
      </c>
      <c r="V226" s="14">
        <v>83736000</v>
      </c>
      <c r="W226" s="1">
        <f>$U226-Contratos[[#This Row],[Fecha de Inicio]]</f>
        <v>350</v>
      </c>
      <c r="X226" s="14">
        <f>ROUND((($D$5-Contratos[[#This Row],[Fecha de Inicio]])/(Contratos[[#This Row],[Fecha Finalizacion Programada]]-Contratos[[#This Row],[Fecha de Inicio]])*100),2)</f>
        <v>91.43</v>
      </c>
      <c r="Y226" s="43">
        <v>89008266</v>
      </c>
      <c r="Z226" s="28">
        <v>18297867</v>
      </c>
      <c r="AA226" s="14">
        <v>1</v>
      </c>
      <c r="AB226" s="28">
        <v>23570133</v>
      </c>
      <c r="AC226" s="28">
        <v>107306133</v>
      </c>
      <c r="AD226" s="14">
        <v>346</v>
      </c>
    </row>
    <row r="227" spans="2:30" x14ac:dyDescent="0.25">
      <c r="B227" s="14">
        <v>2022</v>
      </c>
      <c r="C227">
        <v>220085</v>
      </c>
      <c r="D227" s="14" t="s">
        <v>3</v>
      </c>
      <c r="E227" s="14" t="s">
        <v>794</v>
      </c>
      <c r="F227" s="14" t="s">
        <v>70</v>
      </c>
      <c r="G227" s="14" t="s">
        <v>72</v>
      </c>
      <c r="H227" s="14" t="s">
        <v>755</v>
      </c>
      <c r="I227" s="14" t="s">
        <v>2</v>
      </c>
      <c r="J227" s="14" t="s">
        <v>330</v>
      </c>
      <c r="K227" s="14">
        <v>80117367</v>
      </c>
      <c r="L227" s="14" t="s">
        <v>331</v>
      </c>
      <c r="M227" s="14" t="s">
        <v>73</v>
      </c>
      <c r="N227" t="s">
        <v>62</v>
      </c>
      <c r="O227" s="1">
        <v>44868</v>
      </c>
      <c r="P227" s="14" t="s">
        <v>1083</v>
      </c>
      <c r="Q227" s="14" t="s">
        <v>1084</v>
      </c>
      <c r="R227" s="1">
        <v>44573</v>
      </c>
      <c r="S227" s="1">
        <v>44575</v>
      </c>
      <c r="T227" s="14">
        <v>270</v>
      </c>
      <c r="U227" s="1">
        <v>44925</v>
      </c>
      <c r="V227" s="14">
        <v>83736000</v>
      </c>
      <c r="W227" s="1">
        <f>$U227-Contratos[[#This Row],[Fecha de Inicio]]</f>
        <v>350</v>
      </c>
      <c r="X227" s="14">
        <f>ROUND((($D$5-Contratos[[#This Row],[Fecha de Inicio]])/(Contratos[[#This Row],[Fecha Finalizacion Programada]]-Contratos[[#This Row],[Fecha de Inicio]])*100),2)</f>
        <v>91.43</v>
      </c>
      <c r="Y227" s="43">
        <v>89008266</v>
      </c>
      <c r="Z227" s="28">
        <v>18297867</v>
      </c>
      <c r="AA227" s="14">
        <v>1</v>
      </c>
      <c r="AB227" s="28">
        <v>23570133</v>
      </c>
      <c r="AC227" s="28">
        <v>107306133</v>
      </c>
      <c r="AD227" s="14">
        <v>346</v>
      </c>
    </row>
    <row r="228" spans="2:30" x14ac:dyDescent="0.25">
      <c r="B228" s="14">
        <v>2022</v>
      </c>
      <c r="C228">
        <v>220019</v>
      </c>
      <c r="D228" s="14" t="s">
        <v>3</v>
      </c>
      <c r="E228" s="14" t="s">
        <v>768</v>
      </c>
      <c r="F228" s="14" t="s">
        <v>70</v>
      </c>
      <c r="G228" s="14" t="s">
        <v>72</v>
      </c>
      <c r="H228" s="14" t="s">
        <v>755</v>
      </c>
      <c r="I228" s="14" t="s">
        <v>2</v>
      </c>
      <c r="J228" s="14" t="s">
        <v>328</v>
      </c>
      <c r="K228" s="14">
        <v>1030535724</v>
      </c>
      <c r="L228" s="14" t="s">
        <v>329</v>
      </c>
      <c r="M228" s="14" t="s">
        <v>73</v>
      </c>
      <c r="N228" t="s">
        <v>62</v>
      </c>
      <c r="O228" s="1">
        <v>44873</v>
      </c>
      <c r="P228" s="14" t="s">
        <v>1085</v>
      </c>
      <c r="Q228" s="14" t="s">
        <v>1086</v>
      </c>
      <c r="R228" s="1">
        <v>44572</v>
      </c>
      <c r="S228" s="1">
        <v>44575</v>
      </c>
      <c r="T228" s="14">
        <v>270</v>
      </c>
      <c r="U228" s="1">
        <v>44925</v>
      </c>
      <c r="V228" s="14">
        <v>68076000</v>
      </c>
      <c r="W228" s="1">
        <f>$U228-Contratos[[#This Row],[Fecha de Inicio]]</f>
        <v>350</v>
      </c>
      <c r="X228" s="14">
        <f>ROUND((($D$5-Contratos[[#This Row],[Fecha de Inicio]])/(Contratos[[#This Row],[Fecha Finalizacion Programada]]-Contratos[[#This Row],[Fecha de Inicio]])*100),2)</f>
        <v>91.43</v>
      </c>
      <c r="Y228" s="43">
        <v>72362266</v>
      </c>
      <c r="Z228" s="28">
        <v>14875867</v>
      </c>
      <c r="AA228" s="14">
        <v>1</v>
      </c>
      <c r="AB228" s="28">
        <v>19162133</v>
      </c>
      <c r="AC228" s="28">
        <v>87238133</v>
      </c>
      <c r="AD228" s="14">
        <v>346</v>
      </c>
    </row>
    <row r="229" spans="2:30" x14ac:dyDescent="0.25">
      <c r="B229" s="14">
        <v>2022</v>
      </c>
      <c r="C229">
        <v>220024</v>
      </c>
      <c r="D229" s="14" t="s">
        <v>3</v>
      </c>
      <c r="E229" s="14" t="s">
        <v>772</v>
      </c>
      <c r="F229" s="14" t="s">
        <v>70</v>
      </c>
      <c r="G229" s="14" t="s">
        <v>72</v>
      </c>
      <c r="H229" s="14" t="s">
        <v>755</v>
      </c>
      <c r="I229" s="14" t="s">
        <v>2</v>
      </c>
      <c r="J229" s="14" t="s">
        <v>332</v>
      </c>
      <c r="K229" s="14">
        <v>79959604</v>
      </c>
      <c r="L229" s="14" t="s">
        <v>333</v>
      </c>
      <c r="M229" s="14" t="s">
        <v>73</v>
      </c>
      <c r="N229" t="s">
        <v>62</v>
      </c>
      <c r="O229" s="1">
        <v>44868</v>
      </c>
      <c r="P229" s="14" t="s">
        <v>1087</v>
      </c>
      <c r="Q229" s="14" t="s">
        <v>1088</v>
      </c>
      <c r="R229" s="1">
        <v>44572</v>
      </c>
      <c r="S229" s="1">
        <v>44574</v>
      </c>
      <c r="T229" s="14">
        <v>270</v>
      </c>
      <c r="U229" s="1">
        <v>44925</v>
      </c>
      <c r="V229" s="14">
        <v>75357000</v>
      </c>
      <c r="W229" s="1">
        <f>$U229-Contratos[[#This Row],[Fecha de Inicio]]</f>
        <v>351</v>
      </c>
      <c r="X229" s="14">
        <f>ROUND((($D$5-Contratos[[#This Row],[Fecha de Inicio]])/(Contratos[[#This Row],[Fecha Finalizacion Programada]]-Contratos[[#This Row],[Fecha de Inicio]])*100),2)</f>
        <v>91.45</v>
      </c>
      <c r="Y229" s="43">
        <v>80380800</v>
      </c>
      <c r="Z229" s="28">
        <v>16466900</v>
      </c>
      <c r="AA229" s="14">
        <v>1</v>
      </c>
      <c r="AB229" s="28">
        <v>21490700</v>
      </c>
      <c r="AC229" s="28">
        <v>96847700</v>
      </c>
      <c r="AD229" s="14">
        <v>347</v>
      </c>
    </row>
    <row r="230" spans="2:30" x14ac:dyDescent="0.25">
      <c r="B230" s="14">
        <v>2022</v>
      </c>
      <c r="C230">
        <v>220562</v>
      </c>
      <c r="D230" s="14" t="s">
        <v>3</v>
      </c>
      <c r="E230" s="14" t="s">
        <v>909</v>
      </c>
      <c r="F230" s="14" t="s">
        <v>70</v>
      </c>
      <c r="G230" s="14" t="s">
        <v>72</v>
      </c>
      <c r="H230" s="14" t="s">
        <v>755</v>
      </c>
      <c r="I230" s="14" t="s">
        <v>2</v>
      </c>
      <c r="J230" s="14" t="s">
        <v>527</v>
      </c>
      <c r="K230" s="14">
        <v>80179285</v>
      </c>
      <c r="L230" s="14" t="s">
        <v>254</v>
      </c>
      <c r="M230" s="14" t="s">
        <v>73</v>
      </c>
      <c r="N230" t="s">
        <v>62</v>
      </c>
      <c r="O230" s="1">
        <v>44868</v>
      </c>
      <c r="P230" s="14" t="s">
        <v>1089</v>
      </c>
      <c r="Q230" s="14" t="s">
        <v>1090</v>
      </c>
      <c r="R230" s="1">
        <v>44806</v>
      </c>
      <c r="S230" s="1">
        <v>44810</v>
      </c>
      <c r="T230" s="14">
        <v>150</v>
      </c>
      <c r="U230" s="1">
        <v>44925</v>
      </c>
      <c r="V230" s="14">
        <v>46520000</v>
      </c>
      <c r="W230" s="1">
        <f>$U230-Contratos[[#This Row],[Fecha de Inicio]]</f>
        <v>115</v>
      </c>
      <c r="X230" s="14">
        <f>ROUND((($D$5-Contratos[[#This Row],[Fecha de Inicio]])/(Contratos[[#This Row],[Fecha Finalizacion Programada]]-Contratos[[#This Row],[Fecha de Inicio]])*100),2)</f>
        <v>73.91</v>
      </c>
      <c r="Y230" s="43">
        <v>17057333</v>
      </c>
      <c r="Z230" s="28">
        <v>29462667</v>
      </c>
      <c r="AA230" s="14">
        <v>0</v>
      </c>
      <c r="AB230" s="28">
        <v>0</v>
      </c>
      <c r="AC230" s="28">
        <v>46520000</v>
      </c>
      <c r="AD230" s="14">
        <v>150</v>
      </c>
    </row>
    <row r="231" spans="2:30" x14ac:dyDescent="0.25">
      <c r="B231" s="14">
        <v>2022</v>
      </c>
      <c r="C231">
        <v>220174</v>
      </c>
      <c r="D231" s="14" t="s">
        <v>3</v>
      </c>
      <c r="E231" s="14" t="s">
        <v>766</v>
      </c>
      <c r="F231" s="14" t="s">
        <v>70</v>
      </c>
      <c r="G231" s="14" t="s">
        <v>72</v>
      </c>
      <c r="H231" s="14" t="s">
        <v>754</v>
      </c>
      <c r="I231" s="14" t="s">
        <v>2</v>
      </c>
      <c r="J231" s="14" t="s">
        <v>184</v>
      </c>
      <c r="K231" s="14">
        <v>1020773390</v>
      </c>
      <c r="L231" s="14" t="s">
        <v>608</v>
      </c>
      <c r="M231" s="14" t="s">
        <v>615</v>
      </c>
      <c r="N231" t="s">
        <v>62</v>
      </c>
      <c r="O231" s="1">
        <v>44868</v>
      </c>
      <c r="P231" s="14" t="s">
        <v>402</v>
      </c>
      <c r="Q231" s="14" t="s">
        <v>1091</v>
      </c>
      <c r="R231" s="1">
        <v>44578</v>
      </c>
      <c r="S231" s="1">
        <v>44581</v>
      </c>
      <c r="T231" s="14">
        <v>300</v>
      </c>
      <c r="U231" s="1">
        <v>44932</v>
      </c>
      <c r="V231" s="14">
        <v>78490000</v>
      </c>
      <c r="W231" s="1">
        <f>$U231-Contratos[[#This Row],[Fecha de Inicio]]</f>
        <v>351</v>
      </c>
      <c r="X231" s="14">
        <f>ROUND((($D$5-Contratos[[#This Row],[Fecha de Inicio]])/(Contratos[[#This Row],[Fecha Finalizacion Programada]]-Contratos[[#This Row],[Fecha de Inicio]])*100),2)</f>
        <v>89.46</v>
      </c>
      <c r="Y231" s="43">
        <v>72734066</v>
      </c>
      <c r="Z231" s="28">
        <v>5755934</v>
      </c>
      <c r="AA231" s="14">
        <v>1</v>
      </c>
      <c r="AB231" s="28">
        <v>12296767</v>
      </c>
      <c r="AC231" s="28">
        <v>90786767</v>
      </c>
      <c r="AD231" s="14">
        <v>347</v>
      </c>
    </row>
    <row r="232" spans="2:30" x14ac:dyDescent="0.25">
      <c r="B232" s="14">
        <v>2022</v>
      </c>
      <c r="C232">
        <v>220460</v>
      </c>
      <c r="D232" s="14" t="s">
        <v>3</v>
      </c>
      <c r="E232" s="14" t="s">
        <v>898</v>
      </c>
      <c r="F232" s="14" t="s">
        <v>70</v>
      </c>
      <c r="G232" s="14" t="s">
        <v>72</v>
      </c>
      <c r="H232" s="14" t="s">
        <v>754</v>
      </c>
      <c r="I232" s="14" t="s">
        <v>2</v>
      </c>
      <c r="J232" s="14" t="s">
        <v>456</v>
      </c>
      <c r="K232" s="14">
        <v>1016014950</v>
      </c>
      <c r="L232" s="14" t="s">
        <v>457</v>
      </c>
      <c r="M232" s="14" t="s">
        <v>615</v>
      </c>
      <c r="N232" t="s">
        <v>62</v>
      </c>
      <c r="O232" s="1">
        <v>44868</v>
      </c>
      <c r="P232" s="14" t="s">
        <v>403</v>
      </c>
      <c r="Q232" s="14" t="s">
        <v>1092</v>
      </c>
      <c r="R232" s="1">
        <v>44785</v>
      </c>
      <c r="S232" s="1">
        <v>44791</v>
      </c>
      <c r="T232" s="14">
        <v>195</v>
      </c>
      <c r="U232" s="1">
        <v>44990</v>
      </c>
      <c r="V232" s="14">
        <v>43842500</v>
      </c>
      <c r="W232" s="1">
        <f>$U232-Contratos[[#This Row],[Fecha de Inicio]]</f>
        <v>199</v>
      </c>
      <c r="X232" s="14">
        <f>ROUND((($D$5-Contratos[[#This Row],[Fecha de Inicio]])/(Contratos[[#This Row],[Fecha Finalizacion Programada]]-Contratos[[#This Row],[Fecha de Inicio]])*100),2)</f>
        <v>52.26</v>
      </c>
      <c r="Y232" s="43">
        <v>16412833</v>
      </c>
      <c r="Z232" s="28">
        <v>27429667</v>
      </c>
      <c r="AA232" s="14">
        <v>0</v>
      </c>
      <c r="AB232" s="28">
        <v>0</v>
      </c>
      <c r="AC232" s="28">
        <v>43842500</v>
      </c>
      <c r="AD232" s="14">
        <v>195</v>
      </c>
    </row>
    <row r="233" spans="2:30" x14ac:dyDescent="0.25">
      <c r="B233" s="14">
        <v>2022</v>
      </c>
      <c r="C233">
        <v>220620</v>
      </c>
      <c r="D233" s="14" t="s">
        <v>3</v>
      </c>
      <c r="E233" s="14" t="s">
        <v>1313</v>
      </c>
      <c r="F233" s="14" t="s">
        <v>42</v>
      </c>
      <c r="G233" s="14" t="s">
        <v>37</v>
      </c>
      <c r="H233" s="14" t="s">
        <v>746</v>
      </c>
      <c r="I233" s="14" t="s">
        <v>2</v>
      </c>
      <c r="J233" s="14" t="s">
        <v>990</v>
      </c>
      <c r="K233" s="14">
        <v>830077975</v>
      </c>
      <c r="L233" s="14" t="s">
        <v>991</v>
      </c>
      <c r="M233" s="14" t="s">
        <v>108</v>
      </c>
      <c r="N233" t="s">
        <v>62</v>
      </c>
      <c r="O233" s="1">
        <v>44868</v>
      </c>
      <c r="P233" s="14" t="s">
        <v>1093</v>
      </c>
      <c r="Q233" s="14" t="s">
        <v>1094</v>
      </c>
      <c r="R233" s="1">
        <v>44826</v>
      </c>
      <c r="S233" s="1">
        <v>44837</v>
      </c>
      <c r="T233" s="14">
        <v>360</v>
      </c>
      <c r="U233" s="1">
        <v>45202</v>
      </c>
      <c r="V233" s="14">
        <v>188188094</v>
      </c>
      <c r="W233" s="1">
        <f>$U233-Contratos[[#This Row],[Fecha de Inicio]]</f>
        <v>365</v>
      </c>
      <c r="X233" s="14">
        <f>ROUND((($D$5-Contratos[[#This Row],[Fecha de Inicio]])/(Contratos[[#This Row],[Fecha Finalizacion Programada]]-Contratos[[#This Row],[Fecha de Inicio]])*100),2)</f>
        <v>15.89</v>
      </c>
      <c r="Y233" s="43">
        <v>170990615</v>
      </c>
      <c r="Z233" s="28">
        <v>17197479</v>
      </c>
      <c r="AA233" s="14">
        <v>0</v>
      </c>
      <c r="AB233" s="28">
        <v>0</v>
      </c>
      <c r="AC233" s="28">
        <v>188188094</v>
      </c>
      <c r="AD233" s="14">
        <v>360</v>
      </c>
    </row>
    <row r="234" spans="2:30" x14ac:dyDescent="0.25">
      <c r="B234" s="14">
        <v>2022</v>
      </c>
      <c r="C234">
        <v>220453</v>
      </c>
      <c r="D234" s="14" t="s">
        <v>3</v>
      </c>
      <c r="E234" s="14" t="s">
        <v>895</v>
      </c>
      <c r="F234" s="14" t="s">
        <v>47</v>
      </c>
      <c r="G234" s="14" t="s">
        <v>37</v>
      </c>
      <c r="H234" s="14" t="s">
        <v>744</v>
      </c>
      <c r="I234" s="14" t="s">
        <v>2</v>
      </c>
      <c r="J234" s="14" t="s">
        <v>522</v>
      </c>
      <c r="K234" s="14">
        <v>800199498</v>
      </c>
      <c r="L234" s="14" t="s">
        <v>109</v>
      </c>
      <c r="M234" s="14" t="s">
        <v>63</v>
      </c>
      <c r="N234" t="s">
        <v>62</v>
      </c>
      <c r="O234" s="1">
        <v>44868</v>
      </c>
      <c r="P234" s="14" t="s">
        <v>1095</v>
      </c>
      <c r="Q234" s="14" t="s">
        <v>1095</v>
      </c>
      <c r="R234" s="1">
        <v>44777</v>
      </c>
      <c r="S234" s="1">
        <v>44805</v>
      </c>
      <c r="T234" s="14">
        <v>240</v>
      </c>
      <c r="U234" s="1">
        <v>45047</v>
      </c>
      <c r="V234" s="14">
        <v>6304500</v>
      </c>
      <c r="W234" s="1">
        <f>$U234-Contratos[[#This Row],[Fecha de Inicio]]</f>
        <v>242</v>
      </c>
      <c r="X234" s="14">
        <f>ROUND((($D$5-Contratos[[#This Row],[Fecha de Inicio]])/(Contratos[[#This Row],[Fecha Finalizacion Programada]]-Contratos[[#This Row],[Fecha de Inicio]])*100),2)</f>
        <v>37.19</v>
      </c>
      <c r="Y234" s="43">
        <v>4489000</v>
      </c>
      <c r="Z234" s="28">
        <v>1815500</v>
      </c>
      <c r="AA234" s="14">
        <v>0</v>
      </c>
      <c r="AB234" s="28">
        <v>0</v>
      </c>
      <c r="AC234" s="28">
        <v>6304500</v>
      </c>
      <c r="AD234" s="14">
        <v>240</v>
      </c>
    </row>
    <row r="235" spans="2:30" x14ac:dyDescent="0.25">
      <c r="B235" s="14">
        <v>2022</v>
      </c>
      <c r="C235">
        <v>220404</v>
      </c>
      <c r="D235" s="14" t="s">
        <v>3</v>
      </c>
      <c r="E235" s="14" t="s">
        <v>877</v>
      </c>
      <c r="F235" s="14" t="s">
        <v>36</v>
      </c>
      <c r="G235" s="14" t="s">
        <v>37</v>
      </c>
      <c r="H235" s="14" t="s">
        <v>780</v>
      </c>
      <c r="I235" s="14" t="s">
        <v>2</v>
      </c>
      <c r="J235" s="14" t="s">
        <v>446</v>
      </c>
      <c r="K235" s="14">
        <v>860510669</v>
      </c>
      <c r="L235" s="14" t="s">
        <v>133</v>
      </c>
      <c r="M235" s="14" t="s">
        <v>131</v>
      </c>
      <c r="N235" t="s">
        <v>62</v>
      </c>
      <c r="O235" s="1">
        <v>44869</v>
      </c>
      <c r="P235" s="14" t="s">
        <v>1096</v>
      </c>
      <c r="Q235" s="14" t="s">
        <v>1097</v>
      </c>
      <c r="R235" s="1">
        <v>44729</v>
      </c>
      <c r="S235" s="1">
        <v>44748</v>
      </c>
      <c r="T235" s="14">
        <v>401</v>
      </c>
      <c r="U235" s="1">
        <v>45155</v>
      </c>
      <c r="V235" s="14">
        <v>506491131</v>
      </c>
      <c r="W235" s="1">
        <f>$U235-Contratos[[#This Row],[Fecha de Inicio]]</f>
        <v>407</v>
      </c>
      <c r="X235" s="14">
        <f>ROUND((($D$5-Contratos[[#This Row],[Fecha de Inicio]])/(Contratos[[#This Row],[Fecha Finalizacion Programada]]-Contratos[[#This Row],[Fecha de Inicio]])*100),2)</f>
        <v>36.119999999999997</v>
      </c>
      <c r="Y235" s="43">
        <v>85226037</v>
      </c>
      <c r="Z235" s="28">
        <v>421265094</v>
      </c>
      <c r="AA235" s="14">
        <v>0</v>
      </c>
      <c r="AB235" s="28">
        <v>0</v>
      </c>
      <c r="AC235" s="28">
        <v>506491131</v>
      </c>
      <c r="AD235" s="14">
        <v>401</v>
      </c>
    </row>
    <row r="236" spans="2:30" x14ac:dyDescent="0.25">
      <c r="B236" s="14">
        <v>2022</v>
      </c>
      <c r="C236">
        <v>220225</v>
      </c>
      <c r="D236" s="14" t="s">
        <v>3</v>
      </c>
      <c r="E236" s="14" t="s">
        <v>826</v>
      </c>
      <c r="F236" s="14" t="s">
        <v>70</v>
      </c>
      <c r="G236" s="14" t="s">
        <v>79</v>
      </c>
      <c r="H236" s="14" t="s">
        <v>753</v>
      </c>
      <c r="I236" s="14" t="s">
        <v>2</v>
      </c>
      <c r="J236" s="14" t="s">
        <v>31</v>
      </c>
      <c r="K236" s="14">
        <v>52712024</v>
      </c>
      <c r="L236" s="14" t="s">
        <v>635</v>
      </c>
      <c r="M236" s="14" t="s">
        <v>74</v>
      </c>
      <c r="N236" t="s">
        <v>62</v>
      </c>
      <c r="O236" s="1">
        <v>44889</v>
      </c>
      <c r="P236" s="14" t="s">
        <v>1028</v>
      </c>
      <c r="Q236" s="14" t="s">
        <v>1029</v>
      </c>
      <c r="R236" s="1">
        <v>44581</v>
      </c>
      <c r="S236" s="1">
        <v>44593</v>
      </c>
      <c r="T236" s="14">
        <v>330</v>
      </c>
      <c r="U236" s="1">
        <v>44926</v>
      </c>
      <c r="V236" s="14">
        <v>27291000</v>
      </c>
      <c r="W236" s="1">
        <f>$U236-Contratos[[#This Row],[Fecha de Inicio]]</f>
        <v>333</v>
      </c>
      <c r="X236" s="14">
        <f>ROUND((($D$5-Contratos[[#This Row],[Fecha de Inicio]])/(Contratos[[#This Row],[Fecha Finalizacion Programada]]-Contratos[[#This Row],[Fecha de Inicio]])*100),2)</f>
        <v>90.69</v>
      </c>
      <c r="Y236" s="43">
        <v>22670257</v>
      </c>
      <c r="Z236" s="28">
        <v>4620743</v>
      </c>
      <c r="AA236" s="14">
        <v>0</v>
      </c>
      <c r="AB236" s="28">
        <v>0</v>
      </c>
      <c r="AC236" s="28">
        <v>27291000</v>
      </c>
      <c r="AD236" s="14">
        <v>330</v>
      </c>
    </row>
    <row r="237" spans="2:30" x14ac:dyDescent="0.25">
      <c r="B237" s="14">
        <v>2022</v>
      </c>
      <c r="C237">
        <v>220221</v>
      </c>
      <c r="D237" s="14" t="s">
        <v>3</v>
      </c>
      <c r="E237" s="14" t="s">
        <v>826</v>
      </c>
      <c r="F237" s="14" t="s">
        <v>70</v>
      </c>
      <c r="G237" s="14" t="s">
        <v>79</v>
      </c>
      <c r="H237" s="14" t="s">
        <v>753</v>
      </c>
      <c r="I237" s="14" t="s">
        <v>2</v>
      </c>
      <c r="J237" s="14" t="s">
        <v>31</v>
      </c>
      <c r="K237" s="14">
        <v>1013637310</v>
      </c>
      <c r="L237" s="14" t="s">
        <v>638</v>
      </c>
      <c r="M237" s="14" t="s">
        <v>74</v>
      </c>
      <c r="N237" t="s">
        <v>62</v>
      </c>
      <c r="O237" s="1">
        <v>44889</v>
      </c>
      <c r="P237" s="14" t="s">
        <v>1028</v>
      </c>
      <c r="Q237" s="14" t="s">
        <v>1029</v>
      </c>
      <c r="R237" s="1">
        <v>44581</v>
      </c>
      <c r="S237" s="1">
        <v>44588</v>
      </c>
      <c r="T237" s="14">
        <v>330</v>
      </c>
      <c r="U237" s="1">
        <v>44922</v>
      </c>
      <c r="V237" s="14">
        <v>27291000</v>
      </c>
      <c r="W237" s="1">
        <f>$U237-Contratos[[#This Row],[Fecha de Inicio]]</f>
        <v>334</v>
      </c>
      <c r="X237" s="14">
        <f>ROUND((($D$5-Contratos[[#This Row],[Fecha de Inicio]])/(Contratos[[#This Row],[Fecha Finalizacion Programada]]-Contratos[[#This Row],[Fecha de Inicio]])*100),2)</f>
        <v>91.92</v>
      </c>
      <c r="Y237" s="43">
        <v>22659800</v>
      </c>
      <c r="Z237" s="28">
        <v>4631200</v>
      </c>
      <c r="AA237" s="14">
        <v>0</v>
      </c>
      <c r="AB237" s="28">
        <v>0</v>
      </c>
      <c r="AC237" s="28">
        <v>27291000</v>
      </c>
      <c r="AD237" s="14">
        <v>330</v>
      </c>
    </row>
    <row r="238" spans="2:30" x14ac:dyDescent="0.25">
      <c r="B238" s="14">
        <v>2022</v>
      </c>
      <c r="C238">
        <v>220094</v>
      </c>
      <c r="D238" s="14" t="s">
        <v>3</v>
      </c>
      <c r="E238" s="14" t="s">
        <v>799</v>
      </c>
      <c r="F238" s="14" t="s">
        <v>70</v>
      </c>
      <c r="G238" s="14" t="s">
        <v>72</v>
      </c>
      <c r="H238" s="14" t="s">
        <v>761</v>
      </c>
      <c r="I238" s="14" t="s">
        <v>2</v>
      </c>
      <c r="J238" s="14" t="s">
        <v>35</v>
      </c>
      <c r="K238" s="14">
        <v>1010245948</v>
      </c>
      <c r="L238" s="14" t="s">
        <v>55</v>
      </c>
      <c r="M238" s="14" t="s">
        <v>73</v>
      </c>
      <c r="N238" t="s">
        <v>62</v>
      </c>
      <c r="O238" s="1">
        <v>44869</v>
      </c>
      <c r="P238" s="14" t="s">
        <v>488</v>
      </c>
      <c r="Q238" s="14" t="s">
        <v>1098</v>
      </c>
      <c r="R238" s="1">
        <v>44574</v>
      </c>
      <c r="S238" s="1">
        <v>44579</v>
      </c>
      <c r="T238" s="14">
        <v>345</v>
      </c>
      <c r="U238" s="1">
        <v>44926</v>
      </c>
      <c r="V238" s="14">
        <v>37455500</v>
      </c>
      <c r="W238" s="1">
        <f>$U238-Contratos[[#This Row],[Fecha de Inicio]]</f>
        <v>347</v>
      </c>
      <c r="X238" s="14">
        <f>ROUND((($D$5-Contratos[[#This Row],[Fecha de Inicio]])/(Contratos[[#This Row],[Fecha Finalizacion Programada]]-Contratos[[#This Row],[Fecha de Inicio]])*100),2)</f>
        <v>91.07</v>
      </c>
      <c r="Y238" s="43">
        <v>2931300</v>
      </c>
      <c r="Z238" s="28">
        <v>34524200</v>
      </c>
      <c r="AA238" s="14">
        <v>0</v>
      </c>
      <c r="AB238" s="28">
        <v>0</v>
      </c>
      <c r="AC238" s="28">
        <v>37455500</v>
      </c>
      <c r="AD238" s="14">
        <v>345</v>
      </c>
    </row>
    <row r="239" spans="2:30" x14ac:dyDescent="0.25">
      <c r="B239" s="14">
        <v>2022</v>
      </c>
      <c r="C239">
        <v>220275</v>
      </c>
      <c r="D239" s="14" t="s">
        <v>3</v>
      </c>
      <c r="E239" s="14" t="s">
        <v>843</v>
      </c>
      <c r="F239" s="14" t="s">
        <v>70</v>
      </c>
      <c r="G239" s="14" t="s">
        <v>79</v>
      </c>
      <c r="H239" s="14" t="s">
        <v>761</v>
      </c>
      <c r="I239" s="14" t="s">
        <v>2</v>
      </c>
      <c r="J239" s="14" t="s">
        <v>274</v>
      </c>
      <c r="K239" s="14">
        <v>1024511535</v>
      </c>
      <c r="L239" s="14" t="s">
        <v>282</v>
      </c>
      <c r="M239" s="14" t="s">
        <v>73</v>
      </c>
      <c r="N239" t="s">
        <v>62</v>
      </c>
      <c r="O239" s="1">
        <v>44869</v>
      </c>
      <c r="P239" s="14" t="s">
        <v>488</v>
      </c>
      <c r="Q239" s="14" t="s">
        <v>1099</v>
      </c>
      <c r="R239" s="1">
        <v>44582</v>
      </c>
      <c r="S239" s="1">
        <v>44588</v>
      </c>
      <c r="T239" s="14">
        <v>345</v>
      </c>
      <c r="U239" s="1">
        <v>44926</v>
      </c>
      <c r="V239" s="14">
        <v>26749000</v>
      </c>
      <c r="W239" s="1">
        <f>$U239-Contratos[[#This Row],[Fecha de Inicio]]</f>
        <v>338</v>
      </c>
      <c r="X239" s="14">
        <f>ROUND((($D$5-Contratos[[#This Row],[Fecha de Inicio]])/(Contratos[[#This Row],[Fecha Finalizacion Programada]]-Contratos[[#This Row],[Fecha de Inicio]])*100),2)</f>
        <v>90.83</v>
      </c>
      <c r="Y239" s="43">
        <v>2326000</v>
      </c>
      <c r="Z239" s="28">
        <v>24423000</v>
      </c>
      <c r="AA239" s="14">
        <v>0</v>
      </c>
      <c r="AB239" s="28">
        <v>0</v>
      </c>
      <c r="AC239" s="28">
        <v>26749000</v>
      </c>
      <c r="AD239" s="14">
        <v>345</v>
      </c>
    </row>
    <row r="240" spans="2:30" x14ac:dyDescent="0.25">
      <c r="B240" s="14">
        <v>2022</v>
      </c>
      <c r="C240">
        <v>220504</v>
      </c>
      <c r="D240" s="14" t="s">
        <v>3</v>
      </c>
      <c r="E240" s="14" t="s">
        <v>899</v>
      </c>
      <c r="F240" s="14" t="s">
        <v>70</v>
      </c>
      <c r="G240" s="14" t="s">
        <v>79</v>
      </c>
      <c r="H240" s="14" t="s">
        <v>761</v>
      </c>
      <c r="I240" s="14" t="s">
        <v>2</v>
      </c>
      <c r="J240" s="14" t="s">
        <v>32</v>
      </c>
      <c r="K240" s="14">
        <v>1022440774</v>
      </c>
      <c r="L240" s="14" t="s">
        <v>494</v>
      </c>
      <c r="M240" s="14" t="s">
        <v>73</v>
      </c>
      <c r="N240" t="s">
        <v>62</v>
      </c>
      <c r="O240" s="1">
        <v>44869</v>
      </c>
      <c r="P240" s="14" t="s">
        <v>488</v>
      </c>
      <c r="Q240" s="14" t="s">
        <v>1100</v>
      </c>
      <c r="R240" s="1">
        <v>44795</v>
      </c>
      <c r="S240" s="1">
        <v>44798</v>
      </c>
      <c r="T240" s="14">
        <v>150</v>
      </c>
      <c r="U240" s="1">
        <v>44926</v>
      </c>
      <c r="V240" s="14">
        <v>6980000</v>
      </c>
      <c r="W240" s="1">
        <f>$U240-Contratos[[#This Row],[Fecha de Inicio]]</f>
        <v>128</v>
      </c>
      <c r="X240" s="14">
        <f>ROUND((($D$5-Contratos[[#This Row],[Fecha de Inicio]])/(Contratos[[#This Row],[Fecha Finalizacion Programada]]-Contratos[[#This Row],[Fecha de Inicio]])*100),2)</f>
        <v>75.78</v>
      </c>
      <c r="Y240" s="43">
        <v>1396000</v>
      </c>
      <c r="Z240" s="28">
        <v>5584000</v>
      </c>
      <c r="AA240" s="14">
        <v>0</v>
      </c>
      <c r="AB240" s="28">
        <v>0</v>
      </c>
      <c r="AC240" s="28">
        <v>6980000</v>
      </c>
      <c r="AD240" s="14">
        <v>150</v>
      </c>
    </row>
    <row r="241" spans="2:30" x14ac:dyDescent="0.25">
      <c r="B241" s="14">
        <v>2022</v>
      </c>
      <c r="C241">
        <v>220519</v>
      </c>
      <c r="D241" s="14" t="s">
        <v>3</v>
      </c>
      <c r="E241" s="14" t="s">
        <v>899</v>
      </c>
      <c r="F241" s="14" t="s">
        <v>70</v>
      </c>
      <c r="G241" s="14" t="s">
        <v>79</v>
      </c>
      <c r="H241" s="14" t="s">
        <v>761</v>
      </c>
      <c r="I241" s="14" t="s">
        <v>2</v>
      </c>
      <c r="J241" s="14" t="s">
        <v>32</v>
      </c>
      <c r="K241" s="14">
        <v>79555494</v>
      </c>
      <c r="L241" s="14" t="s">
        <v>495</v>
      </c>
      <c r="M241" s="14" t="s">
        <v>73</v>
      </c>
      <c r="N241" t="s">
        <v>62</v>
      </c>
      <c r="O241" s="1">
        <v>44869</v>
      </c>
      <c r="P241" s="14" t="s">
        <v>488</v>
      </c>
      <c r="Q241" s="14" t="s">
        <v>1101</v>
      </c>
      <c r="R241" s="1">
        <v>44796</v>
      </c>
      <c r="S241" s="1">
        <v>44798</v>
      </c>
      <c r="T241" s="14">
        <v>150</v>
      </c>
      <c r="U241" s="1">
        <v>44855</v>
      </c>
      <c r="V241" s="14">
        <v>6980000</v>
      </c>
      <c r="W241" s="14">
        <f>+Contratos[[#This Row],[Plazo total con prorrogas ]]</f>
        <v>150</v>
      </c>
      <c r="X241" s="14">
        <v>100</v>
      </c>
      <c r="Y241" s="43">
        <v>930666</v>
      </c>
      <c r="Z241" s="28">
        <v>6049334</v>
      </c>
      <c r="AA241" s="14">
        <v>0</v>
      </c>
      <c r="AB241" s="28">
        <v>0</v>
      </c>
      <c r="AC241" s="28">
        <v>6980000</v>
      </c>
      <c r="AD241" s="14">
        <v>150</v>
      </c>
    </row>
    <row r="242" spans="2:30" x14ac:dyDescent="0.25">
      <c r="B242" s="14">
        <v>2022</v>
      </c>
      <c r="C242">
        <v>220262</v>
      </c>
      <c r="D242" s="14" t="s">
        <v>3</v>
      </c>
      <c r="E242" s="14" t="s">
        <v>843</v>
      </c>
      <c r="F242" s="14" t="s">
        <v>70</v>
      </c>
      <c r="G242" s="14" t="s">
        <v>79</v>
      </c>
      <c r="H242" s="14" t="s">
        <v>761</v>
      </c>
      <c r="I242" s="14" t="s">
        <v>2</v>
      </c>
      <c r="J242" s="14" t="s">
        <v>274</v>
      </c>
      <c r="K242" s="14">
        <v>52935802</v>
      </c>
      <c r="L242" s="14" t="s">
        <v>275</v>
      </c>
      <c r="M242" s="14" t="s">
        <v>73</v>
      </c>
      <c r="N242" t="s">
        <v>62</v>
      </c>
      <c r="O242" s="1">
        <v>44869</v>
      </c>
      <c r="P242" s="14" t="s">
        <v>488</v>
      </c>
      <c r="Q242" s="14" t="s">
        <v>1102</v>
      </c>
      <c r="R242" s="1">
        <v>44582</v>
      </c>
      <c r="S242" s="1">
        <v>44588</v>
      </c>
      <c r="T242" s="14">
        <v>345</v>
      </c>
      <c r="U242" s="1">
        <v>44926</v>
      </c>
      <c r="V242" s="14">
        <v>26749000</v>
      </c>
      <c r="W242" s="1">
        <f>$U242-Contratos[[#This Row],[Fecha de Inicio]]</f>
        <v>338</v>
      </c>
      <c r="X242" s="14">
        <f>ROUND((($D$5-Contratos[[#This Row],[Fecha de Inicio]])/(Contratos[[#This Row],[Fecha Finalizacion Programada]]-Contratos[[#This Row],[Fecha de Inicio]])*100),2)</f>
        <v>90.83</v>
      </c>
      <c r="Y242" s="43">
        <v>2326000</v>
      </c>
      <c r="Z242" s="28">
        <v>24423000</v>
      </c>
      <c r="AA242" s="14">
        <v>0</v>
      </c>
      <c r="AB242" s="28">
        <v>0</v>
      </c>
      <c r="AC242" s="28">
        <v>26749000</v>
      </c>
      <c r="AD242" s="14">
        <v>345</v>
      </c>
    </row>
    <row r="243" spans="2:30" x14ac:dyDescent="0.25">
      <c r="B243" s="14">
        <v>2022</v>
      </c>
      <c r="C243">
        <v>220521</v>
      </c>
      <c r="D243" s="14" t="s">
        <v>3</v>
      </c>
      <c r="E243" s="14" t="s">
        <v>899</v>
      </c>
      <c r="F243" s="14" t="s">
        <v>70</v>
      </c>
      <c r="G243" s="14" t="s">
        <v>79</v>
      </c>
      <c r="H243" s="14" t="s">
        <v>761</v>
      </c>
      <c r="I243" s="14" t="s">
        <v>2</v>
      </c>
      <c r="J243" s="14" t="s">
        <v>32</v>
      </c>
      <c r="K243" s="14">
        <v>1000724787</v>
      </c>
      <c r="L243" s="14" t="s">
        <v>496</v>
      </c>
      <c r="M243" s="14" t="s">
        <v>73</v>
      </c>
      <c r="N243" t="s">
        <v>62</v>
      </c>
      <c r="O243" s="1">
        <v>44869</v>
      </c>
      <c r="P243" s="14" t="s">
        <v>488</v>
      </c>
      <c r="Q243" s="14" t="s">
        <v>1103</v>
      </c>
      <c r="R243" s="1">
        <v>44796</v>
      </c>
      <c r="S243" s="1">
        <v>44798</v>
      </c>
      <c r="T243" s="14">
        <v>150</v>
      </c>
      <c r="U243" s="1">
        <v>44926</v>
      </c>
      <c r="V243" s="14">
        <v>6980000</v>
      </c>
      <c r="W243" s="1">
        <f>$U243-Contratos[[#This Row],[Fecha de Inicio]]</f>
        <v>128</v>
      </c>
      <c r="X243" s="14">
        <f>ROUND((($D$5-Contratos[[#This Row],[Fecha de Inicio]])/(Contratos[[#This Row],[Fecha Finalizacion Programada]]-Contratos[[#This Row],[Fecha de Inicio]])*100),2)</f>
        <v>75.78</v>
      </c>
      <c r="Y243" s="43">
        <v>1396000</v>
      </c>
      <c r="Z243" s="28">
        <v>5584000</v>
      </c>
      <c r="AA243" s="14">
        <v>0</v>
      </c>
      <c r="AB243" s="28">
        <v>0</v>
      </c>
      <c r="AC243" s="28">
        <v>6980000</v>
      </c>
      <c r="AD243" s="14">
        <v>150</v>
      </c>
    </row>
    <row r="244" spans="2:30" x14ac:dyDescent="0.25">
      <c r="B244" s="14">
        <v>2022</v>
      </c>
      <c r="C244">
        <v>220269</v>
      </c>
      <c r="D244" s="14" t="s">
        <v>3</v>
      </c>
      <c r="E244" s="14" t="s">
        <v>841</v>
      </c>
      <c r="F244" s="14" t="s">
        <v>70</v>
      </c>
      <c r="G244" s="14" t="s">
        <v>79</v>
      </c>
      <c r="H244" s="14" t="s">
        <v>761</v>
      </c>
      <c r="I244" s="14" t="s">
        <v>2</v>
      </c>
      <c r="J244" s="14" t="s">
        <v>305</v>
      </c>
      <c r="K244" s="14">
        <v>1019090995</v>
      </c>
      <c r="L244" s="14" t="s">
        <v>93</v>
      </c>
      <c r="M244" s="14" t="s">
        <v>73</v>
      </c>
      <c r="N244" t="s">
        <v>62</v>
      </c>
      <c r="O244" s="1">
        <v>44869</v>
      </c>
      <c r="P244" s="14" t="s">
        <v>489</v>
      </c>
      <c r="Q244" s="14" t="s">
        <v>1104</v>
      </c>
      <c r="R244" s="1">
        <v>44582</v>
      </c>
      <c r="S244" s="1">
        <v>44586</v>
      </c>
      <c r="T244" s="14">
        <v>345</v>
      </c>
      <c r="U244" s="1">
        <v>44926</v>
      </c>
      <c r="V244" s="14">
        <v>37455500</v>
      </c>
      <c r="W244" s="1">
        <f>$U244-Contratos[[#This Row],[Fecha de Inicio]]</f>
        <v>340</v>
      </c>
      <c r="X244" s="14">
        <f>ROUND((($D$5-Contratos[[#This Row],[Fecha de Inicio]])/(Contratos[[#This Row],[Fecha Finalizacion Programada]]-Contratos[[#This Row],[Fecha de Inicio]])*100),2)</f>
        <v>90.88</v>
      </c>
      <c r="Y244" s="43">
        <v>3257000</v>
      </c>
      <c r="Z244" s="28">
        <v>34198500</v>
      </c>
      <c r="AA244" s="14">
        <v>0</v>
      </c>
      <c r="AB244" s="28">
        <v>0</v>
      </c>
      <c r="AC244" s="28">
        <v>37455500</v>
      </c>
      <c r="AD244" s="14">
        <v>345</v>
      </c>
    </row>
    <row r="245" spans="2:30" x14ac:dyDescent="0.25">
      <c r="B245" s="14">
        <v>2022</v>
      </c>
      <c r="C245">
        <v>220522</v>
      </c>
      <c r="D245" s="14" t="s">
        <v>3</v>
      </c>
      <c r="E245" s="14" t="s">
        <v>899</v>
      </c>
      <c r="F245" s="14" t="s">
        <v>70</v>
      </c>
      <c r="G245" s="14" t="s">
        <v>79</v>
      </c>
      <c r="H245" s="14" t="s">
        <v>761</v>
      </c>
      <c r="I245" s="14" t="s">
        <v>2</v>
      </c>
      <c r="J245" s="14" t="s">
        <v>32</v>
      </c>
      <c r="K245" s="14">
        <v>1233503576</v>
      </c>
      <c r="L245" s="14" t="s">
        <v>497</v>
      </c>
      <c r="M245" s="14" t="s">
        <v>73</v>
      </c>
      <c r="N245" t="s">
        <v>62</v>
      </c>
      <c r="O245" s="1">
        <v>44869</v>
      </c>
      <c r="P245" s="14" t="s">
        <v>488</v>
      </c>
      <c r="Q245" s="14" t="s">
        <v>1105</v>
      </c>
      <c r="R245" s="1">
        <v>44796</v>
      </c>
      <c r="S245" s="1">
        <v>44798</v>
      </c>
      <c r="T245" s="14">
        <v>150</v>
      </c>
      <c r="U245" s="1">
        <v>44889</v>
      </c>
      <c r="V245" s="14">
        <v>6980000</v>
      </c>
      <c r="W245" s="14">
        <f>+Contratos[[#This Row],[Plazo total con prorrogas ]]</f>
        <v>150</v>
      </c>
      <c r="X245" s="14">
        <v>100</v>
      </c>
      <c r="Y245" s="43">
        <v>1396000</v>
      </c>
      <c r="Z245" s="28">
        <v>5584000</v>
      </c>
      <c r="AA245" s="14">
        <v>0</v>
      </c>
      <c r="AB245" s="28">
        <v>0</v>
      </c>
      <c r="AC245" s="28">
        <v>6980000</v>
      </c>
      <c r="AD245" s="14">
        <v>150</v>
      </c>
    </row>
    <row r="246" spans="2:30" x14ac:dyDescent="0.25">
      <c r="B246" s="14">
        <v>2022</v>
      </c>
      <c r="C246">
        <v>220499</v>
      </c>
      <c r="D246" s="14" t="s">
        <v>3</v>
      </c>
      <c r="E246" s="14" t="s">
        <v>899</v>
      </c>
      <c r="F246" s="14" t="s">
        <v>70</v>
      </c>
      <c r="G246" s="14" t="s">
        <v>79</v>
      </c>
      <c r="H246" s="14" t="s">
        <v>761</v>
      </c>
      <c r="I246" s="14" t="s">
        <v>2</v>
      </c>
      <c r="J246" s="14" t="s">
        <v>32</v>
      </c>
      <c r="K246" s="14">
        <v>1193091633</v>
      </c>
      <c r="L246" s="14" t="s">
        <v>618</v>
      </c>
      <c r="M246" s="14" t="s">
        <v>73</v>
      </c>
      <c r="N246" t="s">
        <v>62</v>
      </c>
      <c r="O246" s="1">
        <v>44869</v>
      </c>
      <c r="P246" s="14" t="s">
        <v>488</v>
      </c>
      <c r="Q246" s="14" t="s">
        <v>1106</v>
      </c>
      <c r="R246" s="1">
        <v>44792</v>
      </c>
      <c r="S246" s="1">
        <v>44799</v>
      </c>
      <c r="T246" s="14">
        <v>150</v>
      </c>
      <c r="U246" s="1">
        <v>44848</v>
      </c>
      <c r="V246" s="14">
        <v>6980000</v>
      </c>
      <c r="W246" s="14">
        <f>+Contratos[[#This Row],[Plazo total con prorrogas ]]</f>
        <v>150</v>
      </c>
      <c r="X246" s="14">
        <v>100</v>
      </c>
      <c r="Y246" s="43">
        <v>511866</v>
      </c>
      <c r="Z246" s="28">
        <v>6468134</v>
      </c>
      <c r="AA246" s="14">
        <v>0</v>
      </c>
      <c r="AB246" s="28">
        <v>0</v>
      </c>
      <c r="AC246" s="28">
        <v>6980000</v>
      </c>
      <c r="AD246" s="14">
        <v>150</v>
      </c>
    </row>
    <row r="247" spans="2:30" x14ac:dyDescent="0.25">
      <c r="B247" s="14">
        <v>2022</v>
      </c>
      <c r="C247">
        <v>220281</v>
      </c>
      <c r="D247" s="14" t="s">
        <v>3</v>
      </c>
      <c r="E247" s="14" t="s">
        <v>850</v>
      </c>
      <c r="F247" s="14" t="s">
        <v>70</v>
      </c>
      <c r="G247" s="14" t="s">
        <v>72</v>
      </c>
      <c r="H247" s="14" t="s">
        <v>761</v>
      </c>
      <c r="I247" s="14" t="s">
        <v>2</v>
      </c>
      <c r="J247" s="14" t="s">
        <v>287</v>
      </c>
      <c r="K247" s="14">
        <v>1026578221</v>
      </c>
      <c r="L247" s="14" t="s">
        <v>91</v>
      </c>
      <c r="M247" s="14" t="s">
        <v>73</v>
      </c>
      <c r="N247" t="s">
        <v>62</v>
      </c>
      <c r="O247" s="1">
        <v>44869</v>
      </c>
      <c r="P247" s="14" t="s">
        <v>488</v>
      </c>
      <c r="Q247" s="14" t="s">
        <v>1107</v>
      </c>
      <c r="R247" s="1">
        <v>44586</v>
      </c>
      <c r="S247" s="1">
        <v>44589</v>
      </c>
      <c r="T247" s="14">
        <v>345</v>
      </c>
      <c r="U247" s="1">
        <v>44926</v>
      </c>
      <c r="V247" s="14">
        <v>53498000</v>
      </c>
      <c r="W247" s="1">
        <f>$U247-Contratos[[#This Row],[Fecha de Inicio]]</f>
        <v>337</v>
      </c>
      <c r="X247" s="14">
        <f>ROUND((($D$5-Contratos[[#This Row],[Fecha de Inicio]])/(Contratos[[#This Row],[Fecha Finalizacion Programada]]-Contratos[[#This Row],[Fecha de Inicio]])*100),2)</f>
        <v>90.8</v>
      </c>
      <c r="Y247" s="43">
        <v>4652000</v>
      </c>
      <c r="Z247" s="28">
        <v>48846000</v>
      </c>
      <c r="AA247" s="14">
        <v>0</v>
      </c>
      <c r="AB247" s="28">
        <v>0</v>
      </c>
      <c r="AC247" s="28">
        <v>53498000</v>
      </c>
      <c r="AD247" s="14">
        <v>345</v>
      </c>
    </row>
    <row r="248" spans="2:30" x14ac:dyDescent="0.25">
      <c r="B248" s="14">
        <v>2022</v>
      </c>
      <c r="C248">
        <v>220260</v>
      </c>
      <c r="D248" s="14" t="s">
        <v>3</v>
      </c>
      <c r="E248" s="14" t="s">
        <v>841</v>
      </c>
      <c r="F248" s="14" t="s">
        <v>70</v>
      </c>
      <c r="G248" s="14" t="s">
        <v>79</v>
      </c>
      <c r="H248" s="14" t="s">
        <v>761</v>
      </c>
      <c r="I248" s="14" t="s">
        <v>2</v>
      </c>
      <c r="J248" s="14" t="s">
        <v>305</v>
      </c>
      <c r="K248" s="14">
        <v>1026284535</v>
      </c>
      <c r="L248" s="14" t="s">
        <v>306</v>
      </c>
      <c r="M248" s="14" t="s">
        <v>73</v>
      </c>
      <c r="N248" t="s">
        <v>62</v>
      </c>
      <c r="O248" s="1">
        <v>44869</v>
      </c>
      <c r="P248" s="14" t="s">
        <v>489</v>
      </c>
      <c r="Q248" s="14" t="s">
        <v>1108</v>
      </c>
      <c r="R248" s="1">
        <v>44582</v>
      </c>
      <c r="S248" s="1">
        <v>44588</v>
      </c>
      <c r="T248" s="14">
        <v>345</v>
      </c>
      <c r="U248" s="1">
        <v>44926</v>
      </c>
      <c r="V248" s="14">
        <v>37455500</v>
      </c>
      <c r="W248" s="1">
        <f>$U248-Contratos[[#This Row],[Fecha de Inicio]]</f>
        <v>338</v>
      </c>
      <c r="X248" s="14">
        <f>ROUND((($D$5-Contratos[[#This Row],[Fecha de Inicio]])/(Contratos[[#This Row],[Fecha Finalizacion Programada]]-Contratos[[#This Row],[Fecha de Inicio]])*100),2)</f>
        <v>90.83</v>
      </c>
      <c r="Y248" s="43">
        <v>3257000</v>
      </c>
      <c r="Z248" s="28">
        <v>34198500</v>
      </c>
      <c r="AA248" s="14">
        <v>0</v>
      </c>
      <c r="AB248" s="28">
        <v>0</v>
      </c>
      <c r="AC248" s="28">
        <v>37455500</v>
      </c>
      <c r="AD248" s="14">
        <v>345</v>
      </c>
    </row>
    <row r="249" spans="2:30" x14ac:dyDescent="0.25">
      <c r="B249" s="14">
        <v>2022</v>
      </c>
      <c r="C249">
        <v>220159</v>
      </c>
      <c r="D249" s="14" t="s">
        <v>3</v>
      </c>
      <c r="E249" s="14" t="s">
        <v>819</v>
      </c>
      <c r="F249" s="14" t="s">
        <v>70</v>
      </c>
      <c r="G249" s="14" t="s">
        <v>72</v>
      </c>
      <c r="H249" s="14" t="s">
        <v>761</v>
      </c>
      <c r="I249" s="14" t="s">
        <v>2</v>
      </c>
      <c r="J249" s="14" t="s">
        <v>267</v>
      </c>
      <c r="K249" s="14">
        <v>52507299</v>
      </c>
      <c r="L249" s="14" t="s">
        <v>90</v>
      </c>
      <c r="M249" s="14" t="s">
        <v>73</v>
      </c>
      <c r="N249" t="s">
        <v>62</v>
      </c>
      <c r="O249" s="1">
        <v>44869</v>
      </c>
      <c r="P249" s="14" t="s">
        <v>488</v>
      </c>
      <c r="Q249" s="14" t="s">
        <v>1109</v>
      </c>
      <c r="R249" s="1">
        <v>44575</v>
      </c>
      <c r="S249" s="1">
        <v>44582</v>
      </c>
      <c r="T249" s="14">
        <v>345</v>
      </c>
      <c r="U249" s="1">
        <v>44926</v>
      </c>
      <c r="V249" s="14">
        <v>53498000</v>
      </c>
      <c r="W249" s="1">
        <f>$U249-Contratos[[#This Row],[Fecha de Inicio]]</f>
        <v>344</v>
      </c>
      <c r="X249" s="14">
        <f>ROUND((($D$5-Contratos[[#This Row],[Fecha de Inicio]])/(Contratos[[#This Row],[Fecha Finalizacion Programada]]-Contratos[[#This Row],[Fecha de Inicio]])*100),2)</f>
        <v>90.99</v>
      </c>
      <c r="Y249" s="43">
        <v>4652000</v>
      </c>
      <c r="Z249" s="28">
        <v>48846000</v>
      </c>
      <c r="AA249" s="14">
        <v>0</v>
      </c>
      <c r="AB249" s="28">
        <v>0</v>
      </c>
      <c r="AC249" s="28">
        <v>53498000</v>
      </c>
      <c r="AD249" s="14">
        <v>345</v>
      </c>
    </row>
    <row r="250" spans="2:30" x14ac:dyDescent="0.25">
      <c r="B250" s="14">
        <v>2022</v>
      </c>
      <c r="C250">
        <v>220131</v>
      </c>
      <c r="D250" s="14" t="s">
        <v>3</v>
      </c>
      <c r="E250" s="14" t="s">
        <v>809</v>
      </c>
      <c r="F250" s="14" t="s">
        <v>70</v>
      </c>
      <c r="G250" s="14" t="s">
        <v>72</v>
      </c>
      <c r="H250" s="14" t="s">
        <v>761</v>
      </c>
      <c r="I250" s="14" t="s">
        <v>2</v>
      </c>
      <c r="J250" s="14" t="s">
        <v>312</v>
      </c>
      <c r="K250" s="14">
        <v>52780049</v>
      </c>
      <c r="L250" s="14" t="s">
        <v>88</v>
      </c>
      <c r="M250" s="14" t="s">
        <v>73</v>
      </c>
      <c r="N250" t="s">
        <v>62</v>
      </c>
      <c r="O250" s="1">
        <v>44869</v>
      </c>
      <c r="P250" s="14" t="s">
        <v>488</v>
      </c>
      <c r="Q250" s="14" t="s">
        <v>1110</v>
      </c>
      <c r="R250" s="1">
        <v>44579</v>
      </c>
      <c r="S250" s="1">
        <v>44586</v>
      </c>
      <c r="T250" s="14">
        <v>345</v>
      </c>
      <c r="U250" s="1">
        <v>44926</v>
      </c>
      <c r="V250" s="14">
        <v>58615500</v>
      </c>
      <c r="W250" s="1">
        <f>$U250-Contratos[[#This Row],[Fecha de Inicio]]</f>
        <v>340</v>
      </c>
      <c r="X250" s="14">
        <f>ROUND((($D$5-Contratos[[#This Row],[Fecha de Inicio]])/(Contratos[[#This Row],[Fecha Finalizacion Programada]]-Contratos[[#This Row],[Fecha de Inicio]])*100),2)</f>
        <v>90.88</v>
      </c>
      <c r="Y250" s="43">
        <v>5097000</v>
      </c>
      <c r="Z250" s="28">
        <v>53518500</v>
      </c>
      <c r="AA250" s="14">
        <v>0</v>
      </c>
      <c r="AB250" s="28">
        <v>0</v>
      </c>
      <c r="AC250" s="28">
        <v>58615500</v>
      </c>
      <c r="AD250" s="14">
        <v>345</v>
      </c>
    </row>
    <row r="251" spans="2:30" x14ac:dyDescent="0.25">
      <c r="B251" s="14">
        <v>2022</v>
      </c>
      <c r="C251">
        <v>220160</v>
      </c>
      <c r="D251" s="14" t="s">
        <v>3</v>
      </c>
      <c r="E251" s="14" t="s">
        <v>819</v>
      </c>
      <c r="F251" s="14" t="s">
        <v>70</v>
      </c>
      <c r="G251" s="14" t="s">
        <v>72</v>
      </c>
      <c r="H251" s="14" t="s">
        <v>761</v>
      </c>
      <c r="I251" s="14" t="s">
        <v>2</v>
      </c>
      <c r="J251" s="14" t="s">
        <v>267</v>
      </c>
      <c r="K251" s="14">
        <v>52118972</v>
      </c>
      <c r="L251" s="14" t="s">
        <v>268</v>
      </c>
      <c r="M251" s="14" t="s">
        <v>73</v>
      </c>
      <c r="N251" t="s">
        <v>62</v>
      </c>
      <c r="O251" s="1">
        <v>44869</v>
      </c>
      <c r="P251" s="14" t="s">
        <v>489</v>
      </c>
      <c r="Q251" s="14" t="s">
        <v>1111</v>
      </c>
      <c r="R251" s="1">
        <v>44575</v>
      </c>
      <c r="S251" s="1">
        <v>44586</v>
      </c>
      <c r="T251" s="14">
        <v>345</v>
      </c>
      <c r="U251" s="1">
        <v>44926</v>
      </c>
      <c r="V251" s="14">
        <v>53498000</v>
      </c>
      <c r="W251" s="1">
        <f>$U251-Contratos[[#This Row],[Fecha de Inicio]]</f>
        <v>340</v>
      </c>
      <c r="X251" s="14">
        <f>ROUND((($D$5-Contratos[[#This Row],[Fecha de Inicio]])/(Contratos[[#This Row],[Fecha Finalizacion Programada]]-Contratos[[#This Row],[Fecha de Inicio]])*100),2)</f>
        <v>90.88</v>
      </c>
      <c r="Y251" s="43">
        <v>4652000</v>
      </c>
      <c r="Z251" s="28">
        <v>48846000</v>
      </c>
      <c r="AA251" s="14">
        <v>0</v>
      </c>
      <c r="AB251" s="28">
        <v>0</v>
      </c>
      <c r="AC251" s="28">
        <v>53498000</v>
      </c>
      <c r="AD251" s="14">
        <v>345</v>
      </c>
    </row>
    <row r="252" spans="2:30" x14ac:dyDescent="0.25">
      <c r="B252" s="14">
        <v>2022</v>
      </c>
      <c r="C252">
        <v>220254</v>
      </c>
      <c r="D252" s="14" t="s">
        <v>3</v>
      </c>
      <c r="E252" s="14" t="s">
        <v>839</v>
      </c>
      <c r="F252" s="14" t="s">
        <v>70</v>
      </c>
      <c r="G252" s="14" t="s">
        <v>72</v>
      </c>
      <c r="H252" s="14" t="s">
        <v>761</v>
      </c>
      <c r="I252" s="14" t="s">
        <v>2</v>
      </c>
      <c r="J252" s="14" t="s">
        <v>271</v>
      </c>
      <c r="K252" s="14">
        <v>1026569883</v>
      </c>
      <c r="L252" s="14" t="s">
        <v>94</v>
      </c>
      <c r="M252" s="14" t="s">
        <v>73</v>
      </c>
      <c r="N252" t="s">
        <v>62</v>
      </c>
      <c r="O252" s="1">
        <v>44869</v>
      </c>
      <c r="P252" s="14" t="s">
        <v>488</v>
      </c>
      <c r="Q252" s="14" t="s">
        <v>1112</v>
      </c>
      <c r="R252" s="1">
        <v>44582</v>
      </c>
      <c r="S252" s="1">
        <v>44588</v>
      </c>
      <c r="T252" s="14">
        <v>345</v>
      </c>
      <c r="U252" s="1">
        <v>44926</v>
      </c>
      <c r="V252" s="14">
        <v>53498000</v>
      </c>
      <c r="W252" s="1">
        <f>$U252-Contratos[[#This Row],[Fecha de Inicio]]</f>
        <v>338</v>
      </c>
      <c r="X252" s="14">
        <f>ROUND((($D$5-Contratos[[#This Row],[Fecha de Inicio]])/(Contratos[[#This Row],[Fecha Finalizacion Programada]]-Contratos[[#This Row],[Fecha de Inicio]])*100),2)</f>
        <v>90.83</v>
      </c>
      <c r="Y252" s="43">
        <v>4652000</v>
      </c>
      <c r="Z252" s="28">
        <v>48846000</v>
      </c>
      <c r="AA252" s="14">
        <v>0</v>
      </c>
      <c r="AB252" s="28">
        <v>0</v>
      </c>
      <c r="AC252" s="28">
        <v>53498000</v>
      </c>
      <c r="AD252" s="14">
        <v>345</v>
      </c>
    </row>
    <row r="253" spans="2:30" x14ac:dyDescent="0.25">
      <c r="B253" s="14">
        <v>2022</v>
      </c>
      <c r="C253">
        <v>220074</v>
      </c>
      <c r="D253" s="14" t="s">
        <v>3</v>
      </c>
      <c r="E253" s="14" t="s">
        <v>789</v>
      </c>
      <c r="F253" s="14" t="s">
        <v>70</v>
      </c>
      <c r="G253" s="14" t="s">
        <v>79</v>
      </c>
      <c r="H253" s="14" t="s">
        <v>761</v>
      </c>
      <c r="I253" s="14" t="s">
        <v>2</v>
      </c>
      <c r="J253" s="14" t="s">
        <v>236</v>
      </c>
      <c r="K253" s="14">
        <v>1000969475</v>
      </c>
      <c r="L253" s="14" t="s">
        <v>311</v>
      </c>
      <c r="M253" s="14" t="s">
        <v>73</v>
      </c>
      <c r="N253" t="s">
        <v>62</v>
      </c>
      <c r="O253" s="1">
        <v>44869</v>
      </c>
      <c r="P253" s="14" t="s">
        <v>488</v>
      </c>
      <c r="Q253" s="14" t="s">
        <v>1113</v>
      </c>
      <c r="R253" s="1">
        <v>44573</v>
      </c>
      <c r="S253" s="1">
        <v>44574</v>
      </c>
      <c r="T253" s="14">
        <v>345</v>
      </c>
      <c r="U253" s="1">
        <v>44923</v>
      </c>
      <c r="V253" s="14">
        <v>26749000</v>
      </c>
      <c r="W253" s="1">
        <f>$U253-Contratos[[#This Row],[Fecha de Inicio]]</f>
        <v>349</v>
      </c>
      <c r="X253" s="14">
        <f>ROUND((($D$5-Contratos[[#This Row],[Fecha de Inicio]])/(Contratos[[#This Row],[Fecha Finalizacion Programada]]-Contratos[[#This Row],[Fecha de Inicio]])*100),2)</f>
        <v>91.98</v>
      </c>
      <c r="Y253" s="43">
        <v>2326000</v>
      </c>
      <c r="Z253" s="28">
        <v>24423000</v>
      </c>
      <c r="AA253" s="14">
        <v>0</v>
      </c>
      <c r="AB253" s="28">
        <v>0</v>
      </c>
      <c r="AC253" s="28">
        <v>26749000</v>
      </c>
      <c r="AD253" s="14">
        <v>345</v>
      </c>
    </row>
    <row r="254" spans="2:30" x14ac:dyDescent="0.25">
      <c r="B254" s="14">
        <v>2022</v>
      </c>
      <c r="C254">
        <v>220271</v>
      </c>
      <c r="D254" s="14" t="s">
        <v>3</v>
      </c>
      <c r="E254" s="14" t="s">
        <v>843</v>
      </c>
      <c r="F254" s="14" t="s">
        <v>70</v>
      </c>
      <c r="G254" s="14" t="s">
        <v>79</v>
      </c>
      <c r="H254" s="14" t="s">
        <v>761</v>
      </c>
      <c r="I254" s="14" t="s">
        <v>2</v>
      </c>
      <c r="J254" s="14" t="s">
        <v>274</v>
      </c>
      <c r="K254" s="14">
        <v>1032481287</v>
      </c>
      <c r="L254" s="14" t="s">
        <v>304</v>
      </c>
      <c r="M254" s="14" t="s">
        <v>73</v>
      </c>
      <c r="N254" t="s">
        <v>62</v>
      </c>
      <c r="O254" s="1">
        <v>44869</v>
      </c>
      <c r="P254" s="14" t="s">
        <v>488</v>
      </c>
      <c r="Q254" s="14" t="s">
        <v>1114</v>
      </c>
      <c r="R254" s="1">
        <v>44582</v>
      </c>
      <c r="S254" s="1">
        <v>44586</v>
      </c>
      <c r="T254" s="14">
        <v>345</v>
      </c>
      <c r="U254" s="1">
        <v>44926</v>
      </c>
      <c r="V254" s="14">
        <v>26749000</v>
      </c>
      <c r="W254" s="1">
        <f>$U254-Contratos[[#This Row],[Fecha de Inicio]]</f>
        <v>340</v>
      </c>
      <c r="X254" s="14">
        <f>ROUND((($D$5-Contratos[[#This Row],[Fecha de Inicio]])/(Contratos[[#This Row],[Fecha Finalizacion Programada]]-Contratos[[#This Row],[Fecha de Inicio]])*100),2)</f>
        <v>90.88</v>
      </c>
      <c r="Y254" s="43">
        <v>2326000</v>
      </c>
      <c r="Z254" s="28">
        <v>24423000</v>
      </c>
      <c r="AA254" s="14">
        <v>0</v>
      </c>
      <c r="AB254" s="28">
        <v>0</v>
      </c>
      <c r="AC254" s="28">
        <v>26749000</v>
      </c>
      <c r="AD254" s="14">
        <v>345</v>
      </c>
    </row>
    <row r="255" spans="2:30" x14ac:dyDescent="0.25">
      <c r="B255" s="14">
        <v>2022</v>
      </c>
      <c r="C255">
        <v>220272</v>
      </c>
      <c r="D255" s="14" t="s">
        <v>3</v>
      </c>
      <c r="E255" s="14" t="s">
        <v>843</v>
      </c>
      <c r="F255" s="14" t="s">
        <v>70</v>
      </c>
      <c r="G255" s="14" t="s">
        <v>79</v>
      </c>
      <c r="H255" s="14" t="s">
        <v>761</v>
      </c>
      <c r="I255" s="14" t="s">
        <v>2</v>
      </c>
      <c r="J255" s="14" t="s">
        <v>307</v>
      </c>
      <c r="K255" s="14">
        <v>1024529516</v>
      </c>
      <c r="L255" s="14" t="s">
        <v>308</v>
      </c>
      <c r="M255" s="14" t="s">
        <v>73</v>
      </c>
      <c r="N255" t="s">
        <v>62</v>
      </c>
      <c r="O255" s="1">
        <v>44869</v>
      </c>
      <c r="P255" s="14" t="s">
        <v>489</v>
      </c>
      <c r="Q255" s="14" t="s">
        <v>1115</v>
      </c>
      <c r="R255" s="1">
        <v>44582</v>
      </c>
      <c r="S255" s="1">
        <v>44588</v>
      </c>
      <c r="T255" s="14">
        <v>345</v>
      </c>
      <c r="U255" s="1">
        <v>44926</v>
      </c>
      <c r="V255" s="14">
        <v>26749000</v>
      </c>
      <c r="W255" s="1">
        <f>$U255-Contratos[[#This Row],[Fecha de Inicio]]</f>
        <v>338</v>
      </c>
      <c r="X255" s="14">
        <f>ROUND((($D$5-Contratos[[#This Row],[Fecha de Inicio]])/(Contratos[[#This Row],[Fecha Finalizacion Programada]]-Contratos[[#This Row],[Fecha de Inicio]])*100),2)</f>
        <v>90.83</v>
      </c>
      <c r="Y255" s="43">
        <v>2326000</v>
      </c>
      <c r="Z255" s="28">
        <v>24423000</v>
      </c>
      <c r="AA255" s="14">
        <v>0</v>
      </c>
      <c r="AB255" s="28">
        <v>0</v>
      </c>
      <c r="AC255" s="28">
        <v>26749000</v>
      </c>
      <c r="AD255" s="14">
        <v>345</v>
      </c>
    </row>
    <row r="256" spans="2:30" x14ac:dyDescent="0.25">
      <c r="B256" s="14">
        <v>2022</v>
      </c>
      <c r="C256">
        <v>220256</v>
      </c>
      <c r="D256" s="14" t="s">
        <v>3</v>
      </c>
      <c r="E256" s="14" t="s">
        <v>839</v>
      </c>
      <c r="F256" s="14" t="s">
        <v>70</v>
      </c>
      <c r="G256" s="14" t="s">
        <v>72</v>
      </c>
      <c r="H256" s="14" t="s">
        <v>761</v>
      </c>
      <c r="I256" s="14" t="s">
        <v>2</v>
      </c>
      <c r="J256" s="14" t="s">
        <v>271</v>
      </c>
      <c r="K256" s="14">
        <v>1030614490</v>
      </c>
      <c r="L256" s="14" t="s">
        <v>98</v>
      </c>
      <c r="M256" s="14" t="s">
        <v>73</v>
      </c>
      <c r="N256" t="s">
        <v>62</v>
      </c>
      <c r="O256" s="1">
        <v>44869</v>
      </c>
      <c r="P256" s="14" t="s">
        <v>488</v>
      </c>
      <c r="Q256" s="14" t="s">
        <v>1116</v>
      </c>
      <c r="R256" s="1">
        <v>44582</v>
      </c>
      <c r="S256" s="1">
        <v>44586</v>
      </c>
      <c r="T256" s="14">
        <v>345</v>
      </c>
      <c r="U256" s="1">
        <v>44926</v>
      </c>
      <c r="V256" s="14">
        <v>53498000</v>
      </c>
      <c r="W256" s="1">
        <f>$U256-Contratos[[#This Row],[Fecha de Inicio]]</f>
        <v>340</v>
      </c>
      <c r="X256" s="14">
        <f>ROUND((($D$5-Contratos[[#This Row],[Fecha de Inicio]])/(Contratos[[#This Row],[Fecha Finalizacion Programada]]-Contratos[[#This Row],[Fecha de Inicio]])*100),2)</f>
        <v>90.88</v>
      </c>
      <c r="Y256" s="43">
        <v>4652000</v>
      </c>
      <c r="Z256" s="28">
        <v>48846000</v>
      </c>
      <c r="AA256" s="14">
        <v>0</v>
      </c>
      <c r="AB256" s="28">
        <v>0</v>
      </c>
      <c r="AC256" s="28">
        <v>53498000</v>
      </c>
      <c r="AD256" s="14">
        <v>345</v>
      </c>
    </row>
    <row r="257" spans="2:30" x14ac:dyDescent="0.25">
      <c r="B257" s="14">
        <v>2022</v>
      </c>
      <c r="C257">
        <v>220071</v>
      </c>
      <c r="D257" s="14" t="s">
        <v>3</v>
      </c>
      <c r="E257" s="14" t="s">
        <v>789</v>
      </c>
      <c r="F257" s="14" t="s">
        <v>70</v>
      </c>
      <c r="G257" s="14" t="s">
        <v>79</v>
      </c>
      <c r="H257" s="14" t="s">
        <v>761</v>
      </c>
      <c r="I257" s="14" t="s">
        <v>2</v>
      </c>
      <c r="J257" s="14" t="s">
        <v>236</v>
      </c>
      <c r="K257" s="14">
        <v>1022979598</v>
      </c>
      <c r="L257" s="14" t="s">
        <v>102</v>
      </c>
      <c r="M257" s="14" t="s">
        <v>73</v>
      </c>
      <c r="N257" t="s">
        <v>62</v>
      </c>
      <c r="O257" s="1">
        <v>44869</v>
      </c>
      <c r="P257" s="14" t="s">
        <v>488</v>
      </c>
      <c r="Q257" s="14" t="s">
        <v>1117</v>
      </c>
      <c r="R257" s="1">
        <v>44573</v>
      </c>
      <c r="S257" s="1">
        <v>44575</v>
      </c>
      <c r="T257" s="14">
        <v>345</v>
      </c>
      <c r="U257" s="1">
        <v>44924</v>
      </c>
      <c r="V257" s="14">
        <v>26749000</v>
      </c>
      <c r="W257" s="1">
        <f>$U257-Contratos[[#This Row],[Fecha de Inicio]]</f>
        <v>349</v>
      </c>
      <c r="X257" s="14">
        <f>ROUND((($D$5-Contratos[[#This Row],[Fecha de Inicio]])/(Contratos[[#This Row],[Fecha Finalizacion Programada]]-Contratos[[#This Row],[Fecha de Inicio]])*100),2)</f>
        <v>91.69</v>
      </c>
      <c r="Y257" s="43">
        <v>2326000</v>
      </c>
      <c r="Z257" s="28">
        <v>24423000</v>
      </c>
      <c r="AA257" s="14">
        <v>0</v>
      </c>
      <c r="AB257" s="28">
        <v>0</v>
      </c>
      <c r="AC257" s="28">
        <v>26749000</v>
      </c>
      <c r="AD257" s="14">
        <v>345</v>
      </c>
    </row>
    <row r="258" spans="2:30" x14ac:dyDescent="0.25">
      <c r="B258" s="14">
        <v>2022</v>
      </c>
      <c r="C258">
        <v>220367</v>
      </c>
      <c r="D258" s="14" t="s">
        <v>568</v>
      </c>
      <c r="E258" s="14" t="s">
        <v>868</v>
      </c>
      <c r="F258" s="14" t="s">
        <v>0</v>
      </c>
      <c r="G258" s="14" t="s">
        <v>37</v>
      </c>
      <c r="H258" s="14" t="s">
        <v>746</v>
      </c>
      <c r="I258" s="14" t="s">
        <v>2</v>
      </c>
      <c r="J258" s="14" t="s">
        <v>183</v>
      </c>
      <c r="K258" s="14">
        <v>830122566</v>
      </c>
      <c r="L258" s="14" t="s">
        <v>423</v>
      </c>
      <c r="M258" s="14" t="s">
        <v>66</v>
      </c>
      <c r="N258" t="s">
        <v>62</v>
      </c>
      <c r="O258" s="1">
        <v>44869</v>
      </c>
      <c r="P258" s="14" t="s">
        <v>1118</v>
      </c>
      <c r="Q258" s="14" t="s">
        <v>1118</v>
      </c>
      <c r="R258" s="1">
        <v>44635</v>
      </c>
      <c r="S258" s="1">
        <v>44681</v>
      </c>
      <c r="T258" s="14">
        <v>360</v>
      </c>
      <c r="U258" s="1">
        <v>45046</v>
      </c>
      <c r="V258" s="14">
        <v>188496000</v>
      </c>
      <c r="W258" s="1">
        <f>$U258-Contratos[[#This Row],[Fecha de Inicio]]</f>
        <v>365</v>
      </c>
      <c r="X258" s="14">
        <f>ROUND((($D$5-Contratos[[#This Row],[Fecha de Inicio]])/(Contratos[[#This Row],[Fecha Finalizacion Programada]]-Contratos[[#This Row],[Fecha de Inicio]])*100),2)</f>
        <v>58.63</v>
      </c>
      <c r="Y258" s="43">
        <v>102023905</v>
      </c>
      <c r="Z258" s="28">
        <v>157915925</v>
      </c>
      <c r="AA258" s="14">
        <v>1</v>
      </c>
      <c r="AB258" s="28">
        <v>71443830</v>
      </c>
      <c r="AC258" s="28">
        <v>259939830</v>
      </c>
      <c r="AD258" s="14">
        <v>360</v>
      </c>
    </row>
    <row r="259" spans="2:30" x14ac:dyDescent="0.25">
      <c r="B259" s="14">
        <v>2022</v>
      </c>
      <c r="C259">
        <v>220289</v>
      </c>
      <c r="D259" s="14" t="s">
        <v>3</v>
      </c>
      <c r="E259" s="14" t="s">
        <v>854</v>
      </c>
      <c r="F259" s="14" t="s">
        <v>42</v>
      </c>
      <c r="G259" s="14" t="s">
        <v>37</v>
      </c>
      <c r="H259" s="14" t="s">
        <v>746</v>
      </c>
      <c r="I259" s="14" t="s">
        <v>2</v>
      </c>
      <c r="J259" s="14" t="s">
        <v>189</v>
      </c>
      <c r="K259" s="14">
        <v>900404206</v>
      </c>
      <c r="L259" s="14" t="s">
        <v>375</v>
      </c>
      <c r="M259" s="14" t="s">
        <v>66</v>
      </c>
      <c r="N259" t="s">
        <v>62</v>
      </c>
      <c r="O259" s="1">
        <v>44869</v>
      </c>
      <c r="P259" s="14" t="s">
        <v>1119</v>
      </c>
      <c r="Q259" s="14" t="s">
        <v>1119</v>
      </c>
      <c r="R259" s="1">
        <v>44589</v>
      </c>
      <c r="S259" s="1">
        <v>44594</v>
      </c>
      <c r="T259" s="14">
        <v>300</v>
      </c>
      <c r="U259" s="1">
        <v>44897</v>
      </c>
      <c r="V259" s="14">
        <v>49901460</v>
      </c>
      <c r="W259" s="1">
        <f>$U259-Contratos[[#This Row],[Fecha de Inicio]]</f>
        <v>303</v>
      </c>
      <c r="X259" s="14">
        <f>ROUND((($D$5-Contratos[[#This Row],[Fecha de Inicio]])/(Contratos[[#This Row],[Fecha Finalizacion Programada]]-Contratos[[#This Row],[Fecha de Inicio]])*100),2)</f>
        <v>99.34</v>
      </c>
      <c r="Y259" s="43">
        <v>39742949</v>
      </c>
      <c r="Z259" s="28">
        <v>10158511</v>
      </c>
      <c r="AA259" s="14">
        <v>0</v>
      </c>
      <c r="AB259" s="28">
        <v>0</v>
      </c>
      <c r="AC259" s="28">
        <v>49901460</v>
      </c>
      <c r="AD259" s="14">
        <v>300</v>
      </c>
    </row>
    <row r="260" spans="2:30" x14ac:dyDescent="0.25">
      <c r="B260" s="14">
        <v>2022</v>
      </c>
      <c r="C260">
        <v>220637</v>
      </c>
      <c r="D260" s="14" t="s">
        <v>3</v>
      </c>
      <c r="E260" s="14" t="s">
        <v>926</v>
      </c>
      <c r="F260" s="14" t="s">
        <v>36</v>
      </c>
      <c r="G260" s="14" t="s">
        <v>37</v>
      </c>
      <c r="H260" s="14" t="s">
        <v>746</v>
      </c>
      <c r="I260" s="14" t="s">
        <v>2</v>
      </c>
      <c r="J260" s="14" t="s">
        <v>601</v>
      </c>
      <c r="K260" s="14">
        <v>900697738</v>
      </c>
      <c r="L260" s="14" t="s">
        <v>600</v>
      </c>
      <c r="M260" s="14" t="s">
        <v>66</v>
      </c>
      <c r="N260" t="s">
        <v>62</v>
      </c>
      <c r="O260" s="1">
        <v>44869</v>
      </c>
      <c r="P260" s="14" t="s">
        <v>422</v>
      </c>
      <c r="Q260" s="14" t="s">
        <v>599</v>
      </c>
      <c r="R260" s="1">
        <v>44830</v>
      </c>
      <c r="S260" s="1">
        <v>44834</v>
      </c>
      <c r="T260" s="14">
        <v>360</v>
      </c>
      <c r="U260" s="1">
        <v>45199</v>
      </c>
      <c r="V260" s="14">
        <v>291525797</v>
      </c>
      <c r="W260" s="1">
        <f>$U260-Contratos[[#This Row],[Fecha de Inicio]]</f>
        <v>365</v>
      </c>
      <c r="X260" s="14">
        <f>ROUND((($D$5-Contratos[[#This Row],[Fecha de Inicio]])/(Contratos[[#This Row],[Fecha Finalizacion Programada]]-Contratos[[#This Row],[Fecha de Inicio]])*100),2)</f>
        <v>16.71</v>
      </c>
      <c r="Y260" s="43">
        <v>270810944</v>
      </c>
      <c r="Z260" s="28">
        <v>20714853</v>
      </c>
      <c r="AA260" s="14">
        <v>0</v>
      </c>
      <c r="AB260" s="28">
        <v>0</v>
      </c>
      <c r="AC260" s="28">
        <v>291525797</v>
      </c>
      <c r="AD260" s="14">
        <v>360</v>
      </c>
    </row>
    <row r="261" spans="2:30" x14ac:dyDescent="0.25">
      <c r="B261" s="14">
        <v>2022</v>
      </c>
      <c r="C261">
        <v>220158</v>
      </c>
      <c r="D261" s="14" t="s">
        <v>3</v>
      </c>
      <c r="E261" s="14" t="s">
        <v>819</v>
      </c>
      <c r="F261" s="14" t="s">
        <v>70</v>
      </c>
      <c r="G261" s="14" t="s">
        <v>72</v>
      </c>
      <c r="H261" s="14" t="s">
        <v>761</v>
      </c>
      <c r="I261" s="14" t="s">
        <v>2</v>
      </c>
      <c r="J261" s="14" t="s">
        <v>267</v>
      </c>
      <c r="K261" s="14">
        <v>20444897</v>
      </c>
      <c r="L261" s="14" t="s">
        <v>89</v>
      </c>
      <c r="M261" s="14" t="s">
        <v>73</v>
      </c>
      <c r="N261" t="s">
        <v>62</v>
      </c>
      <c r="O261" s="1">
        <v>44869</v>
      </c>
      <c r="P261" s="14" t="s">
        <v>488</v>
      </c>
      <c r="Q261" s="14" t="s">
        <v>1120</v>
      </c>
      <c r="R261" s="1">
        <v>44575</v>
      </c>
      <c r="S261" s="1">
        <v>44582</v>
      </c>
      <c r="T261" s="14">
        <v>345</v>
      </c>
      <c r="U261" s="1">
        <v>44926</v>
      </c>
      <c r="V261" s="14">
        <v>53498000</v>
      </c>
      <c r="W261" s="1">
        <f>$U261-Contratos[[#This Row],[Fecha de Inicio]]</f>
        <v>344</v>
      </c>
      <c r="X261" s="14">
        <f>ROUND((($D$5-Contratos[[#This Row],[Fecha de Inicio]])/(Contratos[[#This Row],[Fecha Finalizacion Programada]]-Contratos[[#This Row],[Fecha de Inicio]])*100),2)</f>
        <v>90.99</v>
      </c>
      <c r="Y261" s="43">
        <v>4652000</v>
      </c>
      <c r="Z261" s="28">
        <v>48846000</v>
      </c>
      <c r="AA261" s="14">
        <v>0</v>
      </c>
      <c r="AB261" s="28">
        <v>0</v>
      </c>
      <c r="AC261" s="28">
        <v>53498000</v>
      </c>
      <c r="AD261" s="14">
        <v>345</v>
      </c>
    </row>
    <row r="262" spans="2:30" x14ac:dyDescent="0.25">
      <c r="B262" s="14">
        <v>2022</v>
      </c>
      <c r="C262">
        <v>220073</v>
      </c>
      <c r="D262" s="14" t="s">
        <v>3</v>
      </c>
      <c r="E262" s="14" t="s">
        <v>789</v>
      </c>
      <c r="F262" s="14" t="s">
        <v>70</v>
      </c>
      <c r="G262" s="14" t="s">
        <v>79</v>
      </c>
      <c r="H262" s="14" t="s">
        <v>761</v>
      </c>
      <c r="I262" s="14" t="s">
        <v>2</v>
      </c>
      <c r="J262" s="14" t="s">
        <v>236</v>
      </c>
      <c r="K262" s="14">
        <v>1069754612</v>
      </c>
      <c r="L262" s="14" t="s">
        <v>310</v>
      </c>
      <c r="M262" s="14" t="s">
        <v>73</v>
      </c>
      <c r="N262" t="s">
        <v>62</v>
      </c>
      <c r="O262" s="1">
        <v>44869</v>
      </c>
      <c r="P262" s="14" t="s">
        <v>488</v>
      </c>
      <c r="Q262" s="14" t="s">
        <v>1121</v>
      </c>
      <c r="R262" s="1">
        <v>44573</v>
      </c>
      <c r="S262" s="1">
        <v>44575</v>
      </c>
      <c r="T262" s="14">
        <v>345</v>
      </c>
      <c r="U262" s="1">
        <v>44924</v>
      </c>
      <c r="V262" s="14">
        <v>26749000</v>
      </c>
      <c r="W262" s="1">
        <f>$U262-Contratos[[#This Row],[Fecha de Inicio]]</f>
        <v>349</v>
      </c>
      <c r="X262" s="14">
        <f>ROUND((($D$5-Contratos[[#This Row],[Fecha de Inicio]])/(Contratos[[#This Row],[Fecha Finalizacion Programada]]-Contratos[[#This Row],[Fecha de Inicio]])*100),2)</f>
        <v>91.69</v>
      </c>
      <c r="Y262" s="43">
        <v>2326000</v>
      </c>
      <c r="Z262" s="28">
        <v>24423000</v>
      </c>
      <c r="AA262" s="14">
        <v>0</v>
      </c>
      <c r="AB262" s="28">
        <v>0</v>
      </c>
      <c r="AC262" s="28">
        <v>26749000</v>
      </c>
      <c r="AD262" s="14">
        <v>345</v>
      </c>
    </row>
    <row r="263" spans="2:30" x14ac:dyDescent="0.25">
      <c r="B263" s="14">
        <v>2022</v>
      </c>
      <c r="C263">
        <v>220510</v>
      </c>
      <c r="D263" s="14" t="s">
        <v>3</v>
      </c>
      <c r="E263" s="14" t="s">
        <v>904</v>
      </c>
      <c r="F263" s="14" t="s">
        <v>70</v>
      </c>
      <c r="G263" s="14" t="s">
        <v>72</v>
      </c>
      <c r="H263" s="14" t="s">
        <v>761</v>
      </c>
      <c r="I263" s="14" t="s">
        <v>2</v>
      </c>
      <c r="J263" s="14" t="s">
        <v>516</v>
      </c>
      <c r="K263" s="14">
        <v>1019088527</v>
      </c>
      <c r="L263" s="14" t="s">
        <v>92</v>
      </c>
      <c r="M263" s="14" t="s">
        <v>73</v>
      </c>
      <c r="N263" t="s">
        <v>62</v>
      </c>
      <c r="O263" s="1">
        <v>44869</v>
      </c>
      <c r="P263" s="14" t="s">
        <v>488</v>
      </c>
      <c r="Q263" s="14" t="s">
        <v>1122</v>
      </c>
      <c r="R263" s="1">
        <v>44795</v>
      </c>
      <c r="S263" s="1">
        <v>44796</v>
      </c>
      <c r="T263" s="14">
        <v>150</v>
      </c>
      <c r="U263" s="1">
        <v>44926</v>
      </c>
      <c r="V263" s="14">
        <v>16285000</v>
      </c>
      <c r="W263" s="1">
        <f>$U263-Contratos[[#This Row],[Fecha de Inicio]]</f>
        <v>130</v>
      </c>
      <c r="X263" s="14">
        <f>ROUND((($D$5-Contratos[[#This Row],[Fecha de Inicio]])/(Contratos[[#This Row],[Fecha Finalizacion Programada]]-Contratos[[#This Row],[Fecha de Inicio]])*100),2)</f>
        <v>76.150000000000006</v>
      </c>
      <c r="Y263" s="43">
        <v>3257000</v>
      </c>
      <c r="Z263" s="28">
        <v>13028000</v>
      </c>
      <c r="AA263" s="14">
        <v>0</v>
      </c>
      <c r="AB263" s="28">
        <v>0</v>
      </c>
      <c r="AC263" s="28">
        <v>16285000</v>
      </c>
      <c r="AD263" s="14">
        <v>150</v>
      </c>
    </row>
    <row r="264" spans="2:30" x14ac:dyDescent="0.25">
      <c r="B264" s="14">
        <v>2022</v>
      </c>
      <c r="C264">
        <v>220072</v>
      </c>
      <c r="D264" s="14" t="s">
        <v>3</v>
      </c>
      <c r="E264" s="14" t="s">
        <v>789</v>
      </c>
      <c r="F264" s="14" t="s">
        <v>70</v>
      </c>
      <c r="G264" s="14" t="s">
        <v>79</v>
      </c>
      <c r="H264" s="14" t="s">
        <v>761</v>
      </c>
      <c r="I264" s="14" t="s">
        <v>2</v>
      </c>
      <c r="J264" s="14" t="s">
        <v>236</v>
      </c>
      <c r="K264" s="14">
        <v>1032377265</v>
      </c>
      <c r="L264" s="14" t="s">
        <v>309</v>
      </c>
      <c r="M264" s="14" t="s">
        <v>73</v>
      </c>
      <c r="N264" t="s">
        <v>62</v>
      </c>
      <c r="O264" s="1">
        <v>44869</v>
      </c>
      <c r="P264" s="14" t="s">
        <v>489</v>
      </c>
      <c r="Q264" s="14" t="s">
        <v>1123</v>
      </c>
      <c r="R264" s="1">
        <v>44573</v>
      </c>
      <c r="S264" s="1">
        <v>44575</v>
      </c>
      <c r="T264" s="14">
        <v>345</v>
      </c>
      <c r="U264" s="1">
        <v>44924</v>
      </c>
      <c r="V264" s="14">
        <v>26749000</v>
      </c>
      <c r="W264" s="1">
        <f>$U264-Contratos[[#This Row],[Fecha de Inicio]]</f>
        <v>349</v>
      </c>
      <c r="X264" s="14">
        <f>ROUND((($D$5-Contratos[[#This Row],[Fecha de Inicio]])/(Contratos[[#This Row],[Fecha Finalizacion Programada]]-Contratos[[#This Row],[Fecha de Inicio]])*100),2)</f>
        <v>91.69</v>
      </c>
      <c r="Y264" s="43">
        <v>2326000</v>
      </c>
      <c r="Z264" s="28">
        <v>24423000</v>
      </c>
      <c r="AA264" s="14">
        <v>0</v>
      </c>
      <c r="AB264" s="28">
        <v>0</v>
      </c>
      <c r="AC264" s="28">
        <v>26749000</v>
      </c>
      <c r="AD264" s="14">
        <v>345</v>
      </c>
    </row>
    <row r="265" spans="2:30" x14ac:dyDescent="0.25">
      <c r="B265" s="14">
        <v>2022</v>
      </c>
      <c r="C265">
        <v>220274</v>
      </c>
      <c r="D265" s="14" t="s">
        <v>3</v>
      </c>
      <c r="E265" s="14" t="s">
        <v>843</v>
      </c>
      <c r="F265" s="14" t="s">
        <v>70</v>
      </c>
      <c r="G265" s="14" t="s">
        <v>79</v>
      </c>
      <c r="H265" s="14" t="s">
        <v>761</v>
      </c>
      <c r="I265" s="14" t="s">
        <v>2</v>
      </c>
      <c r="J265" s="14" t="s">
        <v>274</v>
      </c>
      <c r="K265" s="14">
        <v>52384090</v>
      </c>
      <c r="L265" s="14" t="s">
        <v>96</v>
      </c>
      <c r="M265" s="14" t="s">
        <v>73</v>
      </c>
      <c r="N265" t="s">
        <v>62</v>
      </c>
      <c r="O265" s="1">
        <v>44869</v>
      </c>
      <c r="P265" s="14" t="s">
        <v>488</v>
      </c>
      <c r="Q265" s="14" t="s">
        <v>1124</v>
      </c>
      <c r="R265" s="1">
        <v>44582</v>
      </c>
      <c r="S265" s="1">
        <v>44587</v>
      </c>
      <c r="T265" s="14">
        <v>345</v>
      </c>
      <c r="U265" s="1">
        <v>44926</v>
      </c>
      <c r="V265" s="14">
        <v>26749000</v>
      </c>
      <c r="W265" s="1">
        <f>$U265-Contratos[[#This Row],[Fecha de Inicio]]</f>
        <v>339</v>
      </c>
      <c r="X265" s="14">
        <f>ROUND((($D$5-Contratos[[#This Row],[Fecha de Inicio]])/(Contratos[[#This Row],[Fecha Finalizacion Programada]]-Contratos[[#This Row],[Fecha de Inicio]])*100),2)</f>
        <v>90.86</v>
      </c>
      <c r="Y265" s="43">
        <v>2326000</v>
      </c>
      <c r="Z265" s="28">
        <v>24423000</v>
      </c>
      <c r="AA265" s="14">
        <v>0</v>
      </c>
      <c r="AB265" s="28">
        <v>0</v>
      </c>
      <c r="AC265" s="28">
        <v>26749000</v>
      </c>
      <c r="AD265" s="14">
        <v>345</v>
      </c>
    </row>
    <row r="266" spans="2:30" x14ac:dyDescent="0.25">
      <c r="B266" s="14">
        <v>2022</v>
      </c>
      <c r="C266">
        <v>220069</v>
      </c>
      <c r="D266" s="14" t="s">
        <v>3</v>
      </c>
      <c r="E266" s="14" t="s">
        <v>789</v>
      </c>
      <c r="F266" s="14" t="s">
        <v>70</v>
      </c>
      <c r="G266" s="14" t="s">
        <v>79</v>
      </c>
      <c r="H266" s="14" t="s">
        <v>761</v>
      </c>
      <c r="I266" s="14" t="s">
        <v>2</v>
      </c>
      <c r="J266" s="14" t="s">
        <v>236</v>
      </c>
      <c r="K266" s="14">
        <v>1000602604</v>
      </c>
      <c r="L266" s="14" t="s">
        <v>100</v>
      </c>
      <c r="M266" s="14" t="s">
        <v>73</v>
      </c>
      <c r="N266" t="s">
        <v>62</v>
      </c>
      <c r="O266" s="1">
        <v>44869</v>
      </c>
      <c r="P266" s="14" t="s">
        <v>488</v>
      </c>
      <c r="Q266" s="14" t="s">
        <v>1125</v>
      </c>
      <c r="R266" s="1">
        <v>44573</v>
      </c>
      <c r="S266" s="1">
        <v>44575</v>
      </c>
      <c r="T266" s="14">
        <v>345</v>
      </c>
      <c r="U266" s="1">
        <v>44924</v>
      </c>
      <c r="V266" s="14">
        <v>26749000</v>
      </c>
      <c r="W266" s="1">
        <f>$U266-Contratos[[#This Row],[Fecha de Inicio]]</f>
        <v>349</v>
      </c>
      <c r="X266" s="14">
        <f>ROUND((($D$5-Contratos[[#This Row],[Fecha de Inicio]])/(Contratos[[#This Row],[Fecha Finalizacion Programada]]-Contratos[[#This Row],[Fecha de Inicio]])*100),2)</f>
        <v>91.69</v>
      </c>
      <c r="Y266" s="43">
        <v>2326000</v>
      </c>
      <c r="Z266" s="28">
        <v>24423000</v>
      </c>
      <c r="AA266" s="14">
        <v>0</v>
      </c>
      <c r="AB266" s="28">
        <v>0</v>
      </c>
      <c r="AC266" s="28">
        <v>26749000</v>
      </c>
      <c r="AD266" s="14">
        <v>345</v>
      </c>
    </row>
    <row r="267" spans="2:30" x14ac:dyDescent="0.25">
      <c r="B267" s="14">
        <v>2022</v>
      </c>
      <c r="C267">
        <v>220523</v>
      </c>
      <c r="D267" s="14" t="s">
        <v>3</v>
      </c>
      <c r="E267" s="14" t="s">
        <v>905</v>
      </c>
      <c r="F267" s="14" t="s">
        <v>70</v>
      </c>
      <c r="G267" s="14" t="s">
        <v>72</v>
      </c>
      <c r="H267" s="14" t="s">
        <v>761</v>
      </c>
      <c r="I267" s="14" t="s">
        <v>2</v>
      </c>
      <c r="J267" s="14" t="s">
        <v>525</v>
      </c>
      <c r="K267" s="14">
        <v>1010206491</v>
      </c>
      <c r="L267" s="14" t="s">
        <v>101</v>
      </c>
      <c r="M267" s="14" t="s">
        <v>73</v>
      </c>
      <c r="N267" t="s">
        <v>62</v>
      </c>
      <c r="O267" s="1">
        <v>44869</v>
      </c>
      <c r="P267" s="14" t="s">
        <v>488</v>
      </c>
      <c r="Q267" s="14" t="s">
        <v>1126</v>
      </c>
      <c r="R267" s="1">
        <v>44799</v>
      </c>
      <c r="S267" s="1">
        <v>44802</v>
      </c>
      <c r="T267" s="14">
        <v>150</v>
      </c>
      <c r="U267" s="1">
        <v>44926</v>
      </c>
      <c r="V267" s="14">
        <v>16285000</v>
      </c>
      <c r="W267" s="1">
        <f>$U267-Contratos[[#This Row],[Fecha de Inicio]]</f>
        <v>124</v>
      </c>
      <c r="X267" s="14">
        <f>ROUND((($D$5-Contratos[[#This Row],[Fecha de Inicio]])/(Contratos[[#This Row],[Fecha Finalizacion Programada]]-Contratos[[#This Row],[Fecha de Inicio]])*100),2)</f>
        <v>75</v>
      </c>
      <c r="Y267" s="43">
        <v>3257000</v>
      </c>
      <c r="Z267" s="28">
        <v>13028000</v>
      </c>
      <c r="AA267" s="14">
        <v>0</v>
      </c>
      <c r="AB267" s="28">
        <v>0</v>
      </c>
      <c r="AC267" s="28">
        <v>16285000</v>
      </c>
      <c r="AD267" s="14">
        <v>150</v>
      </c>
    </row>
    <row r="268" spans="2:30" x14ac:dyDescent="0.25">
      <c r="B268" s="14">
        <v>2022</v>
      </c>
      <c r="C268">
        <v>220255</v>
      </c>
      <c r="D268" s="14" t="s">
        <v>3</v>
      </c>
      <c r="E268" s="14" t="s">
        <v>839</v>
      </c>
      <c r="F268" s="14" t="s">
        <v>70</v>
      </c>
      <c r="G268" s="14" t="s">
        <v>72</v>
      </c>
      <c r="H268" s="14" t="s">
        <v>761</v>
      </c>
      <c r="I268" s="14" t="s">
        <v>2</v>
      </c>
      <c r="J268" s="14" t="s">
        <v>271</v>
      </c>
      <c r="K268" s="14">
        <v>52107824</v>
      </c>
      <c r="L268" s="14" t="s">
        <v>97</v>
      </c>
      <c r="M268" s="14" t="s">
        <v>73</v>
      </c>
      <c r="N268" t="s">
        <v>62</v>
      </c>
      <c r="O268" s="1">
        <v>44869</v>
      </c>
      <c r="P268" s="14" t="s">
        <v>488</v>
      </c>
      <c r="Q268" s="14" t="s">
        <v>1127</v>
      </c>
      <c r="R268" s="1">
        <v>44582</v>
      </c>
      <c r="S268" s="1">
        <v>44586</v>
      </c>
      <c r="T268" s="14">
        <v>345</v>
      </c>
      <c r="U268" s="1">
        <v>44926</v>
      </c>
      <c r="V268" s="14">
        <v>53498000</v>
      </c>
      <c r="W268" s="1">
        <f>$U268-Contratos[[#This Row],[Fecha de Inicio]]</f>
        <v>340</v>
      </c>
      <c r="X268" s="14">
        <f>ROUND((($D$5-Contratos[[#This Row],[Fecha de Inicio]])/(Contratos[[#This Row],[Fecha Finalizacion Programada]]-Contratos[[#This Row],[Fecha de Inicio]])*100),2)</f>
        <v>90.88</v>
      </c>
      <c r="Y268" s="43">
        <v>4652000</v>
      </c>
      <c r="Z268" s="28">
        <v>48846000</v>
      </c>
      <c r="AA268" s="14">
        <v>0</v>
      </c>
      <c r="AB268" s="28">
        <v>0</v>
      </c>
      <c r="AC268" s="28">
        <v>53498000</v>
      </c>
      <c r="AD268" s="14">
        <v>345</v>
      </c>
    </row>
    <row r="269" spans="2:30" x14ac:dyDescent="0.25">
      <c r="B269" s="14">
        <v>2022</v>
      </c>
      <c r="C269">
        <v>220157</v>
      </c>
      <c r="D269" s="14" t="s">
        <v>3</v>
      </c>
      <c r="E269" s="14" t="s">
        <v>819</v>
      </c>
      <c r="F269" s="14" t="s">
        <v>70</v>
      </c>
      <c r="G269" s="14" t="s">
        <v>72</v>
      </c>
      <c r="H269" s="14" t="s">
        <v>761</v>
      </c>
      <c r="I269" s="14" t="s">
        <v>2</v>
      </c>
      <c r="J269" s="14" t="s">
        <v>267</v>
      </c>
      <c r="K269" s="14">
        <v>80010432</v>
      </c>
      <c r="L269" s="14" t="s">
        <v>112</v>
      </c>
      <c r="M269" s="14" t="s">
        <v>73</v>
      </c>
      <c r="N269" t="s">
        <v>62</v>
      </c>
      <c r="O269" s="1">
        <v>44869</v>
      </c>
      <c r="P269" s="14" t="s">
        <v>488</v>
      </c>
      <c r="Q269" s="14" t="s">
        <v>1128</v>
      </c>
      <c r="R269" s="1">
        <v>44575</v>
      </c>
      <c r="S269" s="1">
        <v>44586</v>
      </c>
      <c r="T269" s="14">
        <v>345</v>
      </c>
      <c r="U269" s="1">
        <v>44926</v>
      </c>
      <c r="V269" s="14">
        <v>53498000</v>
      </c>
      <c r="W269" s="1">
        <f>$U269-Contratos[[#This Row],[Fecha de Inicio]]</f>
        <v>340</v>
      </c>
      <c r="X269" s="14">
        <f>ROUND((($D$5-Contratos[[#This Row],[Fecha de Inicio]])/(Contratos[[#This Row],[Fecha Finalizacion Programada]]-Contratos[[#This Row],[Fecha de Inicio]])*100),2)</f>
        <v>90.88</v>
      </c>
      <c r="Y269" s="43">
        <v>4652000</v>
      </c>
      <c r="Z269" s="28">
        <v>48846000</v>
      </c>
      <c r="AA269" s="14">
        <v>0</v>
      </c>
      <c r="AB269" s="28">
        <v>0</v>
      </c>
      <c r="AC269" s="28">
        <v>53498000</v>
      </c>
      <c r="AD269" s="14">
        <v>345</v>
      </c>
    </row>
    <row r="270" spans="2:30" x14ac:dyDescent="0.25">
      <c r="B270" s="14">
        <v>2022</v>
      </c>
      <c r="C270">
        <v>220099</v>
      </c>
      <c r="D270" s="14" t="s">
        <v>3</v>
      </c>
      <c r="E270" s="14" t="s">
        <v>800</v>
      </c>
      <c r="F270" s="14" t="s">
        <v>70</v>
      </c>
      <c r="G270" s="14" t="s">
        <v>72</v>
      </c>
      <c r="H270" s="14" t="s">
        <v>761</v>
      </c>
      <c r="I270" s="14" t="s">
        <v>2</v>
      </c>
      <c r="J270" s="14" t="s">
        <v>283</v>
      </c>
      <c r="K270" s="14">
        <v>1032491919</v>
      </c>
      <c r="L270" s="14" t="s">
        <v>284</v>
      </c>
      <c r="M270" s="14" t="s">
        <v>73</v>
      </c>
      <c r="N270" t="s">
        <v>62</v>
      </c>
      <c r="O270" s="1">
        <v>44869</v>
      </c>
      <c r="P270" s="14" t="s">
        <v>488</v>
      </c>
      <c r="Q270" s="14" t="s">
        <v>1129</v>
      </c>
      <c r="R270" s="1">
        <v>44574</v>
      </c>
      <c r="S270" s="1">
        <v>44580</v>
      </c>
      <c r="T270" s="14">
        <v>345</v>
      </c>
      <c r="U270" s="1">
        <v>44926</v>
      </c>
      <c r="V270" s="14">
        <v>64193000</v>
      </c>
      <c r="W270" s="1">
        <f>$U270-Contratos[[#This Row],[Fecha de Inicio]]</f>
        <v>346</v>
      </c>
      <c r="X270" s="14">
        <f>ROUND((($D$5-Contratos[[#This Row],[Fecha de Inicio]])/(Contratos[[#This Row],[Fecha Finalizacion Programada]]-Contratos[[#This Row],[Fecha de Inicio]])*100),2)</f>
        <v>91.04</v>
      </c>
      <c r="Y270" s="43">
        <v>5582000</v>
      </c>
      <c r="Z270" s="28">
        <v>58611000</v>
      </c>
      <c r="AA270" s="14">
        <v>0</v>
      </c>
      <c r="AB270" s="28">
        <v>0</v>
      </c>
      <c r="AC270" s="28">
        <v>64193000</v>
      </c>
      <c r="AD270" s="14">
        <v>345</v>
      </c>
    </row>
    <row r="271" spans="2:30" x14ac:dyDescent="0.25">
      <c r="B271" s="14">
        <v>2022</v>
      </c>
      <c r="C271">
        <v>220151</v>
      </c>
      <c r="D271" s="14" t="s">
        <v>3</v>
      </c>
      <c r="E271" s="14" t="s">
        <v>818</v>
      </c>
      <c r="F271" s="14" t="s">
        <v>70</v>
      </c>
      <c r="G271" s="14" t="s">
        <v>72</v>
      </c>
      <c r="H271" s="14" t="s">
        <v>761</v>
      </c>
      <c r="I271" s="14" t="s">
        <v>2</v>
      </c>
      <c r="J271" s="14" t="s">
        <v>258</v>
      </c>
      <c r="K271" s="14">
        <v>1013639076</v>
      </c>
      <c r="L271" s="14" t="s">
        <v>259</v>
      </c>
      <c r="M271" s="14" t="s">
        <v>73</v>
      </c>
      <c r="N271" t="s">
        <v>62</v>
      </c>
      <c r="O271" s="1">
        <v>44869</v>
      </c>
      <c r="P271" s="14" t="s">
        <v>488</v>
      </c>
      <c r="Q271" s="14" t="s">
        <v>1130</v>
      </c>
      <c r="R271" s="1">
        <v>44575</v>
      </c>
      <c r="S271" s="1">
        <v>44579</v>
      </c>
      <c r="T271" s="14">
        <v>345</v>
      </c>
      <c r="U271" s="1">
        <v>44926</v>
      </c>
      <c r="V271" s="14">
        <v>55821000</v>
      </c>
      <c r="W271" s="1">
        <f>$U271-Contratos[[#This Row],[Fecha de Inicio]]</f>
        <v>347</v>
      </c>
      <c r="X271" s="14">
        <f>ROUND((($D$5-Contratos[[#This Row],[Fecha de Inicio]])/(Contratos[[#This Row],[Fecha Finalizacion Programada]]-Contratos[[#This Row],[Fecha de Inicio]])*100),2)</f>
        <v>91.07</v>
      </c>
      <c r="Y271" s="43">
        <v>4854000</v>
      </c>
      <c r="Z271" s="28">
        <v>50967000</v>
      </c>
      <c r="AA271" s="14">
        <v>0</v>
      </c>
      <c r="AB271" s="28">
        <v>0</v>
      </c>
      <c r="AC271" s="28">
        <v>55821000</v>
      </c>
      <c r="AD271" s="14">
        <v>345</v>
      </c>
    </row>
    <row r="272" spans="2:30" x14ac:dyDescent="0.25">
      <c r="B272" s="14">
        <v>2022</v>
      </c>
      <c r="C272">
        <v>220150</v>
      </c>
      <c r="D272" s="14" t="s">
        <v>3</v>
      </c>
      <c r="E272" s="14" t="s">
        <v>818</v>
      </c>
      <c r="F272" s="14" t="s">
        <v>70</v>
      </c>
      <c r="G272" s="14" t="s">
        <v>72</v>
      </c>
      <c r="H272" s="14" t="s">
        <v>761</v>
      </c>
      <c r="I272" s="14" t="s">
        <v>2</v>
      </c>
      <c r="J272" s="14" t="s">
        <v>258</v>
      </c>
      <c r="K272" s="14">
        <v>1030619583</v>
      </c>
      <c r="L272" s="14" t="s">
        <v>289</v>
      </c>
      <c r="M272" s="14" t="s">
        <v>73</v>
      </c>
      <c r="N272" t="s">
        <v>62</v>
      </c>
      <c r="O272" s="1">
        <v>44869</v>
      </c>
      <c r="P272" s="14" t="s">
        <v>488</v>
      </c>
      <c r="Q272" s="14" t="s">
        <v>1131</v>
      </c>
      <c r="R272" s="1">
        <v>44575</v>
      </c>
      <c r="S272" s="1">
        <v>44588</v>
      </c>
      <c r="T272" s="14">
        <v>345</v>
      </c>
      <c r="U272" s="1">
        <v>44926</v>
      </c>
      <c r="V272" s="14">
        <v>55821000</v>
      </c>
      <c r="W272" s="1">
        <f>$U272-Contratos[[#This Row],[Fecha de Inicio]]</f>
        <v>338</v>
      </c>
      <c r="X272" s="14">
        <f>ROUND((($D$5-Contratos[[#This Row],[Fecha de Inicio]])/(Contratos[[#This Row],[Fecha Finalizacion Programada]]-Contratos[[#This Row],[Fecha de Inicio]])*100),2)</f>
        <v>90.83</v>
      </c>
      <c r="Y272" s="43">
        <v>4854000</v>
      </c>
      <c r="Z272" s="28">
        <v>50967000</v>
      </c>
      <c r="AA272" s="14">
        <v>0</v>
      </c>
      <c r="AB272" s="28">
        <v>0</v>
      </c>
      <c r="AC272" s="28">
        <v>55821000</v>
      </c>
      <c r="AD272" s="14">
        <v>345</v>
      </c>
    </row>
    <row r="273" spans="2:30" x14ac:dyDescent="0.25">
      <c r="B273" s="14">
        <v>2022</v>
      </c>
      <c r="C273">
        <v>220252</v>
      </c>
      <c r="D273" s="14" t="s">
        <v>3</v>
      </c>
      <c r="E273" s="14" t="s">
        <v>818</v>
      </c>
      <c r="F273" s="14" t="s">
        <v>70</v>
      </c>
      <c r="G273" s="14" t="s">
        <v>72</v>
      </c>
      <c r="H273" s="14" t="s">
        <v>761</v>
      </c>
      <c r="I273" s="14" t="s">
        <v>2</v>
      </c>
      <c r="J273" s="14" t="s">
        <v>258</v>
      </c>
      <c r="K273" s="14">
        <v>1070958136</v>
      </c>
      <c r="L273" s="14" t="s">
        <v>616</v>
      </c>
      <c r="M273" s="14" t="s">
        <v>73</v>
      </c>
      <c r="N273" t="s">
        <v>62</v>
      </c>
      <c r="O273" s="1">
        <v>44869</v>
      </c>
      <c r="P273" s="14" t="s">
        <v>488</v>
      </c>
      <c r="Q273" s="14" t="s">
        <v>1132</v>
      </c>
      <c r="R273" s="1">
        <v>44582</v>
      </c>
      <c r="S273" s="1">
        <v>44588</v>
      </c>
      <c r="T273" s="14">
        <v>345</v>
      </c>
      <c r="U273" s="1">
        <v>44926</v>
      </c>
      <c r="V273" s="14">
        <v>55821000</v>
      </c>
      <c r="W273" s="1">
        <f>$U273-Contratos[[#This Row],[Fecha de Inicio]]</f>
        <v>338</v>
      </c>
      <c r="X273" s="14">
        <f>ROUND((($D$5-Contratos[[#This Row],[Fecha de Inicio]])/(Contratos[[#This Row],[Fecha Finalizacion Programada]]-Contratos[[#This Row],[Fecha de Inicio]])*100),2)</f>
        <v>90.83</v>
      </c>
      <c r="Y273" s="43">
        <v>4854000</v>
      </c>
      <c r="Z273" s="28">
        <v>50967000</v>
      </c>
      <c r="AA273" s="14">
        <v>0</v>
      </c>
      <c r="AB273" s="28">
        <v>0</v>
      </c>
      <c r="AC273" s="28">
        <v>55821000</v>
      </c>
      <c r="AD273" s="14">
        <v>345</v>
      </c>
    </row>
    <row r="274" spans="2:30" x14ac:dyDescent="0.25">
      <c r="B274" s="14">
        <v>2022</v>
      </c>
      <c r="C274">
        <v>220068</v>
      </c>
      <c r="D274" s="14" t="s">
        <v>3</v>
      </c>
      <c r="E274" s="14" t="s">
        <v>789</v>
      </c>
      <c r="F274" s="14" t="s">
        <v>70</v>
      </c>
      <c r="G274" s="14" t="s">
        <v>79</v>
      </c>
      <c r="H274" s="14" t="s">
        <v>761</v>
      </c>
      <c r="I274" s="14" t="s">
        <v>2</v>
      </c>
      <c r="J274" s="14" t="s">
        <v>236</v>
      </c>
      <c r="K274" s="14">
        <v>53102484</v>
      </c>
      <c r="L274" s="14" t="s">
        <v>99</v>
      </c>
      <c r="M274" s="14" t="s">
        <v>73</v>
      </c>
      <c r="N274" t="s">
        <v>62</v>
      </c>
      <c r="O274" s="1">
        <v>44869</v>
      </c>
      <c r="P274" s="14" t="s">
        <v>488</v>
      </c>
      <c r="Q274" s="14" t="s">
        <v>1133</v>
      </c>
      <c r="R274" s="1">
        <v>44573</v>
      </c>
      <c r="S274" s="1">
        <v>44575</v>
      </c>
      <c r="T274" s="14">
        <v>345</v>
      </c>
      <c r="U274" s="1">
        <v>44924</v>
      </c>
      <c r="V274" s="14">
        <v>26749000</v>
      </c>
      <c r="W274" s="1">
        <f>$U274-Contratos[[#This Row],[Fecha de Inicio]]</f>
        <v>349</v>
      </c>
      <c r="X274" s="14">
        <f>ROUND((($D$5-Contratos[[#This Row],[Fecha de Inicio]])/(Contratos[[#This Row],[Fecha Finalizacion Programada]]-Contratos[[#This Row],[Fecha de Inicio]])*100),2)</f>
        <v>91.69</v>
      </c>
      <c r="Y274" s="43">
        <v>2326000</v>
      </c>
      <c r="Z274" s="28">
        <v>24423000</v>
      </c>
      <c r="AA274" s="14">
        <v>0</v>
      </c>
      <c r="AB274" s="28">
        <v>0</v>
      </c>
      <c r="AC274" s="28">
        <v>26749000</v>
      </c>
      <c r="AD274" s="14">
        <v>345</v>
      </c>
    </row>
    <row r="275" spans="2:30" x14ac:dyDescent="0.25">
      <c r="B275" s="14">
        <v>2022</v>
      </c>
      <c r="C275">
        <v>220136</v>
      </c>
      <c r="D275" s="14" t="s">
        <v>3</v>
      </c>
      <c r="E275" s="14" t="s">
        <v>811</v>
      </c>
      <c r="F275" s="14" t="s">
        <v>70</v>
      </c>
      <c r="G275" s="14" t="s">
        <v>72</v>
      </c>
      <c r="H275" s="14" t="s">
        <v>761</v>
      </c>
      <c r="I275" s="14" t="s">
        <v>2</v>
      </c>
      <c r="J275" s="14" t="s">
        <v>255</v>
      </c>
      <c r="K275" s="14">
        <v>80797720</v>
      </c>
      <c r="L275" s="14" t="s">
        <v>95</v>
      </c>
      <c r="M275" s="14" t="s">
        <v>73</v>
      </c>
      <c r="N275" t="s">
        <v>62</v>
      </c>
      <c r="O275" s="1">
        <v>44869</v>
      </c>
      <c r="P275" s="14" t="s">
        <v>1134</v>
      </c>
      <c r="Q275" s="14" t="s">
        <v>1135</v>
      </c>
      <c r="R275" s="1">
        <v>44579</v>
      </c>
      <c r="S275" s="1">
        <v>44582</v>
      </c>
      <c r="T275" s="14">
        <v>345</v>
      </c>
      <c r="U275" s="1">
        <v>44926</v>
      </c>
      <c r="V275" s="14">
        <v>53498000</v>
      </c>
      <c r="W275" s="1">
        <f>$U275-Contratos[[#This Row],[Fecha de Inicio]]</f>
        <v>344</v>
      </c>
      <c r="X275" s="14">
        <f>ROUND((($D$5-Contratos[[#This Row],[Fecha de Inicio]])/(Contratos[[#This Row],[Fecha Finalizacion Programada]]-Contratos[[#This Row],[Fecha de Inicio]])*100),2)</f>
        <v>90.99</v>
      </c>
      <c r="Y275" s="43">
        <v>4652000</v>
      </c>
      <c r="Z275" s="28">
        <v>48846000</v>
      </c>
      <c r="AA275" s="14">
        <v>0</v>
      </c>
      <c r="AB275" s="28">
        <v>0</v>
      </c>
      <c r="AC275" s="28">
        <v>53498000</v>
      </c>
      <c r="AD275" s="14">
        <v>345</v>
      </c>
    </row>
    <row r="276" spans="2:30" x14ac:dyDescent="0.25">
      <c r="B276" s="14">
        <v>2022</v>
      </c>
      <c r="C276">
        <v>220095</v>
      </c>
      <c r="D276" s="14" t="s">
        <v>3</v>
      </c>
      <c r="E276" s="14" t="s">
        <v>799</v>
      </c>
      <c r="F276" s="14" t="s">
        <v>70</v>
      </c>
      <c r="G276" s="14" t="s">
        <v>72</v>
      </c>
      <c r="H276" s="14" t="s">
        <v>761</v>
      </c>
      <c r="I276" s="14" t="s">
        <v>2</v>
      </c>
      <c r="J276" s="14" t="s">
        <v>35</v>
      </c>
      <c r="K276" s="14">
        <v>1140853902</v>
      </c>
      <c r="L276" s="14" t="s">
        <v>288</v>
      </c>
      <c r="M276" s="14" t="s">
        <v>73</v>
      </c>
      <c r="N276" t="s">
        <v>62</v>
      </c>
      <c r="O276" s="1">
        <v>44869</v>
      </c>
      <c r="P276" s="14" t="s">
        <v>488</v>
      </c>
      <c r="Q276" s="14" t="s">
        <v>1136</v>
      </c>
      <c r="R276" s="1">
        <v>44574</v>
      </c>
      <c r="S276" s="1">
        <v>44579</v>
      </c>
      <c r="T276" s="14">
        <v>345</v>
      </c>
      <c r="U276" s="1">
        <v>44926</v>
      </c>
      <c r="V276" s="14">
        <v>37455500</v>
      </c>
      <c r="W276" s="1">
        <f>$U276-Contratos[[#This Row],[Fecha de Inicio]]</f>
        <v>347</v>
      </c>
      <c r="X276" s="14">
        <f>ROUND((($D$5-Contratos[[#This Row],[Fecha de Inicio]])/(Contratos[[#This Row],[Fecha Finalizacion Programada]]-Contratos[[#This Row],[Fecha de Inicio]])*100),2)</f>
        <v>91.07</v>
      </c>
      <c r="Y276" s="43">
        <v>3257000</v>
      </c>
      <c r="Z276" s="28">
        <v>34198500</v>
      </c>
      <c r="AA276" s="14">
        <v>0</v>
      </c>
      <c r="AB276" s="28">
        <v>0</v>
      </c>
      <c r="AC276" s="28">
        <v>37455500</v>
      </c>
      <c r="AD276" s="14">
        <v>345</v>
      </c>
    </row>
    <row r="277" spans="2:30" x14ac:dyDescent="0.25">
      <c r="B277" s="14">
        <v>2022</v>
      </c>
      <c r="C277">
        <v>220536</v>
      </c>
      <c r="D277" s="14" t="s">
        <v>3</v>
      </c>
      <c r="E277" s="14" t="s">
        <v>899</v>
      </c>
      <c r="F277" s="14" t="s">
        <v>70</v>
      </c>
      <c r="G277" s="14" t="s">
        <v>79</v>
      </c>
      <c r="H277" s="14" t="s">
        <v>761</v>
      </c>
      <c r="I277" s="14" t="s">
        <v>2</v>
      </c>
      <c r="J277" s="14" t="s">
        <v>32</v>
      </c>
      <c r="K277" s="14">
        <v>1023033292</v>
      </c>
      <c r="L277" s="14" t="s">
        <v>528</v>
      </c>
      <c r="M277" s="14" t="s">
        <v>73</v>
      </c>
      <c r="N277" t="s">
        <v>62</v>
      </c>
      <c r="O277" s="1">
        <v>44869</v>
      </c>
      <c r="P277" s="14" t="s">
        <v>489</v>
      </c>
      <c r="Q277" s="14" t="s">
        <v>1137</v>
      </c>
      <c r="R277" s="1">
        <v>44805</v>
      </c>
      <c r="S277" s="1">
        <v>44818</v>
      </c>
      <c r="T277" s="14">
        <v>150</v>
      </c>
      <c r="U277" s="1">
        <v>44926</v>
      </c>
      <c r="V277" s="14">
        <v>6980000</v>
      </c>
      <c r="W277" s="1">
        <f>$U277-Contratos[[#This Row],[Fecha de Inicio]]</f>
        <v>108</v>
      </c>
      <c r="X277" s="14">
        <f>ROUND((($D$5-Contratos[[#This Row],[Fecha de Inicio]])/(Contratos[[#This Row],[Fecha Finalizacion Programada]]-Contratos[[#This Row],[Fecha de Inicio]])*100),2)</f>
        <v>71.3</v>
      </c>
      <c r="Y277" s="43">
        <v>1396000</v>
      </c>
      <c r="Z277" s="28">
        <v>5584000</v>
      </c>
      <c r="AA277" s="14">
        <v>0</v>
      </c>
      <c r="AB277" s="28">
        <v>0</v>
      </c>
      <c r="AC277" s="28">
        <v>6980000</v>
      </c>
      <c r="AD277" s="14">
        <v>150</v>
      </c>
    </row>
    <row r="278" spans="2:30" x14ac:dyDescent="0.25">
      <c r="B278" s="14">
        <v>2022</v>
      </c>
      <c r="C278">
        <v>220531</v>
      </c>
      <c r="D278" s="14" t="s">
        <v>3</v>
      </c>
      <c r="E278" s="14" t="s">
        <v>899</v>
      </c>
      <c r="F278" s="14" t="s">
        <v>70</v>
      </c>
      <c r="G278" s="14" t="s">
        <v>79</v>
      </c>
      <c r="H278" s="14" t="s">
        <v>761</v>
      </c>
      <c r="I278" s="14" t="s">
        <v>2</v>
      </c>
      <c r="J278" s="14" t="s">
        <v>32</v>
      </c>
      <c r="K278" s="14">
        <v>1019111767</v>
      </c>
      <c r="L278" s="14" t="s">
        <v>529</v>
      </c>
      <c r="M278" s="14" t="s">
        <v>73</v>
      </c>
      <c r="N278" t="s">
        <v>62</v>
      </c>
      <c r="O278" s="1">
        <v>44869</v>
      </c>
      <c r="P278" s="14" t="s">
        <v>489</v>
      </c>
      <c r="Q278" s="14" t="s">
        <v>1138</v>
      </c>
      <c r="R278" s="1">
        <v>44804</v>
      </c>
      <c r="S278" s="1">
        <v>44816</v>
      </c>
      <c r="T278" s="14">
        <v>150</v>
      </c>
      <c r="U278" s="1">
        <v>44880</v>
      </c>
      <c r="V278" s="14">
        <v>6980000</v>
      </c>
      <c r="W278" s="14">
        <f>+Contratos[[#This Row],[Plazo total con prorrogas ]]</f>
        <v>150</v>
      </c>
      <c r="X278" s="14">
        <v>100</v>
      </c>
      <c r="Y278" s="43">
        <v>1396000</v>
      </c>
      <c r="Z278" s="28">
        <v>5584000</v>
      </c>
      <c r="AA278" s="14">
        <v>0</v>
      </c>
      <c r="AB278" s="28">
        <v>0</v>
      </c>
      <c r="AC278" s="28">
        <v>6980000</v>
      </c>
      <c r="AD278" s="14">
        <v>150</v>
      </c>
    </row>
    <row r="279" spans="2:30" x14ac:dyDescent="0.25">
      <c r="B279" s="14">
        <v>2022</v>
      </c>
      <c r="C279">
        <v>220407</v>
      </c>
      <c r="D279" s="14" t="s">
        <v>3</v>
      </c>
      <c r="E279" s="14" t="s">
        <v>878</v>
      </c>
      <c r="F279" s="14" t="s">
        <v>36</v>
      </c>
      <c r="G279" s="14" t="s">
        <v>37</v>
      </c>
      <c r="H279" s="14" t="s">
        <v>746</v>
      </c>
      <c r="I279" s="14" t="s">
        <v>2</v>
      </c>
      <c r="J279" s="14" t="s">
        <v>106</v>
      </c>
      <c r="K279" s="14">
        <v>860045379</v>
      </c>
      <c r="L279" s="14" t="s">
        <v>65</v>
      </c>
      <c r="M279" s="14" t="s">
        <v>108</v>
      </c>
      <c r="N279" t="s">
        <v>62</v>
      </c>
      <c r="O279" s="1">
        <v>44869</v>
      </c>
      <c r="P279" s="14" t="s">
        <v>449</v>
      </c>
      <c r="Q279" s="14" t="s">
        <v>107</v>
      </c>
      <c r="R279" s="1">
        <v>44733</v>
      </c>
      <c r="S279" s="1">
        <v>44736</v>
      </c>
      <c r="T279" s="14">
        <v>225</v>
      </c>
      <c r="U279" s="1">
        <v>44965</v>
      </c>
      <c r="V279" s="14">
        <v>639054695</v>
      </c>
      <c r="W279" s="1">
        <f>$U279-Contratos[[#This Row],[Fecha de Inicio]]</f>
        <v>229</v>
      </c>
      <c r="X279" s="14">
        <f>ROUND((($D$5-Contratos[[#This Row],[Fecha de Inicio]])/(Contratos[[#This Row],[Fecha Finalizacion Programada]]-Contratos[[#This Row],[Fecha de Inicio]])*100),2)</f>
        <v>69.430000000000007</v>
      </c>
      <c r="Y279" s="43">
        <v>304645449</v>
      </c>
      <c r="Z279" s="28">
        <v>334409246</v>
      </c>
      <c r="AA279" s="14">
        <v>0</v>
      </c>
      <c r="AB279" s="28">
        <v>0</v>
      </c>
      <c r="AC279" s="28">
        <v>639054695</v>
      </c>
      <c r="AD279" s="14">
        <v>225</v>
      </c>
    </row>
    <row r="280" spans="2:30" x14ac:dyDescent="0.25">
      <c r="B280" s="14">
        <v>2022</v>
      </c>
      <c r="C280">
        <v>220476</v>
      </c>
      <c r="D280" s="14" t="s">
        <v>3</v>
      </c>
      <c r="E280" s="14" t="s">
        <v>899</v>
      </c>
      <c r="F280" s="14" t="s">
        <v>70</v>
      </c>
      <c r="G280" s="14" t="s">
        <v>79</v>
      </c>
      <c r="H280" s="14" t="s">
        <v>761</v>
      </c>
      <c r="I280" s="14" t="s">
        <v>2</v>
      </c>
      <c r="J280" s="14" t="s">
        <v>32</v>
      </c>
      <c r="K280" s="14">
        <v>1000860620</v>
      </c>
      <c r="L280" s="14" t="s">
        <v>498</v>
      </c>
      <c r="M280" s="14" t="s">
        <v>73</v>
      </c>
      <c r="N280" t="s">
        <v>62</v>
      </c>
      <c r="O280" s="1">
        <v>44869</v>
      </c>
      <c r="P280" s="14" t="s">
        <v>488</v>
      </c>
      <c r="Q280" s="14" t="s">
        <v>1139</v>
      </c>
      <c r="R280" s="1">
        <v>44789</v>
      </c>
      <c r="S280" s="1">
        <v>44799</v>
      </c>
      <c r="T280" s="14">
        <v>150</v>
      </c>
      <c r="U280" s="1">
        <v>44926</v>
      </c>
      <c r="V280" s="14">
        <v>6980000</v>
      </c>
      <c r="W280" s="1">
        <f>$U280-Contratos[[#This Row],[Fecha de Inicio]]</f>
        <v>127</v>
      </c>
      <c r="X280" s="14">
        <f>ROUND((($D$5-Contratos[[#This Row],[Fecha de Inicio]])/(Contratos[[#This Row],[Fecha Finalizacion Programada]]-Contratos[[#This Row],[Fecha de Inicio]])*100),2)</f>
        <v>75.59</v>
      </c>
      <c r="Y280" s="43">
        <v>1396000</v>
      </c>
      <c r="Z280" s="28">
        <v>5584000</v>
      </c>
      <c r="AA280" s="14">
        <v>0</v>
      </c>
      <c r="AB280" s="28">
        <v>0</v>
      </c>
      <c r="AC280" s="28">
        <v>6980000</v>
      </c>
      <c r="AD280" s="14">
        <v>150</v>
      </c>
    </row>
    <row r="281" spans="2:30" x14ac:dyDescent="0.25">
      <c r="B281" s="14">
        <v>2022</v>
      </c>
      <c r="C281">
        <v>220505</v>
      </c>
      <c r="D281" s="14" t="s">
        <v>3</v>
      </c>
      <c r="E281" s="14" t="s">
        <v>899</v>
      </c>
      <c r="F281" s="14" t="s">
        <v>70</v>
      </c>
      <c r="G281" s="14" t="s">
        <v>79</v>
      </c>
      <c r="H281" s="14" t="s">
        <v>761</v>
      </c>
      <c r="I281" s="14" t="s">
        <v>2</v>
      </c>
      <c r="J281" s="14" t="s">
        <v>32</v>
      </c>
      <c r="K281" s="14">
        <v>1065825606</v>
      </c>
      <c r="L281" s="14" t="s">
        <v>499</v>
      </c>
      <c r="M281" s="14" t="s">
        <v>73</v>
      </c>
      <c r="N281" t="s">
        <v>62</v>
      </c>
      <c r="O281" s="1">
        <v>44869</v>
      </c>
      <c r="P281" s="14" t="s">
        <v>488</v>
      </c>
      <c r="Q281" s="14" t="s">
        <v>1140</v>
      </c>
      <c r="R281" s="1">
        <v>44792</v>
      </c>
      <c r="S281" s="1">
        <v>44799</v>
      </c>
      <c r="T281" s="14">
        <v>150</v>
      </c>
      <c r="U281" s="1">
        <v>44895</v>
      </c>
      <c r="V281" s="14">
        <v>6980000</v>
      </c>
      <c r="W281" s="1">
        <f>$U281-Contratos[[#This Row],[Fecha de Inicio]]</f>
        <v>96</v>
      </c>
      <c r="X281" s="14">
        <f>ROUND((($D$5-Contratos[[#This Row],[Fecha de Inicio]])/(Contratos[[#This Row],[Fecha Finalizacion Programada]]-Contratos[[#This Row],[Fecha de Inicio]])*100),2)</f>
        <v>100</v>
      </c>
      <c r="Y281" s="43">
        <v>0</v>
      </c>
      <c r="Z281" s="28">
        <v>6980000</v>
      </c>
      <c r="AA281" s="14">
        <v>0</v>
      </c>
      <c r="AB281" s="28">
        <v>0</v>
      </c>
      <c r="AC281" s="28">
        <v>6980000</v>
      </c>
      <c r="AD281" s="14">
        <v>150</v>
      </c>
    </row>
    <row r="282" spans="2:30" x14ac:dyDescent="0.25">
      <c r="B282" s="14">
        <v>2022</v>
      </c>
      <c r="C282">
        <v>220518</v>
      </c>
      <c r="D282" s="14" t="s">
        <v>3</v>
      </c>
      <c r="E282" s="14" t="s">
        <v>899</v>
      </c>
      <c r="F282" s="14" t="s">
        <v>70</v>
      </c>
      <c r="G282" s="14" t="s">
        <v>79</v>
      </c>
      <c r="H282" s="14" t="s">
        <v>761</v>
      </c>
      <c r="I282" s="14" t="s">
        <v>2</v>
      </c>
      <c r="J282" s="14" t="s">
        <v>32</v>
      </c>
      <c r="K282" s="14">
        <v>1000384481</v>
      </c>
      <c r="L282" s="14" t="s">
        <v>500</v>
      </c>
      <c r="M282" s="14" t="s">
        <v>73</v>
      </c>
      <c r="N282" t="s">
        <v>62</v>
      </c>
      <c r="O282" s="1">
        <v>44869</v>
      </c>
      <c r="P282" s="14" t="s">
        <v>488</v>
      </c>
      <c r="Q282" s="14" t="s">
        <v>1141</v>
      </c>
      <c r="R282" s="1">
        <v>44796</v>
      </c>
      <c r="S282" s="1">
        <v>44799</v>
      </c>
      <c r="T282" s="14">
        <v>150</v>
      </c>
      <c r="U282" s="1">
        <v>44926</v>
      </c>
      <c r="V282" s="14">
        <v>6980000</v>
      </c>
      <c r="W282" s="1">
        <f>$U282-Contratos[[#This Row],[Fecha de Inicio]]</f>
        <v>127</v>
      </c>
      <c r="X282" s="14">
        <f>ROUND((($D$5-Contratos[[#This Row],[Fecha de Inicio]])/(Contratos[[#This Row],[Fecha Finalizacion Programada]]-Contratos[[#This Row],[Fecha de Inicio]])*100),2)</f>
        <v>75.59</v>
      </c>
      <c r="Y282" s="43">
        <v>1396000</v>
      </c>
      <c r="Z282" s="28">
        <v>5584000</v>
      </c>
      <c r="AA282" s="14">
        <v>0</v>
      </c>
      <c r="AB282" s="28">
        <v>0</v>
      </c>
      <c r="AC282" s="28">
        <v>6980000</v>
      </c>
      <c r="AD282" s="14">
        <v>150</v>
      </c>
    </row>
    <row r="283" spans="2:30" x14ac:dyDescent="0.25">
      <c r="B283" s="14">
        <v>2022</v>
      </c>
      <c r="C283">
        <v>220424</v>
      </c>
      <c r="D283" s="14" t="s">
        <v>3</v>
      </c>
      <c r="E283" s="14" t="s">
        <v>886</v>
      </c>
      <c r="F283" s="14" t="s">
        <v>47</v>
      </c>
      <c r="G283" s="14" t="s">
        <v>115</v>
      </c>
      <c r="H283" s="14" t="s">
        <v>743</v>
      </c>
      <c r="I283" s="14" t="s">
        <v>2</v>
      </c>
      <c r="J283" s="14" t="s">
        <v>535</v>
      </c>
      <c r="K283" s="14">
        <v>900446648</v>
      </c>
      <c r="L283" s="14" t="s">
        <v>536</v>
      </c>
      <c r="M283" s="14" t="s">
        <v>1347</v>
      </c>
      <c r="N283" t="s">
        <v>62</v>
      </c>
      <c r="O283" s="1">
        <v>44869</v>
      </c>
      <c r="P283" s="14" t="s">
        <v>537</v>
      </c>
      <c r="Q283" s="14" t="s">
        <v>1142</v>
      </c>
      <c r="R283" s="1">
        <v>44754</v>
      </c>
      <c r="S283" s="1">
        <v>44819</v>
      </c>
      <c r="T283" s="14">
        <v>360</v>
      </c>
      <c r="U283" s="1">
        <v>45184</v>
      </c>
      <c r="V283" s="14">
        <v>35263008</v>
      </c>
      <c r="W283" s="1">
        <f>$U283-Contratos[[#This Row],[Fecha de Inicio]]</f>
        <v>365</v>
      </c>
      <c r="X283" s="14">
        <f>ROUND((($D$5-Contratos[[#This Row],[Fecha de Inicio]])/(Contratos[[#This Row],[Fecha Finalizacion Programada]]-Contratos[[#This Row],[Fecha de Inicio]])*100),2)</f>
        <v>20.82</v>
      </c>
      <c r="Y283" s="43">
        <v>4407876</v>
      </c>
      <c r="Z283" s="28">
        <v>30855132</v>
      </c>
      <c r="AA283" s="14">
        <v>0</v>
      </c>
      <c r="AB283" s="28">
        <v>0</v>
      </c>
      <c r="AC283" s="28">
        <v>35263008</v>
      </c>
      <c r="AD283" s="14">
        <v>360</v>
      </c>
    </row>
    <row r="284" spans="2:30" x14ac:dyDescent="0.25">
      <c r="B284" s="14">
        <v>2022</v>
      </c>
      <c r="C284">
        <v>220517</v>
      </c>
      <c r="D284" s="14" t="s">
        <v>3</v>
      </c>
      <c r="E284" s="14" t="s">
        <v>899</v>
      </c>
      <c r="F284" s="14" t="s">
        <v>70</v>
      </c>
      <c r="G284" s="14" t="s">
        <v>79</v>
      </c>
      <c r="H284" s="14" t="s">
        <v>761</v>
      </c>
      <c r="I284" s="14" t="s">
        <v>2</v>
      </c>
      <c r="J284" s="14" t="s">
        <v>32</v>
      </c>
      <c r="K284" s="14">
        <v>1000776188</v>
      </c>
      <c r="L284" s="14" t="s">
        <v>501</v>
      </c>
      <c r="M284" s="14" t="s">
        <v>73</v>
      </c>
      <c r="N284" t="s">
        <v>62</v>
      </c>
      <c r="O284" s="1">
        <v>44869</v>
      </c>
      <c r="P284" s="14" t="s">
        <v>488</v>
      </c>
      <c r="Q284" s="14" t="s">
        <v>1143</v>
      </c>
      <c r="R284" s="1">
        <v>44797</v>
      </c>
      <c r="S284" s="1">
        <v>44799</v>
      </c>
      <c r="T284" s="14">
        <v>150</v>
      </c>
      <c r="U284" s="1">
        <v>44926</v>
      </c>
      <c r="V284" s="14">
        <v>6980000</v>
      </c>
      <c r="W284" s="1">
        <f>$U284-Contratos[[#This Row],[Fecha de Inicio]]</f>
        <v>127</v>
      </c>
      <c r="X284" s="14">
        <f>ROUND((($D$5-Contratos[[#This Row],[Fecha de Inicio]])/(Contratos[[#This Row],[Fecha Finalizacion Programada]]-Contratos[[#This Row],[Fecha de Inicio]])*100),2)</f>
        <v>75.59</v>
      </c>
      <c r="Y284" s="43">
        <v>1396000</v>
      </c>
      <c r="Z284" s="28">
        <v>5584000</v>
      </c>
      <c r="AA284" s="14">
        <v>0</v>
      </c>
      <c r="AB284" s="28">
        <v>0</v>
      </c>
      <c r="AC284" s="28">
        <v>6980000</v>
      </c>
      <c r="AD284" s="14">
        <v>150</v>
      </c>
    </row>
    <row r="285" spans="2:30" x14ac:dyDescent="0.25">
      <c r="B285" s="14">
        <v>2022</v>
      </c>
      <c r="C285">
        <v>220509</v>
      </c>
      <c r="D285" s="14" t="s">
        <v>3</v>
      </c>
      <c r="E285" s="14" t="s">
        <v>899</v>
      </c>
      <c r="F285" s="14" t="s">
        <v>70</v>
      </c>
      <c r="G285" s="14" t="s">
        <v>79</v>
      </c>
      <c r="H285" s="14" t="s">
        <v>761</v>
      </c>
      <c r="I285" s="14" t="s">
        <v>2</v>
      </c>
      <c r="J285" s="14" t="s">
        <v>32</v>
      </c>
      <c r="K285" s="14">
        <v>1014265287</v>
      </c>
      <c r="L285" s="14" t="s">
        <v>502</v>
      </c>
      <c r="M285" s="14" t="s">
        <v>73</v>
      </c>
      <c r="N285" t="s">
        <v>62</v>
      </c>
      <c r="O285" s="1">
        <v>44869</v>
      </c>
      <c r="P285" s="14" t="s">
        <v>488</v>
      </c>
      <c r="Q285" s="14" t="s">
        <v>1144</v>
      </c>
      <c r="R285" s="1">
        <v>44795</v>
      </c>
      <c r="S285" s="1">
        <v>44799</v>
      </c>
      <c r="T285" s="14">
        <v>150</v>
      </c>
      <c r="U285" s="1">
        <v>44926</v>
      </c>
      <c r="V285" s="14">
        <v>6980000</v>
      </c>
      <c r="W285" s="1">
        <f>$U285-Contratos[[#This Row],[Fecha de Inicio]]</f>
        <v>127</v>
      </c>
      <c r="X285" s="14">
        <f>ROUND((($D$5-Contratos[[#This Row],[Fecha de Inicio]])/(Contratos[[#This Row],[Fecha Finalizacion Programada]]-Contratos[[#This Row],[Fecha de Inicio]])*100),2)</f>
        <v>75.59</v>
      </c>
      <c r="Y285" s="43">
        <v>1396000</v>
      </c>
      <c r="Z285" s="28">
        <v>5584000</v>
      </c>
      <c r="AA285" s="14">
        <v>0</v>
      </c>
      <c r="AB285" s="28">
        <v>0</v>
      </c>
      <c r="AC285" s="28">
        <v>6980000</v>
      </c>
      <c r="AD285" s="14">
        <v>150</v>
      </c>
    </row>
    <row r="286" spans="2:30" x14ac:dyDescent="0.25">
      <c r="B286" s="14">
        <v>2022</v>
      </c>
      <c r="C286">
        <v>220507</v>
      </c>
      <c r="D286" s="14" t="s">
        <v>3</v>
      </c>
      <c r="E286" s="14" t="s">
        <v>899</v>
      </c>
      <c r="F286" s="14" t="s">
        <v>70</v>
      </c>
      <c r="G286" s="14" t="s">
        <v>79</v>
      </c>
      <c r="H286" s="14" t="s">
        <v>761</v>
      </c>
      <c r="I286" s="14" t="s">
        <v>2</v>
      </c>
      <c r="J286" s="14" t="s">
        <v>32</v>
      </c>
      <c r="K286" s="14">
        <v>40327739</v>
      </c>
      <c r="L286" s="14" t="s">
        <v>503</v>
      </c>
      <c r="M286" s="14" t="s">
        <v>73</v>
      </c>
      <c r="N286" t="s">
        <v>62</v>
      </c>
      <c r="O286" s="1">
        <v>44869</v>
      </c>
      <c r="P286" s="14" t="s">
        <v>489</v>
      </c>
      <c r="Q286" s="14" t="s">
        <v>1145</v>
      </c>
      <c r="R286" s="1">
        <v>44796</v>
      </c>
      <c r="S286" s="1">
        <v>44799</v>
      </c>
      <c r="T286" s="14">
        <v>150</v>
      </c>
      <c r="U286" s="1">
        <v>44926</v>
      </c>
      <c r="V286" s="14">
        <v>6980000</v>
      </c>
      <c r="W286" s="1">
        <f>$U286-Contratos[[#This Row],[Fecha de Inicio]]</f>
        <v>127</v>
      </c>
      <c r="X286" s="14">
        <f>ROUND((($D$5-Contratos[[#This Row],[Fecha de Inicio]])/(Contratos[[#This Row],[Fecha Finalizacion Programada]]-Contratos[[#This Row],[Fecha de Inicio]])*100),2)</f>
        <v>75.59</v>
      </c>
      <c r="Y286" s="43">
        <v>1396000</v>
      </c>
      <c r="Z286" s="28">
        <v>5584000</v>
      </c>
      <c r="AA286" s="14">
        <v>0</v>
      </c>
      <c r="AB286" s="28">
        <v>0</v>
      </c>
      <c r="AC286" s="28">
        <v>6980000</v>
      </c>
      <c r="AD286" s="14">
        <v>150</v>
      </c>
    </row>
    <row r="287" spans="2:30" x14ac:dyDescent="0.25">
      <c r="B287" s="14">
        <v>2022</v>
      </c>
      <c r="C287">
        <v>220520</v>
      </c>
      <c r="D287" s="14" t="s">
        <v>3</v>
      </c>
      <c r="E287" s="14" t="s">
        <v>899</v>
      </c>
      <c r="F287" s="14" t="s">
        <v>70</v>
      </c>
      <c r="G287" s="14" t="s">
        <v>79</v>
      </c>
      <c r="H287" s="14" t="s">
        <v>761</v>
      </c>
      <c r="I287" s="14" t="s">
        <v>2</v>
      </c>
      <c r="J287" s="14" t="s">
        <v>32</v>
      </c>
      <c r="K287" s="14">
        <v>1001289430</v>
      </c>
      <c r="L287" s="14" t="s">
        <v>504</v>
      </c>
      <c r="M287" s="14" t="s">
        <v>73</v>
      </c>
      <c r="N287" t="s">
        <v>62</v>
      </c>
      <c r="O287" s="1">
        <v>44869</v>
      </c>
      <c r="P287" s="14" t="s">
        <v>488</v>
      </c>
      <c r="Q287" s="14" t="s">
        <v>1146</v>
      </c>
      <c r="R287" s="1">
        <v>44797</v>
      </c>
      <c r="S287" s="1">
        <v>44799</v>
      </c>
      <c r="T287" s="14">
        <v>150</v>
      </c>
      <c r="U287" s="1">
        <v>44895</v>
      </c>
      <c r="V287" s="14">
        <v>6980000</v>
      </c>
      <c r="W287" s="1">
        <f>$U287-Contratos[[#This Row],[Fecha de Inicio]]</f>
        <v>96</v>
      </c>
      <c r="X287" s="14">
        <f>ROUND((($D$5-Contratos[[#This Row],[Fecha de Inicio]])/(Contratos[[#This Row],[Fecha Finalizacion Programada]]-Contratos[[#This Row],[Fecha de Inicio]])*100),2)</f>
        <v>100</v>
      </c>
      <c r="Y287" s="43">
        <v>1396000</v>
      </c>
      <c r="Z287" s="28">
        <v>5584000</v>
      </c>
      <c r="AA287" s="14">
        <v>0</v>
      </c>
      <c r="AB287" s="28">
        <v>0</v>
      </c>
      <c r="AC287" s="28">
        <v>6980000</v>
      </c>
      <c r="AD287" s="14">
        <v>150</v>
      </c>
    </row>
    <row r="288" spans="2:30" x14ac:dyDescent="0.25">
      <c r="B288" s="14">
        <v>2022</v>
      </c>
      <c r="C288">
        <v>220502</v>
      </c>
      <c r="D288" s="14" t="s">
        <v>3</v>
      </c>
      <c r="E288" s="14" t="s">
        <v>899</v>
      </c>
      <c r="F288" s="14" t="s">
        <v>70</v>
      </c>
      <c r="G288" s="14" t="s">
        <v>79</v>
      </c>
      <c r="H288" s="14" t="s">
        <v>761</v>
      </c>
      <c r="I288" s="14" t="s">
        <v>2</v>
      </c>
      <c r="J288" s="14" t="s">
        <v>32</v>
      </c>
      <c r="K288" s="14">
        <v>57417273</v>
      </c>
      <c r="L288" s="14" t="s">
        <v>617</v>
      </c>
      <c r="M288" s="14" t="s">
        <v>73</v>
      </c>
      <c r="N288" t="s">
        <v>62</v>
      </c>
      <c r="O288" s="1">
        <v>44869</v>
      </c>
      <c r="P288" s="14" t="s">
        <v>488</v>
      </c>
      <c r="Q288" s="14" t="s">
        <v>1147</v>
      </c>
      <c r="R288" s="1">
        <v>44795</v>
      </c>
      <c r="S288" s="1">
        <v>44799</v>
      </c>
      <c r="T288" s="14">
        <v>150</v>
      </c>
      <c r="U288" s="1">
        <v>44848</v>
      </c>
      <c r="V288" s="14">
        <v>6980000</v>
      </c>
      <c r="W288" s="14">
        <f>+Contratos[[#This Row],[Plazo total con prorrogas ]]</f>
        <v>150</v>
      </c>
      <c r="X288" s="14">
        <v>100</v>
      </c>
      <c r="Y288" s="43">
        <v>511866</v>
      </c>
      <c r="Z288" s="28">
        <v>6468134</v>
      </c>
      <c r="AA288" s="14">
        <v>0</v>
      </c>
      <c r="AB288" s="28">
        <v>0</v>
      </c>
      <c r="AC288" s="28">
        <v>6980000</v>
      </c>
      <c r="AD288" s="14">
        <v>150</v>
      </c>
    </row>
    <row r="289" spans="2:30" x14ac:dyDescent="0.25">
      <c r="B289" s="14">
        <v>2022</v>
      </c>
      <c r="C289">
        <v>220300</v>
      </c>
      <c r="D289" s="14" t="s">
        <v>3</v>
      </c>
      <c r="E289" s="14" t="s">
        <v>858</v>
      </c>
      <c r="F289" s="14" t="s">
        <v>70</v>
      </c>
      <c r="G289" s="14" t="s">
        <v>72</v>
      </c>
      <c r="H289" s="14" t="s">
        <v>859</v>
      </c>
      <c r="I289" s="14" t="s">
        <v>2</v>
      </c>
      <c r="J289" s="14" t="s">
        <v>390</v>
      </c>
      <c r="K289" s="14">
        <v>52966918</v>
      </c>
      <c r="L289" s="14" t="s">
        <v>391</v>
      </c>
      <c r="M289" s="14" t="s">
        <v>73</v>
      </c>
      <c r="N289" t="s">
        <v>62</v>
      </c>
      <c r="O289" s="1">
        <v>44869</v>
      </c>
      <c r="P289" s="14" t="s">
        <v>1148</v>
      </c>
      <c r="Q289" s="14" t="s">
        <v>1149</v>
      </c>
      <c r="R289" s="1">
        <v>44587</v>
      </c>
      <c r="S289" s="1">
        <v>44596</v>
      </c>
      <c r="T289" s="14">
        <v>345</v>
      </c>
      <c r="U289" s="1">
        <v>44945</v>
      </c>
      <c r="V289" s="14">
        <v>94438000</v>
      </c>
      <c r="W289" s="1">
        <f>$U289-Contratos[[#This Row],[Fecha de Inicio]]</f>
        <v>349</v>
      </c>
      <c r="X289" s="14">
        <f>ROUND((($D$5-Contratos[[#This Row],[Fecha de Inicio]])/(Contratos[[#This Row],[Fecha Finalizacion Programada]]-Contratos[[#This Row],[Fecha de Inicio]])*100),2)</f>
        <v>85.67</v>
      </c>
      <c r="Y289" s="43">
        <v>74729200</v>
      </c>
      <c r="Z289" s="28">
        <v>19708800</v>
      </c>
      <c r="AA289" s="14">
        <v>0</v>
      </c>
      <c r="AB289" s="28">
        <v>0</v>
      </c>
      <c r="AC289" s="28">
        <v>94438000</v>
      </c>
      <c r="AD289" s="14">
        <v>345</v>
      </c>
    </row>
    <row r="290" spans="2:30" x14ac:dyDescent="0.25">
      <c r="B290" s="14">
        <v>2022</v>
      </c>
      <c r="C290">
        <v>220503</v>
      </c>
      <c r="D290" s="14" t="s">
        <v>3</v>
      </c>
      <c r="E290" s="14" t="s">
        <v>899</v>
      </c>
      <c r="F290" s="14" t="s">
        <v>70</v>
      </c>
      <c r="G290" s="14" t="s">
        <v>79</v>
      </c>
      <c r="H290" s="14" t="s">
        <v>761</v>
      </c>
      <c r="I290" s="14" t="s">
        <v>2</v>
      </c>
      <c r="J290" s="14" t="s">
        <v>32</v>
      </c>
      <c r="K290" s="14">
        <v>1032496851</v>
      </c>
      <c r="L290" s="14" t="s">
        <v>505</v>
      </c>
      <c r="M290" s="14" t="s">
        <v>73</v>
      </c>
      <c r="N290" t="s">
        <v>62</v>
      </c>
      <c r="O290" s="1">
        <v>44869</v>
      </c>
      <c r="P290" s="14" t="s">
        <v>488</v>
      </c>
      <c r="Q290" s="14" t="s">
        <v>1150</v>
      </c>
      <c r="R290" s="1">
        <v>44795</v>
      </c>
      <c r="S290" s="1">
        <v>44802</v>
      </c>
      <c r="T290" s="14">
        <v>150</v>
      </c>
      <c r="U290" s="1">
        <v>44926</v>
      </c>
      <c r="V290" s="14">
        <v>6980000</v>
      </c>
      <c r="W290" s="1">
        <f>$U290-Contratos[[#This Row],[Fecha de Inicio]]</f>
        <v>124</v>
      </c>
      <c r="X290" s="14">
        <f>ROUND((($D$5-Contratos[[#This Row],[Fecha de Inicio]])/(Contratos[[#This Row],[Fecha Finalizacion Programada]]-Contratos[[#This Row],[Fecha de Inicio]])*100),2)</f>
        <v>75</v>
      </c>
      <c r="Y290" s="43">
        <v>1396000</v>
      </c>
      <c r="Z290" s="28">
        <v>5584000</v>
      </c>
      <c r="AA290" s="14">
        <v>0</v>
      </c>
      <c r="AB290" s="28">
        <v>0</v>
      </c>
      <c r="AC290" s="28">
        <v>6980000</v>
      </c>
      <c r="AD290" s="14">
        <v>150</v>
      </c>
    </row>
    <row r="291" spans="2:30" x14ac:dyDescent="0.25">
      <c r="B291" s="14">
        <v>2022</v>
      </c>
      <c r="C291">
        <v>220508</v>
      </c>
      <c r="D291" s="14" t="s">
        <v>3</v>
      </c>
      <c r="E291" s="14" t="s">
        <v>899</v>
      </c>
      <c r="F291" s="14" t="s">
        <v>70</v>
      </c>
      <c r="G291" s="14" t="s">
        <v>79</v>
      </c>
      <c r="H291" s="14" t="s">
        <v>761</v>
      </c>
      <c r="I291" s="14" t="s">
        <v>2</v>
      </c>
      <c r="J291" s="14" t="s">
        <v>32</v>
      </c>
      <c r="K291" s="14">
        <v>1000860621</v>
      </c>
      <c r="L291" s="14" t="s">
        <v>508</v>
      </c>
      <c r="M291" s="14" t="s">
        <v>73</v>
      </c>
      <c r="N291" t="s">
        <v>62</v>
      </c>
      <c r="O291" s="1">
        <v>44869</v>
      </c>
      <c r="P291" s="14" t="s">
        <v>488</v>
      </c>
      <c r="Q291" s="14" t="s">
        <v>1151</v>
      </c>
      <c r="R291" s="1">
        <v>44795</v>
      </c>
      <c r="S291" s="1">
        <v>44802</v>
      </c>
      <c r="T291" s="14">
        <v>150</v>
      </c>
      <c r="U291" s="1">
        <v>44926</v>
      </c>
      <c r="V291" s="14">
        <v>6980000</v>
      </c>
      <c r="W291" s="1">
        <f>$U291-Contratos[[#This Row],[Fecha de Inicio]]</f>
        <v>124</v>
      </c>
      <c r="X291" s="14">
        <f>ROUND((($D$5-Contratos[[#This Row],[Fecha de Inicio]])/(Contratos[[#This Row],[Fecha Finalizacion Programada]]-Contratos[[#This Row],[Fecha de Inicio]])*100),2)</f>
        <v>75</v>
      </c>
      <c r="Y291" s="43">
        <v>1396000</v>
      </c>
      <c r="Z291" s="28">
        <v>5584000</v>
      </c>
      <c r="AA291" s="14">
        <v>0</v>
      </c>
      <c r="AB291" s="28">
        <v>0</v>
      </c>
      <c r="AC291" s="28">
        <v>6980000</v>
      </c>
      <c r="AD291" s="14">
        <v>150</v>
      </c>
    </row>
    <row r="292" spans="2:30" x14ac:dyDescent="0.25">
      <c r="B292" s="14">
        <v>2022</v>
      </c>
      <c r="C292">
        <v>220514</v>
      </c>
      <c r="D292" s="14" t="s">
        <v>3</v>
      </c>
      <c r="E292" s="14" t="s">
        <v>899</v>
      </c>
      <c r="F292" s="14" t="s">
        <v>70</v>
      </c>
      <c r="G292" s="14" t="s">
        <v>79</v>
      </c>
      <c r="H292" s="14" t="s">
        <v>761</v>
      </c>
      <c r="I292" s="14" t="s">
        <v>2</v>
      </c>
      <c r="J292" s="14" t="s">
        <v>32</v>
      </c>
      <c r="K292" s="14">
        <v>1115914489</v>
      </c>
      <c r="L292" s="14" t="s">
        <v>509</v>
      </c>
      <c r="M292" s="14" t="s">
        <v>73</v>
      </c>
      <c r="N292" t="s">
        <v>62</v>
      </c>
      <c r="O292" s="1">
        <v>44869</v>
      </c>
      <c r="P292" s="14" t="s">
        <v>488</v>
      </c>
      <c r="Q292" s="14" t="s">
        <v>1152</v>
      </c>
      <c r="R292" s="1">
        <v>44796</v>
      </c>
      <c r="S292" s="1">
        <v>44802</v>
      </c>
      <c r="T292" s="14">
        <v>150</v>
      </c>
      <c r="U292" s="1">
        <v>44848</v>
      </c>
      <c r="V292" s="14">
        <v>6980000</v>
      </c>
      <c r="W292" s="14">
        <f>+Contratos[[#This Row],[Plazo total con prorrogas ]]</f>
        <v>150</v>
      </c>
      <c r="X292" s="14">
        <v>100</v>
      </c>
      <c r="Y292" s="43">
        <v>651466</v>
      </c>
      <c r="Z292" s="28">
        <v>6328534</v>
      </c>
      <c r="AA292" s="14">
        <v>0</v>
      </c>
      <c r="AB292" s="28">
        <v>0</v>
      </c>
      <c r="AC292" s="28">
        <v>6980000</v>
      </c>
      <c r="AD292" s="14">
        <v>150</v>
      </c>
    </row>
    <row r="293" spans="2:30" x14ac:dyDescent="0.25">
      <c r="B293" s="14">
        <v>2022</v>
      </c>
      <c r="C293">
        <v>220515</v>
      </c>
      <c r="D293" s="14" t="s">
        <v>3</v>
      </c>
      <c r="E293" s="14" t="s">
        <v>899</v>
      </c>
      <c r="F293" s="14" t="s">
        <v>70</v>
      </c>
      <c r="G293" s="14" t="s">
        <v>79</v>
      </c>
      <c r="H293" s="14" t="s">
        <v>761</v>
      </c>
      <c r="I293" s="14" t="s">
        <v>2</v>
      </c>
      <c r="J293" s="14" t="s">
        <v>32</v>
      </c>
      <c r="K293" s="14">
        <v>1000775762</v>
      </c>
      <c r="L293" s="14" t="s">
        <v>960</v>
      </c>
      <c r="M293" s="14" t="s">
        <v>73</v>
      </c>
      <c r="N293" t="s">
        <v>62</v>
      </c>
      <c r="O293" s="1">
        <v>44869</v>
      </c>
      <c r="P293" s="14" t="s">
        <v>488</v>
      </c>
      <c r="Q293" s="14" t="s">
        <v>1153</v>
      </c>
      <c r="R293" s="1">
        <v>44797</v>
      </c>
      <c r="S293" s="1">
        <v>44805</v>
      </c>
      <c r="T293" s="14">
        <v>150</v>
      </c>
      <c r="U293" s="1">
        <v>44848</v>
      </c>
      <c r="V293" s="14">
        <v>6980000</v>
      </c>
      <c r="W293" s="14">
        <f>+Contratos[[#This Row],[Plazo total con prorrogas ]]</f>
        <v>150</v>
      </c>
      <c r="X293" s="14">
        <v>100</v>
      </c>
      <c r="Y293" s="43">
        <v>604533</v>
      </c>
      <c r="Z293" s="28">
        <v>6375467</v>
      </c>
      <c r="AA293" s="14">
        <v>0</v>
      </c>
      <c r="AB293" s="28">
        <v>0</v>
      </c>
      <c r="AC293" s="28">
        <v>6980000</v>
      </c>
      <c r="AD293" s="14">
        <v>150</v>
      </c>
    </row>
    <row r="294" spans="2:30" x14ac:dyDescent="0.25">
      <c r="B294" s="14">
        <v>2022</v>
      </c>
      <c r="C294">
        <v>220513</v>
      </c>
      <c r="D294" s="14" t="s">
        <v>3</v>
      </c>
      <c r="E294" s="14" t="s">
        <v>899</v>
      </c>
      <c r="F294" s="14" t="s">
        <v>70</v>
      </c>
      <c r="G294" s="14" t="s">
        <v>79</v>
      </c>
      <c r="H294" s="14" t="s">
        <v>761</v>
      </c>
      <c r="I294" s="14" t="s">
        <v>2</v>
      </c>
      <c r="J294" s="14" t="s">
        <v>32</v>
      </c>
      <c r="K294" s="14">
        <v>1023973407</v>
      </c>
      <c r="L294" s="14" t="s">
        <v>534</v>
      </c>
      <c r="M294" s="14" t="s">
        <v>73</v>
      </c>
      <c r="N294" t="s">
        <v>62</v>
      </c>
      <c r="O294" s="1">
        <v>44869</v>
      </c>
      <c r="P294" s="14" t="s">
        <v>488</v>
      </c>
      <c r="Q294" s="14" t="s">
        <v>1154</v>
      </c>
      <c r="R294" s="1">
        <v>44802</v>
      </c>
      <c r="S294" s="1">
        <v>44805</v>
      </c>
      <c r="T294" s="14">
        <v>150</v>
      </c>
      <c r="U294" s="1">
        <v>44926</v>
      </c>
      <c r="V294" s="14">
        <v>6980000</v>
      </c>
      <c r="W294" s="1">
        <f>$U294-Contratos[[#This Row],[Fecha de Inicio]]</f>
        <v>121</v>
      </c>
      <c r="X294" s="14">
        <f>ROUND((($D$5-Contratos[[#This Row],[Fecha de Inicio]])/(Contratos[[#This Row],[Fecha Finalizacion Programada]]-Contratos[[#This Row],[Fecha de Inicio]])*100),2)</f>
        <v>74.38</v>
      </c>
      <c r="Y294" s="43">
        <v>1396000</v>
      </c>
      <c r="Z294" s="28">
        <v>5584000</v>
      </c>
      <c r="AA294" s="14">
        <v>0</v>
      </c>
      <c r="AB294" s="28">
        <v>0</v>
      </c>
      <c r="AC294" s="28">
        <v>6980000</v>
      </c>
      <c r="AD294" s="14">
        <v>150</v>
      </c>
    </row>
    <row r="295" spans="2:30" x14ac:dyDescent="0.25">
      <c r="B295" s="14">
        <v>2022</v>
      </c>
      <c r="C295">
        <v>220532</v>
      </c>
      <c r="D295" s="14" t="s">
        <v>3</v>
      </c>
      <c r="E295" s="14" t="s">
        <v>899</v>
      </c>
      <c r="F295" s="14" t="s">
        <v>70</v>
      </c>
      <c r="G295" s="14" t="s">
        <v>79</v>
      </c>
      <c r="H295" s="14" t="s">
        <v>761</v>
      </c>
      <c r="I295" s="14" t="s">
        <v>2</v>
      </c>
      <c r="J295" s="14" t="s">
        <v>32</v>
      </c>
      <c r="K295" s="14">
        <v>1001051116</v>
      </c>
      <c r="L295" s="14" t="s">
        <v>533</v>
      </c>
      <c r="M295" s="14" t="s">
        <v>73</v>
      </c>
      <c r="N295" t="s">
        <v>62</v>
      </c>
      <c r="O295" s="1">
        <v>44869</v>
      </c>
      <c r="P295" s="14" t="s">
        <v>489</v>
      </c>
      <c r="Q295" s="14" t="s">
        <v>1155</v>
      </c>
      <c r="R295" s="1">
        <v>44805</v>
      </c>
      <c r="S295" s="1">
        <v>44811</v>
      </c>
      <c r="T295" s="14">
        <v>150</v>
      </c>
      <c r="U295" s="1">
        <v>44926</v>
      </c>
      <c r="V295" s="14">
        <v>6980000</v>
      </c>
      <c r="W295" s="1">
        <f>$U295-Contratos[[#This Row],[Fecha de Inicio]]</f>
        <v>115</v>
      </c>
      <c r="X295" s="14">
        <f>ROUND((($D$5-Contratos[[#This Row],[Fecha de Inicio]])/(Contratos[[#This Row],[Fecha Finalizacion Programada]]-Contratos[[#This Row],[Fecha de Inicio]])*100),2)</f>
        <v>73.040000000000006</v>
      </c>
      <c r="Y295" s="43">
        <v>1396000</v>
      </c>
      <c r="Z295" s="28">
        <v>5584000</v>
      </c>
      <c r="AA295" s="14">
        <v>0</v>
      </c>
      <c r="AB295" s="28">
        <v>0</v>
      </c>
      <c r="AC295" s="28">
        <v>6980000</v>
      </c>
      <c r="AD295" s="14">
        <v>150</v>
      </c>
    </row>
    <row r="296" spans="2:30" x14ac:dyDescent="0.25">
      <c r="B296" s="14">
        <v>2022</v>
      </c>
      <c r="C296">
        <v>220537</v>
      </c>
      <c r="D296" s="14" t="s">
        <v>3</v>
      </c>
      <c r="E296" s="14" t="s">
        <v>899</v>
      </c>
      <c r="F296" s="14" t="s">
        <v>70</v>
      </c>
      <c r="G296" s="14" t="s">
        <v>79</v>
      </c>
      <c r="H296" s="14" t="s">
        <v>761</v>
      </c>
      <c r="I296" s="14" t="s">
        <v>2</v>
      </c>
      <c r="J296" s="14" t="s">
        <v>32</v>
      </c>
      <c r="K296" s="14">
        <v>52168553</v>
      </c>
      <c r="L296" s="14" t="s">
        <v>532</v>
      </c>
      <c r="M296" s="14" t="s">
        <v>73</v>
      </c>
      <c r="N296" t="s">
        <v>62</v>
      </c>
      <c r="O296" s="1">
        <v>44869</v>
      </c>
      <c r="P296" s="14" t="s">
        <v>488</v>
      </c>
      <c r="Q296" s="14" t="s">
        <v>1156</v>
      </c>
      <c r="R296" s="1">
        <v>44805</v>
      </c>
      <c r="S296" s="1">
        <v>44811</v>
      </c>
      <c r="T296" s="14">
        <v>150</v>
      </c>
      <c r="U296" s="1">
        <v>44926</v>
      </c>
      <c r="V296" s="14">
        <v>6980000</v>
      </c>
      <c r="W296" s="1">
        <f>$U296-Contratos[[#This Row],[Fecha de Inicio]]</f>
        <v>115</v>
      </c>
      <c r="X296" s="14">
        <f>ROUND((($D$5-Contratos[[#This Row],[Fecha de Inicio]])/(Contratos[[#This Row],[Fecha Finalizacion Programada]]-Contratos[[#This Row],[Fecha de Inicio]])*100),2)</f>
        <v>73.040000000000006</v>
      </c>
      <c r="Y296" s="43">
        <v>1396000</v>
      </c>
      <c r="Z296" s="28">
        <v>5584000</v>
      </c>
      <c r="AA296" s="14">
        <v>0</v>
      </c>
      <c r="AB296" s="28">
        <v>0</v>
      </c>
      <c r="AC296" s="28">
        <v>6980000</v>
      </c>
      <c r="AD296" s="14">
        <v>150</v>
      </c>
    </row>
    <row r="297" spans="2:30" x14ac:dyDescent="0.25">
      <c r="B297" s="14">
        <v>2022</v>
      </c>
      <c r="C297">
        <v>220533</v>
      </c>
      <c r="D297" s="14" t="s">
        <v>3</v>
      </c>
      <c r="E297" s="14" t="s">
        <v>899</v>
      </c>
      <c r="F297" s="14" t="s">
        <v>70</v>
      </c>
      <c r="G297" s="14" t="s">
        <v>79</v>
      </c>
      <c r="H297" s="14" t="s">
        <v>761</v>
      </c>
      <c r="I297" s="14" t="s">
        <v>2</v>
      </c>
      <c r="J297" s="14" t="s">
        <v>32</v>
      </c>
      <c r="K297" s="14">
        <v>1070708421</v>
      </c>
      <c r="L297" s="14" t="s">
        <v>531</v>
      </c>
      <c r="M297" s="14" t="s">
        <v>73</v>
      </c>
      <c r="N297" t="s">
        <v>62</v>
      </c>
      <c r="O297" s="1">
        <v>44869</v>
      </c>
      <c r="P297" s="14" t="s">
        <v>488</v>
      </c>
      <c r="Q297" s="14" t="s">
        <v>1139</v>
      </c>
      <c r="R297" s="1">
        <v>44805</v>
      </c>
      <c r="S297" s="1">
        <v>44811</v>
      </c>
      <c r="T297" s="14">
        <v>150</v>
      </c>
      <c r="U297" s="1">
        <v>44926</v>
      </c>
      <c r="V297" s="14">
        <v>6980000</v>
      </c>
      <c r="W297" s="1">
        <f>$U297-Contratos[[#This Row],[Fecha de Inicio]]</f>
        <v>115</v>
      </c>
      <c r="X297" s="14">
        <f>ROUND((($D$5-Contratos[[#This Row],[Fecha de Inicio]])/(Contratos[[#This Row],[Fecha Finalizacion Programada]]-Contratos[[#This Row],[Fecha de Inicio]])*100),2)</f>
        <v>73.040000000000006</v>
      </c>
      <c r="Y297" s="43">
        <v>1396000</v>
      </c>
      <c r="Z297" s="28">
        <v>5584000</v>
      </c>
      <c r="AA297" s="14">
        <v>0</v>
      </c>
      <c r="AB297" s="28">
        <v>0</v>
      </c>
      <c r="AC297" s="28">
        <v>6980000</v>
      </c>
      <c r="AD297" s="14">
        <v>150</v>
      </c>
    </row>
    <row r="298" spans="2:30" x14ac:dyDescent="0.25">
      <c r="B298" s="14">
        <v>2022</v>
      </c>
      <c r="C298">
        <v>220564</v>
      </c>
      <c r="D298" s="14" t="s">
        <v>3</v>
      </c>
      <c r="E298" s="14" t="s">
        <v>899</v>
      </c>
      <c r="F298" s="14" t="s">
        <v>70</v>
      </c>
      <c r="G298" s="14" t="s">
        <v>79</v>
      </c>
      <c r="H298" s="14" t="s">
        <v>761</v>
      </c>
      <c r="I298" s="14" t="s">
        <v>2</v>
      </c>
      <c r="J298" s="14" t="s">
        <v>32</v>
      </c>
      <c r="K298" s="14">
        <v>1024582829</v>
      </c>
      <c r="L298" s="14" t="s">
        <v>530</v>
      </c>
      <c r="M298" s="14" t="s">
        <v>73</v>
      </c>
      <c r="N298" t="s">
        <v>62</v>
      </c>
      <c r="O298" s="1">
        <v>44869</v>
      </c>
      <c r="P298" s="14" t="s">
        <v>488</v>
      </c>
      <c r="Q298" s="14" t="s">
        <v>1157</v>
      </c>
      <c r="R298" s="1">
        <v>44806</v>
      </c>
      <c r="S298" s="1">
        <v>44813</v>
      </c>
      <c r="T298" s="14">
        <v>150</v>
      </c>
      <c r="U298" s="1">
        <v>44926</v>
      </c>
      <c r="V298" s="14">
        <v>6980000</v>
      </c>
      <c r="W298" s="1">
        <f>$U298-Contratos[[#This Row],[Fecha de Inicio]]</f>
        <v>113</v>
      </c>
      <c r="X298" s="14">
        <f>ROUND((($D$5-Contratos[[#This Row],[Fecha de Inicio]])/(Contratos[[#This Row],[Fecha Finalizacion Programada]]-Contratos[[#This Row],[Fecha de Inicio]])*100),2)</f>
        <v>72.569999999999993</v>
      </c>
      <c r="Y298" s="43">
        <v>1396000</v>
      </c>
      <c r="Z298" s="28">
        <v>5584000</v>
      </c>
      <c r="AA298" s="14">
        <v>0</v>
      </c>
      <c r="AB298" s="28">
        <v>0</v>
      </c>
      <c r="AC298" s="28">
        <v>6980000</v>
      </c>
      <c r="AD298" s="14">
        <v>150</v>
      </c>
    </row>
    <row r="299" spans="2:30" x14ac:dyDescent="0.25">
      <c r="B299" s="14">
        <v>2022</v>
      </c>
      <c r="C299">
        <v>220506</v>
      </c>
      <c r="D299" s="14" t="s">
        <v>3</v>
      </c>
      <c r="E299" s="14" t="s">
        <v>899</v>
      </c>
      <c r="F299" s="14" t="s">
        <v>70</v>
      </c>
      <c r="G299" s="14" t="s">
        <v>79</v>
      </c>
      <c r="H299" s="14" t="s">
        <v>761</v>
      </c>
      <c r="I299" s="14" t="s">
        <v>2</v>
      </c>
      <c r="J299" s="14" t="s">
        <v>32</v>
      </c>
      <c r="K299" s="14">
        <v>1233499194</v>
      </c>
      <c r="L299" s="14" t="s">
        <v>53</v>
      </c>
      <c r="M299" s="14" t="s">
        <v>73</v>
      </c>
      <c r="N299" t="s">
        <v>62</v>
      </c>
      <c r="O299" s="1">
        <v>44869</v>
      </c>
      <c r="P299" s="14" t="s">
        <v>488</v>
      </c>
      <c r="Q299" s="14" t="s">
        <v>1158</v>
      </c>
      <c r="R299" s="1">
        <v>44792</v>
      </c>
      <c r="S299" s="1">
        <v>44798</v>
      </c>
      <c r="T299" s="14">
        <v>150</v>
      </c>
      <c r="U299" s="1">
        <v>44900</v>
      </c>
      <c r="V299" s="14">
        <v>6980000</v>
      </c>
      <c r="W299" s="1">
        <f>$U299-Contratos[[#This Row],[Fecha de Inicio]]</f>
        <v>102</v>
      </c>
      <c r="X299" s="14">
        <f>ROUND((($D$5-Contratos[[#This Row],[Fecha de Inicio]])/(Contratos[[#This Row],[Fecha Finalizacion Programada]]-Contratos[[#This Row],[Fecha de Inicio]])*100),2)</f>
        <v>95.1</v>
      </c>
      <c r="Y299" s="43">
        <v>1302933</v>
      </c>
      <c r="Z299" s="28">
        <v>5677067</v>
      </c>
      <c r="AA299" s="14">
        <v>0</v>
      </c>
      <c r="AB299" s="28">
        <v>0</v>
      </c>
      <c r="AC299" s="28">
        <v>6980000</v>
      </c>
      <c r="AD299" s="14">
        <v>150</v>
      </c>
    </row>
    <row r="300" spans="2:30" x14ac:dyDescent="0.25">
      <c r="B300" s="14">
        <v>2022</v>
      </c>
      <c r="C300">
        <v>220512</v>
      </c>
      <c r="D300" s="14" t="s">
        <v>3</v>
      </c>
      <c r="E300" s="14" t="s">
        <v>899</v>
      </c>
      <c r="F300" s="14" t="s">
        <v>70</v>
      </c>
      <c r="G300" s="14" t="s">
        <v>79</v>
      </c>
      <c r="H300" s="14" t="s">
        <v>761</v>
      </c>
      <c r="I300" s="14" t="s">
        <v>2</v>
      </c>
      <c r="J300" s="14" t="s">
        <v>32</v>
      </c>
      <c r="K300" s="14">
        <v>1012396268</v>
      </c>
      <c r="L300" s="14" t="s">
        <v>56</v>
      </c>
      <c r="M300" s="14" t="s">
        <v>73</v>
      </c>
      <c r="N300" t="s">
        <v>62</v>
      </c>
      <c r="O300" s="1">
        <v>44869</v>
      </c>
      <c r="P300" s="14" t="s">
        <v>488</v>
      </c>
      <c r="Q300" s="14" t="s">
        <v>1159</v>
      </c>
      <c r="R300" s="1">
        <v>44796</v>
      </c>
      <c r="S300" s="1">
        <v>44799</v>
      </c>
      <c r="T300" s="14">
        <v>150</v>
      </c>
      <c r="U300" s="1">
        <v>44889</v>
      </c>
      <c r="V300" s="14">
        <v>6980000</v>
      </c>
      <c r="W300" s="14">
        <f>+Contratos[[#This Row],[Plazo total con prorrogas ]]</f>
        <v>150</v>
      </c>
      <c r="X300" s="14">
        <v>100</v>
      </c>
      <c r="Y300" s="43">
        <v>1256400</v>
      </c>
      <c r="Z300" s="28">
        <v>5723600</v>
      </c>
      <c r="AA300" s="14">
        <v>0</v>
      </c>
      <c r="AB300" s="28">
        <v>0</v>
      </c>
      <c r="AC300" s="28">
        <v>6980000</v>
      </c>
      <c r="AD300" s="14">
        <v>150</v>
      </c>
    </row>
    <row r="301" spans="2:30" x14ac:dyDescent="0.25">
      <c r="B301" s="14">
        <v>2022</v>
      </c>
      <c r="C301">
        <v>220216</v>
      </c>
      <c r="D301" s="14" t="s">
        <v>3</v>
      </c>
      <c r="E301" s="14" t="s">
        <v>832</v>
      </c>
      <c r="F301" s="14" t="s">
        <v>70</v>
      </c>
      <c r="G301" s="14" t="s">
        <v>72</v>
      </c>
      <c r="H301" s="14" t="s">
        <v>741</v>
      </c>
      <c r="I301" s="14" t="s">
        <v>2</v>
      </c>
      <c r="J301" s="14" t="s">
        <v>343</v>
      </c>
      <c r="K301" s="14">
        <v>1030566525</v>
      </c>
      <c r="L301" s="14" t="s">
        <v>344</v>
      </c>
      <c r="M301" s="14" t="s">
        <v>339</v>
      </c>
      <c r="N301" t="s">
        <v>62</v>
      </c>
      <c r="O301" s="1">
        <v>44871</v>
      </c>
      <c r="P301" s="14" t="s">
        <v>354</v>
      </c>
      <c r="Q301" s="14" t="s">
        <v>355</v>
      </c>
      <c r="R301" s="1">
        <v>44580</v>
      </c>
      <c r="S301" s="1">
        <v>44581</v>
      </c>
      <c r="T301" s="14">
        <v>180</v>
      </c>
      <c r="U301" s="1">
        <v>44853</v>
      </c>
      <c r="V301" s="14">
        <v>23886000</v>
      </c>
      <c r="W301" s="14">
        <f>+Contratos[[#This Row],[Plazo total con prorrogas ]]</f>
        <v>270</v>
      </c>
      <c r="X301" s="14">
        <v>100</v>
      </c>
      <c r="Y301" s="43">
        <v>35829000</v>
      </c>
      <c r="Z301" s="28">
        <v>0</v>
      </c>
      <c r="AA301" s="14">
        <v>1</v>
      </c>
      <c r="AB301" s="28">
        <v>11943000</v>
      </c>
      <c r="AC301" s="28">
        <v>35829000</v>
      </c>
      <c r="AD301" s="14">
        <v>270</v>
      </c>
    </row>
    <row r="302" spans="2:30" x14ac:dyDescent="0.25">
      <c r="B302" s="14">
        <v>2022</v>
      </c>
      <c r="C302">
        <v>220724</v>
      </c>
      <c r="D302" s="14" t="s">
        <v>3</v>
      </c>
      <c r="E302" s="14" t="s">
        <v>1314</v>
      </c>
      <c r="F302" s="14" t="s">
        <v>70</v>
      </c>
      <c r="G302" s="14" t="s">
        <v>72</v>
      </c>
      <c r="H302" s="14" t="s">
        <v>741</v>
      </c>
      <c r="I302" s="14" t="s">
        <v>2</v>
      </c>
      <c r="J302" s="14" t="s">
        <v>1017</v>
      </c>
      <c r="K302" s="14">
        <v>1030566525</v>
      </c>
      <c r="L302" s="14" t="s">
        <v>344</v>
      </c>
      <c r="M302" s="14" t="s">
        <v>339</v>
      </c>
      <c r="N302" t="s">
        <v>62</v>
      </c>
      <c r="O302" s="1">
        <v>44871</v>
      </c>
      <c r="P302" s="14" t="s">
        <v>354</v>
      </c>
      <c r="Q302" s="14" t="s">
        <v>355</v>
      </c>
      <c r="R302" s="1">
        <v>44844</v>
      </c>
      <c r="S302" s="1">
        <v>44854</v>
      </c>
      <c r="T302" s="14">
        <v>90</v>
      </c>
      <c r="U302" s="1">
        <v>44946</v>
      </c>
      <c r="V302" s="14">
        <v>11943000</v>
      </c>
      <c r="W302" s="1">
        <f>$U302-Contratos[[#This Row],[Fecha de Inicio]]</f>
        <v>92</v>
      </c>
      <c r="X302" s="14">
        <f>ROUND((($D$5-Contratos[[#This Row],[Fecha de Inicio]])/(Contratos[[#This Row],[Fecha Finalizacion Programada]]-Contratos[[#This Row],[Fecha de Inicio]])*100),2)</f>
        <v>44.57</v>
      </c>
      <c r="Y302" s="43">
        <v>1459700</v>
      </c>
      <c r="Z302" s="28">
        <v>10483300</v>
      </c>
      <c r="AA302" s="14">
        <v>0</v>
      </c>
      <c r="AB302" s="28">
        <v>0</v>
      </c>
      <c r="AC302" s="28">
        <v>11943000</v>
      </c>
      <c r="AD302" s="14">
        <v>90</v>
      </c>
    </row>
    <row r="303" spans="2:30" x14ac:dyDescent="0.25">
      <c r="B303" s="14">
        <v>2022</v>
      </c>
      <c r="C303">
        <v>220578</v>
      </c>
      <c r="D303" s="14" t="s">
        <v>3</v>
      </c>
      <c r="E303" s="14" t="s">
        <v>915</v>
      </c>
      <c r="F303" s="14" t="s">
        <v>70</v>
      </c>
      <c r="G303" s="14" t="s">
        <v>72</v>
      </c>
      <c r="H303" s="14" t="s">
        <v>741</v>
      </c>
      <c r="I303" s="14" t="s">
        <v>2</v>
      </c>
      <c r="J303" s="14" t="s">
        <v>343</v>
      </c>
      <c r="K303" s="14">
        <v>1032381290</v>
      </c>
      <c r="L303" s="14" t="s">
        <v>550</v>
      </c>
      <c r="M303" s="14" t="s">
        <v>339</v>
      </c>
      <c r="N303" t="s">
        <v>62</v>
      </c>
      <c r="O303" s="1">
        <v>44871</v>
      </c>
      <c r="P303" s="14" t="s">
        <v>354</v>
      </c>
      <c r="Q303" s="14" t="s">
        <v>355</v>
      </c>
      <c r="R303" s="1">
        <v>44813</v>
      </c>
      <c r="S303" s="1">
        <v>44816</v>
      </c>
      <c r="T303" s="14">
        <v>120</v>
      </c>
      <c r="U303" s="1">
        <v>44937</v>
      </c>
      <c r="V303" s="14">
        <v>15924000</v>
      </c>
      <c r="W303" s="1">
        <f>$U303-Contratos[[#This Row],[Fecha de Inicio]]</f>
        <v>121</v>
      </c>
      <c r="X303" s="14">
        <f>ROUND((($D$5-Contratos[[#This Row],[Fecha de Inicio]])/(Contratos[[#This Row],[Fecha Finalizacion Programada]]-Contratos[[#This Row],[Fecha de Inicio]])*100),2)</f>
        <v>65.290000000000006</v>
      </c>
      <c r="Y303" s="43">
        <v>6502300</v>
      </c>
      <c r="Z303" s="28">
        <v>9421700</v>
      </c>
      <c r="AA303" s="14">
        <v>0</v>
      </c>
      <c r="AB303" s="28">
        <v>0</v>
      </c>
      <c r="AC303" s="28">
        <v>15924000</v>
      </c>
      <c r="AD303" s="14">
        <v>120</v>
      </c>
    </row>
    <row r="304" spans="2:30" x14ac:dyDescent="0.25">
      <c r="B304" s="14">
        <v>2022</v>
      </c>
      <c r="C304">
        <v>220208</v>
      </c>
      <c r="D304" s="14" t="s">
        <v>3</v>
      </c>
      <c r="E304" s="14" t="s">
        <v>815</v>
      </c>
      <c r="F304" s="14" t="s">
        <v>70</v>
      </c>
      <c r="G304" s="14" t="s">
        <v>72</v>
      </c>
      <c r="H304" s="14" t="s">
        <v>741</v>
      </c>
      <c r="I304" s="14" t="s">
        <v>2</v>
      </c>
      <c r="J304" s="14" t="s">
        <v>337</v>
      </c>
      <c r="K304" s="14">
        <v>80190351</v>
      </c>
      <c r="L304" s="14" t="s">
        <v>345</v>
      </c>
      <c r="M304" s="14" t="s">
        <v>339</v>
      </c>
      <c r="N304" t="s">
        <v>62</v>
      </c>
      <c r="O304" s="1">
        <v>44871</v>
      </c>
      <c r="P304" s="14" t="s">
        <v>354</v>
      </c>
      <c r="Q304" s="14" t="s">
        <v>355</v>
      </c>
      <c r="R304" s="1">
        <v>44580</v>
      </c>
      <c r="S304" s="1">
        <v>44581</v>
      </c>
      <c r="T304" s="14">
        <v>180</v>
      </c>
      <c r="U304" s="1">
        <v>44853</v>
      </c>
      <c r="V304" s="14">
        <v>47328000</v>
      </c>
      <c r="W304" s="14">
        <f>+Contratos[[#This Row],[Plazo total con prorrogas ]]</f>
        <v>270</v>
      </c>
      <c r="X304" s="14">
        <v>100</v>
      </c>
      <c r="Y304" s="43">
        <v>70992000</v>
      </c>
      <c r="Z304" s="28">
        <v>0</v>
      </c>
      <c r="AA304" s="14">
        <v>1</v>
      </c>
      <c r="AB304" s="28">
        <v>23664000</v>
      </c>
      <c r="AC304" s="28">
        <v>70992000</v>
      </c>
      <c r="AD304" s="14">
        <v>270</v>
      </c>
    </row>
    <row r="305" spans="2:30" x14ac:dyDescent="0.25">
      <c r="B305" s="14">
        <v>2022</v>
      </c>
      <c r="C305">
        <v>220206</v>
      </c>
      <c r="D305" s="14" t="s">
        <v>3</v>
      </c>
      <c r="E305" s="14" t="s">
        <v>815</v>
      </c>
      <c r="F305" s="14" t="s">
        <v>70</v>
      </c>
      <c r="G305" s="14" t="s">
        <v>72</v>
      </c>
      <c r="H305" s="14" t="s">
        <v>741</v>
      </c>
      <c r="I305" s="14" t="s">
        <v>2</v>
      </c>
      <c r="J305" s="14" t="s">
        <v>337</v>
      </c>
      <c r="K305" s="14">
        <v>80875295</v>
      </c>
      <c r="L305" s="14" t="s">
        <v>358</v>
      </c>
      <c r="M305" s="14" t="s">
        <v>339</v>
      </c>
      <c r="N305" t="s">
        <v>62</v>
      </c>
      <c r="O305" s="1">
        <v>44871</v>
      </c>
      <c r="P305" s="14" t="s">
        <v>354</v>
      </c>
      <c r="Q305" s="14" t="s">
        <v>355</v>
      </c>
      <c r="R305" s="1">
        <v>44580</v>
      </c>
      <c r="S305" s="1">
        <v>44581</v>
      </c>
      <c r="T305" s="14">
        <v>180</v>
      </c>
      <c r="U305" s="1">
        <v>44853</v>
      </c>
      <c r="V305" s="14">
        <v>47328000</v>
      </c>
      <c r="W305" s="14">
        <f>+Contratos[[#This Row],[Plazo total con prorrogas ]]</f>
        <v>270</v>
      </c>
      <c r="X305" s="14">
        <v>100</v>
      </c>
      <c r="Y305" s="43">
        <v>70466133</v>
      </c>
      <c r="Z305" s="28">
        <v>525867</v>
      </c>
      <c r="AA305" s="14">
        <v>1</v>
      </c>
      <c r="AB305" s="28">
        <v>23664000</v>
      </c>
      <c r="AC305" s="28">
        <v>70992000</v>
      </c>
      <c r="AD305" s="14">
        <v>270</v>
      </c>
    </row>
    <row r="306" spans="2:30" x14ac:dyDescent="0.25">
      <c r="B306" s="14">
        <v>2022</v>
      </c>
      <c r="C306">
        <v>220144</v>
      </c>
      <c r="D306" s="14" t="s">
        <v>3</v>
      </c>
      <c r="E306" s="14" t="s">
        <v>816</v>
      </c>
      <c r="F306" s="14" t="s">
        <v>70</v>
      </c>
      <c r="G306" s="14" t="s">
        <v>72</v>
      </c>
      <c r="H306" s="14" t="s">
        <v>741</v>
      </c>
      <c r="I306" s="14" t="s">
        <v>2</v>
      </c>
      <c r="J306" s="14" t="s">
        <v>362</v>
      </c>
      <c r="K306" s="14">
        <v>52047756</v>
      </c>
      <c r="L306" s="14" t="s">
        <v>363</v>
      </c>
      <c r="M306" s="14" t="s">
        <v>339</v>
      </c>
      <c r="N306" t="s">
        <v>62</v>
      </c>
      <c r="O306" s="1">
        <v>44871</v>
      </c>
      <c r="P306" s="14" t="s">
        <v>354</v>
      </c>
      <c r="Q306" s="14" t="s">
        <v>355</v>
      </c>
      <c r="R306" s="1">
        <v>44576</v>
      </c>
      <c r="S306" s="1">
        <v>44578</v>
      </c>
      <c r="T306" s="14">
        <v>180</v>
      </c>
      <c r="U306" s="1">
        <v>44850</v>
      </c>
      <c r="V306" s="14">
        <v>47328000</v>
      </c>
      <c r="W306" s="14">
        <f>+Contratos[[#This Row],[Plazo total con prorrogas ]]</f>
        <v>270</v>
      </c>
      <c r="X306" s="14">
        <v>100</v>
      </c>
      <c r="Y306" s="43">
        <v>70992000</v>
      </c>
      <c r="Z306" s="28">
        <v>0</v>
      </c>
      <c r="AA306" s="14">
        <v>1</v>
      </c>
      <c r="AB306" s="28">
        <v>23664000</v>
      </c>
      <c r="AC306" s="28">
        <v>70992000</v>
      </c>
      <c r="AD306" s="14">
        <v>270</v>
      </c>
    </row>
    <row r="307" spans="2:30" x14ac:dyDescent="0.25">
      <c r="B307" s="14">
        <v>2022</v>
      </c>
      <c r="C307">
        <v>220248</v>
      </c>
      <c r="D307" s="14" t="s">
        <v>3</v>
      </c>
      <c r="E307" s="14" t="s">
        <v>815</v>
      </c>
      <c r="F307" s="14" t="s">
        <v>70</v>
      </c>
      <c r="G307" s="14" t="s">
        <v>72</v>
      </c>
      <c r="H307" s="14" t="s">
        <v>741</v>
      </c>
      <c r="I307" s="14" t="s">
        <v>2</v>
      </c>
      <c r="J307" s="14" t="s">
        <v>337</v>
      </c>
      <c r="K307" s="14">
        <v>52353515</v>
      </c>
      <c r="L307" s="14" t="s">
        <v>365</v>
      </c>
      <c r="M307" s="14" t="s">
        <v>339</v>
      </c>
      <c r="N307" t="s">
        <v>62</v>
      </c>
      <c r="O307" s="1">
        <v>44871</v>
      </c>
      <c r="P307" s="14" t="s">
        <v>354</v>
      </c>
      <c r="Q307" s="14" t="s">
        <v>355</v>
      </c>
      <c r="R307" s="1">
        <v>44582</v>
      </c>
      <c r="S307" s="1">
        <v>44585</v>
      </c>
      <c r="T307" s="14">
        <v>180</v>
      </c>
      <c r="U307" s="1">
        <v>44881</v>
      </c>
      <c r="V307" s="14">
        <v>47328000</v>
      </c>
      <c r="W307" s="14">
        <f>+Contratos[[#This Row],[Plazo total con prorrogas ]]</f>
        <v>270</v>
      </c>
      <c r="X307" s="14">
        <v>100</v>
      </c>
      <c r="Y307" s="43">
        <v>67048000</v>
      </c>
      <c r="Z307" s="28">
        <v>3944000</v>
      </c>
      <c r="AA307" s="14">
        <v>1</v>
      </c>
      <c r="AB307" s="28">
        <v>23664000</v>
      </c>
      <c r="AC307" s="28">
        <v>70992000</v>
      </c>
      <c r="AD307" s="14">
        <v>270</v>
      </c>
    </row>
    <row r="308" spans="2:30" x14ac:dyDescent="0.25">
      <c r="B308" s="14">
        <v>2022</v>
      </c>
      <c r="C308">
        <v>220778</v>
      </c>
      <c r="D308" s="14" t="s">
        <v>3</v>
      </c>
      <c r="E308" s="14" t="s">
        <v>1315</v>
      </c>
      <c r="F308" s="14" t="s">
        <v>70</v>
      </c>
      <c r="G308" s="14" t="s">
        <v>72</v>
      </c>
      <c r="H308" s="14" t="s">
        <v>741</v>
      </c>
      <c r="I308" s="14" t="s">
        <v>2</v>
      </c>
      <c r="J308" s="14" t="s">
        <v>337</v>
      </c>
      <c r="K308" s="14">
        <v>80190351</v>
      </c>
      <c r="L308" s="14" t="s">
        <v>345</v>
      </c>
      <c r="M308" s="14" t="s">
        <v>339</v>
      </c>
      <c r="N308" t="s">
        <v>62</v>
      </c>
      <c r="O308" s="1">
        <v>44871</v>
      </c>
      <c r="P308" s="14" t="s">
        <v>354</v>
      </c>
      <c r="Q308" s="14" t="s">
        <v>355</v>
      </c>
      <c r="R308" s="1">
        <v>44854</v>
      </c>
      <c r="S308" s="1">
        <v>44855</v>
      </c>
      <c r="T308" s="14">
        <v>105</v>
      </c>
      <c r="U308" s="1">
        <v>44962</v>
      </c>
      <c r="V308" s="14">
        <v>27608000</v>
      </c>
      <c r="W308" s="1">
        <f>$U308-Contratos[[#This Row],[Fecha de Inicio]]</f>
        <v>107</v>
      </c>
      <c r="X308" s="14">
        <f>ROUND((($D$5-Contratos[[#This Row],[Fecha de Inicio]])/(Contratos[[#This Row],[Fecha Finalizacion Programada]]-Contratos[[#This Row],[Fecha de Inicio]])*100),2)</f>
        <v>37.380000000000003</v>
      </c>
      <c r="Y308" s="43">
        <v>2629333</v>
      </c>
      <c r="Z308" s="28">
        <v>24978667</v>
      </c>
      <c r="AA308" s="14">
        <v>0</v>
      </c>
      <c r="AB308" s="28">
        <v>0</v>
      </c>
      <c r="AC308" s="28">
        <v>27608000</v>
      </c>
      <c r="AD308" s="14">
        <v>105</v>
      </c>
    </row>
    <row r="309" spans="2:30" x14ac:dyDescent="0.25">
      <c r="B309" s="14">
        <v>2022</v>
      </c>
      <c r="C309">
        <v>220793</v>
      </c>
      <c r="D309" s="14" t="s">
        <v>3</v>
      </c>
      <c r="E309" s="14" t="s">
        <v>1316</v>
      </c>
      <c r="F309" s="14" t="s">
        <v>70</v>
      </c>
      <c r="G309" s="14" t="s">
        <v>72</v>
      </c>
      <c r="H309" s="14" t="s">
        <v>741</v>
      </c>
      <c r="I309" s="14" t="s">
        <v>2</v>
      </c>
      <c r="J309" s="14" t="s">
        <v>362</v>
      </c>
      <c r="K309" s="14">
        <v>52047756</v>
      </c>
      <c r="L309" s="14" t="s">
        <v>363</v>
      </c>
      <c r="M309" s="14" t="s">
        <v>339</v>
      </c>
      <c r="N309" t="s">
        <v>62</v>
      </c>
      <c r="O309" s="1">
        <v>44871</v>
      </c>
      <c r="P309" s="14" t="s">
        <v>354</v>
      </c>
      <c r="Q309" s="14" t="s">
        <v>355</v>
      </c>
      <c r="R309" s="1">
        <v>44854</v>
      </c>
      <c r="S309" s="1">
        <v>44855</v>
      </c>
      <c r="T309" s="14">
        <v>105</v>
      </c>
      <c r="U309" s="1">
        <v>44962</v>
      </c>
      <c r="V309" s="14">
        <v>27608000</v>
      </c>
      <c r="W309" s="1">
        <f>$U309-Contratos[[#This Row],[Fecha de Inicio]]</f>
        <v>107</v>
      </c>
      <c r="X309" s="14">
        <f>ROUND((($D$5-Contratos[[#This Row],[Fecha de Inicio]])/(Contratos[[#This Row],[Fecha Finalizacion Programada]]-Contratos[[#This Row],[Fecha de Inicio]])*100),2)</f>
        <v>37.380000000000003</v>
      </c>
      <c r="Y309" s="43">
        <v>2629333</v>
      </c>
      <c r="Z309" s="28">
        <v>24978667</v>
      </c>
      <c r="AA309" s="14">
        <v>0</v>
      </c>
      <c r="AB309" s="28">
        <v>0</v>
      </c>
      <c r="AC309" s="28">
        <v>27608000</v>
      </c>
      <c r="AD309" s="14">
        <v>105</v>
      </c>
    </row>
    <row r="310" spans="2:30" x14ac:dyDescent="0.25">
      <c r="B310" s="14">
        <v>2022</v>
      </c>
      <c r="C310">
        <v>220779</v>
      </c>
      <c r="D310" s="14" t="s">
        <v>3</v>
      </c>
      <c r="E310" s="14" t="s">
        <v>1315</v>
      </c>
      <c r="F310" s="14" t="s">
        <v>70</v>
      </c>
      <c r="G310" s="14" t="s">
        <v>72</v>
      </c>
      <c r="H310" s="14" t="s">
        <v>741</v>
      </c>
      <c r="I310" s="14" t="s">
        <v>2</v>
      </c>
      <c r="J310" s="14" t="s">
        <v>337</v>
      </c>
      <c r="K310" s="14">
        <v>80875295</v>
      </c>
      <c r="L310" s="14" t="s">
        <v>358</v>
      </c>
      <c r="M310" s="14" t="s">
        <v>339</v>
      </c>
      <c r="N310" t="s">
        <v>62</v>
      </c>
      <c r="O310" s="1">
        <v>44871</v>
      </c>
      <c r="P310" s="14" t="s">
        <v>354</v>
      </c>
      <c r="Q310" s="14" t="s">
        <v>355</v>
      </c>
      <c r="R310" s="1">
        <v>44854</v>
      </c>
      <c r="S310" s="1">
        <v>44860</v>
      </c>
      <c r="T310" s="14">
        <v>105</v>
      </c>
      <c r="U310" s="1">
        <v>44967</v>
      </c>
      <c r="V310" s="14">
        <v>27608000</v>
      </c>
      <c r="W310" s="1">
        <f>$U310-Contratos[[#This Row],[Fecha de Inicio]]</f>
        <v>107</v>
      </c>
      <c r="X310" s="14">
        <f>ROUND((($D$5-Contratos[[#This Row],[Fecha de Inicio]])/(Contratos[[#This Row],[Fecha Finalizacion Programada]]-Contratos[[#This Row],[Fecha de Inicio]])*100),2)</f>
        <v>32.71</v>
      </c>
      <c r="Y310" s="43">
        <v>1314667</v>
      </c>
      <c r="Z310" s="28">
        <v>26293333</v>
      </c>
      <c r="AA310" s="14">
        <v>0</v>
      </c>
      <c r="AB310" s="28">
        <v>0</v>
      </c>
      <c r="AC310" s="28">
        <v>27608000</v>
      </c>
      <c r="AD310" s="14">
        <v>105</v>
      </c>
    </row>
    <row r="311" spans="2:30" x14ac:dyDescent="0.25">
      <c r="B311" s="14">
        <v>2022</v>
      </c>
      <c r="C311">
        <v>220769</v>
      </c>
      <c r="D311" s="14" t="s">
        <v>3</v>
      </c>
      <c r="E311" s="14" t="s">
        <v>1317</v>
      </c>
      <c r="F311" s="14" t="s">
        <v>70</v>
      </c>
      <c r="G311" s="14" t="s">
        <v>72</v>
      </c>
      <c r="H311" s="14" t="s">
        <v>741</v>
      </c>
      <c r="I311" s="14" t="s">
        <v>2</v>
      </c>
      <c r="J311" s="14" t="s">
        <v>996</v>
      </c>
      <c r="K311" s="14">
        <v>52426255</v>
      </c>
      <c r="L311" s="14" t="s">
        <v>997</v>
      </c>
      <c r="M311" s="14" t="s">
        <v>339</v>
      </c>
      <c r="N311" t="s">
        <v>62</v>
      </c>
      <c r="O311" s="1">
        <v>44871</v>
      </c>
      <c r="P311" s="14" t="s">
        <v>354</v>
      </c>
      <c r="Q311" s="14" t="s">
        <v>355</v>
      </c>
      <c r="R311" s="1">
        <v>44848</v>
      </c>
      <c r="S311" s="1">
        <v>44853</v>
      </c>
      <c r="T311" s="14">
        <v>120</v>
      </c>
      <c r="U311" s="1">
        <v>44976</v>
      </c>
      <c r="V311" s="14">
        <v>28000000</v>
      </c>
      <c r="W311" s="1">
        <f>$U311-Contratos[[#This Row],[Fecha de Inicio]]</f>
        <v>123</v>
      </c>
      <c r="X311" s="14">
        <f>ROUND((($D$5-Contratos[[#This Row],[Fecha de Inicio]])/(Contratos[[#This Row],[Fecha Finalizacion Programada]]-Contratos[[#This Row],[Fecha de Inicio]])*100),2)</f>
        <v>34.15</v>
      </c>
      <c r="Y311" s="43">
        <v>2800000</v>
      </c>
      <c r="Z311" s="28">
        <v>25200000</v>
      </c>
      <c r="AA311" s="14">
        <v>0</v>
      </c>
      <c r="AB311" s="28">
        <v>0</v>
      </c>
      <c r="AC311" s="28">
        <v>28000000</v>
      </c>
      <c r="AD311" s="14">
        <v>120</v>
      </c>
    </row>
    <row r="312" spans="2:30" x14ac:dyDescent="0.25">
      <c r="B312" s="14">
        <v>2022</v>
      </c>
      <c r="C312">
        <v>220790</v>
      </c>
      <c r="D312" s="14" t="s">
        <v>3</v>
      </c>
      <c r="E312" s="14" t="s">
        <v>1315</v>
      </c>
      <c r="F312" s="14" t="s">
        <v>70</v>
      </c>
      <c r="G312" s="14" t="s">
        <v>72</v>
      </c>
      <c r="H312" s="14" t="s">
        <v>741</v>
      </c>
      <c r="I312" s="14" t="s">
        <v>2</v>
      </c>
      <c r="J312" s="14" t="s">
        <v>337</v>
      </c>
      <c r="K312" s="14">
        <v>1016013985</v>
      </c>
      <c r="L312" s="14" t="s">
        <v>970</v>
      </c>
      <c r="M312" s="14" t="s">
        <v>339</v>
      </c>
      <c r="N312" t="s">
        <v>62</v>
      </c>
      <c r="O312" s="1">
        <v>44871</v>
      </c>
      <c r="P312" s="14" t="s">
        <v>354</v>
      </c>
      <c r="Q312" s="14" t="s">
        <v>355</v>
      </c>
      <c r="R312" s="1">
        <v>44854</v>
      </c>
      <c r="S312" s="1">
        <v>44858</v>
      </c>
      <c r="T312" s="14">
        <v>105</v>
      </c>
      <c r="U312" s="1">
        <v>44965</v>
      </c>
      <c r="V312" s="14">
        <v>27608000</v>
      </c>
      <c r="W312" s="1">
        <f>$U312-Contratos[[#This Row],[Fecha de Inicio]]</f>
        <v>107</v>
      </c>
      <c r="X312" s="14">
        <f>ROUND((($D$5-Contratos[[#This Row],[Fecha de Inicio]])/(Contratos[[#This Row],[Fecha Finalizacion Programada]]-Contratos[[#This Row],[Fecha de Inicio]])*100),2)</f>
        <v>34.58</v>
      </c>
      <c r="Y312" s="43">
        <v>1840533</v>
      </c>
      <c r="Z312" s="28">
        <v>25767467</v>
      </c>
      <c r="AA312" s="14">
        <v>0</v>
      </c>
      <c r="AB312" s="28">
        <v>0</v>
      </c>
      <c r="AC312" s="28">
        <v>27608000</v>
      </c>
      <c r="AD312" s="14">
        <v>105</v>
      </c>
    </row>
    <row r="313" spans="2:30" x14ac:dyDescent="0.25">
      <c r="B313" s="14">
        <v>2022</v>
      </c>
      <c r="C313">
        <v>220164</v>
      </c>
      <c r="D313" s="14" t="s">
        <v>3</v>
      </c>
      <c r="E313" s="14" t="s">
        <v>822</v>
      </c>
      <c r="F313" s="14" t="s">
        <v>70</v>
      </c>
      <c r="G313" s="14" t="s">
        <v>72</v>
      </c>
      <c r="H313" s="14" t="s">
        <v>748</v>
      </c>
      <c r="I313" s="14" t="s">
        <v>2</v>
      </c>
      <c r="J313" s="14" t="s">
        <v>721</v>
      </c>
      <c r="K313" s="14">
        <v>1032358079</v>
      </c>
      <c r="L313" s="14" t="s">
        <v>720</v>
      </c>
      <c r="M313" s="14" t="s">
        <v>604</v>
      </c>
      <c r="N313" t="s">
        <v>62</v>
      </c>
      <c r="O313" s="1">
        <v>44874</v>
      </c>
      <c r="P313" s="14" t="s">
        <v>732</v>
      </c>
      <c r="Q313" s="14" t="s">
        <v>731</v>
      </c>
      <c r="R313" s="1">
        <v>44579</v>
      </c>
      <c r="S313" s="1">
        <v>44587</v>
      </c>
      <c r="T313" s="14">
        <v>330</v>
      </c>
      <c r="U313" s="1">
        <v>44921</v>
      </c>
      <c r="V313" s="14">
        <v>80168000</v>
      </c>
      <c r="W313" s="1">
        <f>$U313-Contratos[[#This Row],[Fecha de Inicio]]</f>
        <v>334</v>
      </c>
      <c r="X313" s="14">
        <f>ROUND((($D$5-Contratos[[#This Row],[Fecha de Inicio]])/(Contratos[[#This Row],[Fecha Finalizacion Programada]]-Contratos[[#This Row],[Fecha de Inicio]])*100),2)</f>
        <v>92.22</v>
      </c>
      <c r="Y313" s="43">
        <v>66563733</v>
      </c>
      <c r="Z313" s="28">
        <v>13604267</v>
      </c>
      <c r="AA313" s="14">
        <v>0</v>
      </c>
      <c r="AB313" s="28">
        <v>0</v>
      </c>
      <c r="AC313" s="28">
        <v>80168000</v>
      </c>
      <c r="AD313" s="14">
        <v>330</v>
      </c>
    </row>
    <row r="314" spans="2:30" x14ac:dyDescent="0.25">
      <c r="B314" s="14">
        <v>2022</v>
      </c>
      <c r="C314">
        <v>220087</v>
      </c>
      <c r="D314" s="14" t="s">
        <v>3</v>
      </c>
      <c r="E314" s="14" t="s">
        <v>796</v>
      </c>
      <c r="F314" s="14" t="s">
        <v>70</v>
      </c>
      <c r="G314" s="14" t="s">
        <v>72</v>
      </c>
      <c r="H314" s="14" t="s">
        <v>780</v>
      </c>
      <c r="I314" s="14" t="s">
        <v>2</v>
      </c>
      <c r="J314" s="14" t="s">
        <v>369</v>
      </c>
      <c r="K314" s="14">
        <v>80180468</v>
      </c>
      <c r="L314" s="14" t="s">
        <v>67</v>
      </c>
      <c r="M314" s="14" t="s">
        <v>131</v>
      </c>
      <c r="N314" t="s">
        <v>62</v>
      </c>
      <c r="O314" s="1">
        <v>44874</v>
      </c>
      <c r="P314" s="14" t="s">
        <v>1160</v>
      </c>
      <c r="Q314" s="14" t="s">
        <v>1267</v>
      </c>
      <c r="R314" s="1">
        <v>44573</v>
      </c>
      <c r="S314" s="1">
        <v>44593</v>
      </c>
      <c r="T314" s="14">
        <v>257</v>
      </c>
      <c r="U314" s="1">
        <v>44852</v>
      </c>
      <c r="V314" s="14">
        <v>41582600</v>
      </c>
      <c r="W314" s="14">
        <f>+Contratos[[#This Row],[Plazo total con prorrogas ]]</f>
        <v>257</v>
      </c>
      <c r="X314" s="14">
        <v>100</v>
      </c>
      <c r="Y314" s="43">
        <v>41582600</v>
      </c>
      <c r="Z314" s="28">
        <v>0</v>
      </c>
      <c r="AA314" s="14">
        <v>0</v>
      </c>
      <c r="AB314" s="28">
        <v>0</v>
      </c>
      <c r="AC314" s="28">
        <v>41582600</v>
      </c>
      <c r="AD314" s="14">
        <v>257</v>
      </c>
    </row>
    <row r="315" spans="2:30" x14ac:dyDescent="0.25">
      <c r="B315" s="14">
        <v>2022</v>
      </c>
      <c r="C315">
        <v>220059</v>
      </c>
      <c r="D315" s="14" t="s">
        <v>3</v>
      </c>
      <c r="E315" s="14" t="s">
        <v>785</v>
      </c>
      <c r="F315" s="14" t="s">
        <v>70</v>
      </c>
      <c r="G315" s="14" t="s">
        <v>72</v>
      </c>
      <c r="H315" s="14" t="s">
        <v>780</v>
      </c>
      <c r="I315" s="14" t="s">
        <v>2</v>
      </c>
      <c r="J315" s="14" t="s">
        <v>370</v>
      </c>
      <c r="K315" s="14">
        <v>79797614</v>
      </c>
      <c r="L315" s="14" t="s">
        <v>130</v>
      </c>
      <c r="M315" s="14" t="s">
        <v>131</v>
      </c>
      <c r="N315" t="s">
        <v>62</v>
      </c>
      <c r="O315" s="1">
        <v>44874</v>
      </c>
      <c r="P315" s="14" t="s">
        <v>1161</v>
      </c>
      <c r="Q315" s="14" t="s">
        <v>1162</v>
      </c>
      <c r="R315" s="1">
        <v>44573</v>
      </c>
      <c r="S315" s="1">
        <v>44593</v>
      </c>
      <c r="T315" s="14">
        <v>257</v>
      </c>
      <c r="U315" s="1">
        <v>44852</v>
      </c>
      <c r="V315" s="14">
        <v>41582600</v>
      </c>
      <c r="W315" s="14">
        <f>+Contratos[[#This Row],[Plazo total con prorrogas ]]</f>
        <v>257</v>
      </c>
      <c r="X315" s="14">
        <v>100</v>
      </c>
      <c r="Y315" s="43">
        <v>41582600</v>
      </c>
      <c r="Z315" s="28">
        <v>0</v>
      </c>
      <c r="AA315" s="14">
        <v>0</v>
      </c>
      <c r="AB315" s="28">
        <v>0</v>
      </c>
      <c r="AC315" s="28">
        <v>41582600</v>
      </c>
      <c r="AD315" s="14">
        <v>257</v>
      </c>
    </row>
    <row r="316" spans="2:30" x14ac:dyDescent="0.25">
      <c r="B316" s="14">
        <v>2022</v>
      </c>
      <c r="C316">
        <v>220050</v>
      </c>
      <c r="D316" s="14" t="s">
        <v>3</v>
      </c>
      <c r="E316" s="14" t="s">
        <v>779</v>
      </c>
      <c r="F316" s="14" t="s">
        <v>70</v>
      </c>
      <c r="G316" s="14" t="s">
        <v>72</v>
      </c>
      <c r="H316" s="14" t="s">
        <v>780</v>
      </c>
      <c r="I316" s="14" t="s">
        <v>2</v>
      </c>
      <c r="J316" s="14" t="s">
        <v>371</v>
      </c>
      <c r="K316" s="14">
        <v>80233997</v>
      </c>
      <c r="L316" s="14" t="s">
        <v>132</v>
      </c>
      <c r="M316" s="14" t="s">
        <v>131</v>
      </c>
      <c r="N316" t="s">
        <v>62</v>
      </c>
      <c r="O316" s="1">
        <v>44874</v>
      </c>
      <c r="P316" s="14" t="s">
        <v>1163</v>
      </c>
      <c r="Q316" s="14" t="s">
        <v>1268</v>
      </c>
      <c r="R316" s="1">
        <v>44574</v>
      </c>
      <c r="S316" s="1">
        <v>44593</v>
      </c>
      <c r="T316" s="14">
        <v>257</v>
      </c>
      <c r="U316" s="1">
        <v>44852</v>
      </c>
      <c r="V316" s="14">
        <v>41582600</v>
      </c>
      <c r="W316" s="14">
        <f>+Contratos[[#This Row],[Plazo total con prorrogas ]]</f>
        <v>257</v>
      </c>
      <c r="X316" s="14">
        <v>100</v>
      </c>
      <c r="Y316" s="43">
        <v>41582600</v>
      </c>
      <c r="Z316" s="28">
        <v>0</v>
      </c>
      <c r="AA316" s="14">
        <v>0</v>
      </c>
      <c r="AB316" s="28">
        <v>0</v>
      </c>
      <c r="AC316" s="28">
        <v>41582600</v>
      </c>
      <c r="AD316" s="14">
        <v>257</v>
      </c>
    </row>
    <row r="317" spans="2:30" x14ac:dyDescent="0.25">
      <c r="B317" s="14">
        <v>2022</v>
      </c>
      <c r="C317">
        <v>220428</v>
      </c>
      <c r="D317" s="14" t="s">
        <v>3</v>
      </c>
      <c r="E317" s="14" t="s">
        <v>887</v>
      </c>
      <c r="F317" s="14" t="s">
        <v>47</v>
      </c>
      <c r="G317" s="14" t="s">
        <v>45</v>
      </c>
      <c r="H317" s="14" t="s">
        <v>780</v>
      </c>
      <c r="I317" s="14" t="s">
        <v>2</v>
      </c>
      <c r="J317" s="14" t="s">
        <v>447</v>
      </c>
      <c r="K317" s="14">
        <v>901447906</v>
      </c>
      <c r="L317" s="14" t="s">
        <v>448</v>
      </c>
      <c r="M317" s="14" t="s">
        <v>131</v>
      </c>
      <c r="N317" t="s">
        <v>62</v>
      </c>
      <c r="O317" s="1">
        <v>44874</v>
      </c>
      <c r="P317" s="14" t="s">
        <v>1164</v>
      </c>
      <c r="Q317" s="14" t="s">
        <v>1165</v>
      </c>
      <c r="R317" s="1">
        <v>44763</v>
      </c>
      <c r="S317" s="1">
        <v>44774</v>
      </c>
      <c r="T317" s="14">
        <v>180</v>
      </c>
      <c r="U317" s="1">
        <v>44958</v>
      </c>
      <c r="V317" s="14">
        <v>49881570</v>
      </c>
      <c r="W317" s="1">
        <f>$U317-Contratos[[#This Row],[Fecha de Inicio]]</f>
        <v>184</v>
      </c>
      <c r="X317" s="14">
        <f>ROUND((($D$5-Contratos[[#This Row],[Fecha de Inicio]])/(Contratos[[#This Row],[Fecha Finalizacion Programada]]-Contratos[[#This Row],[Fecha de Inicio]])*100),2)</f>
        <v>65.760000000000005</v>
      </c>
      <c r="Y317" s="43">
        <v>0</v>
      </c>
      <c r="Z317" s="28">
        <v>49881570</v>
      </c>
      <c r="AA317" s="14">
        <v>0</v>
      </c>
      <c r="AB317" s="28">
        <v>0</v>
      </c>
      <c r="AC317" s="28">
        <v>49881570</v>
      </c>
      <c r="AD317" s="14">
        <v>180</v>
      </c>
    </row>
    <row r="318" spans="2:30" x14ac:dyDescent="0.25">
      <c r="B318" s="14">
        <v>2022</v>
      </c>
      <c r="C318">
        <v>220392</v>
      </c>
      <c r="D318" s="14" t="s">
        <v>3</v>
      </c>
      <c r="E318" s="14" t="s">
        <v>874</v>
      </c>
      <c r="F318" s="14" t="s">
        <v>47</v>
      </c>
      <c r="G318" s="14" t="s">
        <v>37</v>
      </c>
      <c r="H318" s="14" t="s">
        <v>744</v>
      </c>
      <c r="I318" s="14" t="s">
        <v>2</v>
      </c>
      <c r="J318" s="14" t="s">
        <v>459</v>
      </c>
      <c r="K318" s="14">
        <v>900753920</v>
      </c>
      <c r="L318" s="14" t="s">
        <v>147</v>
      </c>
      <c r="M318" s="14" t="s">
        <v>394</v>
      </c>
      <c r="N318" t="s">
        <v>62</v>
      </c>
      <c r="O318" s="1">
        <v>44873</v>
      </c>
      <c r="P318" s="14" t="s">
        <v>1166</v>
      </c>
      <c r="Q318" s="14" t="s">
        <v>1167</v>
      </c>
      <c r="R318" s="1">
        <v>44718</v>
      </c>
      <c r="S318" s="1">
        <v>44733</v>
      </c>
      <c r="T318" s="14">
        <v>315</v>
      </c>
      <c r="U318" s="1">
        <v>45052</v>
      </c>
      <c r="V318" s="14">
        <v>7322000</v>
      </c>
      <c r="W318" s="1">
        <f>$U318-Contratos[[#This Row],[Fecha de Inicio]]</f>
        <v>319</v>
      </c>
      <c r="X318" s="14">
        <f>ROUND((($D$5-Contratos[[#This Row],[Fecha de Inicio]])/(Contratos[[#This Row],[Fecha Finalizacion Programada]]-Contratos[[#This Row],[Fecha de Inicio]])*100),2)</f>
        <v>50.78</v>
      </c>
      <c r="Y318" s="43">
        <v>5270312</v>
      </c>
      <c r="Z318" s="28">
        <v>2051688</v>
      </c>
      <c r="AA318" s="14">
        <v>0</v>
      </c>
      <c r="AB318" s="28">
        <v>0</v>
      </c>
      <c r="AC318" s="28">
        <v>7322000</v>
      </c>
      <c r="AD318" s="14">
        <v>315</v>
      </c>
    </row>
    <row r="319" spans="2:30" x14ac:dyDescent="0.25">
      <c r="B319" s="14">
        <v>2022</v>
      </c>
      <c r="C319">
        <v>220148</v>
      </c>
      <c r="D319" s="14" t="s">
        <v>3</v>
      </c>
      <c r="E319" s="14" t="s">
        <v>817</v>
      </c>
      <c r="F319" s="14" t="s">
        <v>70</v>
      </c>
      <c r="G319" s="14" t="s">
        <v>72</v>
      </c>
      <c r="H319" s="14" t="s">
        <v>761</v>
      </c>
      <c r="I319" s="14" t="s">
        <v>2</v>
      </c>
      <c r="J319" s="14" t="s">
        <v>30</v>
      </c>
      <c r="K319" s="14">
        <v>52621214</v>
      </c>
      <c r="L319" s="14" t="s">
        <v>378</v>
      </c>
      <c r="M319" s="14" t="s">
        <v>396</v>
      </c>
      <c r="N319" t="s">
        <v>62</v>
      </c>
      <c r="O319" s="1">
        <v>44876</v>
      </c>
      <c r="P319" s="14" t="s">
        <v>395</v>
      </c>
      <c r="Q319" s="14" t="s">
        <v>1168</v>
      </c>
      <c r="R319" s="1">
        <v>44579</v>
      </c>
      <c r="S319" s="1">
        <v>44593</v>
      </c>
      <c r="T319" s="14">
        <v>225</v>
      </c>
      <c r="U319" s="1">
        <v>44926</v>
      </c>
      <c r="V319" s="14">
        <v>135000000</v>
      </c>
      <c r="W319" s="1">
        <f>$U319-Contratos[[#This Row],[Fecha de Inicio]]</f>
        <v>333</v>
      </c>
      <c r="X319" s="14">
        <f>ROUND((($D$5-Contratos[[#This Row],[Fecha de Inicio]])/(Contratos[[#This Row],[Fecha Finalizacion Programada]]-Contratos[[#This Row],[Fecha de Inicio]])*100),2)</f>
        <v>90.69</v>
      </c>
      <c r="Y319" s="43">
        <v>162000000</v>
      </c>
      <c r="Z319" s="28">
        <v>36000000</v>
      </c>
      <c r="AA319" s="14">
        <v>1</v>
      </c>
      <c r="AB319" s="28">
        <v>63000000</v>
      </c>
      <c r="AC319" s="28">
        <v>198000000</v>
      </c>
      <c r="AD319" s="14">
        <v>330</v>
      </c>
    </row>
    <row r="320" spans="2:30" x14ac:dyDescent="0.25">
      <c r="B320" s="14">
        <v>2022</v>
      </c>
      <c r="C320">
        <v>220070</v>
      </c>
      <c r="D320" s="14" t="s">
        <v>3</v>
      </c>
      <c r="E320" s="14" t="s">
        <v>789</v>
      </c>
      <c r="F320" s="14" t="s">
        <v>70</v>
      </c>
      <c r="G320" s="14" t="s">
        <v>79</v>
      </c>
      <c r="H320" s="14" t="s">
        <v>761</v>
      </c>
      <c r="I320" s="14" t="s">
        <v>2</v>
      </c>
      <c r="J320" s="14" t="s">
        <v>236</v>
      </c>
      <c r="K320" s="14">
        <v>1020842997</v>
      </c>
      <c r="L320" s="14" t="s">
        <v>237</v>
      </c>
      <c r="M320" s="14" t="s">
        <v>73</v>
      </c>
      <c r="N320" t="s">
        <v>62</v>
      </c>
      <c r="O320" s="1">
        <v>44874</v>
      </c>
      <c r="P320" s="14" t="s">
        <v>1169</v>
      </c>
      <c r="Q320" s="14" t="s">
        <v>1170</v>
      </c>
      <c r="R320" s="1">
        <v>44573</v>
      </c>
      <c r="S320" s="1">
        <v>44575</v>
      </c>
      <c r="T320" s="14">
        <v>345</v>
      </c>
      <c r="U320" s="1">
        <v>44924</v>
      </c>
      <c r="V320" s="14">
        <v>26749000</v>
      </c>
      <c r="W320" s="1">
        <f>$U320-Contratos[[#This Row],[Fecha de Inicio]]</f>
        <v>349</v>
      </c>
      <c r="X320" s="14">
        <f>ROUND((($D$5-Contratos[[#This Row],[Fecha de Inicio]])/(Contratos[[#This Row],[Fecha Finalizacion Programada]]-Contratos[[#This Row],[Fecha de Inicio]])*100),2)</f>
        <v>91.69</v>
      </c>
      <c r="Y320" s="43">
        <v>22174533</v>
      </c>
      <c r="Z320" s="28">
        <v>4574467</v>
      </c>
      <c r="AA320" s="14">
        <v>0</v>
      </c>
      <c r="AB320" s="28">
        <v>0</v>
      </c>
      <c r="AC320" s="28">
        <v>26749000</v>
      </c>
      <c r="AD320" s="14">
        <v>345</v>
      </c>
    </row>
    <row r="321" spans="2:30" x14ac:dyDescent="0.25">
      <c r="B321" s="14">
        <v>2022</v>
      </c>
      <c r="C321">
        <v>220007</v>
      </c>
      <c r="D321" s="14" t="s">
        <v>3</v>
      </c>
      <c r="E321" s="14" t="s">
        <v>760</v>
      </c>
      <c r="F321" s="14" t="s">
        <v>70</v>
      </c>
      <c r="G321" s="14" t="s">
        <v>79</v>
      </c>
      <c r="H321" s="14" t="s">
        <v>761</v>
      </c>
      <c r="I321" s="14" t="s">
        <v>2</v>
      </c>
      <c r="J321" s="14" t="s">
        <v>238</v>
      </c>
      <c r="K321" s="14">
        <v>1015453535</v>
      </c>
      <c r="L321" s="14" t="s">
        <v>239</v>
      </c>
      <c r="M321" s="14" t="s">
        <v>73</v>
      </c>
      <c r="N321" t="s">
        <v>62</v>
      </c>
      <c r="O321" s="1">
        <v>44874</v>
      </c>
      <c r="P321" s="14" t="s">
        <v>1171</v>
      </c>
      <c r="Q321" s="14" t="s">
        <v>1269</v>
      </c>
      <c r="R321" s="1">
        <v>44568</v>
      </c>
      <c r="S321" s="1">
        <v>44574</v>
      </c>
      <c r="T321" s="14">
        <v>345</v>
      </c>
      <c r="U321" s="1">
        <v>44955</v>
      </c>
      <c r="V321" s="14">
        <v>36984000</v>
      </c>
      <c r="W321" s="1">
        <f>$U321-Contratos[[#This Row],[Fecha de Inicio]]</f>
        <v>381</v>
      </c>
      <c r="X321" s="14">
        <f>ROUND((($D$5-Contratos[[#This Row],[Fecha de Inicio]])/(Contratos[[#This Row],[Fecha Finalizacion Programada]]-Contratos[[#This Row],[Fecha de Inicio]])*100),2)</f>
        <v>84.25</v>
      </c>
      <c r="Y321" s="43">
        <v>30873600</v>
      </c>
      <c r="Z321" s="28">
        <v>6110400</v>
      </c>
      <c r="AA321" s="14">
        <v>1</v>
      </c>
      <c r="AB321" s="28">
        <v>3430400</v>
      </c>
      <c r="AC321" s="28">
        <v>40414400</v>
      </c>
      <c r="AD321" s="14">
        <v>377</v>
      </c>
    </row>
    <row r="322" spans="2:30" x14ac:dyDescent="0.25">
      <c r="B322" s="14">
        <v>2022</v>
      </c>
      <c r="C322">
        <v>220408</v>
      </c>
      <c r="D322" s="14" t="s">
        <v>3</v>
      </c>
      <c r="E322" s="14" t="s">
        <v>879</v>
      </c>
      <c r="F322" s="14" t="s">
        <v>42</v>
      </c>
      <c r="G322" s="14" t="s">
        <v>182</v>
      </c>
      <c r="H322" s="14" t="s">
        <v>880</v>
      </c>
      <c r="I322" s="14" t="s">
        <v>2</v>
      </c>
      <c r="J322" s="14" t="s">
        <v>135</v>
      </c>
      <c r="K322" s="14">
        <v>900062917</v>
      </c>
      <c r="L322" s="14" t="s">
        <v>136</v>
      </c>
      <c r="M322" s="14" t="s">
        <v>434</v>
      </c>
      <c r="N322" t="s">
        <v>62</v>
      </c>
      <c r="O322" s="1">
        <v>44874</v>
      </c>
      <c r="P322" s="14" t="s">
        <v>137</v>
      </c>
      <c r="Q322" s="14" t="s">
        <v>1172</v>
      </c>
      <c r="R322" s="1">
        <v>44735</v>
      </c>
      <c r="S322" s="1">
        <v>44737</v>
      </c>
      <c r="T322" s="14">
        <v>546</v>
      </c>
      <c r="U322" s="1">
        <v>45291</v>
      </c>
      <c r="V322" s="14">
        <v>2676607144</v>
      </c>
      <c r="W322" s="1">
        <f>$U322-Contratos[[#This Row],[Fecha de Inicio]]</f>
        <v>554</v>
      </c>
      <c r="X322" s="14">
        <f>ROUND((($D$5-Contratos[[#This Row],[Fecha de Inicio]])/(Contratos[[#This Row],[Fecha Finalizacion Programada]]-Contratos[[#This Row],[Fecha de Inicio]])*100),2)</f>
        <v>28.52</v>
      </c>
      <c r="Y322" s="43">
        <v>554071215</v>
      </c>
      <c r="Z322" s="28">
        <v>2122535929</v>
      </c>
      <c r="AA322" s="14">
        <v>0</v>
      </c>
      <c r="AB322" s="28">
        <v>0</v>
      </c>
      <c r="AC322" s="28">
        <v>2676607144</v>
      </c>
      <c r="AD322" s="14">
        <v>546</v>
      </c>
    </row>
    <row r="323" spans="2:30" x14ac:dyDescent="0.25">
      <c r="B323" s="14">
        <v>2022</v>
      </c>
      <c r="C323">
        <v>220060</v>
      </c>
      <c r="D323" s="14" t="s">
        <v>3</v>
      </c>
      <c r="E323" s="14" t="s">
        <v>786</v>
      </c>
      <c r="F323" s="14" t="s">
        <v>70</v>
      </c>
      <c r="G323" s="14" t="s">
        <v>72</v>
      </c>
      <c r="H323" s="14" t="s">
        <v>26</v>
      </c>
      <c r="I323" s="14" t="s">
        <v>2</v>
      </c>
      <c r="J323" s="14" t="s">
        <v>29</v>
      </c>
      <c r="K323" s="14">
        <v>80035939</v>
      </c>
      <c r="L323" s="14" t="s">
        <v>71</v>
      </c>
      <c r="M323" s="14" t="s">
        <v>1346</v>
      </c>
      <c r="N323" t="s">
        <v>62</v>
      </c>
      <c r="O323" s="1">
        <v>44874</v>
      </c>
      <c r="P323" s="14" t="s">
        <v>1173</v>
      </c>
      <c r="Q323" s="14" t="s">
        <v>1173</v>
      </c>
      <c r="R323" s="1">
        <v>44573</v>
      </c>
      <c r="S323" s="1">
        <v>44579</v>
      </c>
      <c r="T323" s="14">
        <v>330</v>
      </c>
      <c r="U323" s="1">
        <v>44939</v>
      </c>
      <c r="V323" s="14">
        <v>35827000</v>
      </c>
      <c r="W323" s="1">
        <f>$U323-Contratos[[#This Row],[Fecha de Inicio]]</f>
        <v>360</v>
      </c>
      <c r="X323" s="14">
        <f>ROUND((($D$5-Contratos[[#This Row],[Fecha de Inicio]])/(Contratos[[#This Row],[Fecha Finalizacion Programada]]-Contratos[[#This Row],[Fecha de Inicio]])*100),2)</f>
        <v>87.78</v>
      </c>
      <c r="Y323" s="43">
        <v>30724367</v>
      </c>
      <c r="Z323" s="28">
        <v>7925366</v>
      </c>
      <c r="AA323" s="14">
        <v>1</v>
      </c>
      <c r="AB323" s="28">
        <v>2822733</v>
      </c>
      <c r="AC323" s="28">
        <v>38649733</v>
      </c>
      <c r="AD323" s="14">
        <v>356</v>
      </c>
    </row>
    <row r="324" spans="2:30" x14ac:dyDescent="0.25">
      <c r="B324" s="14">
        <v>2022</v>
      </c>
      <c r="C324">
        <v>220086</v>
      </c>
      <c r="D324" s="14" t="s">
        <v>3</v>
      </c>
      <c r="E324" s="14" t="s">
        <v>795</v>
      </c>
      <c r="F324" s="14" t="s">
        <v>70</v>
      </c>
      <c r="G324" s="14" t="s">
        <v>72</v>
      </c>
      <c r="H324" s="14" t="s">
        <v>26</v>
      </c>
      <c r="I324" s="14" t="s">
        <v>2</v>
      </c>
      <c r="J324" s="14" t="s">
        <v>280</v>
      </c>
      <c r="K324" s="14">
        <v>52480985</v>
      </c>
      <c r="L324" s="14" t="s">
        <v>281</v>
      </c>
      <c r="M324" s="14" t="s">
        <v>1346</v>
      </c>
      <c r="N324" t="s">
        <v>62</v>
      </c>
      <c r="O324" s="1">
        <v>44874</v>
      </c>
      <c r="P324" s="14" t="s">
        <v>1174</v>
      </c>
      <c r="Q324" s="14" t="s">
        <v>1174</v>
      </c>
      <c r="R324" s="1">
        <v>44573</v>
      </c>
      <c r="S324" s="1">
        <v>44579</v>
      </c>
      <c r="T324" s="14">
        <v>210</v>
      </c>
      <c r="U324" s="1">
        <v>44898</v>
      </c>
      <c r="V324" s="14">
        <v>36813000</v>
      </c>
      <c r="W324" s="1">
        <f>$U324-Contratos[[#This Row],[Fecha de Inicio]]</f>
        <v>319</v>
      </c>
      <c r="X324" s="14">
        <f>ROUND((($D$5-Contratos[[#This Row],[Fecha de Inicio]])/(Contratos[[#This Row],[Fecha Finalizacion Programada]]-Contratos[[#This Row],[Fecha de Inicio]])*100),2)</f>
        <v>99.06</v>
      </c>
      <c r="Y324" s="43">
        <v>54868900</v>
      </c>
      <c r="Z324" s="28">
        <v>350600</v>
      </c>
      <c r="AA324" s="14">
        <v>1</v>
      </c>
      <c r="AB324" s="28">
        <v>18406500</v>
      </c>
      <c r="AC324" s="28">
        <v>55219500</v>
      </c>
      <c r="AD324" s="14">
        <v>315</v>
      </c>
    </row>
    <row r="325" spans="2:30" x14ac:dyDescent="0.25">
      <c r="B325" s="14">
        <v>2022</v>
      </c>
      <c r="C325">
        <v>220005</v>
      </c>
      <c r="D325" s="14" t="s">
        <v>3</v>
      </c>
      <c r="E325" s="14" t="s">
        <v>758</v>
      </c>
      <c r="F325" s="14" t="s">
        <v>70</v>
      </c>
      <c r="G325" s="14" t="s">
        <v>79</v>
      </c>
      <c r="H325" s="14" t="s">
        <v>759</v>
      </c>
      <c r="I325" s="14" t="s">
        <v>2</v>
      </c>
      <c r="J325" s="14" t="s">
        <v>192</v>
      </c>
      <c r="K325" s="14">
        <v>1121832098</v>
      </c>
      <c r="L325" s="14" t="s">
        <v>215</v>
      </c>
      <c r="M325" s="14" t="s">
        <v>656</v>
      </c>
      <c r="N325" t="s">
        <v>62</v>
      </c>
      <c r="O325" s="1">
        <v>44874</v>
      </c>
      <c r="P325" s="14" t="s">
        <v>521</v>
      </c>
      <c r="Q325" s="14" t="s">
        <v>521</v>
      </c>
      <c r="R325" s="1">
        <v>44572</v>
      </c>
      <c r="S325" s="1">
        <v>44574</v>
      </c>
      <c r="T325" s="14">
        <v>270</v>
      </c>
      <c r="U325" s="1">
        <v>44942</v>
      </c>
      <c r="V325" s="14">
        <v>16597098</v>
      </c>
      <c r="W325" s="1">
        <f>$U325-Contratos[[#This Row],[Fecha de Inicio]]</f>
        <v>368</v>
      </c>
      <c r="X325" s="14">
        <f>ROUND((($D$5-Contratos[[#This Row],[Fecha de Inicio]])/(Contratos[[#This Row],[Fecha Finalizacion Programada]]-Contratos[[#This Row],[Fecha de Inicio]])*100),2)</f>
        <v>87.23</v>
      </c>
      <c r="Y325" s="43">
        <v>15859449</v>
      </c>
      <c r="Z325" s="28">
        <v>6454427</v>
      </c>
      <c r="AA325" s="14">
        <v>1</v>
      </c>
      <c r="AB325" s="28">
        <v>5716778</v>
      </c>
      <c r="AC325" s="28">
        <v>22313876</v>
      </c>
      <c r="AD325" s="14">
        <v>363</v>
      </c>
    </row>
    <row r="326" spans="2:30" x14ac:dyDescent="0.25">
      <c r="B326" s="14">
        <v>2022</v>
      </c>
      <c r="C326">
        <v>220064</v>
      </c>
      <c r="D326" s="14" t="s">
        <v>3</v>
      </c>
      <c r="E326" s="14" t="s">
        <v>788</v>
      </c>
      <c r="F326" s="14" t="s">
        <v>70</v>
      </c>
      <c r="G326" s="14" t="s">
        <v>72</v>
      </c>
      <c r="H326" s="14" t="s">
        <v>759</v>
      </c>
      <c r="I326" s="14" t="s">
        <v>2</v>
      </c>
      <c r="J326" s="14" t="s">
        <v>190</v>
      </c>
      <c r="K326" s="14">
        <v>79956926</v>
      </c>
      <c r="L326" s="14" t="s">
        <v>219</v>
      </c>
      <c r="M326" s="14" t="s">
        <v>656</v>
      </c>
      <c r="N326" t="s">
        <v>62</v>
      </c>
      <c r="O326" s="1">
        <v>44874</v>
      </c>
      <c r="P326" s="14" t="s">
        <v>521</v>
      </c>
      <c r="Q326" s="14" t="s">
        <v>521</v>
      </c>
      <c r="R326" s="1">
        <v>44573</v>
      </c>
      <c r="S326" s="1">
        <v>44578</v>
      </c>
      <c r="T326" s="14">
        <v>270</v>
      </c>
      <c r="U326" s="1">
        <v>44942</v>
      </c>
      <c r="V326" s="14">
        <v>36288000</v>
      </c>
      <c r="W326" s="1">
        <f>$U326-Contratos[[#This Row],[Fecha de Inicio]]</f>
        <v>364</v>
      </c>
      <c r="X326" s="14">
        <f>ROUND((($D$5-Contratos[[#This Row],[Fecha de Inicio]])/(Contratos[[#This Row],[Fecha Finalizacion Programada]]-Contratos[[#This Row],[Fecha de Inicio]])*100),2)</f>
        <v>87.09</v>
      </c>
      <c r="Y326" s="43">
        <v>34137600</v>
      </c>
      <c r="Z326" s="28">
        <v>14112000</v>
      </c>
      <c r="AA326" s="14">
        <v>1</v>
      </c>
      <c r="AB326" s="28">
        <v>11961600</v>
      </c>
      <c r="AC326" s="28">
        <v>48249600</v>
      </c>
      <c r="AD326" s="14">
        <v>360</v>
      </c>
    </row>
    <row r="327" spans="2:30" x14ac:dyDescent="0.25">
      <c r="B327" s="14">
        <v>2022</v>
      </c>
      <c r="C327">
        <v>220004</v>
      </c>
      <c r="D327" s="14" t="s">
        <v>3</v>
      </c>
      <c r="E327" s="14" t="s">
        <v>758</v>
      </c>
      <c r="F327" s="14" t="s">
        <v>70</v>
      </c>
      <c r="G327" s="14" t="s">
        <v>79</v>
      </c>
      <c r="H327" s="14" t="s">
        <v>759</v>
      </c>
      <c r="I327" s="14" t="s">
        <v>2</v>
      </c>
      <c r="J327" s="14" t="s">
        <v>192</v>
      </c>
      <c r="K327" s="14">
        <v>1016105814</v>
      </c>
      <c r="L327" s="14" t="s">
        <v>85</v>
      </c>
      <c r="M327" s="14" t="s">
        <v>656</v>
      </c>
      <c r="N327" t="s">
        <v>62</v>
      </c>
      <c r="O327" s="1">
        <v>44874</v>
      </c>
      <c r="P327" s="14" t="s">
        <v>521</v>
      </c>
      <c r="Q327" s="14" t="s">
        <v>521</v>
      </c>
      <c r="R327" s="1">
        <v>44572</v>
      </c>
      <c r="S327" s="1">
        <v>44574</v>
      </c>
      <c r="T327" s="14">
        <v>270</v>
      </c>
      <c r="U327" s="1">
        <v>44942</v>
      </c>
      <c r="V327" s="14">
        <v>16597098</v>
      </c>
      <c r="W327" s="1">
        <f>$U327-Contratos[[#This Row],[Fecha de Inicio]]</f>
        <v>368</v>
      </c>
      <c r="X327" s="14">
        <f>ROUND((($D$5-Contratos[[#This Row],[Fecha de Inicio]])/(Contratos[[#This Row],[Fecha Finalizacion Programada]]-Contratos[[#This Row],[Fecha de Inicio]])*100),2)</f>
        <v>87.23</v>
      </c>
      <c r="Y327" s="43">
        <v>15859449</v>
      </c>
      <c r="Z327" s="28">
        <v>6454427</v>
      </c>
      <c r="AA327" s="14">
        <v>1</v>
      </c>
      <c r="AB327" s="28">
        <v>5716778</v>
      </c>
      <c r="AC327" s="28">
        <v>22313876</v>
      </c>
      <c r="AD327" s="14">
        <v>363</v>
      </c>
    </row>
    <row r="328" spans="2:30" x14ac:dyDescent="0.25">
      <c r="B328" s="14">
        <v>2022</v>
      </c>
      <c r="C328">
        <v>220001</v>
      </c>
      <c r="D328" s="14" t="s">
        <v>3</v>
      </c>
      <c r="E328" s="14" t="s">
        <v>758</v>
      </c>
      <c r="F328" s="14" t="s">
        <v>70</v>
      </c>
      <c r="G328" s="14" t="s">
        <v>79</v>
      </c>
      <c r="H328" s="14" t="s">
        <v>759</v>
      </c>
      <c r="I328" s="14" t="s">
        <v>2</v>
      </c>
      <c r="J328" s="14" t="s">
        <v>192</v>
      </c>
      <c r="K328" s="14">
        <v>1075685032</v>
      </c>
      <c r="L328" s="14" t="s">
        <v>86</v>
      </c>
      <c r="M328" s="14" t="s">
        <v>656</v>
      </c>
      <c r="N328" t="s">
        <v>62</v>
      </c>
      <c r="O328" s="1">
        <v>44874</v>
      </c>
      <c r="P328" s="14" t="s">
        <v>521</v>
      </c>
      <c r="Q328" s="14" t="s">
        <v>521</v>
      </c>
      <c r="R328" s="1">
        <v>44568</v>
      </c>
      <c r="S328" s="1">
        <v>44573</v>
      </c>
      <c r="T328" s="14">
        <v>270</v>
      </c>
      <c r="U328" s="1">
        <v>44942</v>
      </c>
      <c r="V328" s="14">
        <v>16597098</v>
      </c>
      <c r="W328" s="1">
        <f>$U328-Contratos[[#This Row],[Fecha de Inicio]]</f>
        <v>369</v>
      </c>
      <c r="X328" s="14">
        <f>ROUND((($D$5-Contratos[[#This Row],[Fecha de Inicio]])/(Contratos[[#This Row],[Fecha Finalizacion Programada]]-Contratos[[#This Row],[Fecha de Inicio]])*100),2)</f>
        <v>87.26</v>
      </c>
      <c r="Y328" s="43">
        <v>15920919</v>
      </c>
      <c r="Z328" s="28">
        <v>6454428</v>
      </c>
      <c r="AA328" s="14">
        <v>1</v>
      </c>
      <c r="AB328" s="28">
        <v>5778249</v>
      </c>
      <c r="AC328" s="28">
        <v>22375347</v>
      </c>
      <c r="AD328" s="14">
        <v>364</v>
      </c>
    </row>
    <row r="329" spans="2:30" x14ac:dyDescent="0.25">
      <c r="B329" s="14">
        <v>2022</v>
      </c>
      <c r="C329">
        <v>220003</v>
      </c>
      <c r="D329" s="14" t="s">
        <v>3</v>
      </c>
      <c r="E329" s="14" t="s">
        <v>758</v>
      </c>
      <c r="F329" s="14" t="s">
        <v>70</v>
      </c>
      <c r="G329" s="14" t="s">
        <v>79</v>
      </c>
      <c r="H329" s="14" t="s">
        <v>759</v>
      </c>
      <c r="I329" s="14" t="s">
        <v>2</v>
      </c>
      <c r="J329" s="14" t="s">
        <v>192</v>
      </c>
      <c r="K329" s="14">
        <v>1030641735</v>
      </c>
      <c r="L329" s="14" t="s">
        <v>84</v>
      </c>
      <c r="M329" s="14" t="s">
        <v>656</v>
      </c>
      <c r="N329" t="s">
        <v>62</v>
      </c>
      <c r="O329" s="1">
        <v>44874</v>
      </c>
      <c r="P329" s="14" t="s">
        <v>521</v>
      </c>
      <c r="Q329" s="14" t="s">
        <v>521</v>
      </c>
      <c r="R329" s="1">
        <v>44572</v>
      </c>
      <c r="S329" s="1">
        <v>44573</v>
      </c>
      <c r="T329" s="14">
        <v>270</v>
      </c>
      <c r="U329" s="1">
        <v>44942</v>
      </c>
      <c r="V329" s="14">
        <v>16597098</v>
      </c>
      <c r="W329" s="1">
        <f>$U329-Contratos[[#This Row],[Fecha de Inicio]]</f>
        <v>369</v>
      </c>
      <c r="X329" s="14">
        <f>ROUND((($D$5-Contratos[[#This Row],[Fecha de Inicio]])/(Contratos[[#This Row],[Fecha Finalizacion Programada]]-Contratos[[#This Row],[Fecha de Inicio]])*100),2)</f>
        <v>87.26</v>
      </c>
      <c r="Y329" s="43">
        <v>15920919</v>
      </c>
      <c r="Z329" s="28">
        <v>6454428</v>
      </c>
      <c r="AA329" s="14">
        <v>1</v>
      </c>
      <c r="AB329" s="28">
        <v>5778249</v>
      </c>
      <c r="AC329" s="28">
        <v>22375347</v>
      </c>
      <c r="AD329" s="14">
        <v>364</v>
      </c>
    </row>
    <row r="330" spans="2:30" x14ac:dyDescent="0.25">
      <c r="B330" s="14">
        <v>2022</v>
      </c>
      <c r="C330">
        <v>220237</v>
      </c>
      <c r="D330" s="14" t="s">
        <v>3</v>
      </c>
      <c r="E330" s="14" t="s">
        <v>834</v>
      </c>
      <c r="F330" s="14" t="s">
        <v>70</v>
      </c>
      <c r="G330" s="14" t="s">
        <v>72</v>
      </c>
      <c r="H330" s="14" t="s">
        <v>759</v>
      </c>
      <c r="I330" s="14" t="s">
        <v>2</v>
      </c>
      <c r="J330" s="14" t="s">
        <v>211</v>
      </c>
      <c r="K330" s="14">
        <v>1032417308</v>
      </c>
      <c r="L330" s="14" t="s">
        <v>87</v>
      </c>
      <c r="M330" s="14" t="s">
        <v>656</v>
      </c>
      <c r="N330" t="s">
        <v>62</v>
      </c>
      <c r="O330" s="1">
        <v>44874</v>
      </c>
      <c r="P330" s="14" t="s">
        <v>521</v>
      </c>
      <c r="Q330" s="14" t="s">
        <v>521</v>
      </c>
      <c r="R330" s="1">
        <v>44581</v>
      </c>
      <c r="S330" s="1">
        <v>44585</v>
      </c>
      <c r="T330" s="14">
        <v>330</v>
      </c>
      <c r="U330" s="1">
        <v>44942</v>
      </c>
      <c r="V330" s="14">
        <v>56958000</v>
      </c>
      <c r="W330" s="1">
        <f>$U330-Contratos[[#This Row],[Fecha de Inicio]]</f>
        <v>357</v>
      </c>
      <c r="X330" s="14">
        <f>ROUND((($D$5-Contratos[[#This Row],[Fecha de Inicio]])/(Contratos[[#This Row],[Fecha Finalizacion Programada]]-Contratos[[#This Row],[Fecha de Inicio]])*100),2)</f>
        <v>86.83</v>
      </c>
      <c r="Y330" s="43">
        <v>42632200</v>
      </c>
      <c r="Z330" s="28">
        <v>18123000</v>
      </c>
      <c r="AA330" s="14">
        <v>1</v>
      </c>
      <c r="AB330" s="28">
        <v>3797200</v>
      </c>
      <c r="AC330" s="28">
        <v>60755200</v>
      </c>
      <c r="AD330" s="14">
        <v>353</v>
      </c>
    </row>
    <row r="331" spans="2:30" x14ac:dyDescent="0.25">
      <c r="B331" s="14">
        <v>2022</v>
      </c>
      <c r="C331">
        <v>220096</v>
      </c>
      <c r="D331" s="14" t="s">
        <v>3</v>
      </c>
      <c r="E331" s="14" t="s">
        <v>788</v>
      </c>
      <c r="F331" s="14" t="s">
        <v>70</v>
      </c>
      <c r="G331" s="14" t="s">
        <v>72</v>
      </c>
      <c r="H331" s="14" t="s">
        <v>759</v>
      </c>
      <c r="I331" s="14" t="s">
        <v>2</v>
      </c>
      <c r="J331" s="14" t="s">
        <v>190</v>
      </c>
      <c r="K331" s="14">
        <v>55152038</v>
      </c>
      <c r="L331" s="14" t="s">
        <v>191</v>
      </c>
      <c r="M331" s="14" t="s">
        <v>656</v>
      </c>
      <c r="N331" t="s">
        <v>62</v>
      </c>
      <c r="O331" s="1">
        <v>44874</v>
      </c>
      <c r="P331" s="14" t="s">
        <v>521</v>
      </c>
      <c r="Q331" s="14" t="s">
        <v>521</v>
      </c>
      <c r="R331" s="1">
        <v>44574</v>
      </c>
      <c r="S331" s="1">
        <v>44586</v>
      </c>
      <c r="T331" s="14">
        <v>270</v>
      </c>
      <c r="U331" s="1">
        <v>44942</v>
      </c>
      <c r="V331" s="14">
        <v>36288000</v>
      </c>
      <c r="W331" s="1">
        <f>$U331-Contratos[[#This Row],[Fecha de Inicio]]</f>
        <v>356</v>
      </c>
      <c r="X331" s="14">
        <f>ROUND((($D$5-Contratos[[#This Row],[Fecha de Inicio]])/(Contratos[[#This Row],[Fecha Finalizacion Programada]]-Contratos[[#This Row],[Fecha de Inicio]])*100),2)</f>
        <v>86.8</v>
      </c>
      <c r="Y331" s="43">
        <v>33062400</v>
      </c>
      <c r="Z331" s="28">
        <v>14112000</v>
      </c>
      <c r="AA331" s="14">
        <v>1</v>
      </c>
      <c r="AB331" s="28">
        <v>10886400</v>
      </c>
      <c r="AC331" s="28">
        <v>47174400</v>
      </c>
      <c r="AD331" s="14">
        <v>352</v>
      </c>
    </row>
    <row r="332" spans="2:30" x14ac:dyDescent="0.25">
      <c r="B332" s="14">
        <v>2022</v>
      </c>
      <c r="C332">
        <v>220257</v>
      </c>
      <c r="D332" s="14" t="s">
        <v>3</v>
      </c>
      <c r="E332" s="14" t="s">
        <v>788</v>
      </c>
      <c r="F332" s="14" t="s">
        <v>70</v>
      </c>
      <c r="G332" s="14" t="s">
        <v>72</v>
      </c>
      <c r="H332" s="14" t="s">
        <v>759</v>
      </c>
      <c r="I332" s="14" t="s">
        <v>2</v>
      </c>
      <c r="J332" s="14" t="s">
        <v>190</v>
      </c>
      <c r="K332" s="14">
        <v>53118341</v>
      </c>
      <c r="L332" s="14" t="s">
        <v>216</v>
      </c>
      <c r="M332" s="14" t="s">
        <v>656</v>
      </c>
      <c r="N332" t="s">
        <v>62</v>
      </c>
      <c r="O332" s="1">
        <v>44874</v>
      </c>
      <c r="P332" s="14" t="s">
        <v>521</v>
      </c>
      <c r="Q332" s="14" t="s">
        <v>521</v>
      </c>
      <c r="R332" s="1">
        <v>44582</v>
      </c>
      <c r="S332" s="1">
        <v>44586</v>
      </c>
      <c r="T332" s="14">
        <v>270</v>
      </c>
      <c r="U332" s="1">
        <v>44942</v>
      </c>
      <c r="V332" s="14">
        <v>36288000</v>
      </c>
      <c r="W332" s="1">
        <f>$U332-Contratos[[#This Row],[Fecha de Inicio]]</f>
        <v>356</v>
      </c>
      <c r="X332" s="14">
        <f>ROUND((($D$5-Contratos[[#This Row],[Fecha de Inicio]])/(Contratos[[#This Row],[Fecha Finalizacion Programada]]-Contratos[[#This Row],[Fecha de Inicio]])*100),2)</f>
        <v>86.8</v>
      </c>
      <c r="Y332" s="43">
        <v>32256000</v>
      </c>
      <c r="Z332" s="28">
        <v>14918400</v>
      </c>
      <c r="AA332" s="14">
        <v>1</v>
      </c>
      <c r="AB332" s="28">
        <v>10886400</v>
      </c>
      <c r="AC332" s="28">
        <v>47174400</v>
      </c>
      <c r="AD332" s="14">
        <v>352</v>
      </c>
    </row>
    <row r="333" spans="2:30" x14ac:dyDescent="0.25">
      <c r="B333" s="14">
        <v>2022</v>
      </c>
      <c r="C333">
        <v>220066</v>
      </c>
      <c r="D333" s="14" t="s">
        <v>3</v>
      </c>
      <c r="E333" s="14" t="s">
        <v>788</v>
      </c>
      <c r="F333" s="14" t="s">
        <v>70</v>
      </c>
      <c r="G333" s="14" t="s">
        <v>72</v>
      </c>
      <c r="H333" s="14" t="s">
        <v>759</v>
      </c>
      <c r="I333" s="14" t="s">
        <v>2</v>
      </c>
      <c r="J333" s="14" t="s">
        <v>190</v>
      </c>
      <c r="K333" s="14">
        <v>52969428</v>
      </c>
      <c r="L333" s="14" t="s">
        <v>249</v>
      </c>
      <c r="M333" s="14" t="s">
        <v>656</v>
      </c>
      <c r="N333" t="s">
        <v>62</v>
      </c>
      <c r="O333" s="1">
        <v>44874</v>
      </c>
      <c r="P333" s="14" t="s">
        <v>521</v>
      </c>
      <c r="Q333" s="14" t="s">
        <v>521</v>
      </c>
      <c r="R333" s="1">
        <v>44573</v>
      </c>
      <c r="S333" s="1">
        <v>44586</v>
      </c>
      <c r="T333" s="14">
        <v>270</v>
      </c>
      <c r="U333" s="1">
        <v>44942</v>
      </c>
      <c r="V333" s="14">
        <v>36288000</v>
      </c>
      <c r="W333" s="1">
        <f>$U333-Contratos[[#This Row],[Fecha de Inicio]]</f>
        <v>356</v>
      </c>
      <c r="X333" s="14">
        <f>ROUND((($D$5-Contratos[[#This Row],[Fecha de Inicio]])/(Contratos[[#This Row],[Fecha Finalizacion Programada]]-Contratos[[#This Row],[Fecha de Inicio]])*100),2)</f>
        <v>86.8</v>
      </c>
      <c r="Y333" s="43">
        <v>33062400</v>
      </c>
      <c r="Z333" s="28">
        <v>14112000</v>
      </c>
      <c r="AA333" s="14">
        <v>1</v>
      </c>
      <c r="AB333" s="28">
        <v>10886400</v>
      </c>
      <c r="AC333" s="28">
        <v>47174400</v>
      </c>
      <c r="AD333" s="14">
        <v>352</v>
      </c>
    </row>
    <row r="334" spans="2:30" x14ac:dyDescent="0.25">
      <c r="B334" s="14">
        <v>2022</v>
      </c>
      <c r="C334">
        <v>220002</v>
      </c>
      <c r="D334" s="14" t="s">
        <v>3</v>
      </c>
      <c r="E334" s="14" t="s">
        <v>758</v>
      </c>
      <c r="F334" s="14" t="s">
        <v>70</v>
      </c>
      <c r="G334" s="14" t="s">
        <v>79</v>
      </c>
      <c r="H334" s="14" t="s">
        <v>759</v>
      </c>
      <c r="I334" s="14" t="s">
        <v>2</v>
      </c>
      <c r="J334" s="14" t="s">
        <v>192</v>
      </c>
      <c r="K334" s="14">
        <v>1077874323</v>
      </c>
      <c r="L334" s="14" t="s">
        <v>248</v>
      </c>
      <c r="M334" s="14" t="s">
        <v>656</v>
      </c>
      <c r="N334" t="s">
        <v>62</v>
      </c>
      <c r="O334" s="1">
        <v>44874</v>
      </c>
      <c r="P334" s="14" t="s">
        <v>521</v>
      </c>
      <c r="Q334" s="14" t="s">
        <v>521</v>
      </c>
      <c r="R334" s="1">
        <v>44572</v>
      </c>
      <c r="S334" s="1">
        <v>44582</v>
      </c>
      <c r="T334" s="14">
        <v>270</v>
      </c>
      <c r="U334" s="1">
        <v>44942</v>
      </c>
      <c r="V334" s="14">
        <v>16597098</v>
      </c>
      <c r="W334" s="1">
        <f>$U334-Contratos[[#This Row],[Fecha de Inicio]]</f>
        <v>360</v>
      </c>
      <c r="X334" s="14">
        <f>ROUND((($D$5-Contratos[[#This Row],[Fecha de Inicio]])/(Contratos[[#This Row],[Fecha Finalizacion Programada]]-Contratos[[#This Row],[Fecha de Inicio]])*100),2)</f>
        <v>86.94</v>
      </c>
      <c r="Y334" s="43">
        <v>15367683</v>
      </c>
      <c r="Z334" s="28">
        <v>6454427</v>
      </c>
      <c r="AA334" s="14">
        <v>1</v>
      </c>
      <c r="AB334" s="28">
        <v>5225012</v>
      </c>
      <c r="AC334" s="28">
        <v>21822110</v>
      </c>
      <c r="AD334" s="14">
        <v>356</v>
      </c>
    </row>
    <row r="335" spans="2:30" x14ac:dyDescent="0.25">
      <c r="B335" s="14">
        <v>2022</v>
      </c>
      <c r="C335">
        <v>220261</v>
      </c>
      <c r="D335" s="14" t="s">
        <v>3</v>
      </c>
      <c r="E335" s="14" t="s">
        <v>842</v>
      </c>
      <c r="F335" s="14" t="s">
        <v>70</v>
      </c>
      <c r="G335" s="14" t="s">
        <v>72</v>
      </c>
      <c r="H335" s="14" t="s">
        <v>745</v>
      </c>
      <c r="I335" s="14" t="s">
        <v>2</v>
      </c>
      <c r="J335" s="14" t="s">
        <v>359</v>
      </c>
      <c r="K335" s="14">
        <v>1022370269</v>
      </c>
      <c r="L335" s="14" t="s">
        <v>360</v>
      </c>
      <c r="M335" s="14" t="s">
        <v>118</v>
      </c>
      <c r="N335" t="s">
        <v>62</v>
      </c>
      <c r="O335" s="1">
        <v>44874</v>
      </c>
      <c r="P335" s="14" t="s">
        <v>464</v>
      </c>
      <c r="Q335" s="14" t="s">
        <v>1270</v>
      </c>
      <c r="R335" s="1">
        <v>44582</v>
      </c>
      <c r="S335" s="1">
        <v>44599</v>
      </c>
      <c r="T335" s="14">
        <v>300</v>
      </c>
      <c r="U335" s="1">
        <v>44925</v>
      </c>
      <c r="V335" s="14">
        <v>40320000</v>
      </c>
      <c r="W335" s="1">
        <f>$U335-Contratos[[#This Row],[Fecha de Inicio]]</f>
        <v>326</v>
      </c>
      <c r="X335" s="14">
        <f>ROUND((($D$5-Contratos[[#This Row],[Fecha de Inicio]])/(Contratos[[#This Row],[Fecha Finalizacion Programada]]-Contratos[[#This Row],[Fecha de Inicio]])*100),2)</f>
        <v>90.8</v>
      </c>
      <c r="Y335" s="43">
        <v>35481600</v>
      </c>
      <c r="Z335" s="28">
        <v>4838400</v>
      </c>
      <c r="AA335" s="14">
        <v>1</v>
      </c>
      <c r="AB335" s="28">
        <v>3091200</v>
      </c>
      <c r="AC335" s="28">
        <v>43411200</v>
      </c>
      <c r="AD335" s="14">
        <v>323</v>
      </c>
    </row>
    <row r="336" spans="2:30" x14ac:dyDescent="0.25">
      <c r="B336" s="14">
        <v>2022</v>
      </c>
      <c r="C336">
        <v>220053</v>
      </c>
      <c r="D336" s="14" t="s">
        <v>3</v>
      </c>
      <c r="E336" s="14" t="s">
        <v>782</v>
      </c>
      <c r="F336" s="14" t="s">
        <v>70</v>
      </c>
      <c r="G336" s="14" t="s">
        <v>72</v>
      </c>
      <c r="H336" s="14" t="s">
        <v>745</v>
      </c>
      <c r="I336" s="14" t="s">
        <v>2</v>
      </c>
      <c r="J336" s="14" t="s">
        <v>187</v>
      </c>
      <c r="K336" s="14">
        <v>1085280087</v>
      </c>
      <c r="L336" s="14" t="s">
        <v>188</v>
      </c>
      <c r="M336" s="14" t="s">
        <v>118</v>
      </c>
      <c r="N336" t="s">
        <v>62</v>
      </c>
      <c r="O336" s="1">
        <v>44874</v>
      </c>
      <c r="P336" s="14" t="s">
        <v>435</v>
      </c>
      <c r="Q336" s="14" t="s">
        <v>1271</v>
      </c>
      <c r="R336" s="1">
        <v>44573</v>
      </c>
      <c r="S336" s="1">
        <v>44580</v>
      </c>
      <c r="T336" s="14">
        <v>330</v>
      </c>
      <c r="U336" s="1">
        <v>44914</v>
      </c>
      <c r="V336" s="14">
        <v>66528000</v>
      </c>
      <c r="W336" s="1">
        <f>$U336-Contratos[[#This Row],[Fecha de Inicio]]</f>
        <v>334</v>
      </c>
      <c r="X336" s="14">
        <f>ROUND((($D$5-Contratos[[#This Row],[Fecha de Inicio]])/(Contratos[[#This Row],[Fecha Finalizacion Programada]]-Contratos[[#This Row],[Fecha de Inicio]])*100),2)</f>
        <v>94.31</v>
      </c>
      <c r="Y336" s="43">
        <v>56649600</v>
      </c>
      <c r="Z336" s="28">
        <v>9878400</v>
      </c>
      <c r="AA336" s="14">
        <v>0</v>
      </c>
      <c r="AB336" s="28">
        <v>0</v>
      </c>
      <c r="AC336" s="28">
        <v>66528000</v>
      </c>
      <c r="AD336" s="14">
        <v>330</v>
      </c>
    </row>
    <row r="337" spans="2:30" x14ac:dyDescent="0.25">
      <c r="B337" s="14">
        <v>2022</v>
      </c>
      <c r="C337">
        <v>220097</v>
      </c>
      <c r="D337" s="14" t="s">
        <v>3</v>
      </c>
      <c r="E337" s="14" t="s">
        <v>788</v>
      </c>
      <c r="F337" s="14" t="s">
        <v>70</v>
      </c>
      <c r="G337" s="14" t="s">
        <v>72</v>
      </c>
      <c r="H337" s="14" t="s">
        <v>759</v>
      </c>
      <c r="I337" s="14" t="s">
        <v>2</v>
      </c>
      <c r="J337" s="14" t="s">
        <v>190</v>
      </c>
      <c r="K337" s="14">
        <v>80901106</v>
      </c>
      <c r="L337" s="14" t="s">
        <v>218</v>
      </c>
      <c r="M337" s="14" t="s">
        <v>656</v>
      </c>
      <c r="N337" t="s">
        <v>62</v>
      </c>
      <c r="O337" s="1">
        <v>44874</v>
      </c>
      <c r="P337" s="14" t="s">
        <v>521</v>
      </c>
      <c r="Q337" s="14" t="s">
        <v>521</v>
      </c>
      <c r="R337" s="1">
        <v>44574</v>
      </c>
      <c r="S337" s="1">
        <v>44581</v>
      </c>
      <c r="T337" s="14">
        <v>270</v>
      </c>
      <c r="U337" s="1">
        <v>44942</v>
      </c>
      <c r="V337" s="14">
        <v>36288000</v>
      </c>
      <c r="W337" s="1">
        <f>$U337-Contratos[[#This Row],[Fecha de Inicio]]</f>
        <v>361</v>
      </c>
      <c r="X337" s="14">
        <f>ROUND((($D$5-Contratos[[#This Row],[Fecha de Inicio]])/(Contratos[[#This Row],[Fecha Finalizacion Programada]]-Contratos[[#This Row],[Fecha de Inicio]])*100),2)</f>
        <v>86.98</v>
      </c>
      <c r="Y337" s="43">
        <v>33734400</v>
      </c>
      <c r="Z337" s="28">
        <v>14112000</v>
      </c>
      <c r="AA337" s="14">
        <v>1</v>
      </c>
      <c r="AB337" s="28">
        <v>11558400</v>
      </c>
      <c r="AC337" s="28">
        <v>47846400</v>
      </c>
      <c r="AD337" s="14">
        <v>357</v>
      </c>
    </row>
    <row r="338" spans="2:30" x14ac:dyDescent="0.25">
      <c r="B338" s="14">
        <v>2022</v>
      </c>
      <c r="C338">
        <v>220067</v>
      </c>
      <c r="D338" s="14" t="s">
        <v>3</v>
      </c>
      <c r="E338" s="14" t="s">
        <v>788</v>
      </c>
      <c r="F338" s="14" t="s">
        <v>70</v>
      </c>
      <c r="G338" s="14" t="s">
        <v>72</v>
      </c>
      <c r="H338" s="14" t="s">
        <v>759</v>
      </c>
      <c r="I338" s="14" t="s">
        <v>2</v>
      </c>
      <c r="J338" s="14" t="s">
        <v>190</v>
      </c>
      <c r="K338" s="14">
        <v>1024562261</v>
      </c>
      <c r="L338" s="14" t="s">
        <v>81</v>
      </c>
      <c r="M338" s="14" t="s">
        <v>656</v>
      </c>
      <c r="N338" t="s">
        <v>62</v>
      </c>
      <c r="O338" s="1">
        <v>44874</v>
      </c>
      <c r="P338" s="14" t="s">
        <v>521</v>
      </c>
      <c r="Q338" s="14" t="s">
        <v>521</v>
      </c>
      <c r="R338" s="1">
        <v>44573</v>
      </c>
      <c r="S338" s="1">
        <v>44581</v>
      </c>
      <c r="T338" s="14">
        <v>270</v>
      </c>
      <c r="U338" s="1">
        <v>44942</v>
      </c>
      <c r="V338" s="14">
        <v>36288000</v>
      </c>
      <c r="W338" s="1">
        <f>$U338-Contratos[[#This Row],[Fecha de Inicio]]</f>
        <v>361</v>
      </c>
      <c r="X338" s="14">
        <f>ROUND((($D$5-Contratos[[#This Row],[Fecha de Inicio]])/(Contratos[[#This Row],[Fecha Finalizacion Programada]]-Contratos[[#This Row],[Fecha de Inicio]])*100),2)</f>
        <v>86.98</v>
      </c>
      <c r="Y338" s="43">
        <v>33734400</v>
      </c>
      <c r="Z338" s="28">
        <v>14112000</v>
      </c>
      <c r="AA338" s="14">
        <v>1</v>
      </c>
      <c r="AB338" s="28">
        <v>11558400</v>
      </c>
      <c r="AC338" s="28">
        <v>47846400</v>
      </c>
      <c r="AD338" s="14">
        <v>357</v>
      </c>
    </row>
    <row r="339" spans="2:30" x14ac:dyDescent="0.25">
      <c r="B339" s="14">
        <v>2022</v>
      </c>
      <c r="C339">
        <v>220149</v>
      </c>
      <c r="D339" s="14" t="s">
        <v>3</v>
      </c>
      <c r="E339" s="14" t="s">
        <v>788</v>
      </c>
      <c r="F339" s="14" t="s">
        <v>70</v>
      </c>
      <c r="G339" s="14" t="s">
        <v>72</v>
      </c>
      <c r="H339" s="14" t="s">
        <v>759</v>
      </c>
      <c r="I339" s="14" t="s">
        <v>2</v>
      </c>
      <c r="J339" s="14" t="s">
        <v>190</v>
      </c>
      <c r="K339" s="14">
        <v>52888733</v>
      </c>
      <c r="L339" s="14" t="s">
        <v>246</v>
      </c>
      <c r="M339" s="14" t="s">
        <v>656</v>
      </c>
      <c r="N339" t="s">
        <v>62</v>
      </c>
      <c r="O339" s="1">
        <v>44874</v>
      </c>
      <c r="P339" s="14" t="s">
        <v>521</v>
      </c>
      <c r="Q339" s="14" t="s">
        <v>521</v>
      </c>
      <c r="R339" s="1">
        <v>44575</v>
      </c>
      <c r="S339" s="1">
        <v>44580</v>
      </c>
      <c r="T339" s="14">
        <v>270</v>
      </c>
      <c r="U339" s="1">
        <v>44942</v>
      </c>
      <c r="V339" s="14">
        <v>36288000</v>
      </c>
      <c r="W339" s="1">
        <f>$U339-Contratos[[#This Row],[Fecha de Inicio]]</f>
        <v>362</v>
      </c>
      <c r="X339" s="14">
        <f>ROUND((($D$5-Contratos[[#This Row],[Fecha de Inicio]])/(Contratos[[#This Row],[Fecha Finalizacion Programada]]-Contratos[[#This Row],[Fecha de Inicio]])*100),2)</f>
        <v>87.02</v>
      </c>
      <c r="Y339" s="43">
        <v>33868800</v>
      </c>
      <c r="Z339" s="28">
        <v>14112000</v>
      </c>
      <c r="AA339" s="14">
        <v>1</v>
      </c>
      <c r="AB339" s="28">
        <v>11692800</v>
      </c>
      <c r="AC339" s="28">
        <v>47980800</v>
      </c>
      <c r="AD339" s="14">
        <v>358</v>
      </c>
    </row>
    <row r="340" spans="2:30" x14ac:dyDescent="0.25">
      <c r="B340" s="14">
        <v>2022</v>
      </c>
      <c r="C340">
        <v>220124</v>
      </c>
      <c r="D340" s="14" t="s">
        <v>3</v>
      </c>
      <c r="E340" s="14" t="s">
        <v>788</v>
      </c>
      <c r="F340" s="14" t="s">
        <v>70</v>
      </c>
      <c r="G340" s="14" t="s">
        <v>72</v>
      </c>
      <c r="H340" s="14" t="s">
        <v>759</v>
      </c>
      <c r="I340" s="14" t="s">
        <v>2</v>
      </c>
      <c r="J340" s="14" t="s">
        <v>190</v>
      </c>
      <c r="K340" s="14">
        <v>53107185</v>
      </c>
      <c r="L340" s="14" t="s">
        <v>250</v>
      </c>
      <c r="M340" s="14" t="s">
        <v>656</v>
      </c>
      <c r="N340" t="s">
        <v>62</v>
      </c>
      <c r="O340" s="1">
        <v>44874</v>
      </c>
      <c r="P340" s="14" t="s">
        <v>521</v>
      </c>
      <c r="Q340" s="14" t="s">
        <v>521</v>
      </c>
      <c r="R340" s="1">
        <v>44575</v>
      </c>
      <c r="S340" s="1">
        <v>44580</v>
      </c>
      <c r="T340" s="14">
        <v>270</v>
      </c>
      <c r="U340" s="1">
        <v>44942</v>
      </c>
      <c r="V340" s="14">
        <v>36288000</v>
      </c>
      <c r="W340" s="1">
        <f>$U340-Contratos[[#This Row],[Fecha de Inicio]]</f>
        <v>362</v>
      </c>
      <c r="X340" s="14">
        <f>ROUND((($D$5-Contratos[[#This Row],[Fecha de Inicio]])/(Contratos[[#This Row],[Fecha Finalizacion Programada]]-Contratos[[#This Row],[Fecha de Inicio]])*100),2)</f>
        <v>87.02</v>
      </c>
      <c r="Y340" s="43">
        <v>33868800</v>
      </c>
      <c r="Z340" s="28">
        <v>14112000</v>
      </c>
      <c r="AA340" s="14">
        <v>1</v>
      </c>
      <c r="AB340" s="28">
        <v>11692800</v>
      </c>
      <c r="AC340" s="28">
        <v>47980800</v>
      </c>
      <c r="AD340" s="14">
        <v>358</v>
      </c>
    </row>
    <row r="341" spans="2:30" x14ac:dyDescent="0.25">
      <c r="B341" s="14">
        <v>2022</v>
      </c>
      <c r="C341">
        <v>220430</v>
      </c>
      <c r="D341" s="14" t="s">
        <v>3</v>
      </c>
      <c r="E341" s="14" t="s">
        <v>888</v>
      </c>
      <c r="F341" s="14" t="s">
        <v>36</v>
      </c>
      <c r="G341" s="14" t="s">
        <v>37</v>
      </c>
      <c r="H341" s="14" t="s">
        <v>744</v>
      </c>
      <c r="I341" s="14" t="s">
        <v>2</v>
      </c>
      <c r="J341" s="14" t="s">
        <v>598</v>
      </c>
      <c r="K341" s="14">
        <v>900427788</v>
      </c>
      <c r="L341" s="14" t="s">
        <v>597</v>
      </c>
      <c r="M341" s="14" t="s">
        <v>149</v>
      </c>
      <c r="N341" t="s">
        <v>62</v>
      </c>
      <c r="O341" s="1">
        <v>44875</v>
      </c>
      <c r="P341" s="14" t="s">
        <v>68</v>
      </c>
      <c r="Q341" s="14" t="s">
        <v>727</v>
      </c>
      <c r="R341" s="1">
        <v>44757</v>
      </c>
      <c r="S341" s="1">
        <v>44767</v>
      </c>
      <c r="T341" s="14">
        <v>465</v>
      </c>
      <c r="U341" s="1">
        <v>45239</v>
      </c>
      <c r="V341" s="14">
        <v>2969744562</v>
      </c>
      <c r="W341" s="1">
        <f>$U341-Contratos[[#This Row],[Fecha de Inicio]]</f>
        <v>472</v>
      </c>
      <c r="X341" s="14">
        <f>ROUND((($D$5-Contratos[[#This Row],[Fecha de Inicio]])/(Contratos[[#This Row],[Fecha Finalizacion Programada]]-Contratos[[#This Row],[Fecha de Inicio]])*100),2)</f>
        <v>27.12</v>
      </c>
      <c r="Y341" s="43">
        <v>462338851</v>
      </c>
      <c r="Z341" s="28">
        <v>2507405711</v>
      </c>
      <c r="AA341" s="14">
        <v>0</v>
      </c>
      <c r="AB341" s="28">
        <v>0</v>
      </c>
      <c r="AC341" s="28">
        <v>2969744562</v>
      </c>
      <c r="AD341" s="14">
        <v>465</v>
      </c>
    </row>
    <row r="342" spans="2:30" x14ac:dyDescent="0.25">
      <c r="B342" s="14">
        <v>2022</v>
      </c>
      <c r="C342">
        <v>220120</v>
      </c>
      <c r="D342" s="14" t="s">
        <v>3</v>
      </c>
      <c r="E342" s="14" t="s">
        <v>788</v>
      </c>
      <c r="F342" s="14" t="s">
        <v>70</v>
      </c>
      <c r="G342" s="14" t="s">
        <v>72</v>
      </c>
      <c r="H342" s="14" t="s">
        <v>759</v>
      </c>
      <c r="I342" s="14" t="s">
        <v>2</v>
      </c>
      <c r="J342" s="14" t="s">
        <v>190</v>
      </c>
      <c r="K342" s="14">
        <v>79402236</v>
      </c>
      <c r="L342" s="14" t="s">
        <v>245</v>
      </c>
      <c r="M342" s="14" t="s">
        <v>656</v>
      </c>
      <c r="N342" t="s">
        <v>62</v>
      </c>
      <c r="O342" s="1">
        <v>44874</v>
      </c>
      <c r="P342" s="14" t="s">
        <v>521</v>
      </c>
      <c r="Q342" s="14" t="s">
        <v>521</v>
      </c>
      <c r="R342" s="1">
        <v>44575</v>
      </c>
      <c r="S342" s="1">
        <v>44579</v>
      </c>
      <c r="T342" s="14">
        <v>270</v>
      </c>
      <c r="U342" s="1">
        <v>44942</v>
      </c>
      <c r="V342" s="14">
        <v>36288000</v>
      </c>
      <c r="W342" s="1">
        <f>$U342-Contratos[[#This Row],[Fecha de Inicio]]</f>
        <v>363</v>
      </c>
      <c r="X342" s="14">
        <f>ROUND((($D$5-Contratos[[#This Row],[Fecha de Inicio]])/(Contratos[[#This Row],[Fecha Finalizacion Programada]]-Contratos[[#This Row],[Fecha de Inicio]])*100),2)</f>
        <v>87.05</v>
      </c>
      <c r="Y342" s="43">
        <v>34003200</v>
      </c>
      <c r="Z342" s="28">
        <v>14112000</v>
      </c>
      <c r="AA342" s="14">
        <v>1</v>
      </c>
      <c r="AB342" s="28">
        <v>11827200</v>
      </c>
      <c r="AC342" s="28">
        <v>48115200</v>
      </c>
      <c r="AD342" s="14">
        <v>359</v>
      </c>
    </row>
    <row r="343" spans="2:30" x14ac:dyDescent="0.25">
      <c r="B343" s="14">
        <v>2022</v>
      </c>
      <c r="C343">
        <v>220440</v>
      </c>
      <c r="D343" s="14" t="s">
        <v>3</v>
      </c>
      <c r="E343" s="14" t="s">
        <v>891</v>
      </c>
      <c r="F343" s="14" t="s">
        <v>47</v>
      </c>
      <c r="G343" s="14" t="s">
        <v>37</v>
      </c>
      <c r="H343" s="14" t="s">
        <v>744</v>
      </c>
      <c r="I343" s="14" t="s">
        <v>2</v>
      </c>
      <c r="J343" s="14" t="s">
        <v>514</v>
      </c>
      <c r="K343" s="14">
        <v>901035950</v>
      </c>
      <c r="L343" s="14" t="s">
        <v>515</v>
      </c>
      <c r="M343" s="14" t="s">
        <v>63</v>
      </c>
      <c r="N343" t="s">
        <v>62</v>
      </c>
      <c r="O343" s="1">
        <v>44874</v>
      </c>
      <c r="P343" s="14" t="s">
        <v>68</v>
      </c>
      <c r="Q343" s="14" t="s">
        <v>69</v>
      </c>
      <c r="R343" s="1">
        <v>44770</v>
      </c>
      <c r="S343" s="1">
        <v>44778</v>
      </c>
      <c r="T343" s="14">
        <v>360</v>
      </c>
      <c r="U343" s="1">
        <v>45143</v>
      </c>
      <c r="V343" s="14">
        <v>4166400</v>
      </c>
      <c r="W343" s="1">
        <f>$U343-Contratos[[#This Row],[Fecha de Inicio]]</f>
        <v>365</v>
      </c>
      <c r="X343" s="14">
        <f>ROUND((($D$5-Contratos[[#This Row],[Fecha de Inicio]])/(Contratos[[#This Row],[Fecha Finalizacion Programada]]-Contratos[[#This Row],[Fecha de Inicio]])*100),2)</f>
        <v>32.049999999999997</v>
      </c>
      <c r="Y343" s="43">
        <v>4166400</v>
      </c>
      <c r="Z343" s="28">
        <v>0</v>
      </c>
      <c r="AA343" s="14">
        <v>0</v>
      </c>
      <c r="AB343" s="28">
        <v>0</v>
      </c>
      <c r="AC343" s="28">
        <v>4166400</v>
      </c>
      <c r="AD343" s="14">
        <v>360</v>
      </c>
    </row>
    <row r="344" spans="2:30" x14ac:dyDescent="0.25">
      <c r="B344" s="14">
        <v>2022</v>
      </c>
      <c r="C344">
        <v>220147</v>
      </c>
      <c r="D344" s="14" t="s">
        <v>3</v>
      </c>
      <c r="E344" s="14" t="s">
        <v>788</v>
      </c>
      <c r="F344" s="14" t="s">
        <v>70</v>
      </c>
      <c r="G344" s="14" t="s">
        <v>72</v>
      </c>
      <c r="H344" s="14" t="s">
        <v>759</v>
      </c>
      <c r="I344" s="14" t="s">
        <v>2</v>
      </c>
      <c r="J344" s="14" t="s">
        <v>190</v>
      </c>
      <c r="K344" s="14">
        <v>1067810656</v>
      </c>
      <c r="L344" s="14" t="s">
        <v>240</v>
      </c>
      <c r="M344" s="14" t="s">
        <v>656</v>
      </c>
      <c r="N344" t="s">
        <v>62</v>
      </c>
      <c r="O344" s="1">
        <v>44874</v>
      </c>
      <c r="P344" s="14" t="s">
        <v>521</v>
      </c>
      <c r="Q344" s="14" t="s">
        <v>521</v>
      </c>
      <c r="R344" s="1">
        <v>44575</v>
      </c>
      <c r="S344" s="1">
        <v>44579</v>
      </c>
      <c r="T344" s="14">
        <v>270</v>
      </c>
      <c r="U344" s="1">
        <v>44942</v>
      </c>
      <c r="V344" s="14">
        <v>36288000</v>
      </c>
      <c r="W344" s="1">
        <f>$U344-Contratos[[#This Row],[Fecha de Inicio]]</f>
        <v>363</v>
      </c>
      <c r="X344" s="14">
        <f>ROUND((($D$5-Contratos[[#This Row],[Fecha de Inicio]])/(Contratos[[#This Row],[Fecha Finalizacion Programada]]-Contratos[[#This Row],[Fecha de Inicio]])*100),2)</f>
        <v>87.05</v>
      </c>
      <c r="Y344" s="43">
        <v>34003200</v>
      </c>
      <c r="Z344" s="28">
        <v>14112000</v>
      </c>
      <c r="AA344" s="14">
        <v>1</v>
      </c>
      <c r="AB344" s="28">
        <v>11827200</v>
      </c>
      <c r="AC344" s="28">
        <v>48115200</v>
      </c>
      <c r="AD344" s="14">
        <v>359</v>
      </c>
    </row>
    <row r="345" spans="2:30" x14ac:dyDescent="0.25">
      <c r="B345" s="14">
        <v>2022</v>
      </c>
      <c r="C345">
        <v>220396</v>
      </c>
      <c r="D345" s="14" t="s">
        <v>3</v>
      </c>
      <c r="E345" s="14" t="s">
        <v>875</v>
      </c>
      <c r="F345" s="14" t="s">
        <v>47</v>
      </c>
      <c r="G345" s="14" t="s">
        <v>37</v>
      </c>
      <c r="H345" s="14" t="s">
        <v>744</v>
      </c>
      <c r="I345" s="14" t="s">
        <v>2</v>
      </c>
      <c r="J345" s="14" t="s">
        <v>433</v>
      </c>
      <c r="K345" s="14">
        <v>800250589</v>
      </c>
      <c r="L345" s="14" t="s">
        <v>172</v>
      </c>
      <c r="M345" s="14" t="s">
        <v>63</v>
      </c>
      <c r="N345" t="s">
        <v>62</v>
      </c>
      <c r="O345" s="1">
        <v>44874</v>
      </c>
      <c r="P345" s="14" t="s">
        <v>68</v>
      </c>
      <c r="Q345" s="14" t="s">
        <v>727</v>
      </c>
      <c r="R345" s="1">
        <v>44720</v>
      </c>
      <c r="S345" s="1">
        <v>44728</v>
      </c>
      <c r="T345" s="14">
        <v>330</v>
      </c>
      <c r="U345" s="1">
        <v>45062</v>
      </c>
      <c r="V345" s="14">
        <v>63051000</v>
      </c>
      <c r="W345" s="1">
        <f>$U345-Contratos[[#This Row],[Fecha de Inicio]]</f>
        <v>334</v>
      </c>
      <c r="X345" s="14">
        <f>ROUND((($D$5-Contratos[[#This Row],[Fecha de Inicio]])/(Contratos[[#This Row],[Fecha Finalizacion Programada]]-Contratos[[#This Row],[Fecha de Inicio]])*100),2)</f>
        <v>50</v>
      </c>
      <c r="Y345" s="43">
        <v>10712600</v>
      </c>
      <c r="Z345" s="28">
        <v>52338400</v>
      </c>
      <c r="AA345" s="14">
        <v>0</v>
      </c>
      <c r="AB345" s="28">
        <v>0</v>
      </c>
      <c r="AC345" s="28">
        <v>63051000</v>
      </c>
      <c r="AD345" s="14">
        <v>330</v>
      </c>
    </row>
    <row r="346" spans="2:30" x14ac:dyDescent="0.25">
      <c r="B346" s="14">
        <v>2022</v>
      </c>
      <c r="C346">
        <v>220369</v>
      </c>
      <c r="D346" s="14" t="s">
        <v>3</v>
      </c>
      <c r="E346" s="14" t="s">
        <v>869</v>
      </c>
      <c r="F346" s="14" t="s">
        <v>47</v>
      </c>
      <c r="G346" s="14" t="s">
        <v>45</v>
      </c>
      <c r="H346" s="14" t="s">
        <v>744</v>
      </c>
      <c r="I346" s="14" t="s">
        <v>2</v>
      </c>
      <c r="J346" s="14" t="s">
        <v>420</v>
      </c>
      <c r="K346" s="14">
        <v>900459737</v>
      </c>
      <c r="L346" s="14" t="s">
        <v>61</v>
      </c>
      <c r="M346" s="14" t="s">
        <v>63</v>
      </c>
      <c r="N346" t="s">
        <v>62</v>
      </c>
      <c r="O346" s="1">
        <v>44874</v>
      </c>
      <c r="P346" s="14" t="s">
        <v>68</v>
      </c>
      <c r="Q346" s="14" t="s">
        <v>69</v>
      </c>
      <c r="R346" s="1">
        <v>44645</v>
      </c>
      <c r="S346" s="1">
        <v>44652</v>
      </c>
      <c r="T346" s="14">
        <v>300</v>
      </c>
      <c r="U346" s="1">
        <v>44957</v>
      </c>
      <c r="V346" s="14">
        <v>49676632</v>
      </c>
      <c r="W346" s="1">
        <f>$U346-Contratos[[#This Row],[Fecha de Inicio]]</f>
        <v>305</v>
      </c>
      <c r="X346" s="14">
        <f>ROUND((($D$5-Contratos[[#This Row],[Fecha de Inicio]])/(Contratos[[#This Row],[Fecha Finalizacion Programada]]-Contratos[[#This Row],[Fecha de Inicio]])*100),2)</f>
        <v>79.67</v>
      </c>
      <c r="Y346" s="43">
        <v>45817685</v>
      </c>
      <c r="Z346" s="28">
        <v>3858947</v>
      </c>
      <c r="AA346" s="14">
        <v>1</v>
      </c>
      <c r="AB346" s="28">
        <v>18325479</v>
      </c>
      <c r="AC346" s="28">
        <v>68002111</v>
      </c>
      <c r="AD346" s="14">
        <v>300</v>
      </c>
    </row>
    <row r="347" spans="2:30" x14ac:dyDescent="0.25">
      <c r="B347" s="14">
        <v>2022</v>
      </c>
      <c r="C347">
        <v>220065</v>
      </c>
      <c r="D347" s="14" t="s">
        <v>3</v>
      </c>
      <c r="E347" s="14" t="s">
        <v>788</v>
      </c>
      <c r="F347" s="14" t="s">
        <v>70</v>
      </c>
      <c r="G347" s="14" t="s">
        <v>72</v>
      </c>
      <c r="H347" s="14" t="s">
        <v>759</v>
      </c>
      <c r="I347" s="14" t="s">
        <v>2</v>
      </c>
      <c r="J347" s="14" t="s">
        <v>190</v>
      </c>
      <c r="K347" s="14">
        <v>1032443264</v>
      </c>
      <c r="L347" s="14" t="s">
        <v>83</v>
      </c>
      <c r="M347" s="14" t="s">
        <v>656</v>
      </c>
      <c r="N347" t="s">
        <v>62</v>
      </c>
      <c r="O347" s="1">
        <v>44874</v>
      </c>
      <c r="P347" s="14" t="s">
        <v>521</v>
      </c>
      <c r="Q347" s="14" t="s">
        <v>521</v>
      </c>
      <c r="R347" s="1">
        <v>44573</v>
      </c>
      <c r="S347" s="1">
        <v>44579</v>
      </c>
      <c r="T347" s="14">
        <v>270</v>
      </c>
      <c r="U347" s="1">
        <v>44942</v>
      </c>
      <c r="V347" s="14">
        <v>36288000</v>
      </c>
      <c r="W347" s="1">
        <f>$U347-Contratos[[#This Row],[Fecha de Inicio]]</f>
        <v>363</v>
      </c>
      <c r="X347" s="14">
        <f>ROUND((($D$5-Contratos[[#This Row],[Fecha de Inicio]])/(Contratos[[#This Row],[Fecha Finalizacion Programada]]-Contratos[[#This Row],[Fecha de Inicio]])*100),2)</f>
        <v>87.05</v>
      </c>
      <c r="Y347" s="43">
        <v>34003200</v>
      </c>
      <c r="Z347" s="28">
        <v>14112000</v>
      </c>
      <c r="AA347" s="14">
        <v>1</v>
      </c>
      <c r="AB347" s="28">
        <v>11827200</v>
      </c>
      <c r="AC347" s="28">
        <v>48115200</v>
      </c>
      <c r="AD347" s="14">
        <v>359</v>
      </c>
    </row>
    <row r="348" spans="2:30" x14ac:dyDescent="0.25">
      <c r="B348" s="14">
        <v>2022</v>
      </c>
      <c r="C348">
        <v>220126</v>
      </c>
      <c r="D348" s="14" t="s">
        <v>3</v>
      </c>
      <c r="E348" s="14" t="s">
        <v>788</v>
      </c>
      <c r="F348" s="14" t="s">
        <v>70</v>
      </c>
      <c r="G348" s="14" t="s">
        <v>72</v>
      </c>
      <c r="H348" s="14" t="s">
        <v>759</v>
      </c>
      <c r="I348" s="14" t="s">
        <v>2</v>
      </c>
      <c r="J348" s="14" t="s">
        <v>190</v>
      </c>
      <c r="K348" s="14">
        <v>1094933114</v>
      </c>
      <c r="L348" s="14" t="s">
        <v>975</v>
      </c>
      <c r="M348" s="14" t="s">
        <v>656</v>
      </c>
      <c r="N348" t="s">
        <v>62</v>
      </c>
      <c r="O348" s="1">
        <v>44874</v>
      </c>
      <c r="P348" s="14" t="s">
        <v>521</v>
      </c>
      <c r="Q348" s="14" t="s">
        <v>521</v>
      </c>
      <c r="R348" s="1">
        <v>44574</v>
      </c>
      <c r="S348" s="1">
        <v>44579</v>
      </c>
      <c r="T348" s="14">
        <v>270</v>
      </c>
      <c r="U348" s="1">
        <v>44942</v>
      </c>
      <c r="V348" s="14">
        <v>36288000</v>
      </c>
      <c r="W348" s="1">
        <f>$U348-Contratos[[#This Row],[Fecha de Inicio]]</f>
        <v>363</v>
      </c>
      <c r="X348" s="14">
        <f>ROUND((($D$5-Contratos[[#This Row],[Fecha de Inicio]])/(Contratos[[#This Row],[Fecha Finalizacion Programada]]-Contratos[[#This Row],[Fecha de Inicio]])*100),2)</f>
        <v>87.05</v>
      </c>
      <c r="Y348" s="43">
        <v>34003200</v>
      </c>
      <c r="Z348" s="28">
        <v>14112000</v>
      </c>
      <c r="AA348" s="14">
        <v>1</v>
      </c>
      <c r="AB348" s="28">
        <v>11827200</v>
      </c>
      <c r="AC348" s="28">
        <v>48115200</v>
      </c>
      <c r="AD348" s="14">
        <v>359</v>
      </c>
    </row>
    <row r="349" spans="2:30" x14ac:dyDescent="0.25">
      <c r="B349" s="14">
        <v>2022</v>
      </c>
      <c r="C349">
        <v>220121</v>
      </c>
      <c r="D349" s="14" t="s">
        <v>3</v>
      </c>
      <c r="E349" s="14" t="s">
        <v>788</v>
      </c>
      <c r="F349" s="14" t="s">
        <v>70</v>
      </c>
      <c r="G349" s="14" t="s">
        <v>72</v>
      </c>
      <c r="H349" s="14" t="s">
        <v>759</v>
      </c>
      <c r="I349" s="14" t="s">
        <v>2</v>
      </c>
      <c r="J349" s="14" t="s">
        <v>190</v>
      </c>
      <c r="K349" s="14">
        <v>1032359484</v>
      </c>
      <c r="L349" s="14" t="s">
        <v>82</v>
      </c>
      <c r="M349" s="14" t="s">
        <v>656</v>
      </c>
      <c r="N349" t="s">
        <v>62</v>
      </c>
      <c r="O349" s="1">
        <v>44874</v>
      </c>
      <c r="P349" s="14" t="s">
        <v>521</v>
      </c>
      <c r="Q349" s="14" t="s">
        <v>521</v>
      </c>
      <c r="R349" s="1">
        <v>44575</v>
      </c>
      <c r="S349" s="1">
        <v>44579</v>
      </c>
      <c r="T349" s="14">
        <v>270</v>
      </c>
      <c r="U349" s="1">
        <v>44942</v>
      </c>
      <c r="V349" s="14">
        <v>36288000</v>
      </c>
      <c r="W349" s="1">
        <f>$U349-Contratos[[#This Row],[Fecha de Inicio]]</f>
        <v>363</v>
      </c>
      <c r="X349" s="14">
        <f>ROUND((($D$5-Contratos[[#This Row],[Fecha de Inicio]])/(Contratos[[#This Row],[Fecha Finalizacion Programada]]-Contratos[[#This Row],[Fecha de Inicio]])*100),2)</f>
        <v>87.05</v>
      </c>
      <c r="Y349" s="43">
        <v>34003200</v>
      </c>
      <c r="Z349" s="28">
        <v>14112000</v>
      </c>
      <c r="AA349" s="14">
        <v>1</v>
      </c>
      <c r="AB349" s="28">
        <v>11827200</v>
      </c>
      <c r="AC349" s="28">
        <v>48115200</v>
      </c>
      <c r="AD349" s="14">
        <v>359</v>
      </c>
    </row>
    <row r="350" spans="2:30" x14ac:dyDescent="0.25">
      <c r="B350" s="14">
        <v>2022</v>
      </c>
      <c r="C350">
        <v>220122</v>
      </c>
      <c r="D350" s="14" t="s">
        <v>3</v>
      </c>
      <c r="E350" s="14" t="s">
        <v>788</v>
      </c>
      <c r="F350" s="14" t="s">
        <v>70</v>
      </c>
      <c r="G350" s="14" t="s">
        <v>72</v>
      </c>
      <c r="H350" s="14" t="s">
        <v>759</v>
      </c>
      <c r="I350" s="14" t="s">
        <v>2</v>
      </c>
      <c r="J350" s="14" t="s">
        <v>190</v>
      </c>
      <c r="K350" s="14">
        <v>38290994</v>
      </c>
      <c r="L350" s="14" t="s">
        <v>241</v>
      </c>
      <c r="M350" s="14" t="s">
        <v>656</v>
      </c>
      <c r="N350" t="s">
        <v>62</v>
      </c>
      <c r="O350" s="1">
        <v>44874</v>
      </c>
      <c r="P350" s="14" t="s">
        <v>521</v>
      </c>
      <c r="Q350" s="14" t="s">
        <v>521</v>
      </c>
      <c r="R350" s="1">
        <v>44575</v>
      </c>
      <c r="S350" s="1">
        <v>44579</v>
      </c>
      <c r="T350" s="14">
        <v>270</v>
      </c>
      <c r="U350" s="1">
        <v>44942</v>
      </c>
      <c r="V350" s="14">
        <v>36288000</v>
      </c>
      <c r="W350" s="1">
        <f>$U350-Contratos[[#This Row],[Fecha de Inicio]]</f>
        <v>363</v>
      </c>
      <c r="X350" s="14">
        <f>ROUND((($D$5-Contratos[[#This Row],[Fecha de Inicio]])/(Contratos[[#This Row],[Fecha Finalizacion Programada]]-Contratos[[#This Row],[Fecha de Inicio]])*100),2)</f>
        <v>87.05</v>
      </c>
      <c r="Y350" s="43">
        <v>34003200</v>
      </c>
      <c r="Z350" s="28">
        <v>14112000</v>
      </c>
      <c r="AA350" s="14">
        <v>1</v>
      </c>
      <c r="AB350" s="28">
        <v>11827200</v>
      </c>
      <c r="AC350" s="28">
        <v>48115200</v>
      </c>
      <c r="AD350" s="14">
        <v>359</v>
      </c>
    </row>
    <row r="351" spans="2:30" x14ac:dyDescent="0.25">
      <c r="B351" s="14">
        <v>2022</v>
      </c>
      <c r="C351">
        <v>220058</v>
      </c>
      <c r="D351" s="14" t="s">
        <v>3</v>
      </c>
      <c r="E351" s="14" t="s">
        <v>569</v>
      </c>
      <c r="F351" s="14" t="s">
        <v>70</v>
      </c>
      <c r="G351" s="14" t="s">
        <v>72</v>
      </c>
      <c r="H351" s="14" t="s">
        <v>26</v>
      </c>
      <c r="I351" s="14" t="s">
        <v>2</v>
      </c>
      <c r="J351" s="14" t="s">
        <v>276</v>
      </c>
      <c r="K351" s="14">
        <v>1010014681</v>
      </c>
      <c r="L351" s="14" t="s">
        <v>277</v>
      </c>
      <c r="M351" s="14" t="s">
        <v>1346</v>
      </c>
      <c r="N351" t="s">
        <v>62</v>
      </c>
      <c r="O351" s="1">
        <v>44874</v>
      </c>
      <c r="P351" s="14" t="s">
        <v>1176</v>
      </c>
      <c r="Q351" s="14" t="s">
        <v>1176</v>
      </c>
      <c r="R351" s="1">
        <v>44573</v>
      </c>
      <c r="S351" s="1">
        <v>44582</v>
      </c>
      <c r="T351" s="14">
        <v>330</v>
      </c>
      <c r="U351" s="1">
        <v>44939</v>
      </c>
      <c r="V351" s="14">
        <v>35827000</v>
      </c>
      <c r="W351" s="1">
        <f>$U351-Contratos[[#This Row],[Fecha de Inicio]]</f>
        <v>357</v>
      </c>
      <c r="X351" s="14">
        <f>ROUND((($D$5-Contratos[[#This Row],[Fecha de Inicio]])/(Contratos[[#This Row],[Fecha Finalizacion Programada]]-Contratos[[#This Row],[Fecha de Inicio]])*100),2)</f>
        <v>87.68</v>
      </c>
      <c r="Y351" s="43">
        <v>30398667</v>
      </c>
      <c r="Z351" s="28">
        <v>7925366</v>
      </c>
      <c r="AA351" s="14">
        <v>1</v>
      </c>
      <c r="AB351" s="28">
        <v>2497033</v>
      </c>
      <c r="AC351" s="28">
        <v>38324033</v>
      </c>
      <c r="AD351" s="14">
        <v>353</v>
      </c>
    </row>
    <row r="352" spans="2:30" x14ac:dyDescent="0.25">
      <c r="B352" s="14">
        <v>2022</v>
      </c>
      <c r="C352">
        <v>220738</v>
      </c>
      <c r="D352" s="14" t="s">
        <v>3</v>
      </c>
      <c r="E352" s="14" t="s">
        <v>1318</v>
      </c>
      <c r="F352" s="14" t="s">
        <v>70</v>
      </c>
      <c r="G352" s="14" t="s">
        <v>72</v>
      </c>
      <c r="H352" s="14" t="s">
        <v>790</v>
      </c>
      <c r="I352" s="14" t="s">
        <v>2</v>
      </c>
      <c r="J352" s="14" t="s">
        <v>994</v>
      </c>
      <c r="K352" s="14">
        <v>52201042</v>
      </c>
      <c r="L352" s="14" t="s">
        <v>995</v>
      </c>
      <c r="M352" s="14" t="s">
        <v>286</v>
      </c>
      <c r="N352" t="s">
        <v>62</v>
      </c>
      <c r="O352" s="1">
        <v>44875</v>
      </c>
      <c r="P352" s="14" t="s">
        <v>1181</v>
      </c>
      <c r="Q352" s="14" t="s">
        <v>426</v>
      </c>
      <c r="R352" s="1">
        <v>44845</v>
      </c>
      <c r="S352" s="1">
        <v>44852</v>
      </c>
      <c r="T352" s="14">
        <v>90</v>
      </c>
      <c r="U352" s="1">
        <v>44944</v>
      </c>
      <c r="V352" s="14">
        <v>11787000</v>
      </c>
      <c r="W352" s="1">
        <f>$U352-Contratos[[#This Row],[Fecha de Inicio]]</f>
        <v>92</v>
      </c>
      <c r="X352" s="14">
        <f>ROUND((($D$5-Contratos[[#This Row],[Fecha de Inicio]])/(Contratos[[#This Row],[Fecha Finalizacion Programada]]-Contratos[[#This Row],[Fecha de Inicio]])*100),2)</f>
        <v>46.74</v>
      </c>
      <c r="Y352" s="43">
        <v>1702567</v>
      </c>
      <c r="Z352" s="28">
        <v>10084433</v>
      </c>
      <c r="AA352" s="14">
        <v>0</v>
      </c>
      <c r="AB352" s="28">
        <v>0</v>
      </c>
      <c r="AC352" s="28">
        <v>11787000</v>
      </c>
      <c r="AD352" s="14">
        <v>90</v>
      </c>
    </row>
    <row r="353" spans="2:30" x14ac:dyDescent="0.25">
      <c r="B353" s="14">
        <v>2022</v>
      </c>
      <c r="C353">
        <v>220679</v>
      </c>
      <c r="D353" s="14" t="s">
        <v>3</v>
      </c>
      <c r="E353" s="14" t="s">
        <v>1319</v>
      </c>
      <c r="F353" s="14" t="s">
        <v>70</v>
      </c>
      <c r="G353" s="14" t="s">
        <v>72</v>
      </c>
      <c r="H353" s="14" t="s">
        <v>790</v>
      </c>
      <c r="I353" s="14" t="s">
        <v>2</v>
      </c>
      <c r="J353" s="14" t="s">
        <v>977</v>
      </c>
      <c r="K353" s="14">
        <v>19424321</v>
      </c>
      <c r="L353" s="14" t="s">
        <v>978</v>
      </c>
      <c r="M353" s="14" t="s">
        <v>286</v>
      </c>
      <c r="N353" t="s">
        <v>62</v>
      </c>
      <c r="O353" s="1">
        <v>44875</v>
      </c>
      <c r="P353" s="14" t="s">
        <v>1182</v>
      </c>
      <c r="Q353" s="14" t="s">
        <v>426</v>
      </c>
      <c r="R353" s="1">
        <v>44838</v>
      </c>
      <c r="S353" s="1">
        <v>44840</v>
      </c>
      <c r="T353" s="14">
        <v>120</v>
      </c>
      <c r="U353" s="1">
        <v>44963</v>
      </c>
      <c r="V353" s="14">
        <v>26360000</v>
      </c>
      <c r="W353" s="1">
        <f>$U353-Contratos[[#This Row],[Fecha de Inicio]]</f>
        <v>123</v>
      </c>
      <c r="X353" s="14">
        <f>ROUND((($D$5-Contratos[[#This Row],[Fecha de Inicio]])/(Contratos[[#This Row],[Fecha Finalizacion Programada]]-Contratos[[#This Row],[Fecha de Inicio]])*100),2)</f>
        <v>44.72</v>
      </c>
      <c r="Y353" s="43">
        <v>5491667</v>
      </c>
      <c r="Z353" s="28">
        <v>20868333</v>
      </c>
      <c r="AA353" s="14">
        <v>0</v>
      </c>
      <c r="AB353" s="28">
        <v>0</v>
      </c>
      <c r="AC353" s="28">
        <v>26360000</v>
      </c>
      <c r="AD353" s="14">
        <v>120</v>
      </c>
    </row>
    <row r="354" spans="2:30" x14ac:dyDescent="0.25">
      <c r="B354" s="14">
        <v>2022</v>
      </c>
      <c r="C354">
        <v>220278</v>
      </c>
      <c r="D354" s="14" t="s">
        <v>3</v>
      </c>
      <c r="E354" s="14" t="s">
        <v>848</v>
      </c>
      <c r="F354" s="14" t="s">
        <v>70</v>
      </c>
      <c r="G354" s="14" t="s">
        <v>72</v>
      </c>
      <c r="H354" s="14" t="s">
        <v>790</v>
      </c>
      <c r="I354" s="14" t="s">
        <v>2</v>
      </c>
      <c r="J354" s="14" t="s">
        <v>376</v>
      </c>
      <c r="K354" s="14">
        <v>1118545389</v>
      </c>
      <c r="L354" s="14" t="s">
        <v>298</v>
      </c>
      <c r="M354" s="14" t="s">
        <v>286</v>
      </c>
      <c r="N354" t="s">
        <v>62</v>
      </c>
      <c r="O354" s="1">
        <v>44875</v>
      </c>
      <c r="P354" s="14" t="s">
        <v>1183</v>
      </c>
      <c r="Q354" s="14" t="s">
        <v>426</v>
      </c>
      <c r="R354" s="1">
        <v>44587</v>
      </c>
      <c r="S354" s="1">
        <v>44593</v>
      </c>
      <c r="T354" s="14">
        <v>195</v>
      </c>
      <c r="U354" s="1">
        <v>44888</v>
      </c>
      <c r="V354" s="14">
        <v>46871500</v>
      </c>
      <c r="W354" s="14">
        <f>+Contratos[[#This Row],[Plazo total con prorrogas ]]</f>
        <v>292</v>
      </c>
      <c r="X354" s="14">
        <v>100</v>
      </c>
      <c r="Y354" s="43">
        <v>64899000</v>
      </c>
      <c r="Z354" s="28">
        <v>5288067</v>
      </c>
      <c r="AA354" s="14">
        <v>1</v>
      </c>
      <c r="AB354" s="28">
        <v>23315567</v>
      </c>
      <c r="AC354" s="28">
        <v>70187067</v>
      </c>
      <c r="AD354" s="14">
        <v>292</v>
      </c>
    </row>
    <row r="355" spans="2:30" x14ac:dyDescent="0.25">
      <c r="B355" s="14">
        <v>2022</v>
      </c>
      <c r="C355">
        <v>220313</v>
      </c>
      <c r="D355" s="14" t="s">
        <v>3</v>
      </c>
      <c r="E355" s="14" t="s">
        <v>864</v>
      </c>
      <c r="F355" s="14" t="s">
        <v>70</v>
      </c>
      <c r="G355" s="14" t="s">
        <v>72</v>
      </c>
      <c r="H355" s="14" t="s">
        <v>790</v>
      </c>
      <c r="I355" s="14" t="s">
        <v>2</v>
      </c>
      <c r="J355" s="14" t="s">
        <v>388</v>
      </c>
      <c r="K355" s="14">
        <v>88142842</v>
      </c>
      <c r="L355" s="14" t="s">
        <v>389</v>
      </c>
      <c r="M355" s="14" t="s">
        <v>286</v>
      </c>
      <c r="N355" t="s">
        <v>62</v>
      </c>
      <c r="O355" s="1">
        <v>44875</v>
      </c>
      <c r="P355" s="14" t="s">
        <v>1183</v>
      </c>
      <c r="Q355" s="14" t="s">
        <v>426</v>
      </c>
      <c r="R355" s="1">
        <v>44588</v>
      </c>
      <c r="S355" s="1">
        <v>44594</v>
      </c>
      <c r="T355" s="14">
        <v>225</v>
      </c>
      <c r="U355" s="1">
        <v>44934</v>
      </c>
      <c r="V355" s="14">
        <v>62798625</v>
      </c>
      <c r="W355" s="1">
        <f>$U355-Contratos[[#This Row],[Fecha de Inicio]]</f>
        <v>340</v>
      </c>
      <c r="X355" s="14">
        <f>ROUND((($D$5-Contratos[[#This Row],[Fecha de Inicio]])/(Contratos[[#This Row],[Fecha Finalizacion Programada]]-Contratos[[#This Row],[Fecha de Inicio]])*100),2)</f>
        <v>88.53</v>
      </c>
      <c r="Y355" s="43">
        <v>75079245</v>
      </c>
      <c r="Z355" s="28">
        <v>18979140</v>
      </c>
      <c r="AA355" s="14">
        <v>1</v>
      </c>
      <c r="AB355" s="28">
        <v>31259760</v>
      </c>
      <c r="AC355" s="28">
        <v>94058385</v>
      </c>
      <c r="AD355" s="14">
        <v>337</v>
      </c>
    </row>
    <row r="356" spans="2:30" x14ac:dyDescent="0.25">
      <c r="B356" s="14">
        <v>2022</v>
      </c>
      <c r="C356">
        <v>220283</v>
      </c>
      <c r="D356" s="14" t="s">
        <v>3</v>
      </c>
      <c r="E356" s="14" t="s">
        <v>851</v>
      </c>
      <c r="F356" s="14" t="s">
        <v>70</v>
      </c>
      <c r="G356" s="14" t="s">
        <v>72</v>
      </c>
      <c r="H356" s="14" t="s">
        <v>790</v>
      </c>
      <c r="I356" s="14" t="s">
        <v>2</v>
      </c>
      <c r="J356" s="14" t="s">
        <v>377</v>
      </c>
      <c r="K356" s="14">
        <v>1031150439</v>
      </c>
      <c r="L356" s="14" t="s">
        <v>297</v>
      </c>
      <c r="M356" s="14" t="s">
        <v>286</v>
      </c>
      <c r="N356" t="s">
        <v>62</v>
      </c>
      <c r="O356" s="1">
        <v>44875</v>
      </c>
      <c r="P356" s="14" t="s">
        <v>1183</v>
      </c>
      <c r="Q356" s="14" t="s">
        <v>426</v>
      </c>
      <c r="R356" s="1">
        <v>44587</v>
      </c>
      <c r="S356" s="1">
        <v>44593</v>
      </c>
      <c r="T356" s="14">
        <v>195</v>
      </c>
      <c r="U356" s="1">
        <v>44887</v>
      </c>
      <c r="V356" s="14">
        <v>30238000</v>
      </c>
      <c r="W356" s="14">
        <f>+Contratos[[#This Row],[Plazo total con prorrogas ]]</f>
        <v>291</v>
      </c>
      <c r="X356" s="14">
        <v>100</v>
      </c>
      <c r="Y356" s="43">
        <v>41868000</v>
      </c>
      <c r="Z356" s="28">
        <v>3256400</v>
      </c>
      <c r="AA356" s="14">
        <v>1</v>
      </c>
      <c r="AB356" s="28">
        <v>14886400</v>
      </c>
      <c r="AC356" s="28">
        <v>45124400</v>
      </c>
      <c r="AD356" s="14">
        <v>291</v>
      </c>
    </row>
    <row r="357" spans="2:30" x14ac:dyDescent="0.25">
      <c r="B357" s="14">
        <v>2022</v>
      </c>
      <c r="C357">
        <v>220054</v>
      </c>
      <c r="D357" s="14" t="s">
        <v>3</v>
      </c>
      <c r="E357" s="14" t="s">
        <v>783</v>
      </c>
      <c r="F357" s="14" t="s">
        <v>70</v>
      </c>
      <c r="G357" s="14" t="s">
        <v>72</v>
      </c>
      <c r="H357" s="14" t="s">
        <v>753</v>
      </c>
      <c r="I357" s="14" t="s">
        <v>2</v>
      </c>
      <c r="J357" s="14" t="s">
        <v>610</v>
      </c>
      <c r="K357" s="14">
        <v>80761963</v>
      </c>
      <c r="L357" s="14" t="s">
        <v>609</v>
      </c>
      <c r="M357" s="14" t="s">
        <v>74</v>
      </c>
      <c r="N357" t="s">
        <v>62</v>
      </c>
      <c r="O357" s="1">
        <v>44882</v>
      </c>
      <c r="P357" s="14" t="s">
        <v>1028</v>
      </c>
      <c r="Q357" s="14" t="s">
        <v>1029</v>
      </c>
      <c r="R357" s="1">
        <v>44573</v>
      </c>
      <c r="S357" s="1">
        <v>44575</v>
      </c>
      <c r="T357" s="14">
        <v>300</v>
      </c>
      <c r="U357" s="1">
        <v>44925</v>
      </c>
      <c r="V357" s="14">
        <v>69780000</v>
      </c>
      <c r="W357" s="1">
        <f>$U357-Contratos[[#This Row],[Fecha de Inicio]]</f>
        <v>350</v>
      </c>
      <c r="X357" s="14">
        <f>ROUND((($D$5-Contratos[[#This Row],[Fecha de Inicio]])/(Contratos[[#This Row],[Fecha Finalizacion Programada]]-Contratos[[#This Row],[Fecha de Inicio]])*100),2)</f>
        <v>91.43</v>
      </c>
      <c r="Y357" s="43">
        <v>66756200</v>
      </c>
      <c r="Z357" s="28">
        <v>13723400</v>
      </c>
      <c r="AA357" s="14">
        <v>1</v>
      </c>
      <c r="AB357" s="28">
        <v>10699600</v>
      </c>
      <c r="AC357" s="28">
        <v>80479600</v>
      </c>
      <c r="AD357" s="14">
        <v>346</v>
      </c>
    </row>
    <row r="358" spans="2:30" x14ac:dyDescent="0.25">
      <c r="B358" s="14">
        <v>2022</v>
      </c>
      <c r="C358">
        <v>220301</v>
      </c>
      <c r="D358" s="14" t="s">
        <v>3</v>
      </c>
      <c r="E358" s="14" t="s">
        <v>860</v>
      </c>
      <c r="F358" s="14" t="s">
        <v>70</v>
      </c>
      <c r="G358" s="14" t="s">
        <v>72</v>
      </c>
      <c r="H358" s="14" t="s">
        <v>861</v>
      </c>
      <c r="I358" s="14" t="s">
        <v>2</v>
      </c>
      <c r="J358" s="14" t="s">
        <v>404</v>
      </c>
      <c r="K358" s="14">
        <v>51667928</v>
      </c>
      <c r="L358" s="14" t="s">
        <v>405</v>
      </c>
      <c r="M358" s="14" t="s">
        <v>406</v>
      </c>
      <c r="N358" t="s">
        <v>62</v>
      </c>
      <c r="O358" s="1">
        <v>44876</v>
      </c>
      <c r="P358" s="14" t="s">
        <v>506</v>
      </c>
      <c r="Q358" s="14" t="s">
        <v>511</v>
      </c>
      <c r="R358" s="1">
        <v>44588</v>
      </c>
      <c r="S358" s="1">
        <v>44593</v>
      </c>
      <c r="T358" s="14">
        <v>300</v>
      </c>
      <c r="U358" s="1">
        <v>44956</v>
      </c>
      <c r="V358" s="14">
        <v>82120000</v>
      </c>
      <c r="W358" s="1">
        <f>$U358-Contratos[[#This Row],[Fecha de Inicio]]</f>
        <v>363</v>
      </c>
      <c r="X358" s="14">
        <f>ROUND((($D$5-Contratos[[#This Row],[Fecha de Inicio]])/(Contratos[[#This Row],[Fecha Finalizacion Programada]]-Contratos[[#This Row],[Fecha de Inicio]])*100),2)</f>
        <v>83.2</v>
      </c>
      <c r="Y358" s="43">
        <v>0</v>
      </c>
      <c r="Z358" s="28">
        <v>82120000</v>
      </c>
      <c r="AA358" s="14">
        <v>1</v>
      </c>
      <c r="AB358" s="28">
        <v>16424000</v>
      </c>
      <c r="AC358" s="28">
        <v>98544000</v>
      </c>
      <c r="AD358" s="14">
        <v>360</v>
      </c>
    </row>
    <row r="359" spans="2:30" x14ac:dyDescent="0.25">
      <c r="B359" s="14">
        <v>2022</v>
      </c>
      <c r="C359">
        <v>220587</v>
      </c>
      <c r="D359" s="14" t="s">
        <v>3</v>
      </c>
      <c r="E359" s="14" t="s">
        <v>919</v>
      </c>
      <c r="F359" s="14" t="s">
        <v>70</v>
      </c>
      <c r="G359" s="14" t="s">
        <v>72</v>
      </c>
      <c r="H359" s="14" t="s">
        <v>861</v>
      </c>
      <c r="I359" s="14" t="s">
        <v>2</v>
      </c>
      <c r="J359" s="14" t="s">
        <v>544</v>
      </c>
      <c r="K359" s="14">
        <v>79616900</v>
      </c>
      <c r="L359" s="14" t="s">
        <v>545</v>
      </c>
      <c r="M359" s="14" t="s">
        <v>406</v>
      </c>
      <c r="N359" t="s">
        <v>62</v>
      </c>
      <c r="O359" s="1">
        <v>44876</v>
      </c>
      <c r="P359" s="14" t="s">
        <v>510</v>
      </c>
      <c r="Q359" s="14" t="s">
        <v>511</v>
      </c>
      <c r="R359" s="1">
        <v>44820</v>
      </c>
      <c r="S359" s="1">
        <v>44825</v>
      </c>
      <c r="T359" s="14">
        <v>150</v>
      </c>
      <c r="U359" s="1">
        <v>44926</v>
      </c>
      <c r="V359" s="14">
        <v>32565000</v>
      </c>
      <c r="W359" s="1">
        <f>$U359-Contratos[[#This Row],[Fecha de Inicio]]</f>
        <v>101</v>
      </c>
      <c r="X359" s="14">
        <f>ROUND((($D$5-Contratos[[#This Row],[Fecha de Inicio]])/(Contratos[[#This Row],[Fecha Finalizacion Programada]]-Contratos[[#This Row],[Fecha de Inicio]])*100),2)</f>
        <v>69.31</v>
      </c>
      <c r="Y359" s="43">
        <v>8684000</v>
      </c>
      <c r="Z359" s="28">
        <v>23881000</v>
      </c>
      <c r="AA359" s="14">
        <v>0</v>
      </c>
      <c r="AB359" s="28">
        <v>0</v>
      </c>
      <c r="AC359" s="28">
        <v>32565000</v>
      </c>
      <c r="AD359" s="14">
        <v>150</v>
      </c>
    </row>
    <row r="360" spans="2:30" x14ac:dyDescent="0.25">
      <c r="B360" s="14">
        <v>2022</v>
      </c>
      <c r="C360">
        <v>220495</v>
      </c>
      <c r="D360" s="14" t="s">
        <v>3</v>
      </c>
      <c r="E360" s="14" t="s">
        <v>901</v>
      </c>
      <c r="F360" s="14" t="s">
        <v>70</v>
      </c>
      <c r="G360" s="14" t="s">
        <v>72</v>
      </c>
      <c r="H360" s="14" t="s">
        <v>902</v>
      </c>
      <c r="I360" s="14" t="s">
        <v>2</v>
      </c>
      <c r="J360" s="14" t="s">
        <v>541</v>
      </c>
      <c r="K360" s="14">
        <v>80235658</v>
      </c>
      <c r="L360" s="14" t="s">
        <v>542</v>
      </c>
      <c r="M360" s="14" t="s">
        <v>543</v>
      </c>
      <c r="N360" t="s">
        <v>62</v>
      </c>
      <c r="O360" s="1">
        <v>44876</v>
      </c>
      <c r="P360" s="14" t="s">
        <v>510</v>
      </c>
      <c r="Q360" s="14" t="s">
        <v>507</v>
      </c>
      <c r="R360" s="1">
        <v>44790</v>
      </c>
      <c r="S360" s="1">
        <v>44797</v>
      </c>
      <c r="T360" s="14">
        <v>150</v>
      </c>
      <c r="U360" s="1">
        <v>44981</v>
      </c>
      <c r="V360" s="14">
        <v>32565000</v>
      </c>
      <c r="W360" s="1">
        <f>$U360-Contratos[[#This Row],[Fecha de Inicio]]</f>
        <v>184</v>
      </c>
      <c r="X360" s="14">
        <f>ROUND((($D$5-Contratos[[#This Row],[Fecha de Inicio]])/(Contratos[[#This Row],[Fecha Finalizacion Programada]]-Contratos[[#This Row],[Fecha de Inicio]])*100),2)</f>
        <v>53.26</v>
      </c>
      <c r="Y360" s="43">
        <v>14545700</v>
      </c>
      <c r="Z360" s="28">
        <v>18019300</v>
      </c>
      <c r="AA360" s="14">
        <v>1</v>
      </c>
      <c r="AB360" s="28">
        <v>6513000</v>
      </c>
      <c r="AC360" s="28">
        <v>39078000</v>
      </c>
      <c r="AD360" s="14">
        <v>180</v>
      </c>
    </row>
    <row r="361" spans="2:30" x14ac:dyDescent="0.25">
      <c r="B361" s="14">
        <v>2022</v>
      </c>
      <c r="C361">
        <v>220061</v>
      </c>
      <c r="D361" s="14" t="s">
        <v>3</v>
      </c>
      <c r="E361" s="14" t="s">
        <v>787</v>
      </c>
      <c r="F361" s="14" t="s">
        <v>70</v>
      </c>
      <c r="G361" s="14" t="s">
        <v>72</v>
      </c>
      <c r="H361" s="14" t="s">
        <v>26</v>
      </c>
      <c r="I361" s="14" t="s">
        <v>2</v>
      </c>
      <c r="J361" s="14" t="s">
        <v>269</v>
      </c>
      <c r="K361" s="14">
        <v>79520639</v>
      </c>
      <c r="L361" s="14" t="s">
        <v>270</v>
      </c>
      <c r="M361" s="14" t="s">
        <v>1346</v>
      </c>
      <c r="N361" t="s">
        <v>62</v>
      </c>
      <c r="O361" s="1">
        <v>44875</v>
      </c>
      <c r="P361" s="14" t="s">
        <v>1184</v>
      </c>
      <c r="Q361" s="14" t="s">
        <v>1184</v>
      </c>
      <c r="R361" s="1">
        <v>44574</v>
      </c>
      <c r="S361" s="1">
        <v>44580</v>
      </c>
      <c r="T361" s="14">
        <v>270</v>
      </c>
      <c r="U361" s="1">
        <v>44926</v>
      </c>
      <c r="V361" s="14">
        <v>56520000</v>
      </c>
      <c r="W361" s="1">
        <f>$U361-Contratos[[#This Row],[Fecha de Inicio]]</f>
        <v>346</v>
      </c>
      <c r="X361" s="14">
        <f>ROUND((($D$5-Contratos[[#This Row],[Fecha de Inicio]])/(Contratos[[#This Row],[Fecha Finalizacion Programada]]-Contratos[[#This Row],[Fecha de Inicio]])*100),2)</f>
        <v>91.04</v>
      </c>
      <c r="Y361" s="43">
        <v>0</v>
      </c>
      <c r="Z361" s="28">
        <v>71592000</v>
      </c>
      <c r="AA361" s="14">
        <v>1</v>
      </c>
      <c r="AB361" s="28">
        <v>15072000</v>
      </c>
      <c r="AC361" s="28">
        <v>71592000</v>
      </c>
      <c r="AD361" s="14">
        <v>342</v>
      </c>
    </row>
    <row r="362" spans="2:30" x14ac:dyDescent="0.25">
      <c r="B362" s="14">
        <v>2022</v>
      </c>
      <c r="C362">
        <v>220086</v>
      </c>
      <c r="D362" s="14" t="s">
        <v>3</v>
      </c>
      <c r="E362" s="14" t="s">
        <v>795</v>
      </c>
      <c r="F362" s="14" t="s">
        <v>70</v>
      </c>
      <c r="G362" s="14" t="s">
        <v>72</v>
      </c>
      <c r="H362" s="14" t="s">
        <v>26</v>
      </c>
      <c r="I362" s="14" t="s">
        <v>2</v>
      </c>
      <c r="J362" s="14" t="s">
        <v>280</v>
      </c>
      <c r="K362" s="14">
        <v>52480985</v>
      </c>
      <c r="L362" s="14" t="s">
        <v>281</v>
      </c>
      <c r="M362" s="14" t="s">
        <v>1346</v>
      </c>
      <c r="N362" t="s">
        <v>62</v>
      </c>
      <c r="O362" s="1">
        <v>44875</v>
      </c>
      <c r="P362" s="14" t="s">
        <v>1185</v>
      </c>
      <c r="Q362" s="14" t="s">
        <v>1185</v>
      </c>
      <c r="R362" s="1">
        <v>44573</v>
      </c>
      <c r="S362" s="1">
        <v>44579</v>
      </c>
      <c r="T362" s="14">
        <v>210</v>
      </c>
      <c r="U362" s="1">
        <v>44898</v>
      </c>
      <c r="V362" s="14">
        <v>36813000</v>
      </c>
      <c r="W362" s="1">
        <f>$U362-Contratos[[#This Row],[Fecha de Inicio]]</f>
        <v>319</v>
      </c>
      <c r="X362" s="14">
        <f>ROUND((($D$5-Contratos[[#This Row],[Fecha de Inicio]])/(Contratos[[#This Row],[Fecha Finalizacion Programada]]-Contratos[[#This Row],[Fecha de Inicio]])*100),2)</f>
        <v>99.06</v>
      </c>
      <c r="Y362" s="43">
        <v>54868900</v>
      </c>
      <c r="Z362" s="28">
        <v>350600</v>
      </c>
      <c r="AA362" s="14">
        <v>1</v>
      </c>
      <c r="AB362" s="28">
        <v>18406500</v>
      </c>
      <c r="AC362" s="28">
        <v>55219500</v>
      </c>
      <c r="AD362" s="14">
        <v>315</v>
      </c>
    </row>
    <row r="363" spans="2:30" x14ac:dyDescent="0.25">
      <c r="B363" s="14">
        <v>2022</v>
      </c>
      <c r="C363">
        <v>220020</v>
      </c>
      <c r="D363" s="14" t="s">
        <v>3</v>
      </c>
      <c r="E363" s="14" t="s">
        <v>769</v>
      </c>
      <c r="F363" s="14" t="s">
        <v>70</v>
      </c>
      <c r="G363" s="14" t="s">
        <v>72</v>
      </c>
      <c r="H363" s="14" t="s">
        <v>26</v>
      </c>
      <c r="I363" s="14" t="s">
        <v>2</v>
      </c>
      <c r="J363" s="14" t="s">
        <v>33</v>
      </c>
      <c r="K363" s="14">
        <v>79757333</v>
      </c>
      <c r="L363" s="14" t="s">
        <v>278</v>
      </c>
      <c r="M363" s="14" t="s">
        <v>1346</v>
      </c>
      <c r="N363" t="s">
        <v>62</v>
      </c>
      <c r="O363" s="1">
        <v>44875</v>
      </c>
      <c r="P363" s="14" t="s">
        <v>1187</v>
      </c>
      <c r="Q363" s="14" t="s">
        <v>1187</v>
      </c>
      <c r="R363" s="1">
        <v>44573</v>
      </c>
      <c r="S363" s="1">
        <v>44579</v>
      </c>
      <c r="T363" s="14">
        <v>270</v>
      </c>
      <c r="U363" s="1">
        <v>44925</v>
      </c>
      <c r="V363" s="14">
        <v>52335000</v>
      </c>
      <c r="W363" s="1">
        <f>$U363-Contratos[[#This Row],[Fecha de Inicio]]</f>
        <v>346</v>
      </c>
      <c r="X363" s="14">
        <f>ROUND((($D$5-Contratos[[#This Row],[Fecha de Inicio]])/(Contratos[[#This Row],[Fecha Finalizacion Programada]]-Contratos[[#This Row],[Fecha de Inicio]])*100),2)</f>
        <v>91.33</v>
      </c>
      <c r="Y363" s="43">
        <v>54854833</v>
      </c>
      <c r="Z363" s="28">
        <v>11436167</v>
      </c>
      <c r="AA363" s="14">
        <v>1</v>
      </c>
      <c r="AB363" s="28">
        <v>13956000</v>
      </c>
      <c r="AC363" s="28">
        <v>66291000</v>
      </c>
      <c r="AD363" s="14">
        <v>342</v>
      </c>
    </row>
    <row r="364" spans="2:30" x14ac:dyDescent="0.25">
      <c r="B364" s="14">
        <v>2022</v>
      </c>
      <c r="C364">
        <v>220049</v>
      </c>
      <c r="D364" s="14" t="s">
        <v>3</v>
      </c>
      <c r="E364" s="14" t="s">
        <v>778</v>
      </c>
      <c r="F364" s="14" t="s">
        <v>70</v>
      </c>
      <c r="G364" s="14" t="s">
        <v>72</v>
      </c>
      <c r="H364" s="14" t="s">
        <v>26</v>
      </c>
      <c r="I364" s="14" t="s">
        <v>2</v>
      </c>
      <c r="J364" s="14" t="s">
        <v>265</v>
      </c>
      <c r="K364" s="14">
        <v>39762151</v>
      </c>
      <c r="L364" s="14" t="s">
        <v>266</v>
      </c>
      <c r="M364" s="14" t="s">
        <v>1346</v>
      </c>
      <c r="N364" t="s">
        <v>62</v>
      </c>
      <c r="O364" s="1">
        <v>44875</v>
      </c>
      <c r="P364" s="14" t="s">
        <v>1188</v>
      </c>
      <c r="Q364" s="14" t="s">
        <v>1188</v>
      </c>
      <c r="R364" s="1">
        <v>44573</v>
      </c>
      <c r="S364" s="1">
        <v>44580</v>
      </c>
      <c r="T364" s="14">
        <v>285</v>
      </c>
      <c r="U364" s="1">
        <v>44926</v>
      </c>
      <c r="V364" s="14">
        <v>42227500</v>
      </c>
      <c r="W364" s="1">
        <f>$U364-Contratos[[#This Row],[Fecha de Inicio]]</f>
        <v>346</v>
      </c>
      <c r="X364" s="14">
        <f>ROUND((($D$5-Contratos[[#This Row],[Fecha de Inicio]])/(Contratos[[#This Row],[Fecha Finalizacion Programada]]-Contratos[[#This Row],[Fecha de Inicio]])*100),2)</f>
        <v>91.04</v>
      </c>
      <c r="Y364" s="43">
        <v>41783000</v>
      </c>
      <c r="Z364" s="28">
        <v>9038166</v>
      </c>
      <c r="AA364" s="14">
        <v>1</v>
      </c>
      <c r="AB364" s="28">
        <v>8593666</v>
      </c>
      <c r="AC364" s="28">
        <v>50821166</v>
      </c>
      <c r="AD364" s="14">
        <v>342</v>
      </c>
    </row>
    <row r="365" spans="2:30" x14ac:dyDescent="0.25">
      <c r="B365" s="14">
        <v>2022</v>
      </c>
      <c r="C365">
        <v>220103</v>
      </c>
      <c r="D365" s="14" t="s">
        <v>3</v>
      </c>
      <c r="E365" s="14" t="s">
        <v>802</v>
      </c>
      <c r="F365" s="14" t="s">
        <v>70</v>
      </c>
      <c r="G365" s="14" t="s">
        <v>72</v>
      </c>
      <c r="H365" s="14" t="s">
        <v>26</v>
      </c>
      <c r="I365" s="14" t="s">
        <v>2</v>
      </c>
      <c r="J365" s="14" t="s">
        <v>272</v>
      </c>
      <c r="K365" s="14">
        <v>79947142</v>
      </c>
      <c r="L365" s="14" t="s">
        <v>273</v>
      </c>
      <c r="M365" s="14" t="s">
        <v>1346</v>
      </c>
      <c r="N365" t="s">
        <v>62</v>
      </c>
      <c r="O365" s="1">
        <v>44875</v>
      </c>
      <c r="P365" s="14" t="s">
        <v>1189</v>
      </c>
      <c r="Q365" s="14" t="s">
        <v>1189</v>
      </c>
      <c r="R365" s="1">
        <v>44574</v>
      </c>
      <c r="S365" s="1">
        <v>44581</v>
      </c>
      <c r="T365" s="14">
        <v>300</v>
      </c>
      <c r="U365" s="1">
        <v>44926</v>
      </c>
      <c r="V365" s="14">
        <v>46520000</v>
      </c>
      <c r="W365" s="1">
        <f>$U365-Contratos[[#This Row],[Fecha de Inicio]]</f>
        <v>345</v>
      </c>
      <c r="X365" s="14">
        <f>ROUND((($D$5-Contratos[[#This Row],[Fecha de Inicio]])/(Contratos[[#This Row],[Fecha Finalizacion Programada]]-Contratos[[#This Row],[Fecha de Inicio]])*100),2)</f>
        <v>91.01</v>
      </c>
      <c r="Y365" s="43">
        <v>48225733</v>
      </c>
      <c r="Z365" s="28">
        <v>4652001</v>
      </c>
      <c r="AA365" s="14">
        <v>1</v>
      </c>
      <c r="AB365" s="28">
        <v>6357734</v>
      </c>
      <c r="AC365" s="28">
        <v>52877734</v>
      </c>
      <c r="AD365" s="14">
        <v>341</v>
      </c>
    </row>
    <row r="366" spans="2:30" x14ac:dyDescent="0.25">
      <c r="B366" s="14">
        <v>2022</v>
      </c>
      <c r="C366">
        <v>220114</v>
      </c>
      <c r="D366" s="14" t="s">
        <v>3</v>
      </c>
      <c r="E366" s="14" t="s">
        <v>805</v>
      </c>
      <c r="F366" s="14" t="s">
        <v>70</v>
      </c>
      <c r="G366" s="14" t="s">
        <v>72</v>
      </c>
      <c r="H366" s="14" t="s">
        <v>26</v>
      </c>
      <c r="I366" s="14" t="s">
        <v>2</v>
      </c>
      <c r="J366" s="14" t="s">
        <v>262</v>
      </c>
      <c r="K366" s="14">
        <v>51982300</v>
      </c>
      <c r="L366" s="14" t="s">
        <v>263</v>
      </c>
      <c r="M366" s="14" t="s">
        <v>1346</v>
      </c>
      <c r="N366" t="s">
        <v>62</v>
      </c>
      <c r="O366" s="1">
        <v>44875</v>
      </c>
      <c r="P366" s="14" t="s">
        <v>1190</v>
      </c>
      <c r="Q366" s="14" t="s">
        <v>1190</v>
      </c>
      <c r="R366" s="1">
        <v>44575</v>
      </c>
      <c r="S366" s="1">
        <v>44582</v>
      </c>
      <c r="T366" s="14">
        <v>270</v>
      </c>
      <c r="U366" s="1">
        <v>44926</v>
      </c>
      <c r="V366" s="14">
        <v>58617000</v>
      </c>
      <c r="W366" s="1">
        <f>$U366-Contratos[[#This Row],[Fecha de Inicio]]</f>
        <v>344</v>
      </c>
      <c r="X366" s="14">
        <f>ROUND((($D$5-Contratos[[#This Row],[Fecha de Inicio]])/(Contratos[[#This Row],[Fecha Finalizacion Programada]]-Contratos[[#This Row],[Fecha de Inicio]])*100),2)</f>
        <v>90.99</v>
      </c>
      <c r="Y366" s="43">
        <v>60788000</v>
      </c>
      <c r="Z366" s="28">
        <v>13026000</v>
      </c>
      <c r="AA366" s="14">
        <v>1</v>
      </c>
      <c r="AB366" s="28">
        <v>15197000</v>
      </c>
      <c r="AC366" s="28">
        <v>73814000</v>
      </c>
      <c r="AD366" s="14">
        <v>340</v>
      </c>
    </row>
    <row r="367" spans="2:30" x14ac:dyDescent="0.25">
      <c r="B367" s="14">
        <v>2022</v>
      </c>
      <c r="C367">
        <v>220471</v>
      </c>
      <c r="D367" s="14" t="s">
        <v>3</v>
      </c>
      <c r="E367" s="14" t="s">
        <v>900</v>
      </c>
      <c r="F367" s="14" t="s">
        <v>70</v>
      </c>
      <c r="G367" s="14" t="s">
        <v>72</v>
      </c>
      <c r="H367" s="14" t="s">
        <v>26</v>
      </c>
      <c r="I367" s="14" t="s">
        <v>2</v>
      </c>
      <c r="J367" s="14" t="s">
        <v>455</v>
      </c>
      <c r="K367" s="14">
        <v>1214463101</v>
      </c>
      <c r="L367" s="14" t="s">
        <v>261</v>
      </c>
      <c r="M367" s="14" t="s">
        <v>1346</v>
      </c>
      <c r="N367" t="s">
        <v>62</v>
      </c>
      <c r="O367" s="1">
        <v>44875</v>
      </c>
      <c r="P367" s="14" t="s">
        <v>1191</v>
      </c>
      <c r="Q367" s="14" t="s">
        <v>1191</v>
      </c>
      <c r="R367" s="1">
        <v>44791</v>
      </c>
      <c r="S367" s="1">
        <v>44799</v>
      </c>
      <c r="T367" s="14">
        <v>125</v>
      </c>
      <c r="U367" s="1">
        <v>44926</v>
      </c>
      <c r="V367" s="14">
        <v>13570834</v>
      </c>
      <c r="W367" s="1">
        <f>$U367-Contratos[[#This Row],[Fecha de Inicio]]</f>
        <v>127</v>
      </c>
      <c r="X367" s="14">
        <f>ROUND((($D$5-Contratos[[#This Row],[Fecha de Inicio]])/(Contratos[[#This Row],[Fecha Finalizacion Programada]]-Contratos[[#This Row],[Fecha de Inicio]])*100),2)</f>
        <v>75.59</v>
      </c>
      <c r="Y367" s="43">
        <v>7056833</v>
      </c>
      <c r="Z367" s="28">
        <v>6514001</v>
      </c>
      <c r="AA367" s="14">
        <v>0</v>
      </c>
      <c r="AB367" s="28">
        <v>0</v>
      </c>
      <c r="AC367" s="28">
        <v>13570834</v>
      </c>
      <c r="AD367" s="14">
        <v>125</v>
      </c>
    </row>
    <row r="368" spans="2:30" x14ac:dyDescent="0.25">
      <c r="B368" s="14">
        <v>2022</v>
      </c>
      <c r="C368">
        <v>220259</v>
      </c>
      <c r="D368" s="14" t="s">
        <v>3</v>
      </c>
      <c r="E368" s="14" t="s">
        <v>840</v>
      </c>
      <c r="F368" s="14" t="s">
        <v>70</v>
      </c>
      <c r="G368" s="14" t="s">
        <v>72</v>
      </c>
      <c r="H368" s="14" t="s">
        <v>26</v>
      </c>
      <c r="I368" s="14" t="s">
        <v>2</v>
      </c>
      <c r="J368" s="14" t="s">
        <v>27</v>
      </c>
      <c r="K368" s="14">
        <v>80926444</v>
      </c>
      <c r="L368" s="14" t="s">
        <v>373</v>
      </c>
      <c r="M368" s="14" t="s">
        <v>1346</v>
      </c>
      <c r="N368" t="s">
        <v>62</v>
      </c>
      <c r="O368" s="1">
        <v>44875</v>
      </c>
      <c r="P368" s="14" t="s">
        <v>1192</v>
      </c>
      <c r="Q368" s="14" t="s">
        <v>1192</v>
      </c>
      <c r="R368" s="1">
        <v>44582</v>
      </c>
      <c r="S368" s="1">
        <v>44599</v>
      </c>
      <c r="T368" s="14">
        <v>300</v>
      </c>
      <c r="U368" s="1">
        <v>44926</v>
      </c>
      <c r="V368" s="14">
        <v>40320000</v>
      </c>
      <c r="W368" s="1">
        <f>$U368-Contratos[[#This Row],[Fecha de Inicio]]</f>
        <v>327</v>
      </c>
      <c r="X368" s="14">
        <f>ROUND((($D$5-Contratos[[#This Row],[Fecha de Inicio]])/(Contratos[[#This Row],[Fecha Finalizacion Programada]]-Contratos[[#This Row],[Fecha de Inicio]])*100),2)</f>
        <v>90.52</v>
      </c>
      <c r="Y368" s="43">
        <v>35212800</v>
      </c>
      <c r="Z368" s="28">
        <v>8332800</v>
      </c>
      <c r="AA368" s="14">
        <v>1</v>
      </c>
      <c r="AB368" s="28">
        <v>3225600</v>
      </c>
      <c r="AC368" s="28">
        <v>43545600</v>
      </c>
      <c r="AD368" s="14">
        <v>324</v>
      </c>
    </row>
    <row r="369" spans="2:30" x14ac:dyDescent="0.25">
      <c r="B369" s="14">
        <v>2022</v>
      </c>
      <c r="C369">
        <v>220710</v>
      </c>
      <c r="D369" s="14" t="s">
        <v>3</v>
      </c>
      <c r="E369" s="14" t="s">
        <v>1320</v>
      </c>
      <c r="F369" s="14" t="s">
        <v>70</v>
      </c>
      <c r="G369" s="14" t="s">
        <v>72</v>
      </c>
      <c r="H369" s="14" t="s">
        <v>26</v>
      </c>
      <c r="I369" s="14" t="s">
        <v>2</v>
      </c>
      <c r="J369" s="14" t="s">
        <v>988</v>
      </c>
      <c r="K369" s="14">
        <v>50913587</v>
      </c>
      <c r="L369" s="14" t="s">
        <v>989</v>
      </c>
      <c r="M369" s="14" t="s">
        <v>959</v>
      </c>
      <c r="N369" t="s">
        <v>62</v>
      </c>
      <c r="O369" s="1">
        <v>44875</v>
      </c>
      <c r="P369" s="14" t="s">
        <v>1193</v>
      </c>
      <c r="Q369" s="14" t="s">
        <v>1193</v>
      </c>
      <c r="R369" s="1">
        <v>44840</v>
      </c>
      <c r="S369" s="1">
        <v>44841</v>
      </c>
      <c r="T369" s="14">
        <v>150</v>
      </c>
      <c r="U369" s="1">
        <v>44992</v>
      </c>
      <c r="V369" s="14">
        <v>32565000</v>
      </c>
      <c r="W369" s="1">
        <f>$U369-Contratos[[#This Row],[Fecha de Inicio]]</f>
        <v>151</v>
      </c>
      <c r="X369" s="14">
        <f>ROUND((($D$5-Contratos[[#This Row],[Fecha de Inicio]])/(Contratos[[#This Row],[Fecha Finalizacion Programada]]-Contratos[[#This Row],[Fecha de Inicio]])*100),2)</f>
        <v>35.76</v>
      </c>
      <c r="Y369" s="43">
        <v>5210400</v>
      </c>
      <c r="Z369" s="28">
        <v>27354600</v>
      </c>
      <c r="AA369" s="14">
        <v>0</v>
      </c>
      <c r="AB369" s="28">
        <v>0</v>
      </c>
      <c r="AC369" s="28">
        <v>32565000</v>
      </c>
      <c r="AD369" s="14">
        <v>150</v>
      </c>
    </row>
    <row r="370" spans="2:30" x14ac:dyDescent="0.25">
      <c r="B370" s="14">
        <v>2022</v>
      </c>
      <c r="C370">
        <v>220603</v>
      </c>
      <c r="D370" s="14" t="s">
        <v>3</v>
      </c>
      <c r="E370" s="14" t="s">
        <v>922</v>
      </c>
      <c r="F370" s="14" t="s">
        <v>42</v>
      </c>
      <c r="G370" s="14" t="s">
        <v>37</v>
      </c>
      <c r="H370" s="14" t="s">
        <v>26</v>
      </c>
      <c r="I370" s="14" t="s">
        <v>2</v>
      </c>
      <c r="J370" s="14" t="s">
        <v>299</v>
      </c>
      <c r="K370" s="14">
        <v>860001022</v>
      </c>
      <c r="L370" s="14" t="s">
        <v>300</v>
      </c>
      <c r="M370" s="14" t="s">
        <v>959</v>
      </c>
      <c r="N370" t="s">
        <v>62</v>
      </c>
      <c r="O370" s="1">
        <v>44876</v>
      </c>
      <c r="P370" s="14" t="s">
        <v>1194</v>
      </c>
      <c r="Q370" s="14" t="s">
        <v>1194</v>
      </c>
      <c r="R370" s="1">
        <v>44845</v>
      </c>
      <c r="S370" s="1">
        <v>44852</v>
      </c>
      <c r="T370" s="14">
        <v>360</v>
      </c>
      <c r="U370" s="1">
        <v>45217</v>
      </c>
      <c r="V370" s="14">
        <v>1676700</v>
      </c>
      <c r="W370" s="1">
        <f>$U370-Contratos[[#This Row],[Fecha de Inicio]]</f>
        <v>365</v>
      </c>
      <c r="X370" s="14">
        <f>ROUND((($D$5-Contratos[[#This Row],[Fecha de Inicio]])/(Contratos[[#This Row],[Fecha Finalizacion Programada]]-Contratos[[#This Row],[Fecha de Inicio]])*100),2)</f>
        <v>11.78</v>
      </c>
      <c r="Y370" s="43">
        <v>64312</v>
      </c>
      <c r="Z370" s="28">
        <v>1612388</v>
      </c>
      <c r="AA370" s="14">
        <v>0</v>
      </c>
      <c r="AB370" s="28">
        <v>0</v>
      </c>
      <c r="AC370" s="28">
        <v>1676700</v>
      </c>
      <c r="AD370" s="14">
        <v>360</v>
      </c>
    </row>
    <row r="371" spans="2:30" x14ac:dyDescent="0.25">
      <c r="B371" s="14">
        <v>2022</v>
      </c>
      <c r="C371">
        <v>220379</v>
      </c>
      <c r="D371" s="14" t="s">
        <v>3</v>
      </c>
      <c r="E371" s="14" t="s">
        <v>871</v>
      </c>
      <c r="F371" s="14" t="s">
        <v>47</v>
      </c>
      <c r="G371" s="14" t="s">
        <v>37</v>
      </c>
      <c r="H371" s="14" t="s">
        <v>26</v>
      </c>
      <c r="I371" s="14" t="s">
        <v>2</v>
      </c>
      <c r="J371" s="14" t="s">
        <v>436</v>
      </c>
      <c r="K371" s="14">
        <v>900788842</v>
      </c>
      <c r="L371" s="14" t="s">
        <v>437</v>
      </c>
      <c r="M371" s="14" t="s">
        <v>303</v>
      </c>
      <c r="N371" t="s">
        <v>62</v>
      </c>
      <c r="O371" s="1">
        <v>44876</v>
      </c>
      <c r="P371" s="14" t="s">
        <v>1197</v>
      </c>
      <c r="Q371" s="14" t="s">
        <v>1197</v>
      </c>
      <c r="R371" s="1">
        <v>44684</v>
      </c>
      <c r="S371" s="1">
        <v>44719</v>
      </c>
      <c r="T371" s="14">
        <v>240</v>
      </c>
      <c r="U371" s="1">
        <v>44964</v>
      </c>
      <c r="V371" s="14">
        <v>19992000</v>
      </c>
      <c r="W371" s="1">
        <f>$U371-Contratos[[#This Row],[Fecha de Inicio]]</f>
        <v>245</v>
      </c>
      <c r="X371" s="14">
        <f>ROUND((($D$5-Contratos[[#This Row],[Fecha de Inicio]])/(Contratos[[#This Row],[Fecha Finalizacion Programada]]-Contratos[[#This Row],[Fecha de Inicio]])*100),2)</f>
        <v>71.84</v>
      </c>
      <c r="Y371" s="43">
        <v>4498200</v>
      </c>
      <c r="Z371" s="28">
        <v>15493800</v>
      </c>
      <c r="AA371" s="14">
        <v>0</v>
      </c>
      <c r="AB371" s="28">
        <v>0</v>
      </c>
      <c r="AC371" s="28">
        <v>19992000</v>
      </c>
      <c r="AD371" s="14">
        <v>240</v>
      </c>
    </row>
    <row r="372" spans="2:30" x14ac:dyDescent="0.25">
      <c r="B372" s="14">
        <v>2022</v>
      </c>
      <c r="C372">
        <v>220419</v>
      </c>
      <c r="D372" s="14" t="s">
        <v>3</v>
      </c>
      <c r="E372" s="14" t="s">
        <v>883</v>
      </c>
      <c r="F372" s="14" t="s">
        <v>47</v>
      </c>
      <c r="G372" s="14" t="s">
        <v>115</v>
      </c>
      <c r="H372" s="14" t="s">
        <v>26</v>
      </c>
      <c r="I372" s="14" t="s">
        <v>2</v>
      </c>
      <c r="J372" s="14" t="s">
        <v>293</v>
      </c>
      <c r="K372" s="14">
        <v>900811192</v>
      </c>
      <c r="L372" s="14" t="s">
        <v>294</v>
      </c>
      <c r="M372" s="14" t="s">
        <v>959</v>
      </c>
      <c r="N372" t="s">
        <v>62</v>
      </c>
      <c r="O372" s="1">
        <v>44876</v>
      </c>
      <c r="P372" s="14" t="s">
        <v>1198</v>
      </c>
      <c r="Q372" s="14" t="s">
        <v>1198</v>
      </c>
      <c r="R372" s="1">
        <v>44749</v>
      </c>
      <c r="S372" s="1">
        <v>44789</v>
      </c>
      <c r="T372" s="14">
        <v>360</v>
      </c>
      <c r="U372" s="1">
        <v>45154</v>
      </c>
      <c r="V372" s="14">
        <v>4500000</v>
      </c>
      <c r="W372" s="1">
        <f>$U372-Contratos[[#This Row],[Fecha de Inicio]]</f>
        <v>365</v>
      </c>
      <c r="X372" s="14">
        <f>ROUND((($D$5-Contratos[[#This Row],[Fecha de Inicio]])/(Contratos[[#This Row],[Fecha Finalizacion Programada]]-Contratos[[#This Row],[Fecha de Inicio]])*100),2)</f>
        <v>29.04</v>
      </c>
      <c r="Y372" s="43">
        <v>913500</v>
      </c>
      <c r="Z372" s="28">
        <v>3586500</v>
      </c>
      <c r="AA372" s="14">
        <v>0</v>
      </c>
      <c r="AB372" s="28">
        <v>0</v>
      </c>
      <c r="AC372" s="28">
        <v>4500000</v>
      </c>
      <c r="AD372" s="14">
        <v>360</v>
      </c>
    </row>
    <row r="373" spans="2:30" x14ac:dyDescent="0.25">
      <c r="B373" s="14">
        <v>2022</v>
      </c>
      <c r="C373">
        <v>220561</v>
      </c>
      <c r="D373" s="14" t="s">
        <v>3</v>
      </c>
      <c r="E373" s="14" t="s">
        <v>908</v>
      </c>
      <c r="F373" s="14" t="s">
        <v>70</v>
      </c>
      <c r="G373" s="14" t="s">
        <v>72</v>
      </c>
      <c r="H373" s="14" t="s">
        <v>742</v>
      </c>
      <c r="I373" s="14" t="s">
        <v>2</v>
      </c>
      <c r="J373" s="14" t="s">
        <v>75</v>
      </c>
      <c r="K373" s="14">
        <v>52105772</v>
      </c>
      <c r="L373" s="14" t="s">
        <v>76</v>
      </c>
      <c r="M373" s="14" t="s">
        <v>73</v>
      </c>
      <c r="N373" t="s">
        <v>62</v>
      </c>
      <c r="O373" s="1">
        <v>44876</v>
      </c>
      <c r="P373" s="14" t="s">
        <v>253</v>
      </c>
      <c r="Q373" s="14" t="s">
        <v>372</v>
      </c>
      <c r="R373" s="1">
        <v>44805</v>
      </c>
      <c r="S373" s="1">
        <v>44809</v>
      </c>
      <c r="T373" s="14">
        <v>120</v>
      </c>
      <c r="U373" s="1">
        <v>44931</v>
      </c>
      <c r="V373" s="14">
        <v>21844000</v>
      </c>
      <c r="W373" s="1">
        <f>$U373-Contratos[[#This Row],[Fecha de Inicio]]</f>
        <v>122</v>
      </c>
      <c r="X373" s="14">
        <f>ROUND((($D$5-Contratos[[#This Row],[Fecha de Inicio]])/(Contratos[[#This Row],[Fecha Finalizacion Programada]]-Contratos[[#This Row],[Fecha de Inicio]])*100),2)</f>
        <v>70.489999999999995</v>
      </c>
      <c r="Y373" s="43">
        <v>10193866</v>
      </c>
      <c r="Z373" s="28">
        <v>11650134</v>
      </c>
      <c r="AA373" s="14">
        <v>0</v>
      </c>
      <c r="AB373" s="28">
        <v>0</v>
      </c>
      <c r="AC373" s="28">
        <v>21844000</v>
      </c>
      <c r="AD373" s="14">
        <v>120</v>
      </c>
    </row>
    <row r="374" spans="2:30" x14ac:dyDescent="0.25">
      <c r="B374" s="14">
        <v>2022</v>
      </c>
      <c r="C374">
        <v>220624</v>
      </c>
      <c r="D374" s="14" t="s">
        <v>3</v>
      </c>
      <c r="E374" s="14" t="s">
        <v>924</v>
      </c>
      <c r="F374" s="14" t="s">
        <v>70</v>
      </c>
      <c r="G374" s="14" t="s">
        <v>72</v>
      </c>
      <c r="H374" s="14" t="s">
        <v>742</v>
      </c>
      <c r="I374" s="14" t="s">
        <v>2</v>
      </c>
      <c r="J374" s="14" t="s">
        <v>179</v>
      </c>
      <c r="K374" s="14">
        <v>80072113</v>
      </c>
      <c r="L374" s="14" t="s">
        <v>726</v>
      </c>
      <c r="M374" s="14" t="s">
        <v>73</v>
      </c>
      <c r="N374" t="s">
        <v>62</v>
      </c>
      <c r="O374" s="1">
        <v>44876</v>
      </c>
      <c r="P374" s="14" t="s">
        <v>253</v>
      </c>
      <c r="Q374" s="14" t="s">
        <v>372</v>
      </c>
      <c r="R374" s="1">
        <v>44826</v>
      </c>
      <c r="S374" s="1">
        <v>44827</v>
      </c>
      <c r="T374" s="14">
        <v>120</v>
      </c>
      <c r="U374" s="1">
        <v>44949</v>
      </c>
      <c r="V374" s="14">
        <v>21844000</v>
      </c>
      <c r="W374" s="1">
        <f>$U374-Contratos[[#This Row],[Fecha de Inicio]]</f>
        <v>122</v>
      </c>
      <c r="X374" s="14">
        <f>ROUND((($D$5-Contratos[[#This Row],[Fecha de Inicio]])/(Contratos[[#This Row],[Fecha Finalizacion Programada]]-Contratos[[#This Row],[Fecha de Inicio]])*100),2)</f>
        <v>55.74</v>
      </c>
      <c r="Y374" s="43">
        <v>1456266</v>
      </c>
      <c r="Z374" s="28">
        <v>20387734</v>
      </c>
      <c r="AA374" s="14">
        <v>0</v>
      </c>
      <c r="AB374" s="28">
        <v>0</v>
      </c>
      <c r="AC374" s="28">
        <v>21844000</v>
      </c>
      <c r="AD374" s="14">
        <v>120</v>
      </c>
    </row>
    <row r="375" spans="2:30" x14ac:dyDescent="0.25">
      <c r="B375" s="14">
        <v>2022</v>
      </c>
      <c r="C375">
        <v>220624</v>
      </c>
      <c r="D375" s="14" t="s">
        <v>3</v>
      </c>
      <c r="E375" s="14" t="s">
        <v>924</v>
      </c>
      <c r="F375" s="14" t="s">
        <v>70</v>
      </c>
      <c r="G375" s="14" t="s">
        <v>72</v>
      </c>
      <c r="H375" s="14" t="s">
        <v>742</v>
      </c>
      <c r="I375" s="14" t="s">
        <v>2</v>
      </c>
      <c r="J375" s="14" t="s">
        <v>179</v>
      </c>
      <c r="K375" s="14">
        <v>80072113</v>
      </c>
      <c r="L375" s="14" t="s">
        <v>726</v>
      </c>
      <c r="M375" s="14" t="s">
        <v>73</v>
      </c>
      <c r="N375" t="s">
        <v>62</v>
      </c>
      <c r="O375" s="1">
        <v>44876</v>
      </c>
      <c r="P375" s="14" t="s">
        <v>253</v>
      </c>
      <c r="Q375" s="14" t="s">
        <v>372</v>
      </c>
      <c r="R375" s="1">
        <v>44826</v>
      </c>
      <c r="S375" s="1">
        <v>44827</v>
      </c>
      <c r="T375" s="14">
        <v>120</v>
      </c>
      <c r="U375" s="1">
        <v>44949</v>
      </c>
      <c r="V375" s="14">
        <v>21844000</v>
      </c>
      <c r="W375" s="1">
        <f>$U375-Contratos[[#This Row],[Fecha de Inicio]]</f>
        <v>122</v>
      </c>
      <c r="X375" s="14">
        <f>ROUND((($D$5-Contratos[[#This Row],[Fecha de Inicio]])/(Contratos[[#This Row],[Fecha Finalizacion Programada]]-Contratos[[#This Row],[Fecha de Inicio]])*100),2)</f>
        <v>55.74</v>
      </c>
      <c r="Y375" s="43">
        <v>6917266</v>
      </c>
      <c r="Z375" s="28">
        <v>14926734</v>
      </c>
      <c r="AA375" s="14">
        <v>0</v>
      </c>
      <c r="AB375" s="28">
        <v>0</v>
      </c>
      <c r="AC375" s="28">
        <v>21844000</v>
      </c>
      <c r="AD375" s="14">
        <v>120</v>
      </c>
    </row>
    <row r="376" spans="2:30" x14ac:dyDescent="0.25">
      <c r="B376" s="14">
        <v>2022</v>
      </c>
      <c r="C376">
        <v>220622</v>
      </c>
      <c r="D376" s="14" t="s">
        <v>3</v>
      </c>
      <c r="E376" s="14" t="s">
        <v>924</v>
      </c>
      <c r="F376" s="14" t="s">
        <v>70</v>
      </c>
      <c r="G376" s="14" t="s">
        <v>72</v>
      </c>
      <c r="H376" s="14" t="s">
        <v>742</v>
      </c>
      <c r="I376" s="14" t="s">
        <v>2</v>
      </c>
      <c r="J376" s="14" t="s">
        <v>179</v>
      </c>
      <c r="K376" s="14">
        <v>36066378</v>
      </c>
      <c r="L376" s="14" t="s">
        <v>78</v>
      </c>
      <c r="M376" s="14" t="s">
        <v>73</v>
      </c>
      <c r="N376" t="s">
        <v>62</v>
      </c>
      <c r="O376" s="1">
        <v>44876</v>
      </c>
      <c r="P376" s="14" t="s">
        <v>253</v>
      </c>
      <c r="Q376" s="14" t="s">
        <v>372</v>
      </c>
      <c r="R376" s="1">
        <v>44826</v>
      </c>
      <c r="S376" s="1">
        <v>44827</v>
      </c>
      <c r="T376" s="14">
        <v>120</v>
      </c>
      <c r="U376" s="1">
        <v>44949</v>
      </c>
      <c r="V376" s="14">
        <v>21844000</v>
      </c>
      <c r="W376" s="1">
        <f>$U376-Contratos[[#This Row],[Fecha de Inicio]]</f>
        <v>122</v>
      </c>
      <c r="X376" s="14">
        <f>ROUND((($D$5-Contratos[[#This Row],[Fecha de Inicio]])/(Contratos[[#This Row],[Fecha Finalizacion Programada]]-Contratos[[#This Row],[Fecha de Inicio]])*100),2)</f>
        <v>55.74</v>
      </c>
      <c r="Y376" s="43">
        <v>6917266</v>
      </c>
      <c r="Z376" s="28">
        <v>14926734</v>
      </c>
      <c r="AA376" s="14">
        <v>0</v>
      </c>
      <c r="AB376" s="28">
        <v>0</v>
      </c>
      <c r="AC376" s="28">
        <v>21844000</v>
      </c>
      <c r="AD376" s="14">
        <v>120</v>
      </c>
    </row>
    <row r="377" spans="2:30" x14ac:dyDescent="0.25">
      <c r="B377" s="14">
        <v>2022</v>
      </c>
      <c r="C377">
        <v>220625</v>
      </c>
      <c r="D377" s="14" t="s">
        <v>3</v>
      </c>
      <c r="E377" s="14" t="s">
        <v>924</v>
      </c>
      <c r="F377" s="14" t="s">
        <v>70</v>
      </c>
      <c r="G377" s="14" t="s">
        <v>72</v>
      </c>
      <c r="H377" s="14" t="s">
        <v>742</v>
      </c>
      <c r="I377" s="14" t="s">
        <v>2</v>
      </c>
      <c r="J377" s="14" t="s">
        <v>179</v>
      </c>
      <c r="K377" s="14">
        <v>52622600</v>
      </c>
      <c r="L377" s="14" t="s">
        <v>976</v>
      </c>
      <c r="M377" s="14" t="s">
        <v>73</v>
      </c>
      <c r="N377" t="s">
        <v>62</v>
      </c>
      <c r="O377" s="1">
        <v>44876</v>
      </c>
      <c r="P377" s="14" t="s">
        <v>253</v>
      </c>
      <c r="Q377" s="14" t="s">
        <v>372</v>
      </c>
      <c r="R377" s="1">
        <v>44826</v>
      </c>
      <c r="S377" s="1">
        <v>44827</v>
      </c>
      <c r="T377" s="14">
        <v>120</v>
      </c>
      <c r="U377" s="1">
        <v>44949</v>
      </c>
      <c r="V377" s="14">
        <v>21844000</v>
      </c>
      <c r="W377" s="1">
        <f>$U377-Contratos[[#This Row],[Fecha de Inicio]]</f>
        <v>122</v>
      </c>
      <c r="X377" s="14">
        <f>ROUND((($D$5-Contratos[[#This Row],[Fecha de Inicio]])/(Contratos[[#This Row],[Fecha Finalizacion Programada]]-Contratos[[#This Row],[Fecha de Inicio]])*100),2)</f>
        <v>55.74</v>
      </c>
      <c r="Y377" s="43">
        <v>1456266</v>
      </c>
      <c r="Z377" s="28">
        <v>20387734</v>
      </c>
      <c r="AA377" s="14">
        <v>0</v>
      </c>
      <c r="AB377" s="28">
        <v>0</v>
      </c>
      <c r="AC377" s="28">
        <v>21844000</v>
      </c>
      <c r="AD377" s="14">
        <v>120</v>
      </c>
    </row>
    <row r="378" spans="2:30" x14ac:dyDescent="0.25">
      <c r="B378" s="14">
        <v>2022</v>
      </c>
      <c r="C378">
        <v>220625</v>
      </c>
      <c r="D378" s="14" t="s">
        <v>3</v>
      </c>
      <c r="E378" s="14" t="s">
        <v>924</v>
      </c>
      <c r="F378" s="14" t="s">
        <v>70</v>
      </c>
      <c r="G378" s="14" t="s">
        <v>72</v>
      </c>
      <c r="H378" s="14" t="s">
        <v>742</v>
      </c>
      <c r="I378" s="14" t="s">
        <v>2</v>
      </c>
      <c r="J378" s="14" t="s">
        <v>179</v>
      </c>
      <c r="K378" s="14">
        <v>52622600</v>
      </c>
      <c r="L378" s="14" t="s">
        <v>976</v>
      </c>
      <c r="M378" s="14" t="s">
        <v>73</v>
      </c>
      <c r="N378" t="s">
        <v>62</v>
      </c>
      <c r="O378" s="1">
        <v>44876</v>
      </c>
      <c r="P378" s="14" t="s">
        <v>253</v>
      </c>
      <c r="Q378" s="14" t="s">
        <v>372</v>
      </c>
      <c r="R378" s="1">
        <v>44826</v>
      </c>
      <c r="S378" s="1">
        <v>44827</v>
      </c>
      <c r="T378" s="14">
        <v>120</v>
      </c>
      <c r="U378" s="1">
        <v>44949</v>
      </c>
      <c r="V378" s="14">
        <v>21844000</v>
      </c>
      <c r="W378" s="1">
        <f>$U378-Contratos[[#This Row],[Fecha de Inicio]]</f>
        <v>122</v>
      </c>
      <c r="X378" s="14">
        <f>ROUND((($D$5-Contratos[[#This Row],[Fecha de Inicio]])/(Contratos[[#This Row],[Fecha Finalizacion Programada]]-Contratos[[#This Row],[Fecha de Inicio]])*100),2)</f>
        <v>55.74</v>
      </c>
      <c r="Y378" s="43">
        <v>6917266</v>
      </c>
      <c r="Z378" s="28">
        <v>14926734</v>
      </c>
      <c r="AA378" s="14">
        <v>0</v>
      </c>
      <c r="AB378" s="28">
        <v>0</v>
      </c>
      <c r="AC378" s="28">
        <v>21844000</v>
      </c>
      <c r="AD378" s="14">
        <v>120</v>
      </c>
    </row>
    <row r="379" spans="2:30" x14ac:dyDescent="0.25">
      <c r="B379" s="14">
        <v>2022</v>
      </c>
      <c r="C379">
        <v>220576</v>
      </c>
      <c r="D379" s="14" t="s">
        <v>3</v>
      </c>
      <c r="E379" s="14" t="s">
        <v>914</v>
      </c>
      <c r="F379" s="14" t="s">
        <v>70</v>
      </c>
      <c r="G379" s="14" t="s">
        <v>72</v>
      </c>
      <c r="H379" s="14" t="s">
        <v>742</v>
      </c>
      <c r="I379" s="14" t="s">
        <v>2</v>
      </c>
      <c r="J379" s="14" t="s">
        <v>179</v>
      </c>
      <c r="K379" s="14">
        <v>29109437</v>
      </c>
      <c r="L379" s="14" t="s">
        <v>145</v>
      </c>
      <c r="M379" s="14" t="s">
        <v>73</v>
      </c>
      <c r="N379" t="s">
        <v>62</v>
      </c>
      <c r="O379" s="1">
        <v>44876</v>
      </c>
      <c r="P379" s="14" t="s">
        <v>253</v>
      </c>
      <c r="Q379" s="14" t="s">
        <v>372</v>
      </c>
      <c r="R379" s="1">
        <v>44816</v>
      </c>
      <c r="S379" s="1">
        <v>44817</v>
      </c>
      <c r="T379" s="14">
        <v>120</v>
      </c>
      <c r="U379" s="1">
        <v>44985</v>
      </c>
      <c r="V379" s="14">
        <v>21844000</v>
      </c>
      <c r="W379" s="1">
        <f>$U379-Contratos[[#This Row],[Fecha de Inicio]]</f>
        <v>168</v>
      </c>
      <c r="X379" s="14">
        <f>ROUND((($D$5-Contratos[[#This Row],[Fecha de Inicio]])/(Contratos[[#This Row],[Fecha Finalizacion Programada]]-Contratos[[#This Row],[Fecha de Inicio]])*100),2)</f>
        <v>46.43</v>
      </c>
      <c r="Y379" s="43">
        <v>8737600</v>
      </c>
      <c r="Z379" s="28">
        <v>13106400</v>
      </c>
      <c r="AA379" s="14">
        <v>1</v>
      </c>
      <c r="AB379" s="28">
        <v>8191500</v>
      </c>
      <c r="AC379" s="28">
        <v>30035500</v>
      </c>
      <c r="AD379" s="14">
        <v>165</v>
      </c>
    </row>
    <row r="380" spans="2:30" x14ac:dyDescent="0.25">
      <c r="B380" s="14">
        <v>2022</v>
      </c>
      <c r="C380">
        <v>220575</v>
      </c>
      <c r="D380" s="14" t="s">
        <v>3</v>
      </c>
      <c r="E380" s="14" t="s">
        <v>914</v>
      </c>
      <c r="F380" s="14" t="s">
        <v>70</v>
      </c>
      <c r="G380" s="14" t="s">
        <v>72</v>
      </c>
      <c r="H380" s="14" t="s">
        <v>742</v>
      </c>
      <c r="I380" s="14" t="s">
        <v>2</v>
      </c>
      <c r="J380" s="14" t="s">
        <v>179</v>
      </c>
      <c r="K380" s="14">
        <v>1018424019</v>
      </c>
      <c r="L380" s="14" t="s">
        <v>80</v>
      </c>
      <c r="M380" s="14" t="s">
        <v>73</v>
      </c>
      <c r="N380" t="s">
        <v>62</v>
      </c>
      <c r="O380" s="1">
        <v>44876</v>
      </c>
      <c r="P380" s="14" t="s">
        <v>253</v>
      </c>
      <c r="Q380" s="14" t="s">
        <v>372</v>
      </c>
      <c r="R380" s="1">
        <v>44816</v>
      </c>
      <c r="S380" s="1">
        <v>44817</v>
      </c>
      <c r="T380" s="14">
        <v>120</v>
      </c>
      <c r="U380" s="1">
        <v>44985</v>
      </c>
      <c r="V380" s="14">
        <v>21844000</v>
      </c>
      <c r="W380" s="1">
        <f>$U380-Contratos[[#This Row],[Fecha de Inicio]]</f>
        <v>168</v>
      </c>
      <c r="X380" s="14">
        <f>ROUND((($D$5-Contratos[[#This Row],[Fecha de Inicio]])/(Contratos[[#This Row],[Fecha Finalizacion Programada]]-Contratos[[#This Row],[Fecha de Inicio]])*100),2)</f>
        <v>46.43</v>
      </c>
      <c r="Y380" s="43">
        <v>8737600</v>
      </c>
      <c r="Z380" s="28">
        <v>13106400</v>
      </c>
      <c r="AA380" s="14">
        <v>1</v>
      </c>
      <c r="AB380" s="28">
        <v>8191500</v>
      </c>
      <c r="AC380" s="28">
        <v>30035500</v>
      </c>
      <c r="AD380" s="14">
        <v>165</v>
      </c>
    </row>
    <row r="381" spans="2:30" x14ac:dyDescent="0.25">
      <c r="B381" s="14">
        <v>2022</v>
      </c>
      <c r="C381">
        <v>220623</v>
      </c>
      <c r="D381" s="14" t="s">
        <v>3</v>
      </c>
      <c r="E381" s="14" t="s">
        <v>924</v>
      </c>
      <c r="F381" s="14" t="s">
        <v>70</v>
      </c>
      <c r="G381" s="14" t="s">
        <v>72</v>
      </c>
      <c r="H381" s="14" t="s">
        <v>742</v>
      </c>
      <c r="I381" s="14" t="s">
        <v>2</v>
      </c>
      <c r="J381" s="14" t="s">
        <v>179</v>
      </c>
      <c r="K381" s="14">
        <v>33223348</v>
      </c>
      <c r="L381" s="14" t="s">
        <v>77</v>
      </c>
      <c r="M381" s="14" t="s">
        <v>73</v>
      </c>
      <c r="N381" t="s">
        <v>62</v>
      </c>
      <c r="O381" s="1">
        <v>44876</v>
      </c>
      <c r="P381" s="14" t="s">
        <v>253</v>
      </c>
      <c r="Q381" s="14" t="s">
        <v>372</v>
      </c>
      <c r="R381" s="1">
        <v>44826</v>
      </c>
      <c r="S381" s="1">
        <v>44827</v>
      </c>
      <c r="T381" s="14">
        <v>120</v>
      </c>
      <c r="U381" s="1">
        <v>44949</v>
      </c>
      <c r="V381" s="14">
        <v>21844000</v>
      </c>
      <c r="W381" s="1">
        <f>$U381-Contratos[[#This Row],[Fecha de Inicio]]</f>
        <v>122</v>
      </c>
      <c r="X381" s="14">
        <f>ROUND((($D$5-Contratos[[#This Row],[Fecha de Inicio]])/(Contratos[[#This Row],[Fecha Finalizacion Programada]]-Contratos[[#This Row],[Fecha de Inicio]])*100),2)</f>
        <v>55.74</v>
      </c>
      <c r="Y381" s="43">
        <v>6917266</v>
      </c>
      <c r="Z381" s="28">
        <v>14926734</v>
      </c>
      <c r="AA381" s="14">
        <v>0</v>
      </c>
      <c r="AB381" s="28">
        <v>0</v>
      </c>
      <c r="AC381" s="28">
        <v>21844000</v>
      </c>
      <c r="AD381" s="14">
        <v>120</v>
      </c>
    </row>
    <row r="382" spans="2:30" x14ac:dyDescent="0.25">
      <c r="B382" s="14">
        <v>2022</v>
      </c>
      <c r="C382">
        <v>220534</v>
      </c>
      <c r="D382" s="14" t="s">
        <v>568</v>
      </c>
      <c r="E382" s="14" t="s">
        <v>906</v>
      </c>
      <c r="F382" s="14" t="s">
        <v>0</v>
      </c>
      <c r="G382" s="14" t="s">
        <v>37</v>
      </c>
      <c r="H382" s="14" t="s">
        <v>746</v>
      </c>
      <c r="I382" s="14" t="s">
        <v>2</v>
      </c>
      <c r="J382" s="14" t="s">
        <v>523</v>
      </c>
      <c r="K382" s="14">
        <v>800103052</v>
      </c>
      <c r="L382" s="14" t="s">
        <v>125</v>
      </c>
      <c r="M382" s="14" t="s">
        <v>126</v>
      </c>
      <c r="N382" t="s">
        <v>62</v>
      </c>
      <c r="O382" s="1">
        <v>44880</v>
      </c>
      <c r="P382" s="14" t="s">
        <v>1201</v>
      </c>
      <c r="Q382" s="14" t="s">
        <v>524</v>
      </c>
      <c r="R382" s="1">
        <v>44803</v>
      </c>
      <c r="S382" s="1">
        <v>44805</v>
      </c>
      <c r="T382" s="14">
        <v>120</v>
      </c>
      <c r="U382" s="1">
        <v>44926</v>
      </c>
      <c r="V382" s="14">
        <v>1360383674</v>
      </c>
      <c r="W382" s="1">
        <f>$U382-Contratos[[#This Row],[Fecha de Inicio]]</f>
        <v>121</v>
      </c>
      <c r="X382" s="14">
        <f>ROUND((($D$5-Contratos[[#This Row],[Fecha de Inicio]])/(Contratos[[#This Row],[Fecha Finalizacion Programada]]-Contratos[[#This Row],[Fecha de Inicio]])*100),2)</f>
        <v>74.38</v>
      </c>
      <c r="Y382" s="43">
        <v>0</v>
      </c>
      <c r="Z382" s="28">
        <v>1360383674</v>
      </c>
      <c r="AA382" s="14">
        <v>0</v>
      </c>
      <c r="AB382" s="28">
        <v>0</v>
      </c>
      <c r="AC382" s="28">
        <v>1360383674</v>
      </c>
      <c r="AD382" s="14">
        <v>120</v>
      </c>
    </row>
    <row r="383" spans="2:30" x14ac:dyDescent="0.25">
      <c r="B383" s="14">
        <v>2022</v>
      </c>
      <c r="C383">
        <v>220047</v>
      </c>
      <c r="D383" s="14" t="s">
        <v>3</v>
      </c>
      <c r="E383" s="14" t="s">
        <v>776</v>
      </c>
      <c r="F383" s="14" t="s">
        <v>70</v>
      </c>
      <c r="G383" s="14" t="s">
        <v>72</v>
      </c>
      <c r="H383" s="14" t="s">
        <v>761</v>
      </c>
      <c r="I383" s="14" t="s">
        <v>2</v>
      </c>
      <c r="J383" s="14" t="s">
        <v>242</v>
      </c>
      <c r="K383" s="14">
        <v>52622154</v>
      </c>
      <c r="L383" s="14" t="s">
        <v>243</v>
      </c>
      <c r="M383" s="14" t="s">
        <v>73</v>
      </c>
      <c r="N383" t="s">
        <v>62</v>
      </c>
      <c r="O383" s="1">
        <v>44880</v>
      </c>
      <c r="P383" s="14" t="s">
        <v>244</v>
      </c>
      <c r="Q383" s="14" t="s">
        <v>1204</v>
      </c>
      <c r="R383" s="1">
        <v>44573</v>
      </c>
      <c r="S383" s="1">
        <v>44575</v>
      </c>
      <c r="T383" s="14">
        <v>345</v>
      </c>
      <c r="U383" s="1">
        <v>44924</v>
      </c>
      <c r="V383" s="14">
        <v>106064500</v>
      </c>
      <c r="W383" s="1">
        <f>$U383-Contratos[[#This Row],[Fecha de Inicio]]</f>
        <v>349</v>
      </c>
      <c r="X383" s="14">
        <f>ROUND((($D$5-Contratos[[#This Row],[Fecha de Inicio]])/(Contratos[[#This Row],[Fecha Finalizacion Programada]]-Contratos[[#This Row],[Fecha de Inicio]])*100),2)</f>
        <v>91.69</v>
      </c>
      <c r="Y383" s="43">
        <v>87925933</v>
      </c>
      <c r="Z383" s="28">
        <v>18138567</v>
      </c>
      <c r="AA383" s="14">
        <v>0</v>
      </c>
      <c r="AB383" s="28">
        <v>0</v>
      </c>
      <c r="AC383" s="28">
        <v>106064500</v>
      </c>
      <c r="AD383" s="14">
        <v>345</v>
      </c>
    </row>
    <row r="384" spans="2:30" x14ac:dyDescent="0.25">
      <c r="B384" s="14">
        <v>2022</v>
      </c>
      <c r="C384">
        <v>220569</v>
      </c>
      <c r="D384" s="14" t="s">
        <v>3</v>
      </c>
      <c r="E384" s="14" t="s">
        <v>910</v>
      </c>
      <c r="F384" s="14" t="s">
        <v>70</v>
      </c>
      <c r="G384" s="14" t="s">
        <v>72</v>
      </c>
      <c r="H384" s="14" t="s">
        <v>761</v>
      </c>
      <c r="I384" s="14" t="s">
        <v>2</v>
      </c>
      <c r="J384" s="14" t="s">
        <v>538</v>
      </c>
      <c r="K384" s="14">
        <v>79154425</v>
      </c>
      <c r="L384" s="14" t="s">
        <v>539</v>
      </c>
      <c r="M384" s="14" t="s">
        <v>73</v>
      </c>
      <c r="N384" t="s">
        <v>62</v>
      </c>
      <c r="O384" s="1">
        <v>44876</v>
      </c>
      <c r="P384" s="14" t="s">
        <v>540</v>
      </c>
      <c r="Q384" s="14" t="s">
        <v>1273</v>
      </c>
      <c r="R384" s="1">
        <v>44809</v>
      </c>
      <c r="S384" s="1">
        <v>44812</v>
      </c>
      <c r="T384" s="14">
        <v>150</v>
      </c>
      <c r="U384" s="1">
        <v>44964</v>
      </c>
      <c r="V384" s="14">
        <v>90000000</v>
      </c>
      <c r="W384" s="1">
        <f>$U384-Contratos[[#This Row],[Fecha de Inicio]]</f>
        <v>152</v>
      </c>
      <c r="X384" s="14">
        <f>ROUND((($D$5-Contratos[[#This Row],[Fecha de Inicio]])/(Contratos[[#This Row],[Fecha Finalizacion Programada]]-Contratos[[#This Row],[Fecha de Inicio]])*100),2)</f>
        <v>54.61</v>
      </c>
      <c r="Y384" s="43">
        <v>31800000</v>
      </c>
      <c r="Z384" s="28">
        <v>58200000</v>
      </c>
      <c r="AA384" s="14">
        <v>0</v>
      </c>
      <c r="AB384" s="28">
        <v>0</v>
      </c>
      <c r="AC384" s="28">
        <v>90000000</v>
      </c>
      <c r="AD384" s="14">
        <v>150</v>
      </c>
    </row>
    <row r="385" spans="2:30" x14ac:dyDescent="0.25">
      <c r="B385" s="14">
        <v>2022</v>
      </c>
      <c r="C385">
        <v>220123</v>
      </c>
      <c r="D385" s="14" t="s">
        <v>3</v>
      </c>
      <c r="E385" s="14" t="s">
        <v>806</v>
      </c>
      <c r="F385" s="14" t="s">
        <v>70</v>
      </c>
      <c r="G385" s="14" t="s">
        <v>72</v>
      </c>
      <c r="H385" s="14" t="s">
        <v>807</v>
      </c>
      <c r="I385" s="14" t="s">
        <v>2</v>
      </c>
      <c r="J385" s="14" t="s">
        <v>409</v>
      </c>
      <c r="K385" s="14">
        <v>79597935</v>
      </c>
      <c r="L385" s="14" t="s">
        <v>151</v>
      </c>
      <c r="M385" s="14" t="s">
        <v>152</v>
      </c>
      <c r="N385" t="s">
        <v>62</v>
      </c>
      <c r="O385" s="1">
        <v>44876</v>
      </c>
      <c r="P385" s="14" t="s">
        <v>506</v>
      </c>
      <c r="Q385" s="14" t="s">
        <v>507</v>
      </c>
      <c r="R385" s="1">
        <v>44575</v>
      </c>
      <c r="S385" s="1">
        <v>44593</v>
      </c>
      <c r="T385" s="14">
        <v>300</v>
      </c>
      <c r="U385" s="1">
        <v>44956</v>
      </c>
      <c r="V385" s="14">
        <v>92230000</v>
      </c>
      <c r="W385" s="1">
        <f>$U385-Contratos[[#This Row],[Fecha de Inicio]]</f>
        <v>363</v>
      </c>
      <c r="X385" s="14">
        <f>ROUND((($D$5-Contratos[[#This Row],[Fecha de Inicio]])/(Contratos[[#This Row],[Fecha Finalizacion Programada]]-Contratos[[#This Row],[Fecha de Inicio]])*100),2)</f>
        <v>83.2</v>
      </c>
      <c r="Y385" s="43">
        <v>83007000</v>
      </c>
      <c r="Z385" s="28">
        <v>9223000</v>
      </c>
      <c r="AA385" s="14">
        <v>1</v>
      </c>
      <c r="AB385" s="28">
        <v>18446000</v>
      </c>
      <c r="AC385" s="28">
        <v>110676000</v>
      </c>
      <c r="AD385" s="14">
        <v>360</v>
      </c>
    </row>
    <row r="386" spans="2:30" x14ac:dyDescent="0.25">
      <c r="B386" s="14">
        <v>2022</v>
      </c>
      <c r="C386">
        <v>220196</v>
      </c>
      <c r="D386" s="14" t="s">
        <v>3</v>
      </c>
      <c r="E386" s="14" t="s">
        <v>829</v>
      </c>
      <c r="F386" s="14" t="s">
        <v>70</v>
      </c>
      <c r="G386" s="14" t="s">
        <v>72</v>
      </c>
      <c r="H386" s="14" t="s">
        <v>761</v>
      </c>
      <c r="I386" s="14" t="s">
        <v>2</v>
      </c>
      <c r="J386" s="14" t="s">
        <v>407</v>
      </c>
      <c r="K386" s="14">
        <v>65631935</v>
      </c>
      <c r="L386" s="14" t="s">
        <v>153</v>
      </c>
      <c r="M386" s="14" t="s">
        <v>152</v>
      </c>
      <c r="N386" t="s">
        <v>62</v>
      </c>
      <c r="O386" s="1">
        <v>44876</v>
      </c>
      <c r="P386" s="14" t="s">
        <v>506</v>
      </c>
      <c r="Q386" s="14" t="s">
        <v>1205</v>
      </c>
      <c r="R386" s="1">
        <v>44580</v>
      </c>
      <c r="S386" s="1">
        <v>44593</v>
      </c>
      <c r="T386" s="14">
        <v>330</v>
      </c>
      <c r="U386" s="1">
        <v>44926</v>
      </c>
      <c r="V386" s="14">
        <v>101845667</v>
      </c>
      <c r="W386" s="1">
        <f>$U386-Contratos[[#This Row],[Fecha de Inicio]]</f>
        <v>333</v>
      </c>
      <c r="X386" s="14">
        <f>ROUND((($D$5-Contratos[[#This Row],[Fecha de Inicio]])/(Contratos[[#This Row],[Fecha Finalizacion Programada]]-Contratos[[#This Row],[Fecha de Inicio]])*100),2)</f>
        <v>90.69</v>
      </c>
      <c r="Y386" s="43">
        <v>83328273</v>
      </c>
      <c r="Z386" s="28">
        <v>18517394</v>
      </c>
      <c r="AA386" s="14">
        <v>0</v>
      </c>
      <c r="AB386" s="28">
        <v>0</v>
      </c>
      <c r="AC386" s="28">
        <v>101845667</v>
      </c>
      <c r="AD386" s="14">
        <v>330</v>
      </c>
    </row>
    <row r="387" spans="2:30" x14ac:dyDescent="0.25">
      <c r="B387" s="14">
        <v>2022</v>
      </c>
      <c r="C387">
        <v>220195</v>
      </c>
      <c r="D387" s="14" t="s">
        <v>3</v>
      </c>
      <c r="E387" s="14" t="s">
        <v>829</v>
      </c>
      <c r="F387" s="14" t="s">
        <v>70</v>
      </c>
      <c r="G387" s="14" t="s">
        <v>72</v>
      </c>
      <c r="H387" s="14" t="s">
        <v>761</v>
      </c>
      <c r="I387" s="14" t="s">
        <v>2</v>
      </c>
      <c r="J387" s="14" t="s">
        <v>407</v>
      </c>
      <c r="K387" s="14">
        <v>7165742</v>
      </c>
      <c r="L387" s="14" t="s">
        <v>408</v>
      </c>
      <c r="M387" s="14" t="s">
        <v>152</v>
      </c>
      <c r="N387" t="s">
        <v>62</v>
      </c>
      <c r="O387" s="1">
        <v>44876</v>
      </c>
      <c r="P387" s="14" t="s">
        <v>506</v>
      </c>
      <c r="Q387" s="14" t="s">
        <v>507</v>
      </c>
      <c r="R387" s="1">
        <v>44580</v>
      </c>
      <c r="S387" s="1">
        <v>44593</v>
      </c>
      <c r="T387" s="14">
        <v>330</v>
      </c>
      <c r="U387" s="1">
        <v>44926</v>
      </c>
      <c r="V387" s="14">
        <v>101845667</v>
      </c>
      <c r="W387" s="1">
        <f>$U387-Contratos[[#This Row],[Fecha de Inicio]]</f>
        <v>333</v>
      </c>
      <c r="X387" s="14">
        <f>ROUND((($D$5-Contratos[[#This Row],[Fecha de Inicio]])/(Contratos[[#This Row],[Fecha Finalizacion Programada]]-Contratos[[#This Row],[Fecha de Inicio]])*100),2)</f>
        <v>90.69</v>
      </c>
      <c r="Y387" s="43">
        <v>83328273</v>
      </c>
      <c r="Z387" s="28">
        <v>18517394</v>
      </c>
      <c r="AA387" s="14">
        <v>0</v>
      </c>
      <c r="AB387" s="28">
        <v>0</v>
      </c>
      <c r="AC387" s="28">
        <v>101845667</v>
      </c>
      <c r="AD387" s="14">
        <v>330</v>
      </c>
    </row>
    <row r="388" spans="2:30" x14ac:dyDescent="0.25">
      <c r="B388" s="14">
        <v>2022</v>
      </c>
      <c r="C388">
        <v>220459</v>
      </c>
      <c r="D388" s="14" t="s">
        <v>3</v>
      </c>
      <c r="E388" s="14" t="s">
        <v>897</v>
      </c>
      <c r="F388" s="14" t="s">
        <v>70</v>
      </c>
      <c r="G388" s="14" t="s">
        <v>72</v>
      </c>
      <c r="H388" s="14" t="s">
        <v>761</v>
      </c>
      <c r="I388" s="14" t="s">
        <v>2</v>
      </c>
      <c r="J388" s="14" t="s">
        <v>512</v>
      </c>
      <c r="K388" s="14">
        <v>39781099</v>
      </c>
      <c r="L388" s="14" t="s">
        <v>513</v>
      </c>
      <c r="M388" s="14" t="s">
        <v>152</v>
      </c>
      <c r="N388" t="s">
        <v>62</v>
      </c>
      <c r="O388" s="1">
        <v>44876</v>
      </c>
      <c r="P388" s="14" t="s">
        <v>510</v>
      </c>
      <c r="Q388" s="14" t="s">
        <v>511</v>
      </c>
      <c r="R388" s="1">
        <v>44784</v>
      </c>
      <c r="S388" s="1">
        <v>44789</v>
      </c>
      <c r="T388" s="14">
        <v>135</v>
      </c>
      <c r="U388" s="1">
        <v>44926</v>
      </c>
      <c r="V388" s="14">
        <v>41664137</v>
      </c>
      <c r="W388" s="1">
        <f>$U388-Contratos[[#This Row],[Fecha de Inicio]]</f>
        <v>137</v>
      </c>
      <c r="X388" s="14">
        <f>ROUND((($D$5-Contratos[[#This Row],[Fecha de Inicio]])/(Contratos[[#This Row],[Fecha Finalizacion Programada]]-Contratos[[#This Row],[Fecha de Inicio]])*100),2)</f>
        <v>77.37</v>
      </c>
      <c r="Y388" s="43">
        <v>23146746</v>
      </c>
      <c r="Z388" s="28">
        <v>18517391</v>
      </c>
      <c r="AA388" s="14">
        <v>0</v>
      </c>
      <c r="AB388" s="28">
        <v>0</v>
      </c>
      <c r="AC388" s="28">
        <v>41664137</v>
      </c>
      <c r="AD388" s="14">
        <v>135</v>
      </c>
    </row>
    <row r="389" spans="2:30" x14ac:dyDescent="0.25">
      <c r="B389" s="14">
        <v>2022</v>
      </c>
      <c r="C389">
        <v>220572</v>
      </c>
      <c r="D389" s="14" t="s">
        <v>3</v>
      </c>
      <c r="E389" s="14" t="s">
        <v>912</v>
      </c>
      <c r="F389" s="14" t="s">
        <v>70</v>
      </c>
      <c r="G389" s="14" t="s">
        <v>72</v>
      </c>
      <c r="H389" s="14" t="s">
        <v>913</v>
      </c>
      <c r="I389" s="14" t="s">
        <v>2</v>
      </c>
      <c r="J389" s="14" t="s">
        <v>546</v>
      </c>
      <c r="K389" s="14">
        <v>52478358</v>
      </c>
      <c r="L389" s="14" t="s">
        <v>549</v>
      </c>
      <c r="M389" s="14" t="s">
        <v>548</v>
      </c>
      <c r="N389" t="s">
        <v>62</v>
      </c>
      <c r="O389" s="1">
        <v>44876</v>
      </c>
      <c r="P389" s="14" t="s">
        <v>506</v>
      </c>
      <c r="Q389" s="14" t="s">
        <v>511</v>
      </c>
      <c r="R389" s="1">
        <v>44812</v>
      </c>
      <c r="S389" s="1">
        <v>44816</v>
      </c>
      <c r="T389" s="14">
        <v>150</v>
      </c>
      <c r="U389" s="1">
        <v>44926</v>
      </c>
      <c r="V389" s="14">
        <v>32565000</v>
      </c>
      <c r="W389" s="1">
        <f>$U389-Contratos[[#This Row],[Fecha de Inicio]]</f>
        <v>110</v>
      </c>
      <c r="X389" s="14">
        <f>ROUND((($D$5-Contratos[[#This Row],[Fecha de Inicio]])/(Contratos[[#This Row],[Fecha Finalizacion Programada]]-Contratos[[#This Row],[Fecha de Inicio]])*100),2)</f>
        <v>71.819999999999993</v>
      </c>
      <c r="Y389" s="43">
        <v>10637900</v>
      </c>
      <c r="Z389" s="28">
        <v>21927100</v>
      </c>
      <c r="AA389" s="14">
        <v>0</v>
      </c>
      <c r="AB389" s="28">
        <v>0</v>
      </c>
      <c r="AC389" s="28">
        <v>32565000</v>
      </c>
      <c r="AD389" s="14">
        <v>150</v>
      </c>
    </row>
    <row r="390" spans="2:30" x14ac:dyDescent="0.25">
      <c r="B390" s="14">
        <v>2022</v>
      </c>
      <c r="C390">
        <v>220571</v>
      </c>
      <c r="D390" s="14" t="s">
        <v>3</v>
      </c>
      <c r="E390" s="14" t="s">
        <v>912</v>
      </c>
      <c r="F390" s="14" t="s">
        <v>70</v>
      </c>
      <c r="G390" s="14" t="s">
        <v>72</v>
      </c>
      <c r="H390" s="14" t="s">
        <v>913</v>
      </c>
      <c r="I390" s="14" t="s">
        <v>2</v>
      </c>
      <c r="J390" s="14" t="s">
        <v>546</v>
      </c>
      <c r="K390" s="14">
        <v>52500234</v>
      </c>
      <c r="L390" s="14" t="s">
        <v>547</v>
      </c>
      <c r="M390" s="14" t="s">
        <v>548</v>
      </c>
      <c r="N390" t="s">
        <v>62</v>
      </c>
      <c r="O390" s="1">
        <v>44876</v>
      </c>
      <c r="P390" s="14" t="s">
        <v>1206</v>
      </c>
      <c r="Q390" s="14" t="s">
        <v>511</v>
      </c>
      <c r="R390" s="1">
        <v>44811</v>
      </c>
      <c r="S390" s="1">
        <v>44816</v>
      </c>
      <c r="T390" s="14">
        <v>150</v>
      </c>
      <c r="U390" s="1">
        <v>44926</v>
      </c>
      <c r="V390" s="14">
        <v>32565000</v>
      </c>
      <c r="W390" s="1">
        <f>$U390-Contratos[[#This Row],[Fecha de Inicio]]</f>
        <v>110</v>
      </c>
      <c r="X390" s="14">
        <f>ROUND((($D$5-Contratos[[#This Row],[Fecha de Inicio]])/(Contratos[[#This Row],[Fecha Finalizacion Programada]]-Contratos[[#This Row],[Fecha de Inicio]])*100),2)</f>
        <v>71.819999999999993</v>
      </c>
      <c r="Y390" s="43">
        <v>10637900</v>
      </c>
      <c r="Z390" s="28">
        <v>21927100</v>
      </c>
      <c r="AA390" s="14">
        <v>0</v>
      </c>
      <c r="AB390" s="28">
        <v>0</v>
      </c>
      <c r="AC390" s="28">
        <v>32565000</v>
      </c>
      <c r="AD390" s="14">
        <v>150</v>
      </c>
    </row>
    <row r="391" spans="2:30" x14ac:dyDescent="0.25">
      <c r="B391" s="14">
        <v>2022</v>
      </c>
      <c r="C391">
        <v>220378</v>
      </c>
      <c r="D391" s="14" t="s">
        <v>3</v>
      </c>
      <c r="E391" s="14" t="s">
        <v>870</v>
      </c>
      <c r="F391" s="14" t="s">
        <v>47</v>
      </c>
      <c r="G391" s="14" t="s">
        <v>45</v>
      </c>
      <c r="H391" s="14" t="s">
        <v>742</v>
      </c>
      <c r="I391" s="14" t="s">
        <v>2</v>
      </c>
      <c r="J391" s="14" t="s">
        <v>424</v>
      </c>
      <c r="K391" s="14">
        <v>860505205</v>
      </c>
      <c r="L391" s="14" t="s">
        <v>425</v>
      </c>
      <c r="M391" s="14" t="s">
        <v>146</v>
      </c>
      <c r="N391" t="s">
        <v>62</v>
      </c>
      <c r="O391" s="1">
        <v>44878</v>
      </c>
      <c r="P391" s="14" t="s">
        <v>253</v>
      </c>
      <c r="Q391" s="14" t="s">
        <v>372</v>
      </c>
      <c r="R391" s="1">
        <v>44680</v>
      </c>
      <c r="S391" s="1">
        <v>44685</v>
      </c>
      <c r="T391" s="14">
        <v>240</v>
      </c>
      <c r="U391" s="1">
        <v>44926</v>
      </c>
      <c r="V391" s="14">
        <v>44289240</v>
      </c>
      <c r="W391" s="1">
        <f>$U391-Contratos[[#This Row],[Fecha de Inicio]]</f>
        <v>241</v>
      </c>
      <c r="X391" s="14">
        <f>ROUND((($D$5-Contratos[[#This Row],[Fecha de Inicio]])/(Contratos[[#This Row],[Fecha Finalizacion Programada]]-Contratos[[#This Row],[Fecha de Inicio]])*100),2)</f>
        <v>87.14</v>
      </c>
      <c r="Y391" s="43">
        <v>0</v>
      </c>
      <c r="Z391" s="28">
        <v>44289240</v>
      </c>
      <c r="AA391" s="14">
        <v>0</v>
      </c>
      <c r="AB391" s="28">
        <v>0</v>
      </c>
      <c r="AC391" s="28">
        <v>44289240</v>
      </c>
      <c r="AD391" s="14">
        <v>240</v>
      </c>
    </row>
    <row r="392" spans="2:30" x14ac:dyDescent="0.25">
      <c r="B392" s="14">
        <v>2022</v>
      </c>
      <c r="C392">
        <v>220207</v>
      </c>
      <c r="D392" s="14" t="s">
        <v>3</v>
      </c>
      <c r="E392" s="14" t="s">
        <v>815</v>
      </c>
      <c r="F392" s="14" t="s">
        <v>70</v>
      </c>
      <c r="G392" s="14" t="s">
        <v>72</v>
      </c>
      <c r="H392" s="14" t="s">
        <v>741</v>
      </c>
      <c r="I392" s="14" t="s">
        <v>2</v>
      </c>
      <c r="J392" s="14" t="s">
        <v>337</v>
      </c>
      <c r="K392" s="14">
        <v>39753021</v>
      </c>
      <c r="L392" s="14" t="s">
        <v>338</v>
      </c>
      <c r="M392" s="14" t="s">
        <v>339</v>
      </c>
      <c r="N392" t="s">
        <v>62</v>
      </c>
      <c r="O392" s="1">
        <v>44879</v>
      </c>
      <c r="P392" s="14" t="s">
        <v>354</v>
      </c>
      <c r="Q392" s="14" t="s">
        <v>355</v>
      </c>
      <c r="R392" s="1">
        <v>44580</v>
      </c>
      <c r="S392" s="1">
        <v>44581</v>
      </c>
      <c r="T392" s="14">
        <v>180</v>
      </c>
      <c r="U392" s="1">
        <v>44853</v>
      </c>
      <c r="V392" s="14">
        <v>47328000</v>
      </c>
      <c r="W392" s="14">
        <f>+Contratos[[#This Row],[Plazo total con prorrogas ]]</f>
        <v>270</v>
      </c>
      <c r="X392" s="14">
        <v>100</v>
      </c>
      <c r="Y392" s="43">
        <v>70992000</v>
      </c>
      <c r="Z392" s="28">
        <v>0</v>
      </c>
      <c r="AA392" s="14">
        <v>1</v>
      </c>
      <c r="AB392" s="28">
        <v>23664000</v>
      </c>
      <c r="AC392" s="28">
        <v>70992000</v>
      </c>
      <c r="AD392" s="14">
        <v>270</v>
      </c>
    </row>
    <row r="393" spans="2:30" x14ac:dyDescent="0.25">
      <c r="B393" s="14">
        <v>2022</v>
      </c>
      <c r="C393">
        <v>220082</v>
      </c>
      <c r="D393" s="14" t="s">
        <v>3</v>
      </c>
      <c r="E393" s="14" t="s">
        <v>793</v>
      </c>
      <c r="F393" s="14" t="s">
        <v>70</v>
      </c>
      <c r="G393" s="14" t="s">
        <v>72</v>
      </c>
      <c r="H393" s="14" t="s">
        <v>741</v>
      </c>
      <c r="I393" s="14" t="s">
        <v>2</v>
      </c>
      <c r="J393" s="14" t="s">
        <v>348</v>
      </c>
      <c r="K393" s="14">
        <v>1032442751</v>
      </c>
      <c r="L393" s="14" t="s">
        <v>367</v>
      </c>
      <c r="M393" s="14" t="s">
        <v>339</v>
      </c>
      <c r="N393" t="s">
        <v>62</v>
      </c>
      <c r="O393" s="1">
        <v>44879</v>
      </c>
      <c r="P393" s="14" t="s">
        <v>354</v>
      </c>
      <c r="Q393" s="14" t="s">
        <v>355</v>
      </c>
      <c r="R393" s="1">
        <v>44575</v>
      </c>
      <c r="S393" s="1">
        <v>44578</v>
      </c>
      <c r="T393" s="14">
        <v>180</v>
      </c>
      <c r="U393" s="1">
        <v>44850</v>
      </c>
      <c r="V393" s="14">
        <v>39078000</v>
      </c>
      <c r="W393" s="14">
        <f>+Contratos[[#This Row],[Plazo total con prorrogas ]]</f>
        <v>270</v>
      </c>
      <c r="X393" s="14">
        <v>100</v>
      </c>
      <c r="Y393" s="43">
        <v>58617000</v>
      </c>
      <c r="Z393" s="28">
        <v>0</v>
      </c>
      <c r="AA393" s="14">
        <v>1</v>
      </c>
      <c r="AB393" s="28">
        <v>19539000</v>
      </c>
      <c r="AC393" s="28">
        <v>58617000</v>
      </c>
      <c r="AD393" s="14">
        <v>270</v>
      </c>
    </row>
    <row r="394" spans="2:30" x14ac:dyDescent="0.25">
      <c r="B394" s="14">
        <v>2022</v>
      </c>
      <c r="C394">
        <v>220083</v>
      </c>
      <c r="D394" s="14" t="s">
        <v>3</v>
      </c>
      <c r="E394" s="14" t="s">
        <v>793</v>
      </c>
      <c r="F394" s="14" t="s">
        <v>70</v>
      </c>
      <c r="G394" s="14" t="s">
        <v>72</v>
      </c>
      <c r="H394" s="14" t="s">
        <v>741</v>
      </c>
      <c r="I394" s="14" t="s">
        <v>2</v>
      </c>
      <c r="J394" s="14" t="s">
        <v>348</v>
      </c>
      <c r="K394" s="14">
        <v>20830634</v>
      </c>
      <c r="L394" s="14" t="s">
        <v>349</v>
      </c>
      <c r="M394" s="14" t="s">
        <v>339</v>
      </c>
      <c r="N394" t="s">
        <v>62</v>
      </c>
      <c r="O394" s="1">
        <v>44879</v>
      </c>
      <c r="P394" s="14" t="s">
        <v>354</v>
      </c>
      <c r="Q394" s="14" t="s">
        <v>355</v>
      </c>
      <c r="R394" s="1">
        <v>44575</v>
      </c>
      <c r="S394" s="1">
        <v>44580</v>
      </c>
      <c r="T394" s="14">
        <v>180</v>
      </c>
      <c r="U394" s="1">
        <v>44852</v>
      </c>
      <c r="V394" s="14">
        <v>39078000</v>
      </c>
      <c r="W394" s="14">
        <f>+Contratos[[#This Row],[Plazo total con prorrogas ]]</f>
        <v>270</v>
      </c>
      <c r="X394" s="14">
        <v>100</v>
      </c>
      <c r="Y394" s="43">
        <v>58617000</v>
      </c>
      <c r="Z394" s="28">
        <v>0</v>
      </c>
      <c r="AA394" s="14">
        <v>1</v>
      </c>
      <c r="AB394" s="28">
        <v>19539000</v>
      </c>
      <c r="AC394" s="28">
        <v>58617000</v>
      </c>
      <c r="AD394" s="14">
        <v>270</v>
      </c>
    </row>
    <row r="395" spans="2:30" x14ac:dyDescent="0.25">
      <c r="B395" s="14">
        <v>2022</v>
      </c>
      <c r="C395">
        <v>220767</v>
      </c>
      <c r="D395" s="14" t="s">
        <v>3</v>
      </c>
      <c r="E395" s="14" t="s">
        <v>1321</v>
      </c>
      <c r="F395" s="14" t="s">
        <v>70</v>
      </c>
      <c r="G395" s="14" t="s">
        <v>72</v>
      </c>
      <c r="H395" s="14" t="s">
        <v>741</v>
      </c>
      <c r="I395" s="14" t="s">
        <v>2</v>
      </c>
      <c r="J395" s="14" t="s">
        <v>348</v>
      </c>
      <c r="K395" s="14">
        <v>20830634</v>
      </c>
      <c r="L395" s="14" t="s">
        <v>349</v>
      </c>
      <c r="M395" s="14" t="s">
        <v>339</v>
      </c>
      <c r="N395" t="s">
        <v>62</v>
      </c>
      <c r="O395" s="1">
        <v>44879</v>
      </c>
      <c r="P395" s="14" t="s">
        <v>354</v>
      </c>
      <c r="Q395" s="14" t="s">
        <v>355</v>
      </c>
      <c r="R395" s="1">
        <v>44848</v>
      </c>
      <c r="S395" s="1">
        <v>44853</v>
      </c>
      <c r="T395" s="14">
        <v>105</v>
      </c>
      <c r="U395" s="1">
        <v>44960</v>
      </c>
      <c r="V395" s="14">
        <v>22795500</v>
      </c>
      <c r="W395" s="1">
        <f>$U395-Contratos[[#This Row],[Fecha de Inicio]]</f>
        <v>107</v>
      </c>
      <c r="X395" s="14">
        <f>ROUND((($D$5-Contratos[[#This Row],[Fecha de Inicio]])/(Contratos[[#This Row],[Fecha Finalizacion Programada]]-Contratos[[#This Row],[Fecha de Inicio]])*100),2)</f>
        <v>39.25</v>
      </c>
      <c r="Y395" s="43">
        <v>2605200</v>
      </c>
      <c r="Z395" s="28">
        <v>20190300</v>
      </c>
      <c r="AA395" s="14">
        <v>0</v>
      </c>
      <c r="AB395" s="28">
        <v>0</v>
      </c>
      <c r="AC395" s="28">
        <v>22795500</v>
      </c>
      <c r="AD395" s="14">
        <v>105</v>
      </c>
    </row>
    <row r="396" spans="2:30" x14ac:dyDescent="0.25">
      <c r="B396" s="14">
        <v>2022</v>
      </c>
      <c r="C396">
        <v>220028</v>
      </c>
      <c r="D396" s="14" t="s">
        <v>3</v>
      </c>
      <c r="E396" s="14" t="s">
        <v>774</v>
      </c>
      <c r="F396" s="14" t="s">
        <v>70</v>
      </c>
      <c r="G396" s="14" t="s">
        <v>72</v>
      </c>
      <c r="H396" s="14" t="s">
        <v>741</v>
      </c>
      <c r="I396" s="14" t="s">
        <v>2</v>
      </c>
      <c r="J396" s="14" t="s">
        <v>341</v>
      </c>
      <c r="K396" s="14">
        <v>53048983</v>
      </c>
      <c r="L396" s="14" t="s">
        <v>342</v>
      </c>
      <c r="M396" s="14" t="s">
        <v>339</v>
      </c>
      <c r="N396" t="s">
        <v>62</v>
      </c>
      <c r="O396" s="1">
        <v>44879</v>
      </c>
      <c r="P396" s="14" t="s">
        <v>354</v>
      </c>
      <c r="Q396" s="14" t="s">
        <v>355</v>
      </c>
      <c r="R396" s="1">
        <v>44580</v>
      </c>
      <c r="S396" s="1">
        <v>44581</v>
      </c>
      <c r="T396" s="14">
        <v>180</v>
      </c>
      <c r="U396" s="1">
        <v>44853</v>
      </c>
      <c r="V396" s="14">
        <v>23574000</v>
      </c>
      <c r="W396" s="14">
        <f>+Contratos[[#This Row],[Plazo total con prorrogas ]]</f>
        <v>270</v>
      </c>
      <c r="X396" s="14">
        <v>100</v>
      </c>
      <c r="Y396" s="43">
        <v>35361000</v>
      </c>
      <c r="Z396" s="28">
        <v>0</v>
      </c>
      <c r="AA396" s="14">
        <v>1</v>
      </c>
      <c r="AB396" s="28">
        <v>11787000</v>
      </c>
      <c r="AC396" s="28">
        <v>35361000</v>
      </c>
      <c r="AD396" s="14">
        <v>270</v>
      </c>
    </row>
    <row r="397" spans="2:30" x14ac:dyDescent="0.25">
      <c r="B397" s="14">
        <v>2022</v>
      </c>
      <c r="C397">
        <v>220770</v>
      </c>
      <c r="D397" s="14" t="s">
        <v>3</v>
      </c>
      <c r="E397" s="14" t="s">
        <v>1322</v>
      </c>
      <c r="F397" s="14" t="s">
        <v>70</v>
      </c>
      <c r="G397" s="14" t="s">
        <v>72</v>
      </c>
      <c r="H397" s="14" t="s">
        <v>741</v>
      </c>
      <c r="I397" s="14" t="s">
        <v>2</v>
      </c>
      <c r="J397" s="14" t="s">
        <v>999</v>
      </c>
      <c r="K397" s="14">
        <v>53048983</v>
      </c>
      <c r="L397" s="14" t="s">
        <v>342</v>
      </c>
      <c r="M397" s="14" t="s">
        <v>339</v>
      </c>
      <c r="N397" t="s">
        <v>62</v>
      </c>
      <c r="O397" s="1">
        <v>44879</v>
      </c>
      <c r="P397" s="14" t="s">
        <v>354</v>
      </c>
      <c r="Q397" s="14" t="s">
        <v>355</v>
      </c>
      <c r="R397" s="1">
        <v>44848</v>
      </c>
      <c r="S397" s="1">
        <v>44858</v>
      </c>
      <c r="T397" s="14">
        <v>105</v>
      </c>
      <c r="U397" s="1">
        <v>44965</v>
      </c>
      <c r="V397" s="14">
        <v>13751500</v>
      </c>
      <c r="W397" s="1">
        <f>$U397-Contratos[[#This Row],[Fecha de Inicio]]</f>
        <v>107</v>
      </c>
      <c r="X397" s="14">
        <f>ROUND((($D$5-Contratos[[#This Row],[Fecha de Inicio]])/(Contratos[[#This Row],[Fecha Finalizacion Programada]]-Contratos[[#This Row],[Fecha de Inicio]])*100),2)</f>
        <v>34.58</v>
      </c>
      <c r="Y397" s="43">
        <v>916767</v>
      </c>
      <c r="Z397" s="28">
        <v>12834733</v>
      </c>
      <c r="AA397" s="14">
        <v>0</v>
      </c>
      <c r="AB397" s="28">
        <v>0</v>
      </c>
      <c r="AC397" s="28">
        <v>13751500</v>
      </c>
      <c r="AD397" s="14">
        <v>105</v>
      </c>
    </row>
    <row r="398" spans="2:30" x14ac:dyDescent="0.25">
      <c r="B398" s="14">
        <v>2022</v>
      </c>
      <c r="C398">
        <v>220177</v>
      </c>
      <c r="D398" s="14" t="s">
        <v>3</v>
      </c>
      <c r="E398" s="14" t="s">
        <v>815</v>
      </c>
      <c r="F398" s="14" t="s">
        <v>70</v>
      </c>
      <c r="G398" s="14" t="s">
        <v>72</v>
      </c>
      <c r="H398" s="14" t="s">
        <v>741</v>
      </c>
      <c r="I398" s="14" t="s">
        <v>2</v>
      </c>
      <c r="J398" s="14" t="s">
        <v>337</v>
      </c>
      <c r="K398" s="14">
        <v>1110457483</v>
      </c>
      <c r="L398" s="14" t="s">
        <v>366</v>
      </c>
      <c r="M398" s="14" t="s">
        <v>339</v>
      </c>
      <c r="N398" t="s">
        <v>62</v>
      </c>
      <c r="O398" s="1">
        <v>44879</v>
      </c>
      <c r="P398" s="14" t="s">
        <v>354</v>
      </c>
      <c r="Q398" s="14" t="s">
        <v>355</v>
      </c>
      <c r="R398" s="1">
        <v>44579</v>
      </c>
      <c r="S398" s="1">
        <v>44582</v>
      </c>
      <c r="T398" s="14">
        <v>180</v>
      </c>
      <c r="U398" s="1">
        <v>44854</v>
      </c>
      <c r="V398" s="14">
        <v>47328000</v>
      </c>
      <c r="W398" s="14">
        <f>+Contratos[[#This Row],[Plazo total con prorrogas ]]</f>
        <v>270</v>
      </c>
      <c r="X398" s="14">
        <v>100</v>
      </c>
      <c r="Y398" s="43">
        <v>70992000</v>
      </c>
      <c r="Z398" s="28">
        <v>0</v>
      </c>
      <c r="AA398" s="14">
        <v>1</v>
      </c>
      <c r="AB398" s="28">
        <v>23664000</v>
      </c>
      <c r="AC398" s="28">
        <v>70992000</v>
      </c>
      <c r="AD398" s="14">
        <v>270</v>
      </c>
    </row>
    <row r="399" spans="2:30" x14ac:dyDescent="0.25">
      <c r="B399" s="14">
        <v>2022</v>
      </c>
      <c r="C399">
        <v>220145</v>
      </c>
      <c r="D399" s="14" t="s">
        <v>3</v>
      </c>
      <c r="E399" s="14" t="s">
        <v>815</v>
      </c>
      <c r="F399" s="14" t="s">
        <v>70</v>
      </c>
      <c r="G399" s="14" t="s">
        <v>72</v>
      </c>
      <c r="H399" s="14" t="s">
        <v>741</v>
      </c>
      <c r="I399" s="14" t="s">
        <v>2</v>
      </c>
      <c r="J399" s="14" t="s">
        <v>337</v>
      </c>
      <c r="K399" s="14">
        <v>79615371</v>
      </c>
      <c r="L399" s="14" t="s">
        <v>350</v>
      </c>
      <c r="M399" s="14" t="s">
        <v>339</v>
      </c>
      <c r="N399" t="s">
        <v>62</v>
      </c>
      <c r="O399" s="1">
        <v>44879</v>
      </c>
      <c r="P399" s="14" t="s">
        <v>354</v>
      </c>
      <c r="Q399" s="14" t="s">
        <v>355</v>
      </c>
      <c r="R399" s="1">
        <v>44575</v>
      </c>
      <c r="S399" s="1">
        <v>44579</v>
      </c>
      <c r="T399" s="14">
        <v>180</v>
      </c>
      <c r="U399" s="1">
        <v>44851</v>
      </c>
      <c r="V399" s="14">
        <v>47328000</v>
      </c>
      <c r="W399" s="14">
        <f>+Contratos[[#This Row],[Plazo total con prorrogas ]]</f>
        <v>270</v>
      </c>
      <c r="X399" s="14">
        <v>100</v>
      </c>
      <c r="Y399" s="43">
        <v>70992000</v>
      </c>
      <c r="Z399" s="28">
        <v>0</v>
      </c>
      <c r="AA399" s="14">
        <v>1</v>
      </c>
      <c r="AB399" s="28">
        <v>23664000</v>
      </c>
      <c r="AC399" s="28">
        <v>70992000</v>
      </c>
      <c r="AD399" s="14">
        <v>270</v>
      </c>
    </row>
    <row r="400" spans="2:30" x14ac:dyDescent="0.25">
      <c r="B400" s="14">
        <v>2022</v>
      </c>
      <c r="C400">
        <v>220143</v>
      </c>
      <c r="D400" s="14" t="s">
        <v>3</v>
      </c>
      <c r="E400" s="14" t="s">
        <v>815</v>
      </c>
      <c r="F400" s="14" t="s">
        <v>70</v>
      </c>
      <c r="G400" s="14" t="s">
        <v>72</v>
      </c>
      <c r="H400" s="14" t="s">
        <v>741</v>
      </c>
      <c r="I400" s="14" t="s">
        <v>2</v>
      </c>
      <c r="J400" s="14" t="s">
        <v>337</v>
      </c>
      <c r="K400" s="14">
        <v>80778617</v>
      </c>
      <c r="L400" s="14" t="s">
        <v>356</v>
      </c>
      <c r="M400" s="14" t="s">
        <v>339</v>
      </c>
      <c r="N400" t="s">
        <v>62</v>
      </c>
      <c r="O400" s="1">
        <v>44879</v>
      </c>
      <c r="P400" s="14" t="s">
        <v>354</v>
      </c>
      <c r="Q400" s="14" t="s">
        <v>355</v>
      </c>
      <c r="R400" s="1">
        <v>44575</v>
      </c>
      <c r="S400" s="1">
        <v>44579</v>
      </c>
      <c r="T400" s="14">
        <v>180</v>
      </c>
      <c r="U400" s="1">
        <v>44851</v>
      </c>
      <c r="V400" s="14">
        <v>47328000</v>
      </c>
      <c r="W400" s="14">
        <f>+Contratos[[#This Row],[Plazo total con prorrogas ]]</f>
        <v>270</v>
      </c>
      <c r="X400" s="14">
        <v>100</v>
      </c>
      <c r="Y400" s="43">
        <v>70992000</v>
      </c>
      <c r="Z400" s="28">
        <v>0</v>
      </c>
      <c r="AA400" s="14">
        <v>1</v>
      </c>
      <c r="AB400" s="28">
        <v>23664000</v>
      </c>
      <c r="AC400" s="28">
        <v>70992000</v>
      </c>
      <c r="AD400" s="14">
        <v>270</v>
      </c>
    </row>
    <row r="401" spans="2:30" x14ac:dyDescent="0.25">
      <c r="B401" s="14">
        <v>2022</v>
      </c>
      <c r="C401">
        <v>220142</v>
      </c>
      <c r="D401" s="14" t="s">
        <v>3</v>
      </c>
      <c r="E401" s="14" t="s">
        <v>814</v>
      </c>
      <c r="F401" s="14" t="s">
        <v>70</v>
      </c>
      <c r="G401" s="14" t="s">
        <v>72</v>
      </c>
      <c r="H401" s="14" t="s">
        <v>741</v>
      </c>
      <c r="I401" s="14" t="s">
        <v>2</v>
      </c>
      <c r="J401" s="14" t="s">
        <v>348</v>
      </c>
      <c r="K401" s="14">
        <v>79285768</v>
      </c>
      <c r="L401" s="14" t="s">
        <v>352</v>
      </c>
      <c r="M401" s="14" t="s">
        <v>339</v>
      </c>
      <c r="N401" t="s">
        <v>62</v>
      </c>
      <c r="O401" s="1">
        <v>44879</v>
      </c>
      <c r="P401" s="14" t="s">
        <v>354</v>
      </c>
      <c r="Q401" s="14" t="s">
        <v>355</v>
      </c>
      <c r="R401" s="1">
        <v>44575</v>
      </c>
      <c r="S401" s="1">
        <v>44579</v>
      </c>
      <c r="T401" s="14">
        <v>180</v>
      </c>
      <c r="U401" s="1">
        <v>44851</v>
      </c>
      <c r="V401" s="14">
        <v>47328000</v>
      </c>
      <c r="W401" s="14">
        <f>+Contratos[[#This Row],[Plazo total con prorrogas ]]</f>
        <v>270</v>
      </c>
      <c r="X401" s="14">
        <v>100</v>
      </c>
      <c r="Y401" s="43">
        <v>70992000</v>
      </c>
      <c r="Z401" s="28">
        <v>0</v>
      </c>
      <c r="AA401" s="14">
        <v>1</v>
      </c>
      <c r="AB401" s="28">
        <v>23664000</v>
      </c>
      <c r="AC401" s="28">
        <v>70992000</v>
      </c>
      <c r="AD401" s="14">
        <v>270</v>
      </c>
    </row>
    <row r="402" spans="2:30" x14ac:dyDescent="0.25">
      <c r="B402" s="14">
        <v>2022</v>
      </c>
      <c r="C402">
        <v>220084</v>
      </c>
      <c r="D402" s="14" t="s">
        <v>3</v>
      </c>
      <c r="E402" s="14" t="s">
        <v>793</v>
      </c>
      <c r="F402" s="14" t="s">
        <v>70</v>
      </c>
      <c r="G402" s="14" t="s">
        <v>72</v>
      </c>
      <c r="H402" s="14" t="s">
        <v>741</v>
      </c>
      <c r="I402" s="14" t="s">
        <v>2</v>
      </c>
      <c r="J402" s="14" t="s">
        <v>348</v>
      </c>
      <c r="K402" s="14">
        <v>79043206</v>
      </c>
      <c r="L402" s="14" t="s">
        <v>351</v>
      </c>
      <c r="M402" s="14" t="s">
        <v>339</v>
      </c>
      <c r="N402" t="s">
        <v>62</v>
      </c>
      <c r="O402" s="1">
        <v>44879</v>
      </c>
      <c r="P402" s="14" t="s">
        <v>354</v>
      </c>
      <c r="Q402" s="14" t="s">
        <v>355</v>
      </c>
      <c r="R402" s="1">
        <v>44575</v>
      </c>
      <c r="S402" s="1">
        <v>44581</v>
      </c>
      <c r="T402" s="14">
        <v>180</v>
      </c>
      <c r="U402" s="1">
        <v>44853</v>
      </c>
      <c r="V402" s="14">
        <v>39078000</v>
      </c>
      <c r="W402" s="14">
        <f>+Contratos[[#This Row],[Plazo total con prorrogas ]]</f>
        <v>270</v>
      </c>
      <c r="X402" s="14">
        <v>100</v>
      </c>
      <c r="Y402" s="43">
        <v>58617000</v>
      </c>
      <c r="Z402" s="28">
        <v>0</v>
      </c>
      <c r="AA402" s="14">
        <v>1</v>
      </c>
      <c r="AB402" s="28">
        <v>19539000</v>
      </c>
      <c r="AC402" s="28">
        <v>58617000</v>
      </c>
      <c r="AD402" s="14">
        <v>270</v>
      </c>
    </row>
    <row r="403" spans="2:30" x14ac:dyDescent="0.25">
      <c r="B403" s="14">
        <v>2022</v>
      </c>
      <c r="C403">
        <v>220781</v>
      </c>
      <c r="D403" s="14" t="s">
        <v>3</v>
      </c>
      <c r="E403" s="14" t="s">
        <v>1315</v>
      </c>
      <c r="F403" s="14" t="s">
        <v>70</v>
      </c>
      <c r="G403" s="14" t="s">
        <v>72</v>
      </c>
      <c r="H403" s="14" t="s">
        <v>741</v>
      </c>
      <c r="I403" s="14" t="s">
        <v>2</v>
      </c>
      <c r="J403" s="14" t="s">
        <v>337</v>
      </c>
      <c r="K403" s="14">
        <v>1110457483</v>
      </c>
      <c r="L403" s="14" t="s">
        <v>366</v>
      </c>
      <c r="M403" s="14" t="s">
        <v>339</v>
      </c>
      <c r="N403" t="s">
        <v>62</v>
      </c>
      <c r="O403" s="1">
        <v>44879</v>
      </c>
      <c r="P403" s="14" t="s">
        <v>354</v>
      </c>
      <c r="Q403" s="14" t="s">
        <v>355</v>
      </c>
      <c r="R403" s="1">
        <v>44854</v>
      </c>
      <c r="S403" s="1">
        <v>44860</v>
      </c>
      <c r="T403" s="14">
        <v>105</v>
      </c>
      <c r="U403" s="1">
        <v>44967</v>
      </c>
      <c r="V403" s="14">
        <v>27608000</v>
      </c>
      <c r="W403" s="1">
        <f>$U403-Contratos[[#This Row],[Fecha de Inicio]]</f>
        <v>107</v>
      </c>
      <c r="X403" s="14">
        <f>ROUND((($D$5-Contratos[[#This Row],[Fecha de Inicio]])/(Contratos[[#This Row],[Fecha Finalizacion Programada]]-Contratos[[#This Row],[Fecha de Inicio]])*100),2)</f>
        <v>32.71</v>
      </c>
      <c r="Y403" s="43">
        <v>1840533</v>
      </c>
      <c r="Z403" s="28">
        <v>25767467</v>
      </c>
      <c r="AA403" s="14">
        <v>0</v>
      </c>
      <c r="AB403" s="28">
        <v>0</v>
      </c>
      <c r="AC403" s="28">
        <v>27608000</v>
      </c>
      <c r="AD403" s="14">
        <v>105</v>
      </c>
    </row>
    <row r="404" spans="2:30" x14ac:dyDescent="0.25">
      <c r="B404" s="14">
        <v>2022</v>
      </c>
      <c r="C404">
        <v>220789</v>
      </c>
      <c r="D404" s="14" t="s">
        <v>3</v>
      </c>
      <c r="E404" s="14" t="s">
        <v>1315</v>
      </c>
      <c r="F404" s="14" t="s">
        <v>70</v>
      </c>
      <c r="G404" s="14" t="s">
        <v>72</v>
      </c>
      <c r="H404" s="14" t="s">
        <v>741</v>
      </c>
      <c r="I404" s="14" t="s">
        <v>2</v>
      </c>
      <c r="J404" s="14" t="s">
        <v>337</v>
      </c>
      <c r="K404" s="14">
        <v>1032435647</v>
      </c>
      <c r="L404" s="14" t="s">
        <v>971</v>
      </c>
      <c r="M404" s="14" t="s">
        <v>339</v>
      </c>
      <c r="N404" t="s">
        <v>62</v>
      </c>
      <c r="O404" s="1">
        <v>44879</v>
      </c>
      <c r="P404" s="14" t="s">
        <v>354</v>
      </c>
      <c r="Q404" s="14" t="s">
        <v>355</v>
      </c>
      <c r="R404" s="1">
        <v>44854</v>
      </c>
      <c r="S404" s="1">
        <v>44858</v>
      </c>
      <c r="T404" s="14">
        <v>105</v>
      </c>
      <c r="U404" s="1">
        <v>44965</v>
      </c>
      <c r="V404" s="14">
        <v>27608000</v>
      </c>
      <c r="W404" s="1">
        <f>$U404-Contratos[[#This Row],[Fecha de Inicio]]</f>
        <v>107</v>
      </c>
      <c r="X404" s="14">
        <f>ROUND((($D$5-Contratos[[#This Row],[Fecha de Inicio]])/(Contratos[[#This Row],[Fecha Finalizacion Programada]]-Contratos[[#This Row],[Fecha de Inicio]])*100),2)</f>
        <v>34.58</v>
      </c>
      <c r="Y404" s="43">
        <v>1840533</v>
      </c>
      <c r="Z404" s="28">
        <v>25767467</v>
      </c>
      <c r="AA404" s="14">
        <v>0</v>
      </c>
      <c r="AB404" s="28">
        <v>0</v>
      </c>
      <c r="AC404" s="28">
        <v>27608000</v>
      </c>
      <c r="AD404" s="14">
        <v>105</v>
      </c>
    </row>
    <row r="405" spans="2:30" x14ac:dyDescent="0.25">
      <c r="B405" s="14">
        <v>2022</v>
      </c>
      <c r="C405">
        <v>220666</v>
      </c>
      <c r="D405" s="14" t="s">
        <v>3</v>
      </c>
      <c r="E405" s="14" t="s">
        <v>1323</v>
      </c>
      <c r="F405" s="14" t="s">
        <v>70</v>
      </c>
      <c r="G405" s="14" t="s">
        <v>72</v>
      </c>
      <c r="H405" s="14" t="s">
        <v>741</v>
      </c>
      <c r="I405" s="14" t="s">
        <v>2</v>
      </c>
      <c r="J405" s="14" t="s">
        <v>361</v>
      </c>
      <c r="K405" s="14">
        <v>1032425063</v>
      </c>
      <c r="L405" s="14" t="s">
        <v>961</v>
      </c>
      <c r="M405" s="14" t="s">
        <v>339</v>
      </c>
      <c r="N405" t="s">
        <v>62</v>
      </c>
      <c r="O405" s="1">
        <v>44879</v>
      </c>
      <c r="P405" s="14" t="s">
        <v>354</v>
      </c>
      <c r="Q405" s="14" t="s">
        <v>355</v>
      </c>
      <c r="R405" s="1">
        <v>44833</v>
      </c>
      <c r="S405" s="1">
        <v>44837</v>
      </c>
      <c r="T405" s="14">
        <v>102</v>
      </c>
      <c r="U405" s="1">
        <v>44941</v>
      </c>
      <c r="V405" s="14">
        <v>14762800</v>
      </c>
      <c r="W405" s="1">
        <f>$U405-Contratos[[#This Row],[Fecha de Inicio]]</f>
        <v>104</v>
      </c>
      <c r="X405" s="14">
        <f>ROUND((($D$5-Contratos[[#This Row],[Fecha de Inicio]])/(Contratos[[#This Row],[Fecha Finalizacion Programada]]-Contratos[[#This Row],[Fecha de Inicio]])*100),2)</f>
        <v>55.77</v>
      </c>
      <c r="Y405" s="43">
        <v>4052533</v>
      </c>
      <c r="Z405" s="28">
        <v>10710267</v>
      </c>
      <c r="AA405" s="14">
        <v>0</v>
      </c>
      <c r="AB405" s="28">
        <v>0</v>
      </c>
      <c r="AC405" s="28">
        <v>14762800</v>
      </c>
      <c r="AD405" s="14">
        <v>102</v>
      </c>
    </row>
    <row r="406" spans="2:30" x14ac:dyDescent="0.25">
      <c r="B406" s="14">
        <v>2022</v>
      </c>
      <c r="C406">
        <v>220782</v>
      </c>
      <c r="D406" s="14" t="s">
        <v>3</v>
      </c>
      <c r="E406" s="14" t="s">
        <v>1315</v>
      </c>
      <c r="F406" s="14" t="s">
        <v>70</v>
      </c>
      <c r="G406" s="14" t="s">
        <v>72</v>
      </c>
      <c r="H406" s="14" t="s">
        <v>741</v>
      </c>
      <c r="I406" s="14" t="s">
        <v>2</v>
      </c>
      <c r="J406" s="14" t="s">
        <v>337</v>
      </c>
      <c r="K406" s="14">
        <v>80778617</v>
      </c>
      <c r="L406" s="14" t="s">
        <v>356</v>
      </c>
      <c r="M406" s="14" t="s">
        <v>339</v>
      </c>
      <c r="N406" t="s">
        <v>62</v>
      </c>
      <c r="O406" s="1">
        <v>44879</v>
      </c>
      <c r="P406" s="14" t="s">
        <v>354</v>
      </c>
      <c r="Q406" s="14" t="s">
        <v>355</v>
      </c>
      <c r="R406" s="1">
        <v>44854</v>
      </c>
      <c r="S406" s="1">
        <v>44855</v>
      </c>
      <c r="T406" s="14">
        <v>105</v>
      </c>
      <c r="U406" s="1">
        <v>44962</v>
      </c>
      <c r="V406" s="14">
        <v>27608000</v>
      </c>
      <c r="W406" s="1">
        <f>$U406-Contratos[[#This Row],[Fecha de Inicio]]</f>
        <v>107</v>
      </c>
      <c r="X406" s="14">
        <f>ROUND((($D$5-Contratos[[#This Row],[Fecha de Inicio]])/(Contratos[[#This Row],[Fecha Finalizacion Programada]]-Contratos[[#This Row],[Fecha de Inicio]])*100),2)</f>
        <v>37.380000000000003</v>
      </c>
      <c r="Y406" s="43">
        <v>2629333</v>
      </c>
      <c r="Z406" s="28">
        <v>24978667</v>
      </c>
      <c r="AA406" s="14">
        <v>0</v>
      </c>
      <c r="AB406" s="28">
        <v>0</v>
      </c>
      <c r="AC406" s="28">
        <v>27608000</v>
      </c>
      <c r="AD406" s="14">
        <v>105</v>
      </c>
    </row>
    <row r="407" spans="2:30" x14ac:dyDescent="0.25">
      <c r="B407" s="14">
        <v>2022</v>
      </c>
      <c r="C407">
        <v>220796</v>
      </c>
      <c r="D407" s="14" t="s">
        <v>3</v>
      </c>
      <c r="E407" s="14" t="s">
        <v>1324</v>
      </c>
      <c r="F407" s="14" t="s">
        <v>70</v>
      </c>
      <c r="G407" s="14" t="s">
        <v>72</v>
      </c>
      <c r="H407" s="14" t="s">
        <v>741</v>
      </c>
      <c r="I407" s="14" t="s">
        <v>2</v>
      </c>
      <c r="J407" s="14" t="s">
        <v>348</v>
      </c>
      <c r="K407" s="14">
        <v>79285768</v>
      </c>
      <c r="L407" s="14" t="s">
        <v>352</v>
      </c>
      <c r="M407" s="14" t="s">
        <v>339</v>
      </c>
      <c r="N407" t="s">
        <v>62</v>
      </c>
      <c r="O407" s="1">
        <v>44879</v>
      </c>
      <c r="P407" s="14" t="s">
        <v>354</v>
      </c>
      <c r="Q407" s="14" t="s">
        <v>355</v>
      </c>
      <c r="R407" s="1">
        <v>44855</v>
      </c>
      <c r="S407" s="1">
        <v>44858</v>
      </c>
      <c r="T407" s="14">
        <v>105</v>
      </c>
      <c r="U407" s="1">
        <v>44965</v>
      </c>
      <c r="V407" s="14">
        <v>27608000</v>
      </c>
      <c r="W407" s="1">
        <f>$U407-Contratos[[#This Row],[Fecha de Inicio]]</f>
        <v>107</v>
      </c>
      <c r="X407" s="14">
        <f>ROUND((($D$5-Contratos[[#This Row],[Fecha de Inicio]])/(Contratos[[#This Row],[Fecha Finalizacion Programada]]-Contratos[[#This Row],[Fecha de Inicio]])*100),2)</f>
        <v>34.58</v>
      </c>
      <c r="Y407" s="43">
        <v>1840533</v>
      </c>
      <c r="Z407" s="28">
        <v>25767467</v>
      </c>
      <c r="AA407" s="14">
        <v>0</v>
      </c>
      <c r="AB407" s="28">
        <v>0</v>
      </c>
      <c r="AC407" s="28">
        <v>27608000</v>
      </c>
      <c r="AD407" s="14">
        <v>105</v>
      </c>
    </row>
    <row r="408" spans="2:30" x14ac:dyDescent="0.25">
      <c r="B408" s="14">
        <v>2022</v>
      </c>
      <c r="C408">
        <v>220791</v>
      </c>
      <c r="D408" s="14" t="s">
        <v>3</v>
      </c>
      <c r="E408" s="14" t="s">
        <v>1315</v>
      </c>
      <c r="F408" s="14" t="s">
        <v>70</v>
      </c>
      <c r="G408" s="14" t="s">
        <v>72</v>
      </c>
      <c r="H408" s="14" t="s">
        <v>741</v>
      </c>
      <c r="I408" s="14" t="s">
        <v>2</v>
      </c>
      <c r="J408" s="14" t="s">
        <v>337</v>
      </c>
      <c r="K408" s="14">
        <v>39753021</v>
      </c>
      <c r="L408" s="14" t="s">
        <v>338</v>
      </c>
      <c r="M408" s="14" t="s">
        <v>339</v>
      </c>
      <c r="N408" t="s">
        <v>62</v>
      </c>
      <c r="O408" s="1">
        <v>44879</v>
      </c>
      <c r="P408" s="14" t="s">
        <v>354</v>
      </c>
      <c r="Q408" s="14" t="s">
        <v>355</v>
      </c>
      <c r="R408" s="1">
        <v>44855</v>
      </c>
      <c r="S408" s="1">
        <v>44858</v>
      </c>
      <c r="T408" s="14">
        <v>105</v>
      </c>
      <c r="U408" s="1">
        <v>44965</v>
      </c>
      <c r="V408" s="14">
        <v>27608000</v>
      </c>
      <c r="W408" s="1">
        <f>$U408-Contratos[[#This Row],[Fecha de Inicio]]</f>
        <v>107</v>
      </c>
      <c r="X408" s="14">
        <f>ROUND((($D$5-Contratos[[#This Row],[Fecha de Inicio]])/(Contratos[[#This Row],[Fecha Finalizacion Programada]]-Contratos[[#This Row],[Fecha de Inicio]])*100),2)</f>
        <v>34.58</v>
      </c>
      <c r="Y408" s="43">
        <v>1840533</v>
      </c>
      <c r="Z408" s="28">
        <v>25767467</v>
      </c>
      <c r="AA408" s="14">
        <v>0</v>
      </c>
      <c r="AB408" s="28">
        <v>0</v>
      </c>
      <c r="AC408" s="28">
        <v>27608000</v>
      </c>
      <c r="AD408" s="14">
        <v>105</v>
      </c>
    </row>
    <row r="409" spans="2:30" x14ac:dyDescent="0.25">
      <c r="B409" s="14">
        <v>2022</v>
      </c>
      <c r="C409">
        <v>220795</v>
      </c>
      <c r="D409" s="14" t="s">
        <v>3</v>
      </c>
      <c r="E409" s="14" t="s">
        <v>1324</v>
      </c>
      <c r="F409" s="14" t="s">
        <v>70</v>
      </c>
      <c r="G409" s="14" t="s">
        <v>72</v>
      </c>
      <c r="H409" s="14" t="s">
        <v>741</v>
      </c>
      <c r="I409" s="14" t="s">
        <v>2</v>
      </c>
      <c r="J409" s="14" t="s">
        <v>348</v>
      </c>
      <c r="K409" s="14">
        <v>79043206</v>
      </c>
      <c r="L409" s="14" t="s">
        <v>351</v>
      </c>
      <c r="M409" s="14" t="s">
        <v>339</v>
      </c>
      <c r="N409" t="s">
        <v>62</v>
      </c>
      <c r="O409" s="1">
        <v>44879</v>
      </c>
      <c r="P409" s="14" t="s">
        <v>354</v>
      </c>
      <c r="Q409" s="14" t="s">
        <v>355</v>
      </c>
      <c r="R409" s="1">
        <v>44855</v>
      </c>
      <c r="S409" s="1">
        <v>44858</v>
      </c>
      <c r="T409" s="14">
        <v>105</v>
      </c>
      <c r="U409" s="1">
        <v>44965</v>
      </c>
      <c r="V409" s="14">
        <v>27608000</v>
      </c>
      <c r="W409" s="1">
        <f>$U409-Contratos[[#This Row],[Fecha de Inicio]]</f>
        <v>107</v>
      </c>
      <c r="X409" s="14">
        <f>ROUND((($D$5-Contratos[[#This Row],[Fecha de Inicio]])/(Contratos[[#This Row],[Fecha Finalizacion Programada]]-Contratos[[#This Row],[Fecha de Inicio]])*100),2)</f>
        <v>34.58</v>
      </c>
      <c r="Y409" s="43">
        <v>1840533</v>
      </c>
      <c r="Z409" s="28">
        <v>25767467</v>
      </c>
      <c r="AA409" s="14">
        <v>0</v>
      </c>
      <c r="AB409" s="28">
        <v>0</v>
      </c>
      <c r="AC409" s="28">
        <v>27608000</v>
      </c>
      <c r="AD409" s="14">
        <v>105</v>
      </c>
    </row>
    <row r="410" spans="2:30" x14ac:dyDescent="0.25">
      <c r="B410" s="14">
        <v>2022</v>
      </c>
      <c r="C410">
        <v>220757</v>
      </c>
      <c r="D410" s="14" t="s">
        <v>3</v>
      </c>
      <c r="E410" s="14" t="s">
        <v>1325</v>
      </c>
      <c r="F410" s="14" t="s">
        <v>70</v>
      </c>
      <c r="G410" s="14" t="s">
        <v>72</v>
      </c>
      <c r="H410" s="14" t="s">
        <v>741</v>
      </c>
      <c r="I410" s="14" t="s">
        <v>2</v>
      </c>
      <c r="J410" s="14" t="s">
        <v>998</v>
      </c>
      <c r="K410" s="14">
        <v>1129574451</v>
      </c>
      <c r="L410" s="14" t="s">
        <v>347</v>
      </c>
      <c r="M410" s="14" t="s">
        <v>339</v>
      </c>
      <c r="N410" t="s">
        <v>62</v>
      </c>
      <c r="O410" s="1">
        <v>44879</v>
      </c>
      <c r="P410" s="14" t="s">
        <v>354</v>
      </c>
      <c r="Q410" s="14" t="s">
        <v>355</v>
      </c>
      <c r="R410" s="1">
        <v>44848</v>
      </c>
      <c r="S410" s="1">
        <v>44853</v>
      </c>
      <c r="T410" s="14">
        <v>105</v>
      </c>
      <c r="U410" s="1">
        <v>44960</v>
      </c>
      <c r="V410" s="14">
        <v>13751500</v>
      </c>
      <c r="W410" s="1">
        <f>$U410-Contratos[[#This Row],[Fecha de Inicio]]</f>
        <v>107</v>
      </c>
      <c r="X410" s="14">
        <f>ROUND((($D$5-Contratos[[#This Row],[Fecha de Inicio]])/(Contratos[[#This Row],[Fecha Finalizacion Programada]]-Contratos[[#This Row],[Fecha de Inicio]])*100),2)</f>
        <v>39.25</v>
      </c>
      <c r="Y410" s="43">
        <v>1571600</v>
      </c>
      <c r="Z410" s="28">
        <v>12179900</v>
      </c>
      <c r="AA410" s="14">
        <v>0</v>
      </c>
      <c r="AB410" s="28">
        <v>0</v>
      </c>
      <c r="AC410" s="28">
        <v>13751500</v>
      </c>
      <c r="AD410" s="14">
        <v>105</v>
      </c>
    </row>
    <row r="411" spans="2:30" x14ac:dyDescent="0.25">
      <c r="B411" s="14">
        <v>2022</v>
      </c>
      <c r="C411">
        <v>220434</v>
      </c>
      <c r="D411" s="14" t="s">
        <v>3</v>
      </c>
      <c r="E411" s="14" t="s">
        <v>889</v>
      </c>
      <c r="F411" s="14" t="s">
        <v>70</v>
      </c>
      <c r="G411" s="14" t="s">
        <v>72</v>
      </c>
      <c r="H411" s="14" t="s">
        <v>741</v>
      </c>
      <c r="I411" s="14" t="s">
        <v>2</v>
      </c>
      <c r="J411" s="14" t="s">
        <v>443</v>
      </c>
      <c r="K411" s="14">
        <v>53166511</v>
      </c>
      <c r="L411" s="14" t="s">
        <v>340</v>
      </c>
      <c r="M411" s="14" t="s">
        <v>339</v>
      </c>
      <c r="N411" t="s">
        <v>62</v>
      </c>
      <c r="O411" s="1">
        <v>44879</v>
      </c>
      <c r="P411" s="14" t="s">
        <v>354</v>
      </c>
      <c r="Q411" s="14" t="s">
        <v>355</v>
      </c>
      <c r="R411" s="1">
        <v>44767</v>
      </c>
      <c r="S411" s="1">
        <v>44768</v>
      </c>
      <c r="T411" s="14">
        <v>180</v>
      </c>
      <c r="U411" s="1">
        <v>44951</v>
      </c>
      <c r="V411" s="14">
        <v>47328000</v>
      </c>
      <c r="W411" s="1">
        <f>$U411-Contratos[[#This Row],[Fecha de Inicio]]</f>
        <v>183</v>
      </c>
      <c r="X411" s="14">
        <f>ROUND((($D$5-Contratos[[#This Row],[Fecha de Inicio]])/(Contratos[[#This Row],[Fecha Finalizacion Programada]]-Contratos[[#This Row],[Fecha de Inicio]])*100),2)</f>
        <v>69.400000000000006</v>
      </c>
      <c r="Y411" s="43">
        <v>24978667</v>
      </c>
      <c r="Z411" s="28">
        <v>22349333</v>
      </c>
      <c r="AA411" s="14">
        <v>0</v>
      </c>
      <c r="AB411" s="28">
        <v>0</v>
      </c>
      <c r="AC411" s="28">
        <v>47328000</v>
      </c>
      <c r="AD411" s="14">
        <v>180</v>
      </c>
    </row>
    <row r="412" spans="2:30" x14ac:dyDescent="0.25">
      <c r="B412" s="14">
        <v>2022</v>
      </c>
      <c r="C412">
        <v>220739</v>
      </c>
      <c r="D412" s="14" t="s">
        <v>3</v>
      </c>
      <c r="E412" s="14" t="s">
        <v>1326</v>
      </c>
      <c r="F412" s="14" t="s">
        <v>70</v>
      </c>
      <c r="G412" s="14" t="s">
        <v>72</v>
      </c>
      <c r="H412" s="14" t="s">
        <v>741</v>
      </c>
      <c r="I412" s="14" t="s">
        <v>2</v>
      </c>
      <c r="J412" s="14" t="s">
        <v>964</v>
      </c>
      <c r="K412" s="14">
        <v>52791259</v>
      </c>
      <c r="L412" s="14" t="s">
        <v>611</v>
      </c>
      <c r="M412" s="14" t="s">
        <v>339</v>
      </c>
      <c r="N412" t="s">
        <v>62</v>
      </c>
      <c r="O412" s="1">
        <v>44879</v>
      </c>
      <c r="P412" s="14" t="s">
        <v>354</v>
      </c>
      <c r="Q412" s="14" t="s">
        <v>355</v>
      </c>
      <c r="R412" s="1">
        <v>44845</v>
      </c>
      <c r="S412" s="1">
        <v>44848</v>
      </c>
      <c r="T412" s="14">
        <v>93</v>
      </c>
      <c r="U412" s="1">
        <v>44942</v>
      </c>
      <c r="V412" s="14">
        <v>12179466</v>
      </c>
      <c r="W412" s="1">
        <f>$U412-Contratos[[#This Row],[Fecha de Inicio]]</f>
        <v>94</v>
      </c>
      <c r="X412" s="14">
        <f>ROUND((($D$5-Contratos[[#This Row],[Fecha de Inicio]])/(Contratos[[#This Row],[Fecha Finalizacion Programada]]-Contratos[[#This Row],[Fecha de Inicio]])*100),2)</f>
        <v>50</v>
      </c>
      <c r="Y412" s="43">
        <v>2226354</v>
      </c>
      <c r="Z412" s="28">
        <v>9953112</v>
      </c>
      <c r="AA412" s="14">
        <v>0</v>
      </c>
      <c r="AB412" s="28">
        <v>0</v>
      </c>
      <c r="AC412" s="28">
        <v>12179466</v>
      </c>
      <c r="AD412" s="14">
        <v>93</v>
      </c>
    </row>
    <row r="413" spans="2:30" x14ac:dyDescent="0.25">
      <c r="B413" s="14">
        <v>2022</v>
      </c>
      <c r="C413">
        <v>220583</v>
      </c>
      <c r="D413" s="14" t="s">
        <v>3</v>
      </c>
      <c r="E413" s="14" t="s">
        <v>917</v>
      </c>
      <c r="F413" s="14" t="s">
        <v>70</v>
      </c>
      <c r="G413" s="14" t="s">
        <v>72</v>
      </c>
      <c r="H413" s="14" t="s">
        <v>741</v>
      </c>
      <c r="I413" s="14" t="s">
        <v>2</v>
      </c>
      <c r="J413" s="14" t="s">
        <v>552</v>
      </c>
      <c r="K413" s="14">
        <v>39781764</v>
      </c>
      <c r="L413" s="14" t="s">
        <v>553</v>
      </c>
      <c r="M413" s="14" t="s">
        <v>339</v>
      </c>
      <c r="N413" t="s">
        <v>62</v>
      </c>
      <c r="O413" s="1">
        <v>44879</v>
      </c>
      <c r="P413" s="14" t="s">
        <v>354</v>
      </c>
      <c r="Q413" s="14" t="s">
        <v>355</v>
      </c>
      <c r="R413" s="1">
        <v>44818</v>
      </c>
      <c r="S413" s="1">
        <v>44820</v>
      </c>
      <c r="T413" s="14">
        <v>135</v>
      </c>
      <c r="U413" s="1">
        <v>44957</v>
      </c>
      <c r="V413" s="14">
        <v>35496000</v>
      </c>
      <c r="W413" s="1">
        <f>$U413-Contratos[[#This Row],[Fecha de Inicio]]</f>
        <v>137</v>
      </c>
      <c r="X413" s="14">
        <f>ROUND((($D$5-Contratos[[#This Row],[Fecha de Inicio]])/(Contratos[[#This Row],[Fecha Finalizacion Programada]]-Contratos[[#This Row],[Fecha de Inicio]])*100),2)</f>
        <v>54.74</v>
      </c>
      <c r="Y413" s="43">
        <v>11832000</v>
      </c>
      <c r="Z413" s="28">
        <v>23664000</v>
      </c>
      <c r="AA413" s="14">
        <v>0</v>
      </c>
      <c r="AB413" s="28">
        <v>0</v>
      </c>
      <c r="AC413" s="28">
        <v>35496000</v>
      </c>
      <c r="AD413" s="14">
        <v>135</v>
      </c>
    </row>
    <row r="414" spans="2:30" x14ac:dyDescent="0.25">
      <c r="B414" s="14">
        <v>2022</v>
      </c>
      <c r="C414">
        <v>220788</v>
      </c>
      <c r="D414" s="14" t="s">
        <v>3</v>
      </c>
      <c r="E414" s="14" t="s">
        <v>1315</v>
      </c>
      <c r="F414" s="14" t="s">
        <v>70</v>
      </c>
      <c r="G414" s="14" t="s">
        <v>72</v>
      </c>
      <c r="H414" s="14" t="s">
        <v>741</v>
      </c>
      <c r="I414" s="14" t="s">
        <v>2</v>
      </c>
      <c r="J414" s="14" t="s">
        <v>337</v>
      </c>
      <c r="K414" s="14">
        <v>79615371</v>
      </c>
      <c r="L414" s="14" t="s">
        <v>350</v>
      </c>
      <c r="M414" s="14" t="s">
        <v>339</v>
      </c>
      <c r="N414" t="s">
        <v>62</v>
      </c>
      <c r="O414" s="1">
        <v>44879</v>
      </c>
      <c r="P414" s="14" t="s">
        <v>354</v>
      </c>
      <c r="Q414" s="14" t="s">
        <v>355</v>
      </c>
      <c r="R414" s="1">
        <v>44854</v>
      </c>
      <c r="S414" s="1">
        <v>44855</v>
      </c>
      <c r="T414" s="14">
        <v>105</v>
      </c>
      <c r="U414" s="1">
        <v>44962</v>
      </c>
      <c r="V414" s="14">
        <v>27608000</v>
      </c>
      <c r="W414" s="1">
        <f>$U414-Contratos[[#This Row],[Fecha de Inicio]]</f>
        <v>107</v>
      </c>
      <c r="X414" s="14">
        <f>ROUND((($D$5-Contratos[[#This Row],[Fecha de Inicio]])/(Contratos[[#This Row],[Fecha Finalizacion Programada]]-Contratos[[#This Row],[Fecha de Inicio]])*100),2)</f>
        <v>37.380000000000003</v>
      </c>
      <c r="Y414" s="43">
        <v>2629333</v>
      </c>
      <c r="Z414" s="28">
        <v>24978667</v>
      </c>
      <c r="AA414" s="14">
        <v>0</v>
      </c>
      <c r="AB414" s="28">
        <v>0</v>
      </c>
      <c r="AC414" s="28">
        <v>27608000</v>
      </c>
      <c r="AD414" s="14">
        <v>105</v>
      </c>
    </row>
    <row r="415" spans="2:30" x14ac:dyDescent="0.25">
      <c r="B415" s="14">
        <v>2022</v>
      </c>
      <c r="C415">
        <v>220580</v>
      </c>
      <c r="D415" s="14" t="s">
        <v>3</v>
      </c>
      <c r="E415" s="14" t="s">
        <v>916</v>
      </c>
      <c r="F415" s="14" t="s">
        <v>70</v>
      </c>
      <c r="G415" s="14" t="s">
        <v>72</v>
      </c>
      <c r="H415" s="14" t="s">
        <v>741</v>
      </c>
      <c r="I415" s="14" t="s">
        <v>2</v>
      </c>
      <c r="J415" s="14" t="s">
        <v>612</v>
      </c>
      <c r="K415" s="14">
        <v>1014257850</v>
      </c>
      <c r="L415" s="14" t="s">
        <v>364</v>
      </c>
      <c r="M415" s="14" t="s">
        <v>339</v>
      </c>
      <c r="N415" t="s">
        <v>62</v>
      </c>
      <c r="O415" s="1">
        <v>44879</v>
      </c>
      <c r="P415" s="14" t="s">
        <v>354</v>
      </c>
      <c r="Q415" s="14" t="s">
        <v>355</v>
      </c>
      <c r="R415" s="1">
        <v>44823</v>
      </c>
      <c r="S415" s="1">
        <v>44824</v>
      </c>
      <c r="T415" s="14">
        <v>120</v>
      </c>
      <c r="U415" s="1">
        <v>44945</v>
      </c>
      <c r="V415" s="14">
        <v>12540000</v>
      </c>
      <c r="W415" s="1">
        <f>$U415-Contratos[[#This Row],[Fecha de Inicio]]</f>
        <v>121</v>
      </c>
      <c r="X415" s="14">
        <f>ROUND((($D$5-Contratos[[#This Row],[Fecha de Inicio]])/(Contratos[[#This Row],[Fecha Finalizacion Programada]]-Contratos[[#This Row],[Fecha de Inicio]])*100),2)</f>
        <v>58.68</v>
      </c>
      <c r="Y415" s="43">
        <v>4284500</v>
      </c>
      <c r="Z415" s="28">
        <v>8255500</v>
      </c>
      <c r="AA415" s="14">
        <v>0</v>
      </c>
      <c r="AB415" s="28">
        <v>0</v>
      </c>
      <c r="AC415" s="28">
        <v>12540000</v>
      </c>
      <c r="AD415" s="14">
        <v>120</v>
      </c>
    </row>
    <row r="416" spans="2:30" x14ac:dyDescent="0.25">
      <c r="B416" s="14">
        <v>2022</v>
      </c>
      <c r="C416">
        <v>220290</v>
      </c>
      <c r="D416" s="14" t="s">
        <v>3</v>
      </c>
      <c r="E416" s="14" t="s">
        <v>855</v>
      </c>
      <c r="F416" s="14" t="s">
        <v>70</v>
      </c>
      <c r="G416" s="14" t="s">
        <v>72</v>
      </c>
      <c r="H416" s="14" t="s">
        <v>745</v>
      </c>
      <c r="I416" s="14" t="s">
        <v>2</v>
      </c>
      <c r="J416" s="14" t="s">
        <v>295</v>
      </c>
      <c r="K416" s="14">
        <v>80133008</v>
      </c>
      <c r="L416" s="14" t="s">
        <v>296</v>
      </c>
      <c r="M416" s="14" t="s">
        <v>229</v>
      </c>
      <c r="N416" t="s">
        <v>62</v>
      </c>
      <c r="O416" s="1">
        <v>44880</v>
      </c>
      <c r="P416" s="14" t="s">
        <v>432</v>
      </c>
      <c r="Q416" s="14" t="s">
        <v>1274</v>
      </c>
      <c r="R416" s="1">
        <v>44587</v>
      </c>
      <c r="S416" s="1">
        <v>44588</v>
      </c>
      <c r="T416" s="14">
        <v>330</v>
      </c>
      <c r="U416" s="1">
        <v>44922</v>
      </c>
      <c r="V416" s="14">
        <v>88550000</v>
      </c>
      <c r="W416" s="1">
        <f>$U416-Contratos[[#This Row],[Fecha de Inicio]]</f>
        <v>334</v>
      </c>
      <c r="X416" s="14">
        <f>ROUND((($D$5-Contratos[[#This Row],[Fecha de Inicio]])/(Contratos[[#This Row],[Fecha Finalizacion Programada]]-Contratos[[#This Row],[Fecha de Inicio]])*100),2)</f>
        <v>91.92</v>
      </c>
      <c r="Y416" s="43">
        <v>73523333</v>
      </c>
      <c r="Z416" s="28">
        <v>15026667</v>
      </c>
      <c r="AA416" s="14">
        <v>0</v>
      </c>
      <c r="AB416" s="28">
        <v>0</v>
      </c>
      <c r="AC416" s="28">
        <v>88550000</v>
      </c>
      <c r="AD416" s="14">
        <v>330</v>
      </c>
    </row>
    <row r="417" spans="2:30" x14ac:dyDescent="0.25">
      <c r="B417" s="14">
        <v>2022</v>
      </c>
      <c r="C417">
        <v>220023</v>
      </c>
      <c r="D417" s="14" t="s">
        <v>3</v>
      </c>
      <c r="E417" s="14" t="s">
        <v>771</v>
      </c>
      <c r="F417" s="14" t="s">
        <v>70</v>
      </c>
      <c r="G417" s="14" t="s">
        <v>72</v>
      </c>
      <c r="H417" s="14" t="s">
        <v>745</v>
      </c>
      <c r="I417" s="14" t="s">
        <v>2</v>
      </c>
      <c r="J417" s="14" t="s">
        <v>227</v>
      </c>
      <c r="K417" s="14">
        <v>1013671287</v>
      </c>
      <c r="L417" s="14" t="s">
        <v>228</v>
      </c>
      <c r="M417" s="14" t="s">
        <v>229</v>
      </c>
      <c r="N417" t="s">
        <v>62</v>
      </c>
      <c r="O417" s="1">
        <v>44880</v>
      </c>
      <c r="P417" s="14" t="s">
        <v>432</v>
      </c>
      <c r="Q417" s="14" t="s">
        <v>1208</v>
      </c>
      <c r="R417" s="1">
        <v>44574</v>
      </c>
      <c r="S417" s="1">
        <v>44586</v>
      </c>
      <c r="T417" s="14">
        <v>330</v>
      </c>
      <c r="U417" s="1">
        <v>44920</v>
      </c>
      <c r="V417" s="14">
        <v>47762000</v>
      </c>
      <c r="W417" s="1">
        <f>$U417-Contratos[[#This Row],[Fecha de Inicio]]</f>
        <v>334</v>
      </c>
      <c r="X417" s="14">
        <f>ROUND((($D$5-Contratos[[#This Row],[Fecha de Inicio]])/(Contratos[[#This Row],[Fecha Finalizacion Programada]]-Contratos[[#This Row],[Fecha de Inicio]])*100),2)</f>
        <v>92.51</v>
      </c>
      <c r="Y417" s="43">
        <v>39946400</v>
      </c>
      <c r="Z417" s="28">
        <v>7815600</v>
      </c>
      <c r="AA417" s="14">
        <v>0</v>
      </c>
      <c r="AB417" s="28">
        <v>0</v>
      </c>
      <c r="AC417" s="28">
        <v>47762000</v>
      </c>
      <c r="AD417" s="14">
        <v>330</v>
      </c>
    </row>
    <row r="418" spans="2:30" x14ac:dyDescent="0.25">
      <c r="B418" s="14">
        <v>2022</v>
      </c>
      <c r="C418">
        <v>220105</v>
      </c>
      <c r="D418" s="14" t="s">
        <v>3</v>
      </c>
      <c r="E418" s="14" t="s">
        <v>804</v>
      </c>
      <c r="F418" s="14" t="s">
        <v>70</v>
      </c>
      <c r="G418" s="14" t="s">
        <v>72</v>
      </c>
      <c r="H418" s="14" t="s">
        <v>750</v>
      </c>
      <c r="I418" s="14" t="s">
        <v>2</v>
      </c>
      <c r="J418" s="14" t="s">
        <v>313</v>
      </c>
      <c r="K418" s="14">
        <v>1010160547</v>
      </c>
      <c r="L418" s="14" t="s">
        <v>314</v>
      </c>
      <c r="M418" s="14" t="s">
        <v>1026</v>
      </c>
      <c r="N418" t="s">
        <v>62</v>
      </c>
      <c r="O418" s="1">
        <v>44881</v>
      </c>
      <c r="P418" s="14" t="s">
        <v>419</v>
      </c>
      <c r="Q418" s="14" t="s">
        <v>1275</v>
      </c>
      <c r="R418" s="1">
        <v>44574</v>
      </c>
      <c r="S418" s="1">
        <v>44579</v>
      </c>
      <c r="T418" s="14">
        <v>330</v>
      </c>
      <c r="U418" s="1">
        <v>44957</v>
      </c>
      <c r="V418" s="14">
        <v>92983000</v>
      </c>
      <c r="W418" s="1">
        <f>$U418-Contratos[[#This Row],[Fecha de Inicio]]</f>
        <v>378</v>
      </c>
      <c r="X418" s="14">
        <f>ROUND((($D$5-Contratos[[#This Row],[Fecha de Inicio]])/(Contratos[[#This Row],[Fecha Finalizacion Programada]]-Contratos[[#This Row],[Fecha de Inicio]])*100),2)</f>
        <v>83.6</v>
      </c>
      <c r="Y418" s="43">
        <v>79739967</v>
      </c>
      <c r="Z418" s="28">
        <v>13243033</v>
      </c>
      <c r="AA418" s="14">
        <v>1</v>
      </c>
      <c r="AB418" s="28">
        <v>12115967</v>
      </c>
      <c r="AC418" s="28">
        <v>105098967</v>
      </c>
      <c r="AD418" s="14">
        <v>373</v>
      </c>
    </row>
    <row r="419" spans="2:30" x14ac:dyDescent="0.25">
      <c r="B419" s="14">
        <v>2022</v>
      </c>
      <c r="C419">
        <v>220395</v>
      </c>
      <c r="D419" s="14" t="s">
        <v>3</v>
      </c>
      <c r="E419" s="14" t="s">
        <v>1327</v>
      </c>
      <c r="F419" s="14" t="s">
        <v>47</v>
      </c>
      <c r="G419" s="14" t="s">
        <v>45</v>
      </c>
      <c r="H419" s="14" t="s">
        <v>742</v>
      </c>
      <c r="I419" s="14" t="s">
        <v>2</v>
      </c>
      <c r="J419" s="14" t="s">
        <v>1209</v>
      </c>
      <c r="K419" s="14">
        <v>900069323</v>
      </c>
      <c r="L419" s="14" t="s">
        <v>1210</v>
      </c>
      <c r="M419" s="14" t="s">
        <v>146</v>
      </c>
      <c r="N419" t="s">
        <v>62</v>
      </c>
      <c r="O419" s="1">
        <v>44880</v>
      </c>
      <c r="P419" s="14" t="s">
        <v>253</v>
      </c>
      <c r="Q419" s="14" t="s">
        <v>372</v>
      </c>
      <c r="R419" s="1">
        <v>44719</v>
      </c>
      <c r="S419" s="1">
        <v>44726</v>
      </c>
      <c r="T419" s="14">
        <v>270</v>
      </c>
      <c r="U419" s="1">
        <v>44926</v>
      </c>
      <c r="V419" s="14">
        <v>20218763</v>
      </c>
      <c r="W419" s="1">
        <f>$U419-Contratos[[#This Row],[Fecha de Inicio]]</f>
        <v>200</v>
      </c>
      <c r="X419" s="14">
        <f>ROUND((($D$5-Contratos[[#This Row],[Fecha de Inicio]])/(Contratos[[#This Row],[Fecha Finalizacion Programada]]-Contratos[[#This Row],[Fecha de Inicio]])*100),2)</f>
        <v>84.5</v>
      </c>
      <c r="Y419" s="43">
        <v>2117138</v>
      </c>
      <c r="Z419" s="28">
        <v>18101625</v>
      </c>
      <c r="AA419" s="14">
        <v>0</v>
      </c>
      <c r="AB419" s="28">
        <v>0</v>
      </c>
      <c r="AC419" s="28">
        <v>20218763</v>
      </c>
      <c r="AD419" s="14">
        <v>270</v>
      </c>
    </row>
    <row r="420" spans="2:30" x14ac:dyDescent="0.25">
      <c r="B420" s="14">
        <v>2022</v>
      </c>
      <c r="C420">
        <v>220052</v>
      </c>
      <c r="D420" s="14" t="s">
        <v>3</v>
      </c>
      <c r="E420" s="14" t="s">
        <v>781</v>
      </c>
      <c r="F420" s="14" t="s">
        <v>70</v>
      </c>
      <c r="G420" s="14" t="s">
        <v>72</v>
      </c>
      <c r="H420" s="14" t="s">
        <v>742</v>
      </c>
      <c r="I420" s="14" t="s">
        <v>2</v>
      </c>
      <c r="J420" s="14" t="s">
        <v>322</v>
      </c>
      <c r="K420" s="14">
        <v>80903739</v>
      </c>
      <c r="L420" s="14" t="s">
        <v>323</v>
      </c>
      <c r="M420" s="14" t="s">
        <v>127</v>
      </c>
      <c r="N420" t="s">
        <v>62</v>
      </c>
      <c r="O420" s="1">
        <v>44894</v>
      </c>
      <c r="P420" s="14" t="s">
        <v>431</v>
      </c>
      <c r="Q420" s="14" t="s">
        <v>431</v>
      </c>
      <c r="R420" s="1">
        <v>44574</v>
      </c>
      <c r="S420" s="1">
        <v>44580</v>
      </c>
      <c r="T420" s="14">
        <v>330</v>
      </c>
      <c r="U420" s="1">
        <v>44955</v>
      </c>
      <c r="V420" s="14">
        <v>86768000</v>
      </c>
      <c r="W420" s="1">
        <f>$U420-Contratos[[#This Row],[Fecha de Inicio]]</f>
        <v>375</v>
      </c>
      <c r="X420" s="14">
        <f>ROUND((($D$5-Contratos[[#This Row],[Fecha de Inicio]])/(Contratos[[#This Row],[Fecha Finalizacion Programada]]-Contratos[[#This Row],[Fecha de Inicio]])*100),2)</f>
        <v>84</v>
      </c>
      <c r="Y420" s="43">
        <v>74147200</v>
      </c>
      <c r="Z420" s="28">
        <v>12620800</v>
      </c>
      <c r="AA420" s="14">
        <v>1</v>
      </c>
      <c r="AB420" s="28">
        <v>10780266</v>
      </c>
      <c r="AC420" s="28">
        <v>97548266</v>
      </c>
      <c r="AD420" s="14">
        <v>371</v>
      </c>
    </row>
    <row r="421" spans="2:30" x14ac:dyDescent="0.25">
      <c r="B421" s="14">
        <v>2022</v>
      </c>
      <c r="C421">
        <v>220056</v>
      </c>
      <c r="D421" s="14" t="s">
        <v>3</v>
      </c>
      <c r="E421" s="14" t="s">
        <v>784</v>
      </c>
      <c r="F421" s="14" t="s">
        <v>70</v>
      </c>
      <c r="G421" s="14" t="s">
        <v>72</v>
      </c>
      <c r="H421" s="14" t="s">
        <v>742</v>
      </c>
      <c r="I421" s="14" t="s">
        <v>2</v>
      </c>
      <c r="J421" s="14" t="s">
        <v>128</v>
      </c>
      <c r="K421" s="14">
        <v>1020716296</v>
      </c>
      <c r="L421" s="14" t="s">
        <v>129</v>
      </c>
      <c r="M421" s="14" t="s">
        <v>127</v>
      </c>
      <c r="N421" t="s">
        <v>62</v>
      </c>
      <c r="O421" s="1">
        <v>44894</v>
      </c>
      <c r="P421" s="14" t="s">
        <v>431</v>
      </c>
      <c r="Q421" s="14" t="s">
        <v>431</v>
      </c>
      <c r="R421" s="1">
        <v>44573</v>
      </c>
      <c r="S421" s="1">
        <v>44575</v>
      </c>
      <c r="T421" s="14">
        <v>330</v>
      </c>
      <c r="U421" s="1">
        <v>44909</v>
      </c>
      <c r="V421" s="14">
        <v>51183000</v>
      </c>
      <c r="W421" s="1">
        <f>$U421-Contratos[[#This Row],[Fecha de Inicio]]</f>
        <v>334</v>
      </c>
      <c r="X421" s="14">
        <f>ROUND((($D$5-Contratos[[#This Row],[Fecha de Inicio]])/(Contratos[[#This Row],[Fecha Finalizacion Programada]]-Contratos[[#This Row],[Fecha de Inicio]])*100),2)</f>
        <v>95.81</v>
      </c>
      <c r="Y421" s="43">
        <v>44513700</v>
      </c>
      <c r="Z421" s="28">
        <v>6669300</v>
      </c>
      <c r="AA421" s="14">
        <v>0</v>
      </c>
      <c r="AB421" s="28">
        <v>0</v>
      </c>
      <c r="AC421" s="28">
        <v>51183000</v>
      </c>
      <c r="AD421" s="14">
        <v>330</v>
      </c>
    </row>
    <row r="422" spans="2:30" x14ac:dyDescent="0.25">
      <c r="B422" s="14">
        <v>2022</v>
      </c>
      <c r="C422">
        <v>220265</v>
      </c>
      <c r="D422" s="14" t="s">
        <v>3</v>
      </c>
      <c r="E422" s="14" t="s">
        <v>845</v>
      </c>
      <c r="F422" s="14" t="s">
        <v>70</v>
      </c>
      <c r="G422" s="14" t="s">
        <v>72</v>
      </c>
      <c r="H422" s="14" t="s">
        <v>742</v>
      </c>
      <c r="I422" s="14" t="s">
        <v>2</v>
      </c>
      <c r="J422" s="14" t="s">
        <v>381</v>
      </c>
      <c r="K422" s="14">
        <v>51960929</v>
      </c>
      <c r="L422" s="14" t="s">
        <v>382</v>
      </c>
      <c r="M422" s="14" t="s">
        <v>127</v>
      </c>
      <c r="N422" t="s">
        <v>62</v>
      </c>
      <c r="O422" s="1">
        <v>44894</v>
      </c>
      <c r="P422" s="14" t="s">
        <v>431</v>
      </c>
      <c r="Q422" s="14" t="s">
        <v>431</v>
      </c>
      <c r="R422" s="1">
        <v>44582</v>
      </c>
      <c r="S422" s="1">
        <v>44593</v>
      </c>
      <c r="T422" s="14">
        <v>270</v>
      </c>
      <c r="U422" s="1">
        <v>44927</v>
      </c>
      <c r="V422" s="14">
        <v>49149000</v>
      </c>
      <c r="W422" s="1">
        <f>$U422-Contratos[[#This Row],[Fecha de Inicio]]</f>
        <v>334</v>
      </c>
      <c r="X422" s="14">
        <f>ROUND((($D$5-Contratos[[#This Row],[Fecha de Inicio]])/(Contratos[[#This Row],[Fecha Finalizacion Programada]]-Contratos[[#This Row],[Fecha de Inicio]])*100),2)</f>
        <v>90.42</v>
      </c>
      <c r="Y422" s="43">
        <v>49149000</v>
      </c>
      <c r="Z422" s="28">
        <v>10922000</v>
      </c>
      <c r="AA422" s="14">
        <v>1</v>
      </c>
      <c r="AB422" s="28">
        <v>10922000</v>
      </c>
      <c r="AC422" s="28">
        <v>60071000</v>
      </c>
      <c r="AD422" s="14">
        <v>330</v>
      </c>
    </row>
    <row r="423" spans="2:30" x14ac:dyDescent="0.25">
      <c r="B423" s="14">
        <v>2022</v>
      </c>
      <c r="C423">
        <v>220266</v>
      </c>
      <c r="D423" s="14" t="s">
        <v>3</v>
      </c>
      <c r="E423" s="14" t="s">
        <v>846</v>
      </c>
      <c r="F423" s="14" t="s">
        <v>70</v>
      </c>
      <c r="G423" s="14" t="s">
        <v>72</v>
      </c>
      <c r="H423" s="14" t="s">
        <v>742</v>
      </c>
      <c r="I423" s="14" t="s">
        <v>2</v>
      </c>
      <c r="J423" s="14" t="s">
        <v>383</v>
      </c>
      <c r="K423" s="14">
        <v>1013646376</v>
      </c>
      <c r="L423" s="14" t="s">
        <v>142</v>
      </c>
      <c r="M423" s="14" t="s">
        <v>127</v>
      </c>
      <c r="N423" t="s">
        <v>62</v>
      </c>
      <c r="O423" s="1">
        <v>44894</v>
      </c>
      <c r="P423" s="14" t="s">
        <v>431</v>
      </c>
      <c r="Q423" s="14" t="s">
        <v>431</v>
      </c>
      <c r="R423" s="1">
        <v>44582</v>
      </c>
      <c r="S423" s="1">
        <v>44594</v>
      </c>
      <c r="T423" s="14">
        <v>330</v>
      </c>
      <c r="U423" s="1">
        <v>44926</v>
      </c>
      <c r="V423" s="14">
        <v>56958000</v>
      </c>
      <c r="W423" s="1">
        <f>$U423-Contratos[[#This Row],[Fecha de Inicio]]</f>
        <v>332</v>
      </c>
      <c r="X423" s="14">
        <f>ROUND((($D$5-Contratos[[#This Row],[Fecha de Inicio]])/(Contratos[[#This Row],[Fecha Finalizacion Programada]]-Contratos[[#This Row],[Fecha de Inicio]])*100),2)</f>
        <v>90.66</v>
      </c>
      <c r="Y423" s="43">
        <v>46602000</v>
      </c>
      <c r="Z423" s="28">
        <v>10356000</v>
      </c>
      <c r="AA423" s="14">
        <v>0</v>
      </c>
      <c r="AB423" s="28">
        <v>0</v>
      </c>
      <c r="AC423" s="28">
        <v>56958000</v>
      </c>
      <c r="AD423" s="14">
        <v>330</v>
      </c>
    </row>
    <row r="424" spans="2:30" x14ac:dyDescent="0.25">
      <c r="B424" s="14">
        <v>2022</v>
      </c>
      <c r="C424">
        <v>220291</v>
      </c>
      <c r="D424" s="14" t="s">
        <v>3</v>
      </c>
      <c r="E424" s="14" t="s">
        <v>856</v>
      </c>
      <c r="F424" s="14" t="s">
        <v>70</v>
      </c>
      <c r="G424" s="14" t="s">
        <v>72</v>
      </c>
      <c r="H424" s="14" t="s">
        <v>742</v>
      </c>
      <c r="I424" s="14" t="s">
        <v>2</v>
      </c>
      <c r="J424" s="14" t="s">
        <v>384</v>
      </c>
      <c r="K424" s="14">
        <v>39679498</v>
      </c>
      <c r="L424" s="14" t="s">
        <v>385</v>
      </c>
      <c r="M424" s="14" t="s">
        <v>127</v>
      </c>
      <c r="N424" t="s">
        <v>62</v>
      </c>
      <c r="O424" s="1">
        <v>44894</v>
      </c>
      <c r="P424" s="14" t="s">
        <v>431</v>
      </c>
      <c r="Q424" s="14" t="s">
        <v>431</v>
      </c>
      <c r="R424" s="1">
        <v>44587</v>
      </c>
      <c r="S424" s="1">
        <v>44593</v>
      </c>
      <c r="T424" s="14">
        <v>330</v>
      </c>
      <c r="U424" s="1">
        <v>44926</v>
      </c>
      <c r="V424" s="14">
        <v>86768000</v>
      </c>
      <c r="W424" s="1">
        <f>$U424-Contratos[[#This Row],[Fecha de Inicio]]</f>
        <v>333</v>
      </c>
      <c r="X424" s="14">
        <f>ROUND((($D$5-Contratos[[#This Row],[Fecha de Inicio]])/(Contratos[[#This Row],[Fecha Finalizacion Programada]]-Contratos[[#This Row],[Fecha de Inicio]])*100),2)</f>
        <v>90.69</v>
      </c>
      <c r="Y424" s="43">
        <v>70992000</v>
      </c>
      <c r="Z424" s="28">
        <v>15776000</v>
      </c>
      <c r="AA424" s="14">
        <v>0</v>
      </c>
      <c r="AB424" s="28">
        <v>0</v>
      </c>
      <c r="AC424" s="28">
        <v>86768000</v>
      </c>
      <c r="AD424" s="14">
        <v>330</v>
      </c>
    </row>
    <row r="425" spans="2:30" x14ac:dyDescent="0.25">
      <c r="B425" s="14">
        <v>2022</v>
      </c>
      <c r="C425">
        <v>220353</v>
      </c>
      <c r="D425" s="14" t="s">
        <v>3</v>
      </c>
      <c r="E425" s="14" t="s">
        <v>867</v>
      </c>
      <c r="F425" s="14" t="s">
        <v>70</v>
      </c>
      <c r="G425" s="14" t="s">
        <v>72</v>
      </c>
      <c r="H425" s="14" t="s">
        <v>742</v>
      </c>
      <c r="I425" s="14" t="s">
        <v>2</v>
      </c>
      <c r="J425" s="14" t="s">
        <v>386</v>
      </c>
      <c r="K425" s="14">
        <v>63477140</v>
      </c>
      <c r="L425" s="14" t="s">
        <v>387</v>
      </c>
      <c r="M425" s="14" t="s">
        <v>127</v>
      </c>
      <c r="N425" t="s">
        <v>62</v>
      </c>
      <c r="O425" s="1">
        <v>44894</v>
      </c>
      <c r="P425" s="14" t="s">
        <v>431</v>
      </c>
      <c r="Q425" s="14" t="s">
        <v>431</v>
      </c>
      <c r="R425" s="1">
        <v>44589</v>
      </c>
      <c r="S425" s="1">
        <v>44593</v>
      </c>
      <c r="T425" s="14">
        <v>330</v>
      </c>
      <c r="U425" s="1">
        <v>44957</v>
      </c>
      <c r="V425" s="14">
        <v>86768000</v>
      </c>
      <c r="W425" s="1">
        <f>$U425-Contratos[[#This Row],[Fecha de Inicio]]</f>
        <v>364</v>
      </c>
      <c r="X425" s="14">
        <f>ROUND((($D$5-Contratos[[#This Row],[Fecha de Inicio]])/(Contratos[[#This Row],[Fecha Finalizacion Programada]]-Contratos[[#This Row],[Fecha de Inicio]])*100),2)</f>
        <v>82.97</v>
      </c>
      <c r="Y425" s="43">
        <v>70992000</v>
      </c>
      <c r="Z425" s="28">
        <v>15776000</v>
      </c>
      <c r="AA425" s="14">
        <v>1</v>
      </c>
      <c r="AB425" s="28">
        <v>7888000</v>
      </c>
      <c r="AC425" s="28">
        <v>94656000</v>
      </c>
      <c r="AD425" s="14">
        <v>360</v>
      </c>
    </row>
    <row r="426" spans="2:30" x14ac:dyDescent="0.25">
      <c r="B426" s="14">
        <v>2022</v>
      </c>
      <c r="C426">
        <v>220570</v>
      </c>
      <c r="D426" s="14" t="s">
        <v>3</v>
      </c>
      <c r="E426" s="14" t="s">
        <v>911</v>
      </c>
      <c r="F426" s="14" t="s">
        <v>70</v>
      </c>
      <c r="G426" s="14" t="s">
        <v>72</v>
      </c>
      <c r="H426" s="14" t="s">
        <v>742</v>
      </c>
      <c r="I426" s="14" t="s">
        <v>2</v>
      </c>
      <c r="J426" s="14" t="s">
        <v>140</v>
      </c>
      <c r="K426" s="14">
        <v>1111744164</v>
      </c>
      <c r="L426" s="14" t="s">
        <v>141</v>
      </c>
      <c r="M426" s="14" t="s">
        <v>127</v>
      </c>
      <c r="N426" t="s">
        <v>62</v>
      </c>
      <c r="O426" s="1">
        <v>44894</v>
      </c>
      <c r="P426" s="14" t="s">
        <v>431</v>
      </c>
      <c r="Q426" s="14" t="s">
        <v>431</v>
      </c>
      <c r="R426" s="1">
        <v>44810</v>
      </c>
      <c r="S426" s="1">
        <v>44811</v>
      </c>
      <c r="T426" s="14">
        <v>131</v>
      </c>
      <c r="U426" s="1">
        <v>44944</v>
      </c>
      <c r="V426" s="14">
        <v>23846367</v>
      </c>
      <c r="W426" s="1">
        <f>$U426-Contratos[[#This Row],[Fecha de Inicio]]</f>
        <v>133</v>
      </c>
      <c r="X426" s="14">
        <f>ROUND((($D$5-Contratos[[#This Row],[Fecha de Inicio]])/(Contratos[[#This Row],[Fecha Finalizacion Programada]]-Contratos[[#This Row],[Fecha de Inicio]])*100),2)</f>
        <v>63.16</v>
      </c>
      <c r="Y426" s="43">
        <v>9829800</v>
      </c>
      <c r="Z426" s="28">
        <v>14016567</v>
      </c>
      <c r="AA426" s="14">
        <v>0</v>
      </c>
      <c r="AB426" s="28">
        <v>0</v>
      </c>
      <c r="AC426" s="28">
        <v>23846367</v>
      </c>
      <c r="AD426" s="14">
        <v>131</v>
      </c>
    </row>
    <row r="427" spans="2:30" x14ac:dyDescent="0.25">
      <c r="B427" s="14">
        <v>2022</v>
      </c>
      <c r="C427">
        <v>220417</v>
      </c>
      <c r="D427" s="14" t="s">
        <v>3</v>
      </c>
      <c r="E427" s="14" t="s">
        <v>882</v>
      </c>
      <c r="F427" s="14" t="s">
        <v>47</v>
      </c>
      <c r="G427" s="14" t="s">
        <v>37</v>
      </c>
      <c r="H427" s="14" t="s">
        <v>742</v>
      </c>
      <c r="I427" s="14" t="s">
        <v>2</v>
      </c>
      <c r="J427" s="14" t="s">
        <v>104</v>
      </c>
      <c r="K427" s="14">
        <v>860066942</v>
      </c>
      <c r="L427" s="14" t="s">
        <v>105</v>
      </c>
      <c r="M427" s="14" t="s">
        <v>146</v>
      </c>
      <c r="N427" t="s">
        <v>62</v>
      </c>
      <c r="O427" s="1">
        <v>44881</v>
      </c>
      <c r="P427" s="14" t="s">
        <v>253</v>
      </c>
      <c r="Q427" s="14" t="s">
        <v>372</v>
      </c>
      <c r="R427" s="1">
        <v>44748</v>
      </c>
      <c r="S427" s="1">
        <v>44756</v>
      </c>
      <c r="T427" s="14">
        <v>300</v>
      </c>
      <c r="U427" s="1">
        <v>45060</v>
      </c>
      <c r="V427" s="14">
        <v>94717000</v>
      </c>
      <c r="W427" s="1">
        <f>$U427-Contratos[[#This Row],[Fecha de Inicio]]</f>
        <v>304</v>
      </c>
      <c r="X427" s="14">
        <f>ROUND((($D$5-Contratos[[#This Row],[Fecha de Inicio]])/(Contratos[[#This Row],[Fecha Finalizacion Programada]]-Contratos[[#This Row],[Fecha de Inicio]])*100),2)</f>
        <v>45.72</v>
      </c>
      <c r="Y427" s="43">
        <v>26072115</v>
      </c>
      <c r="Z427" s="28">
        <v>68644885</v>
      </c>
      <c r="AA427" s="14">
        <v>1</v>
      </c>
      <c r="AB427" s="28">
        <v>20000000</v>
      </c>
      <c r="AC427" s="28">
        <v>114717000</v>
      </c>
      <c r="AD427" s="14">
        <v>300</v>
      </c>
    </row>
    <row r="428" spans="2:30" x14ac:dyDescent="0.25">
      <c r="B428" s="14">
        <v>2022</v>
      </c>
      <c r="C428">
        <v>220752</v>
      </c>
      <c r="D428" s="14" t="s">
        <v>3</v>
      </c>
      <c r="E428" s="14" t="s">
        <v>1328</v>
      </c>
      <c r="F428" s="14" t="s">
        <v>70</v>
      </c>
      <c r="G428" s="14" t="s">
        <v>72</v>
      </c>
      <c r="H428" s="14" t="s">
        <v>742</v>
      </c>
      <c r="I428" s="14" t="s">
        <v>2</v>
      </c>
      <c r="J428" s="14" t="s">
        <v>1000</v>
      </c>
      <c r="K428" s="14">
        <v>80211453</v>
      </c>
      <c r="L428" s="14" t="s">
        <v>979</v>
      </c>
      <c r="M428" s="14" t="s">
        <v>127</v>
      </c>
      <c r="N428" t="s">
        <v>62</v>
      </c>
      <c r="O428" s="1">
        <v>44894</v>
      </c>
      <c r="P428" s="14" t="s">
        <v>431</v>
      </c>
      <c r="Q428" s="14" t="s">
        <v>431</v>
      </c>
      <c r="R428" s="1">
        <v>44847</v>
      </c>
      <c r="S428" s="1">
        <v>44859</v>
      </c>
      <c r="T428" s="14">
        <v>120</v>
      </c>
      <c r="U428" s="1">
        <v>44982</v>
      </c>
      <c r="V428" s="14">
        <v>21844000</v>
      </c>
      <c r="W428" s="1">
        <f>$U428-Contratos[[#This Row],[Fecha de Inicio]]</f>
        <v>123</v>
      </c>
      <c r="X428" s="14">
        <f>ROUND((($D$5-Contratos[[#This Row],[Fecha de Inicio]])/(Contratos[[#This Row],[Fecha Finalizacion Programada]]-Contratos[[#This Row],[Fecha de Inicio]])*100),2)</f>
        <v>29.27</v>
      </c>
      <c r="Y428" s="43">
        <v>1092200</v>
      </c>
      <c r="Z428" s="28">
        <v>20751800</v>
      </c>
      <c r="AA428" s="14">
        <v>0</v>
      </c>
      <c r="AB428" s="28">
        <v>0</v>
      </c>
      <c r="AC428" s="28">
        <v>21844000</v>
      </c>
      <c r="AD428" s="14">
        <v>120</v>
      </c>
    </row>
    <row r="429" spans="2:30" x14ac:dyDescent="0.25">
      <c r="B429" s="14">
        <v>2022</v>
      </c>
      <c r="C429">
        <v>220496</v>
      </c>
      <c r="D429" s="14" t="s">
        <v>3</v>
      </c>
      <c r="E429" s="14" t="s">
        <v>903</v>
      </c>
      <c r="F429" s="14" t="s">
        <v>70</v>
      </c>
      <c r="G429" s="14" t="s">
        <v>72</v>
      </c>
      <c r="H429" s="14" t="s">
        <v>742</v>
      </c>
      <c r="I429" s="14" t="s">
        <v>2</v>
      </c>
      <c r="J429" s="14" t="s">
        <v>34</v>
      </c>
      <c r="K429" s="14">
        <v>1030521120</v>
      </c>
      <c r="L429" s="14" t="s">
        <v>54</v>
      </c>
      <c r="M429" s="14" t="s">
        <v>127</v>
      </c>
      <c r="N429" t="s">
        <v>62</v>
      </c>
      <c r="O429" s="1">
        <v>44894</v>
      </c>
      <c r="P429" s="14" t="s">
        <v>253</v>
      </c>
      <c r="Q429" s="14" t="s">
        <v>372</v>
      </c>
      <c r="R429" s="1">
        <v>44789</v>
      </c>
      <c r="S429" s="1">
        <v>44791</v>
      </c>
      <c r="T429" s="14">
        <v>136</v>
      </c>
      <c r="U429" s="1">
        <v>44954</v>
      </c>
      <c r="V429" s="14">
        <v>24756533</v>
      </c>
      <c r="W429" s="1">
        <f>$U429-Contratos[[#This Row],[Fecha de Inicio]]</f>
        <v>163</v>
      </c>
      <c r="X429" s="14">
        <f>ROUND((($D$5-Contratos[[#This Row],[Fecha de Inicio]])/(Contratos[[#This Row],[Fecha Finalizacion Programada]]-Contratos[[#This Row],[Fecha de Inicio]])*100),2)</f>
        <v>63.8</v>
      </c>
      <c r="Y429" s="43">
        <v>12924366</v>
      </c>
      <c r="Z429" s="28">
        <v>11832167</v>
      </c>
      <c r="AA429" s="14">
        <v>1</v>
      </c>
      <c r="AB429" s="28">
        <v>4550833</v>
      </c>
      <c r="AC429" s="28">
        <v>29307366</v>
      </c>
      <c r="AD429" s="14">
        <v>161</v>
      </c>
    </row>
    <row r="430" spans="2:30" x14ac:dyDescent="0.25">
      <c r="B430" s="14">
        <v>2022</v>
      </c>
      <c r="C430">
        <v>220708</v>
      </c>
      <c r="D430" s="14" t="s">
        <v>3</v>
      </c>
      <c r="E430" s="14" t="s">
        <v>1329</v>
      </c>
      <c r="F430" s="14" t="s">
        <v>70</v>
      </c>
      <c r="G430" s="14" t="s">
        <v>72</v>
      </c>
      <c r="H430" s="14" t="s">
        <v>742</v>
      </c>
      <c r="I430" s="14" t="s">
        <v>2</v>
      </c>
      <c r="J430" s="14" t="s">
        <v>992</v>
      </c>
      <c r="K430" s="14">
        <v>79852606</v>
      </c>
      <c r="L430" s="14" t="s">
        <v>993</v>
      </c>
      <c r="M430" s="14" t="s">
        <v>127</v>
      </c>
      <c r="N430" t="s">
        <v>62</v>
      </c>
      <c r="O430" s="1">
        <v>44894</v>
      </c>
      <c r="P430" s="14" t="s">
        <v>431</v>
      </c>
      <c r="Q430" s="14" t="s">
        <v>431</v>
      </c>
      <c r="R430" s="1">
        <v>44840</v>
      </c>
      <c r="S430" s="1">
        <v>44844</v>
      </c>
      <c r="T430" s="14">
        <v>150</v>
      </c>
      <c r="U430" s="1">
        <v>44995</v>
      </c>
      <c r="V430" s="14">
        <v>27305000</v>
      </c>
      <c r="W430" s="1">
        <f>$U430-Contratos[[#This Row],[Fecha de Inicio]]</f>
        <v>151</v>
      </c>
      <c r="X430" s="14">
        <f>ROUND((($D$5-Contratos[[#This Row],[Fecha de Inicio]])/(Contratos[[#This Row],[Fecha Finalizacion Programada]]-Contratos[[#This Row],[Fecha de Inicio]])*100),2)</f>
        <v>33.770000000000003</v>
      </c>
      <c r="Y430" s="43">
        <v>3822700</v>
      </c>
      <c r="Z430" s="28">
        <v>23482300</v>
      </c>
      <c r="AA430" s="14">
        <v>0</v>
      </c>
      <c r="AB430" s="28">
        <v>0</v>
      </c>
      <c r="AC430" s="28">
        <v>27305000</v>
      </c>
      <c r="AD430" s="14">
        <v>150</v>
      </c>
    </row>
    <row r="431" spans="2:30" x14ac:dyDescent="0.25">
      <c r="B431" s="14">
        <v>2022</v>
      </c>
      <c r="C431">
        <v>220213</v>
      </c>
      <c r="D431" s="14" t="s">
        <v>3</v>
      </c>
      <c r="E431" s="14" t="s">
        <v>831</v>
      </c>
      <c r="F431" s="14" t="s">
        <v>70</v>
      </c>
      <c r="G431" s="14" t="s">
        <v>72</v>
      </c>
      <c r="H431" s="14" t="s">
        <v>750</v>
      </c>
      <c r="I431" s="14" t="s">
        <v>2</v>
      </c>
      <c r="J431" s="14" t="s">
        <v>316</v>
      </c>
      <c r="K431" s="14">
        <v>1014230291</v>
      </c>
      <c r="L431" s="14" t="s">
        <v>317</v>
      </c>
      <c r="M431" s="14" t="s">
        <v>1026</v>
      </c>
      <c r="N431" t="s">
        <v>62</v>
      </c>
      <c r="O431" s="1">
        <v>44881</v>
      </c>
      <c r="P431" s="14" t="s">
        <v>318</v>
      </c>
      <c r="Q431" s="14" t="s">
        <v>1211</v>
      </c>
      <c r="R431" s="1">
        <v>44582</v>
      </c>
      <c r="S431" s="1">
        <v>44585</v>
      </c>
      <c r="T431" s="14">
        <v>345</v>
      </c>
      <c r="U431" s="1">
        <v>44948</v>
      </c>
      <c r="V431" s="14">
        <v>89780500</v>
      </c>
      <c r="W431" s="1">
        <f>$U431-Contratos[[#This Row],[Fecha de Inicio]]</f>
        <v>363</v>
      </c>
      <c r="X431" s="14">
        <f>ROUND((($D$5-Contratos[[#This Row],[Fecha de Inicio]])/(Contratos[[#This Row],[Fecha Finalizacion Programada]]-Contratos[[#This Row],[Fecha de Inicio]])*100),2)</f>
        <v>85.4</v>
      </c>
      <c r="Y431" s="43">
        <v>72084633</v>
      </c>
      <c r="Z431" s="28">
        <v>17695867</v>
      </c>
      <c r="AA431" s="14">
        <v>1</v>
      </c>
      <c r="AB431" s="28">
        <v>3643267</v>
      </c>
      <c r="AC431" s="28">
        <v>93423767</v>
      </c>
      <c r="AD431" s="14">
        <v>373</v>
      </c>
    </row>
    <row r="432" spans="2:30" x14ac:dyDescent="0.25">
      <c r="B432" s="14">
        <v>2022</v>
      </c>
      <c r="C432">
        <v>220231</v>
      </c>
      <c r="D432" s="14" t="s">
        <v>3</v>
      </c>
      <c r="E432" s="14" t="s">
        <v>833</v>
      </c>
      <c r="F432" s="14" t="s">
        <v>70</v>
      </c>
      <c r="G432" s="14" t="s">
        <v>72</v>
      </c>
      <c r="H432" s="14" t="s">
        <v>750</v>
      </c>
      <c r="I432" s="14" t="s">
        <v>2</v>
      </c>
      <c r="J432" s="14" t="s">
        <v>28</v>
      </c>
      <c r="K432" s="14">
        <v>79793841</v>
      </c>
      <c r="L432" s="14" t="s">
        <v>319</v>
      </c>
      <c r="M432" s="14" t="s">
        <v>1026</v>
      </c>
      <c r="N432" t="s">
        <v>62</v>
      </c>
      <c r="O432" s="1">
        <v>44881</v>
      </c>
      <c r="P432" s="14" t="s">
        <v>315</v>
      </c>
      <c r="Q432" s="14" t="s">
        <v>1212</v>
      </c>
      <c r="R432" s="1">
        <v>44582</v>
      </c>
      <c r="S432" s="1">
        <v>44587</v>
      </c>
      <c r="T432" s="14">
        <v>240</v>
      </c>
      <c r="U432" s="1">
        <v>44926</v>
      </c>
      <c r="V432" s="14">
        <v>114456000</v>
      </c>
      <c r="W432" s="1">
        <f>$U432-Contratos[[#This Row],[Fecha de Inicio]]</f>
        <v>339</v>
      </c>
      <c r="X432" s="14">
        <f>ROUND((($D$5-Contratos[[#This Row],[Fecha de Inicio]])/(Contratos[[#This Row],[Fecha Finalizacion Programada]]-Contratos[[#This Row],[Fecha de Inicio]])*100),2)</f>
        <v>90.86</v>
      </c>
      <c r="Y432" s="43">
        <v>131147500</v>
      </c>
      <c r="Z432" s="28">
        <v>28614000</v>
      </c>
      <c r="AA432" s="14">
        <v>1</v>
      </c>
      <c r="AB432" s="28">
        <v>45305500</v>
      </c>
      <c r="AC432" s="28">
        <v>159761500</v>
      </c>
      <c r="AD432" s="14">
        <v>335</v>
      </c>
    </row>
    <row r="433" spans="2:30" x14ac:dyDescent="0.25">
      <c r="B433" s="14">
        <v>2022</v>
      </c>
      <c r="C433">
        <v>220287</v>
      </c>
      <c r="D433" s="14" t="s">
        <v>3</v>
      </c>
      <c r="E433" s="14" t="s">
        <v>853</v>
      </c>
      <c r="F433" s="14" t="s">
        <v>70</v>
      </c>
      <c r="G433" s="14" t="s">
        <v>79</v>
      </c>
      <c r="H433" s="14" t="s">
        <v>750</v>
      </c>
      <c r="I433" s="14" t="s">
        <v>2</v>
      </c>
      <c r="J433" s="14" t="s">
        <v>320</v>
      </c>
      <c r="K433" s="14">
        <v>79558256</v>
      </c>
      <c r="L433" s="14" t="s">
        <v>321</v>
      </c>
      <c r="M433" s="14" t="s">
        <v>1026</v>
      </c>
      <c r="N433" t="s">
        <v>62</v>
      </c>
      <c r="O433" s="1">
        <v>44881</v>
      </c>
      <c r="P433" s="14" t="s">
        <v>315</v>
      </c>
      <c r="Q433" s="14" t="s">
        <v>1213</v>
      </c>
      <c r="R433" s="1">
        <v>44587</v>
      </c>
      <c r="S433" s="1">
        <v>44588</v>
      </c>
      <c r="T433" s="14">
        <v>330</v>
      </c>
      <c r="U433" s="1">
        <v>44957</v>
      </c>
      <c r="V433" s="14">
        <v>92983000</v>
      </c>
      <c r="W433" s="1">
        <f>$U433-Contratos[[#This Row],[Fecha de Inicio]]</f>
        <v>369</v>
      </c>
      <c r="X433" s="14">
        <f>ROUND((($D$5-Contratos[[#This Row],[Fecha de Inicio]])/(Contratos[[#This Row],[Fecha Finalizacion Programada]]-Contratos[[#This Row],[Fecha de Inicio]])*100),2)</f>
        <v>83.2</v>
      </c>
      <c r="Y433" s="43">
        <v>77204067</v>
      </c>
      <c r="Z433" s="28">
        <v>15778933</v>
      </c>
      <c r="AA433" s="14">
        <v>1</v>
      </c>
      <c r="AB433" s="28">
        <v>9580067</v>
      </c>
      <c r="AC433" s="28">
        <v>102563067</v>
      </c>
      <c r="AD433" s="14">
        <v>364</v>
      </c>
    </row>
    <row r="434" spans="2:30" x14ac:dyDescent="0.25">
      <c r="B434" s="14">
        <v>2022</v>
      </c>
      <c r="C434">
        <v>220664</v>
      </c>
      <c r="D434" s="14" t="s">
        <v>3</v>
      </c>
      <c r="E434" s="14" t="s">
        <v>1330</v>
      </c>
      <c r="F434" s="14" t="s">
        <v>70</v>
      </c>
      <c r="G434" s="14" t="s">
        <v>72</v>
      </c>
      <c r="H434" s="14" t="s">
        <v>750</v>
      </c>
      <c r="I434" s="14" t="s">
        <v>2</v>
      </c>
      <c r="J434" s="14" t="s">
        <v>986</v>
      </c>
      <c r="K434" s="14">
        <v>1032386156</v>
      </c>
      <c r="L434" s="14" t="s">
        <v>987</v>
      </c>
      <c r="M434" s="14" t="s">
        <v>1026</v>
      </c>
      <c r="N434" t="s">
        <v>62</v>
      </c>
      <c r="O434" s="1">
        <v>44881</v>
      </c>
      <c r="P434" s="14" t="s">
        <v>315</v>
      </c>
      <c r="Q434" s="14" t="s">
        <v>1214</v>
      </c>
      <c r="R434" s="1">
        <v>44833</v>
      </c>
      <c r="S434" s="1">
        <v>44837</v>
      </c>
      <c r="T434" s="14">
        <v>126</v>
      </c>
      <c r="U434" s="1">
        <v>44926</v>
      </c>
      <c r="V434" s="14">
        <v>35502600</v>
      </c>
      <c r="W434" s="1">
        <f>$U434-Contratos[[#This Row],[Fecha de Inicio]]</f>
        <v>89</v>
      </c>
      <c r="X434" s="14">
        <f>ROUND((($D$5-Contratos[[#This Row],[Fecha de Inicio]])/(Contratos[[#This Row],[Fecha Finalizacion Programada]]-Contratos[[#This Row],[Fecha de Inicio]])*100),2)</f>
        <v>65.17</v>
      </c>
      <c r="Y434" s="43">
        <v>7889467</v>
      </c>
      <c r="Z434" s="28">
        <v>27613133</v>
      </c>
      <c r="AA434" s="14">
        <v>0</v>
      </c>
      <c r="AB434" s="28">
        <v>0</v>
      </c>
      <c r="AC434" s="28">
        <v>35502600</v>
      </c>
      <c r="AD434" s="14">
        <v>126</v>
      </c>
    </row>
    <row r="435" spans="2:30" x14ac:dyDescent="0.25">
      <c r="B435" s="14">
        <v>2022</v>
      </c>
      <c r="C435">
        <v>220242</v>
      </c>
      <c r="D435" s="14" t="s">
        <v>3</v>
      </c>
      <c r="E435" s="14" t="s">
        <v>835</v>
      </c>
      <c r="F435" s="14" t="s">
        <v>70</v>
      </c>
      <c r="G435" s="14" t="s">
        <v>72</v>
      </c>
      <c r="H435" s="14" t="s">
        <v>737</v>
      </c>
      <c r="I435" s="14" t="s">
        <v>2</v>
      </c>
      <c r="J435" s="14" t="s">
        <v>180</v>
      </c>
      <c r="K435" s="14">
        <v>80058596</v>
      </c>
      <c r="L435" s="14" t="s">
        <v>181</v>
      </c>
      <c r="M435" s="14" t="s">
        <v>73</v>
      </c>
      <c r="N435" t="s">
        <v>62</v>
      </c>
      <c r="O435" s="1">
        <v>44882</v>
      </c>
      <c r="P435" s="14" t="s">
        <v>1215</v>
      </c>
      <c r="Q435" s="14" t="s">
        <v>1276</v>
      </c>
      <c r="R435" s="1">
        <v>44582</v>
      </c>
      <c r="S435" s="1">
        <v>44587</v>
      </c>
      <c r="T435" s="14">
        <v>300</v>
      </c>
      <c r="U435" s="1">
        <v>44921</v>
      </c>
      <c r="V435" s="14">
        <v>74840000</v>
      </c>
      <c r="W435" s="1">
        <f>$U435-Contratos[[#This Row],[Fecha de Inicio]]</f>
        <v>334</v>
      </c>
      <c r="X435" s="14">
        <f>ROUND((($D$5-Contratos[[#This Row],[Fecha de Inicio]])/(Contratos[[#This Row],[Fecha Finalizacion Programada]]-Contratos[[#This Row],[Fecha de Inicio]])*100),2)</f>
        <v>92.22</v>
      </c>
      <c r="Y435" s="43">
        <v>68603333</v>
      </c>
      <c r="Z435" s="28">
        <v>13720667</v>
      </c>
      <c r="AA435" s="14">
        <v>1</v>
      </c>
      <c r="AB435" s="28">
        <v>7484000</v>
      </c>
      <c r="AC435" s="28">
        <v>82324000</v>
      </c>
      <c r="AD435" s="14">
        <v>330</v>
      </c>
    </row>
    <row r="436" spans="2:30" x14ac:dyDescent="0.25">
      <c r="B436" s="14">
        <v>2022</v>
      </c>
      <c r="C436">
        <v>220140</v>
      </c>
      <c r="D436" s="14" t="s">
        <v>3</v>
      </c>
      <c r="E436" s="14" t="s">
        <v>812</v>
      </c>
      <c r="F436" s="14" t="s">
        <v>70</v>
      </c>
      <c r="G436" s="14" t="s">
        <v>72</v>
      </c>
      <c r="H436" s="14" t="s">
        <v>761</v>
      </c>
      <c r="I436" s="14" t="s">
        <v>2</v>
      </c>
      <c r="J436" s="14" t="s">
        <v>663</v>
      </c>
      <c r="K436" s="14">
        <v>52699378</v>
      </c>
      <c r="L436" s="14" t="s">
        <v>662</v>
      </c>
      <c r="M436" s="14" t="s">
        <v>73</v>
      </c>
      <c r="N436" t="s">
        <v>62</v>
      </c>
      <c r="O436" s="1">
        <v>44882</v>
      </c>
      <c r="P436" s="14" t="s">
        <v>1216</v>
      </c>
      <c r="Q436" s="14" t="s">
        <v>1277</v>
      </c>
      <c r="R436" s="1">
        <v>44575</v>
      </c>
      <c r="S436" s="1">
        <v>44581</v>
      </c>
      <c r="T436" s="14">
        <v>345</v>
      </c>
      <c r="U436" s="1">
        <v>44926</v>
      </c>
      <c r="V436" s="14">
        <v>86066000</v>
      </c>
      <c r="W436" s="1">
        <f>$U436-Contratos[[#This Row],[Fecha de Inicio]]</f>
        <v>345</v>
      </c>
      <c r="X436" s="14">
        <f>ROUND((($D$5-Contratos[[#This Row],[Fecha de Inicio]])/(Contratos[[#This Row],[Fecha Finalizacion Programada]]-Contratos[[#This Row],[Fecha de Inicio]])*100),2)</f>
        <v>91.01</v>
      </c>
      <c r="Y436" s="43">
        <v>70100133</v>
      </c>
      <c r="Z436" s="28">
        <v>15965867</v>
      </c>
      <c r="AA436" s="14">
        <v>0</v>
      </c>
      <c r="AB436" s="28">
        <v>0</v>
      </c>
      <c r="AC436" s="28">
        <v>86066000</v>
      </c>
      <c r="AD436" s="14">
        <v>345</v>
      </c>
    </row>
    <row r="437" spans="2:30" x14ac:dyDescent="0.25">
      <c r="B437" s="14">
        <v>2022</v>
      </c>
      <c r="C437">
        <v>220670</v>
      </c>
      <c r="D437" s="14" t="s">
        <v>3</v>
      </c>
      <c r="E437" s="14" t="s">
        <v>1331</v>
      </c>
      <c r="F437" s="14" t="s">
        <v>70</v>
      </c>
      <c r="G437" s="14" t="s">
        <v>79</v>
      </c>
      <c r="H437" s="14" t="s">
        <v>742</v>
      </c>
      <c r="I437" s="14" t="s">
        <v>2</v>
      </c>
      <c r="J437" s="14" t="s">
        <v>972</v>
      </c>
      <c r="K437" s="14">
        <v>860066942</v>
      </c>
      <c r="L437" s="14" t="s">
        <v>105</v>
      </c>
      <c r="M437" s="14" t="s">
        <v>146</v>
      </c>
      <c r="N437" t="s">
        <v>62</v>
      </c>
      <c r="O437" s="1">
        <v>44881</v>
      </c>
      <c r="P437" s="14" t="s">
        <v>253</v>
      </c>
      <c r="Q437" s="14" t="s">
        <v>372</v>
      </c>
      <c r="R437" s="1">
        <v>44841</v>
      </c>
      <c r="S437" s="1">
        <v>44845</v>
      </c>
      <c r="T437" s="14">
        <v>225</v>
      </c>
      <c r="U437" s="1">
        <v>45072</v>
      </c>
      <c r="V437" s="14">
        <v>1109587800</v>
      </c>
      <c r="W437" s="1">
        <f>$U437-Contratos[[#This Row],[Fecha de Inicio]]</f>
        <v>227</v>
      </c>
      <c r="X437" s="14">
        <f>ROUND((($D$5-Contratos[[#This Row],[Fecha de Inicio]])/(Contratos[[#This Row],[Fecha Finalizacion Programada]]-Contratos[[#This Row],[Fecha de Inicio]])*100),2)</f>
        <v>22.03</v>
      </c>
      <c r="Y437" s="43">
        <v>70653194</v>
      </c>
      <c r="Z437" s="28">
        <v>1038934606</v>
      </c>
      <c r="AA437" s="14">
        <v>1</v>
      </c>
      <c r="AB437" s="28">
        <v>369941600</v>
      </c>
      <c r="AC437" s="28">
        <v>1479529400</v>
      </c>
      <c r="AD437" s="14">
        <v>225</v>
      </c>
    </row>
    <row r="438" spans="2:30" x14ac:dyDescent="0.25">
      <c r="B438" s="14">
        <v>2022</v>
      </c>
      <c r="C438">
        <v>220630</v>
      </c>
      <c r="D438" s="14" t="s">
        <v>3</v>
      </c>
      <c r="E438" s="14" t="s">
        <v>925</v>
      </c>
      <c r="F438" s="14" t="s">
        <v>70</v>
      </c>
      <c r="G438" s="14" t="s">
        <v>72</v>
      </c>
      <c r="H438" s="14" t="s">
        <v>742</v>
      </c>
      <c r="I438" s="14" t="s">
        <v>2</v>
      </c>
      <c r="J438" s="14" t="s">
        <v>156</v>
      </c>
      <c r="K438" s="14">
        <v>25165112</v>
      </c>
      <c r="L438" s="14" t="s">
        <v>412</v>
      </c>
      <c r="M438" s="14" t="s">
        <v>127</v>
      </c>
      <c r="N438" t="s">
        <v>62</v>
      </c>
      <c r="O438" s="1">
        <v>44882</v>
      </c>
      <c r="P438" s="14" t="s">
        <v>431</v>
      </c>
      <c r="Q438" s="14" t="s">
        <v>431</v>
      </c>
      <c r="R438" s="1">
        <v>44830</v>
      </c>
      <c r="S438" s="1">
        <v>44832</v>
      </c>
      <c r="T438" s="14">
        <v>108</v>
      </c>
      <c r="U438" s="1">
        <v>44926</v>
      </c>
      <c r="V438" s="14">
        <v>19659600</v>
      </c>
      <c r="W438" s="1">
        <f>$U438-Contratos[[#This Row],[Fecha de Inicio]]</f>
        <v>94</v>
      </c>
      <c r="X438" s="14">
        <f>ROUND((($D$5-Contratos[[#This Row],[Fecha de Inicio]])/(Contratos[[#This Row],[Fecha Finalizacion Programada]]-Contratos[[#This Row],[Fecha de Inicio]])*100),2)</f>
        <v>67.02</v>
      </c>
      <c r="Y438" s="43">
        <v>6007100</v>
      </c>
      <c r="Z438" s="28">
        <v>13652500</v>
      </c>
      <c r="AA438" s="14">
        <v>0</v>
      </c>
      <c r="AB438" s="28">
        <v>0</v>
      </c>
      <c r="AC438" s="28">
        <v>19659600</v>
      </c>
      <c r="AD438" s="14">
        <v>108</v>
      </c>
    </row>
    <row r="439" spans="2:30" x14ac:dyDescent="0.25">
      <c r="B439" s="14">
        <v>2022</v>
      </c>
      <c r="C439">
        <v>220743</v>
      </c>
      <c r="D439" s="14" t="s">
        <v>3</v>
      </c>
      <c r="E439" s="14" t="s">
        <v>1332</v>
      </c>
      <c r="F439" s="14" t="s">
        <v>70</v>
      </c>
      <c r="G439" s="14" t="s">
        <v>72</v>
      </c>
      <c r="H439" s="14" t="s">
        <v>742</v>
      </c>
      <c r="I439" s="14" t="s">
        <v>2</v>
      </c>
      <c r="J439" s="14" t="s">
        <v>967</v>
      </c>
      <c r="K439" s="14">
        <v>79897775</v>
      </c>
      <c r="L439" s="14" t="s">
        <v>968</v>
      </c>
      <c r="M439" s="14" t="s">
        <v>127</v>
      </c>
      <c r="N439" t="s">
        <v>62</v>
      </c>
      <c r="O439" s="1">
        <v>44882</v>
      </c>
      <c r="P439" s="14" t="s">
        <v>431</v>
      </c>
      <c r="Q439" s="14" t="s">
        <v>431</v>
      </c>
      <c r="R439" s="1">
        <v>44845</v>
      </c>
      <c r="S439" s="1">
        <v>44852</v>
      </c>
      <c r="T439" s="14">
        <v>120</v>
      </c>
      <c r="U439" s="1">
        <v>44975</v>
      </c>
      <c r="V439" s="14">
        <v>28532000</v>
      </c>
      <c r="W439" s="1">
        <f>$U439-Contratos[[#This Row],[Fecha de Inicio]]</f>
        <v>123</v>
      </c>
      <c r="X439" s="14">
        <f>ROUND((($D$5-Contratos[[#This Row],[Fecha de Inicio]])/(Contratos[[#This Row],[Fecha Finalizacion Programada]]-Contratos[[#This Row],[Fecha de Inicio]])*100),2)</f>
        <v>34.96</v>
      </c>
      <c r="Y439" s="43">
        <v>3090966</v>
      </c>
      <c r="Z439" s="28">
        <v>25441034</v>
      </c>
      <c r="AA439" s="14">
        <v>0</v>
      </c>
      <c r="AB439" s="28">
        <v>0</v>
      </c>
      <c r="AC439" s="28">
        <v>28532000</v>
      </c>
      <c r="AD439" s="14">
        <v>120</v>
      </c>
    </row>
    <row r="440" spans="2:30" x14ac:dyDescent="0.25">
      <c r="B440" s="14">
        <v>2022</v>
      </c>
      <c r="C440">
        <v>220376</v>
      </c>
      <c r="D440" s="14" t="s">
        <v>568</v>
      </c>
      <c r="E440" s="14" t="s">
        <v>1333</v>
      </c>
      <c r="F440" s="14" t="s">
        <v>0</v>
      </c>
      <c r="G440" s="14" t="s">
        <v>37</v>
      </c>
      <c r="H440" s="14" t="s">
        <v>753</v>
      </c>
      <c r="I440" s="14" t="s">
        <v>2</v>
      </c>
      <c r="J440" s="14" t="s">
        <v>981</v>
      </c>
      <c r="K440" s="14">
        <v>899999115</v>
      </c>
      <c r="L440" s="14" t="s">
        <v>962</v>
      </c>
      <c r="M440" s="14" t="s">
        <v>74</v>
      </c>
      <c r="N440" t="s">
        <v>62</v>
      </c>
      <c r="O440" s="1">
        <v>44881</v>
      </c>
      <c r="P440" s="14" t="s">
        <v>723</v>
      </c>
      <c r="Q440" s="14" t="s">
        <v>1221</v>
      </c>
      <c r="R440" s="1">
        <v>44677</v>
      </c>
      <c r="S440" s="1">
        <v>44690</v>
      </c>
      <c r="T440" s="14">
        <v>330</v>
      </c>
      <c r="U440" s="1">
        <v>45025</v>
      </c>
      <c r="V440" s="14">
        <v>21822267</v>
      </c>
      <c r="W440" s="1">
        <f>$U440-Contratos[[#This Row],[Fecha de Inicio]]</f>
        <v>335</v>
      </c>
      <c r="X440" s="14">
        <f>ROUND((($D$5-Contratos[[#This Row],[Fecha de Inicio]])/(Contratos[[#This Row],[Fecha Finalizacion Programada]]-Contratos[[#This Row],[Fecha de Inicio]])*100),2)</f>
        <v>61.19</v>
      </c>
      <c r="Y440" s="43">
        <v>1388690</v>
      </c>
      <c r="Z440" s="28">
        <v>20433577</v>
      </c>
      <c r="AA440" s="14">
        <v>0</v>
      </c>
      <c r="AB440" s="28">
        <v>0</v>
      </c>
      <c r="AC440" s="28">
        <v>21822267</v>
      </c>
      <c r="AD440" s="14">
        <v>330</v>
      </c>
    </row>
    <row r="441" spans="2:30" x14ac:dyDescent="0.25">
      <c r="B441" s="14">
        <v>2022</v>
      </c>
      <c r="C441">
        <v>220376</v>
      </c>
      <c r="D441" s="14" t="s">
        <v>568</v>
      </c>
      <c r="E441" s="14" t="s">
        <v>1333</v>
      </c>
      <c r="F441" s="14" t="s">
        <v>0</v>
      </c>
      <c r="G441" s="14" t="s">
        <v>37</v>
      </c>
      <c r="H441" s="14" t="s">
        <v>753</v>
      </c>
      <c r="I441" s="14" t="s">
        <v>2</v>
      </c>
      <c r="J441" s="14" t="s">
        <v>981</v>
      </c>
      <c r="K441" s="14">
        <v>899999115</v>
      </c>
      <c r="L441" s="14" t="s">
        <v>962</v>
      </c>
      <c r="M441" s="14" t="s">
        <v>74</v>
      </c>
      <c r="N441" t="s">
        <v>62</v>
      </c>
      <c r="O441" s="1">
        <v>44881</v>
      </c>
      <c r="P441" s="14" t="s">
        <v>1217</v>
      </c>
      <c r="Q441" s="14" t="s">
        <v>1222</v>
      </c>
      <c r="R441" s="1">
        <v>44677</v>
      </c>
      <c r="S441" s="1">
        <v>44690</v>
      </c>
      <c r="T441" s="14">
        <v>330</v>
      </c>
      <c r="U441" s="1">
        <v>45025</v>
      </c>
      <c r="V441" s="14">
        <v>21822267</v>
      </c>
      <c r="W441" s="1">
        <f>$U441-Contratos[[#This Row],[Fecha de Inicio]]</f>
        <v>335</v>
      </c>
      <c r="X441" s="14">
        <f>ROUND((($D$5-Contratos[[#This Row],[Fecha de Inicio]])/(Contratos[[#This Row],[Fecha Finalizacion Programada]]-Contratos[[#This Row],[Fecha de Inicio]])*100),2)</f>
        <v>61.19</v>
      </c>
      <c r="Y441" s="43">
        <v>3372532</v>
      </c>
      <c r="Z441" s="28">
        <v>18449735</v>
      </c>
      <c r="AA441" s="14">
        <v>0</v>
      </c>
      <c r="AB441" s="28">
        <v>0</v>
      </c>
      <c r="AC441" s="28">
        <v>21822267</v>
      </c>
      <c r="AD441" s="14">
        <v>330</v>
      </c>
    </row>
    <row r="442" spans="2:30" x14ac:dyDescent="0.25">
      <c r="B442" s="14">
        <v>2022</v>
      </c>
      <c r="C442">
        <v>220376</v>
      </c>
      <c r="D442" s="14" t="s">
        <v>568</v>
      </c>
      <c r="E442" s="14" t="s">
        <v>1333</v>
      </c>
      <c r="F442" s="14" t="s">
        <v>0</v>
      </c>
      <c r="G442" s="14" t="s">
        <v>37</v>
      </c>
      <c r="H442" s="14" t="s">
        <v>753</v>
      </c>
      <c r="I442" s="14" t="s">
        <v>2</v>
      </c>
      <c r="J442" s="14" t="s">
        <v>981</v>
      </c>
      <c r="K442" s="14">
        <v>899999115</v>
      </c>
      <c r="L442" s="14" t="s">
        <v>962</v>
      </c>
      <c r="M442" s="14" t="s">
        <v>74</v>
      </c>
      <c r="N442" t="s">
        <v>62</v>
      </c>
      <c r="O442" s="1">
        <v>44889</v>
      </c>
      <c r="P442" s="14" t="s">
        <v>1219</v>
      </c>
      <c r="Q442" s="14" t="s">
        <v>1224</v>
      </c>
      <c r="R442" s="1">
        <v>44677</v>
      </c>
      <c r="S442" s="1">
        <v>44690</v>
      </c>
      <c r="T442" s="14">
        <v>330</v>
      </c>
      <c r="U442" s="1">
        <v>45025</v>
      </c>
      <c r="V442" s="14">
        <v>21822267</v>
      </c>
      <c r="W442" s="1">
        <f>$U442-Contratos[[#This Row],[Fecha de Inicio]]</f>
        <v>335</v>
      </c>
      <c r="X442" s="14">
        <f>ROUND((($D$5-Contratos[[#This Row],[Fecha de Inicio]])/(Contratos[[#This Row],[Fecha Finalizacion Programada]]-Contratos[[#This Row],[Fecha de Inicio]])*100),2)</f>
        <v>61.19</v>
      </c>
      <c r="Y442" s="43">
        <v>5356374</v>
      </c>
      <c r="Z442" s="28">
        <v>16465893</v>
      </c>
      <c r="AA442" s="14">
        <v>0</v>
      </c>
      <c r="AB442" s="28">
        <v>0</v>
      </c>
      <c r="AC442" s="28">
        <v>21822267</v>
      </c>
      <c r="AD442" s="14">
        <v>330</v>
      </c>
    </row>
    <row r="443" spans="2:30" x14ac:dyDescent="0.25">
      <c r="B443" s="14">
        <v>2022</v>
      </c>
      <c r="C443">
        <v>220141</v>
      </c>
      <c r="D443" s="14" t="s">
        <v>3</v>
      </c>
      <c r="E443" s="14" t="s">
        <v>813</v>
      </c>
      <c r="F443" s="14" t="s">
        <v>70</v>
      </c>
      <c r="G443" s="14" t="s">
        <v>72</v>
      </c>
      <c r="H443" s="14" t="s">
        <v>761</v>
      </c>
      <c r="I443" s="14" t="s">
        <v>2</v>
      </c>
      <c r="J443" s="14" t="s">
        <v>417</v>
      </c>
      <c r="K443" s="14">
        <v>53066644</v>
      </c>
      <c r="L443" s="14" t="s">
        <v>418</v>
      </c>
      <c r="M443" s="14" t="s">
        <v>73</v>
      </c>
      <c r="N443" t="s">
        <v>62</v>
      </c>
      <c r="O443" s="1">
        <v>44882</v>
      </c>
      <c r="P443" s="14" t="s">
        <v>1225</v>
      </c>
      <c r="Q443" s="14" t="s">
        <v>1278</v>
      </c>
      <c r="R443" s="1">
        <v>44575</v>
      </c>
      <c r="S443" s="1">
        <v>44585</v>
      </c>
      <c r="T443" s="14">
        <v>345</v>
      </c>
      <c r="U443" s="1">
        <v>44926</v>
      </c>
      <c r="V443" s="14">
        <v>86066000</v>
      </c>
      <c r="W443" s="1">
        <f>$U443-Contratos[[#This Row],[Fecha de Inicio]]</f>
        <v>341</v>
      </c>
      <c r="X443" s="14">
        <f>ROUND((($D$5-Contratos[[#This Row],[Fecha de Inicio]])/(Contratos[[#This Row],[Fecha Finalizacion Programada]]-Contratos[[#This Row],[Fecha de Inicio]])*100),2)</f>
        <v>90.91</v>
      </c>
      <c r="Y443" s="43">
        <v>54383729</v>
      </c>
      <c r="Z443" s="28">
        <v>31682271</v>
      </c>
      <c r="AA443" s="14">
        <v>0</v>
      </c>
      <c r="AB443" s="28">
        <v>0</v>
      </c>
      <c r="AC443" s="28">
        <v>86066000</v>
      </c>
      <c r="AD443" s="14">
        <v>345</v>
      </c>
    </row>
    <row r="444" spans="2:30" x14ac:dyDescent="0.25">
      <c r="B444" s="14">
        <v>2022</v>
      </c>
      <c r="C444">
        <v>220380</v>
      </c>
      <c r="D444" s="14" t="s">
        <v>3</v>
      </c>
      <c r="E444" s="14" t="s">
        <v>1334</v>
      </c>
      <c r="F444" s="14" t="s">
        <v>36</v>
      </c>
      <c r="G444" s="14" t="s">
        <v>37</v>
      </c>
      <c r="H444" s="14" t="s">
        <v>753</v>
      </c>
      <c r="I444" s="14" t="s">
        <v>2</v>
      </c>
      <c r="J444" s="14" t="s">
        <v>957</v>
      </c>
      <c r="K444" s="14">
        <v>901589643</v>
      </c>
      <c r="L444" s="14" t="s">
        <v>958</v>
      </c>
      <c r="M444" s="14" t="s">
        <v>74</v>
      </c>
      <c r="N444" t="s">
        <v>62</v>
      </c>
      <c r="O444" s="1">
        <v>44882</v>
      </c>
      <c r="P444" s="14" t="s">
        <v>1226</v>
      </c>
      <c r="Q444" s="14" t="s">
        <v>1227</v>
      </c>
      <c r="R444" s="1">
        <v>44686</v>
      </c>
      <c r="S444" s="1">
        <v>44691</v>
      </c>
      <c r="T444" s="14">
        <v>330</v>
      </c>
      <c r="U444" s="1">
        <v>44926</v>
      </c>
      <c r="V444" s="14">
        <v>2754863636</v>
      </c>
      <c r="W444" s="1">
        <f>$U444-Contratos[[#This Row],[Fecha de Inicio]]</f>
        <v>235</v>
      </c>
      <c r="X444" s="14">
        <f>ROUND((($D$5-Contratos[[#This Row],[Fecha de Inicio]])/(Contratos[[#This Row],[Fecha Finalizacion Programada]]-Contratos[[#This Row],[Fecha de Inicio]])*100),2)</f>
        <v>86.81</v>
      </c>
      <c r="Y444" s="43">
        <v>222823080</v>
      </c>
      <c r="Z444" s="28">
        <v>2532040556</v>
      </c>
      <c r="AA444" s="14">
        <v>0</v>
      </c>
      <c r="AB444" s="28">
        <v>0</v>
      </c>
      <c r="AC444" s="28">
        <v>2754863636</v>
      </c>
      <c r="AD444" s="14">
        <v>330</v>
      </c>
    </row>
    <row r="445" spans="2:30" x14ac:dyDescent="0.25">
      <c r="B445" s="14">
        <v>2022</v>
      </c>
      <c r="C445">
        <v>220380</v>
      </c>
      <c r="D445" s="14" t="s">
        <v>3</v>
      </c>
      <c r="E445" s="14" t="s">
        <v>1334</v>
      </c>
      <c r="F445" s="14" t="s">
        <v>36</v>
      </c>
      <c r="G445" s="14" t="s">
        <v>37</v>
      </c>
      <c r="H445" s="14" t="s">
        <v>753</v>
      </c>
      <c r="I445" s="14" t="s">
        <v>2</v>
      </c>
      <c r="J445" s="14" t="s">
        <v>957</v>
      </c>
      <c r="K445" s="14">
        <v>901589643</v>
      </c>
      <c r="L445" s="14" t="s">
        <v>958</v>
      </c>
      <c r="M445" s="14" t="s">
        <v>74</v>
      </c>
      <c r="N445" t="s">
        <v>62</v>
      </c>
      <c r="O445" s="1">
        <v>44882</v>
      </c>
      <c r="P445" s="14" t="s">
        <v>1228</v>
      </c>
      <c r="Q445" s="14" t="s">
        <v>1229</v>
      </c>
      <c r="R445" s="1">
        <v>44686</v>
      </c>
      <c r="S445" s="1">
        <v>44691</v>
      </c>
      <c r="T445" s="14">
        <v>330</v>
      </c>
      <c r="U445" s="1">
        <v>44926</v>
      </c>
      <c r="V445" s="14">
        <v>2754863636</v>
      </c>
      <c r="W445" s="1">
        <f>$U445-Contratos[[#This Row],[Fecha de Inicio]]</f>
        <v>235</v>
      </c>
      <c r="X445" s="14">
        <f>ROUND((($D$5-Contratos[[#This Row],[Fecha de Inicio]])/(Contratos[[#This Row],[Fecha Finalizacion Programada]]-Contratos[[#This Row],[Fecha de Inicio]])*100),2)</f>
        <v>86.81</v>
      </c>
      <c r="Y445" s="43">
        <v>230580945</v>
      </c>
      <c r="Z445" s="28">
        <v>2524282691</v>
      </c>
      <c r="AA445" s="14">
        <v>0</v>
      </c>
      <c r="AB445" s="28">
        <v>0</v>
      </c>
      <c r="AC445" s="28">
        <v>2754863636</v>
      </c>
      <c r="AD445" s="14">
        <v>330</v>
      </c>
    </row>
    <row r="446" spans="2:30" x14ac:dyDescent="0.25">
      <c r="B446" s="14">
        <v>2022</v>
      </c>
      <c r="C446">
        <v>220422</v>
      </c>
      <c r="D446" s="14" t="s">
        <v>3</v>
      </c>
      <c r="E446" s="14" t="s">
        <v>885</v>
      </c>
      <c r="F446" s="14" t="s">
        <v>36</v>
      </c>
      <c r="G446" s="14" t="s">
        <v>45</v>
      </c>
      <c r="H446" s="14" t="s">
        <v>753</v>
      </c>
      <c r="I446" s="14" t="s">
        <v>2</v>
      </c>
      <c r="J446" s="14" t="s">
        <v>614</v>
      </c>
      <c r="K446" s="14">
        <v>830081460</v>
      </c>
      <c r="L446" s="14" t="s">
        <v>613</v>
      </c>
      <c r="M446" s="14" t="s">
        <v>74</v>
      </c>
      <c r="N446" t="s">
        <v>62</v>
      </c>
      <c r="O446" s="1">
        <v>44882</v>
      </c>
      <c r="P446" s="14" t="s">
        <v>1230</v>
      </c>
      <c r="Q446" s="14" t="s">
        <v>1231</v>
      </c>
      <c r="R446" s="1">
        <v>44750</v>
      </c>
      <c r="S446" s="1">
        <v>44754</v>
      </c>
      <c r="T446" s="14">
        <v>270</v>
      </c>
      <c r="U446" s="1">
        <v>45028</v>
      </c>
      <c r="V446" s="14">
        <v>626000000</v>
      </c>
      <c r="W446" s="1">
        <f>$U446-Contratos[[#This Row],[Fecha de Inicio]]</f>
        <v>274</v>
      </c>
      <c r="X446" s="14">
        <f>ROUND((($D$5-Contratos[[#This Row],[Fecha de Inicio]])/(Contratos[[#This Row],[Fecha Finalizacion Programada]]-Contratos[[#This Row],[Fecha de Inicio]])*100),2)</f>
        <v>51.46</v>
      </c>
      <c r="Y446" s="43">
        <v>203208160</v>
      </c>
      <c r="Z446" s="28">
        <v>722791840</v>
      </c>
      <c r="AA446" s="14">
        <v>1</v>
      </c>
      <c r="AB446" s="28">
        <v>300000000</v>
      </c>
      <c r="AC446" s="28">
        <v>926000000</v>
      </c>
      <c r="AD446" s="14">
        <v>270</v>
      </c>
    </row>
    <row r="447" spans="2:30" x14ac:dyDescent="0.25">
      <c r="B447" s="14">
        <v>2022</v>
      </c>
      <c r="C447">
        <v>220422</v>
      </c>
      <c r="D447" s="14" t="s">
        <v>3</v>
      </c>
      <c r="E447" s="14" t="s">
        <v>885</v>
      </c>
      <c r="F447" s="14" t="s">
        <v>36</v>
      </c>
      <c r="G447" s="14" t="s">
        <v>45</v>
      </c>
      <c r="H447" s="14" t="s">
        <v>753</v>
      </c>
      <c r="I447" s="14" t="s">
        <v>2</v>
      </c>
      <c r="J447" s="14" t="s">
        <v>614</v>
      </c>
      <c r="K447" s="14">
        <v>830081460</v>
      </c>
      <c r="L447" s="14" t="s">
        <v>613</v>
      </c>
      <c r="M447" s="14" t="s">
        <v>74</v>
      </c>
      <c r="N447" t="s">
        <v>62</v>
      </c>
      <c r="O447" s="1">
        <v>44882</v>
      </c>
      <c r="P447" s="14" t="s">
        <v>1232</v>
      </c>
      <c r="Q447" s="14" t="s">
        <v>646</v>
      </c>
      <c r="R447" s="1">
        <v>44750</v>
      </c>
      <c r="S447" s="1">
        <v>44754</v>
      </c>
      <c r="T447" s="14">
        <v>270</v>
      </c>
      <c r="U447" s="1">
        <v>45028</v>
      </c>
      <c r="V447" s="14">
        <v>626000000</v>
      </c>
      <c r="W447" s="1">
        <f>$U447-Contratos[[#This Row],[Fecha de Inicio]]</f>
        <v>274</v>
      </c>
      <c r="X447" s="14">
        <f>ROUND((($D$5-Contratos[[#This Row],[Fecha de Inicio]])/(Contratos[[#This Row],[Fecha Finalizacion Programada]]-Contratos[[#This Row],[Fecha de Inicio]])*100),2)</f>
        <v>51.46</v>
      </c>
      <c r="Y447" s="43">
        <v>312449320</v>
      </c>
      <c r="Z447" s="28">
        <v>613550680</v>
      </c>
      <c r="AA447" s="14">
        <v>1</v>
      </c>
      <c r="AB447" s="28">
        <v>300000000</v>
      </c>
      <c r="AC447" s="28">
        <v>926000000</v>
      </c>
      <c r="AD447" s="14">
        <v>270</v>
      </c>
    </row>
    <row r="448" spans="2:30" x14ac:dyDescent="0.25">
      <c r="B448" s="14">
        <v>2022</v>
      </c>
      <c r="C448">
        <v>220422</v>
      </c>
      <c r="D448" s="14" t="s">
        <v>3</v>
      </c>
      <c r="E448" s="14" t="s">
        <v>885</v>
      </c>
      <c r="F448" s="14" t="s">
        <v>36</v>
      </c>
      <c r="G448" s="14" t="s">
        <v>45</v>
      </c>
      <c r="H448" s="14" t="s">
        <v>753</v>
      </c>
      <c r="I448" s="14" t="s">
        <v>2</v>
      </c>
      <c r="J448" s="14" t="s">
        <v>614</v>
      </c>
      <c r="K448" s="14">
        <v>830081460</v>
      </c>
      <c r="L448" s="14" t="s">
        <v>613</v>
      </c>
      <c r="M448" s="14" t="s">
        <v>74</v>
      </c>
      <c r="N448" t="s">
        <v>62</v>
      </c>
      <c r="O448" s="1">
        <v>44882</v>
      </c>
      <c r="P448" s="14" t="s">
        <v>644</v>
      </c>
      <c r="Q448" s="14" t="s">
        <v>520</v>
      </c>
      <c r="R448" s="1">
        <v>44750</v>
      </c>
      <c r="S448" s="1">
        <v>44754</v>
      </c>
      <c r="T448" s="14">
        <v>270</v>
      </c>
      <c r="U448" s="1">
        <v>45028</v>
      </c>
      <c r="V448" s="14">
        <v>626000000</v>
      </c>
      <c r="W448" s="1">
        <f>$U448-Contratos[[#This Row],[Fecha de Inicio]]</f>
        <v>274</v>
      </c>
      <c r="X448" s="14">
        <f>ROUND((($D$5-Contratos[[#This Row],[Fecha de Inicio]])/(Contratos[[#This Row],[Fecha Finalizacion Programada]]-Contratos[[#This Row],[Fecha de Inicio]])*100),2)</f>
        <v>51.46</v>
      </c>
      <c r="Y448" s="43">
        <v>405122800</v>
      </c>
      <c r="Z448" s="28">
        <v>520877200</v>
      </c>
      <c r="AA448" s="14">
        <v>1</v>
      </c>
      <c r="AB448" s="28">
        <v>300000000</v>
      </c>
      <c r="AC448" s="28">
        <v>926000000</v>
      </c>
      <c r="AD448" s="14">
        <v>270</v>
      </c>
    </row>
    <row r="449" spans="2:30" x14ac:dyDescent="0.25">
      <c r="B449" s="14">
        <v>2022</v>
      </c>
      <c r="C449">
        <v>220422</v>
      </c>
      <c r="D449" s="14" t="s">
        <v>3</v>
      </c>
      <c r="E449" s="14" t="s">
        <v>885</v>
      </c>
      <c r="F449" s="14" t="s">
        <v>36</v>
      </c>
      <c r="G449" s="14" t="s">
        <v>45</v>
      </c>
      <c r="H449" s="14" t="s">
        <v>753</v>
      </c>
      <c r="I449" s="14" t="s">
        <v>2</v>
      </c>
      <c r="J449" s="14" t="s">
        <v>614</v>
      </c>
      <c r="K449" s="14">
        <v>830081460</v>
      </c>
      <c r="L449" s="14" t="s">
        <v>613</v>
      </c>
      <c r="M449" s="14" t="s">
        <v>74</v>
      </c>
      <c r="N449" t="s">
        <v>62</v>
      </c>
      <c r="O449" s="1">
        <v>44882</v>
      </c>
      <c r="P449" s="14" t="s">
        <v>1028</v>
      </c>
      <c r="Q449" s="14" t="s">
        <v>1029</v>
      </c>
      <c r="R449" s="1">
        <v>44750</v>
      </c>
      <c r="S449" s="1">
        <v>44754</v>
      </c>
      <c r="T449" s="14">
        <v>270</v>
      </c>
      <c r="U449" s="1">
        <v>45028</v>
      </c>
      <c r="V449" s="14">
        <v>626000000</v>
      </c>
      <c r="W449" s="1">
        <f>$U449-Contratos[[#This Row],[Fecha de Inicio]]</f>
        <v>274</v>
      </c>
      <c r="X449" s="14">
        <f>ROUND((($D$5-Contratos[[#This Row],[Fecha de Inicio]])/(Contratos[[#This Row],[Fecha Finalizacion Programada]]-Contratos[[#This Row],[Fecha de Inicio]])*100),2)</f>
        <v>51.46</v>
      </c>
      <c r="Y449" s="43">
        <v>562819780</v>
      </c>
      <c r="Z449" s="28">
        <v>363180220</v>
      </c>
      <c r="AA449" s="14">
        <v>1</v>
      </c>
      <c r="AB449" s="28">
        <v>300000000</v>
      </c>
      <c r="AC449" s="28">
        <v>926000000</v>
      </c>
      <c r="AD449" s="14">
        <v>270</v>
      </c>
    </row>
    <row r="450" spans="2:30" x14ac:dyDescent="0.25">
      <c r="B450" s="14">
        <v>2022</v>
      </c>
      <c r="C450">
        <v>220170</v>
      </c>
      <c r="D450" s="14" t="s">
        <v>3</v>
      </c>
      <c r="E450" s="14" t="s">
        <v>823</v>
      </c>
      <c r="F450" s="14" t="s">
        <v>70</v>
      </c>
      <c r="G450" s="14" t="s">
        <v>72</v>
      </c>
      <c r="H450" s="14" t="s">
        <v>745</v>
      </c>
      <c r="I450" s="14" t="s">
        <v>2</v>
      </c>
      <c r="J450" s="14" t="s">
        <v>230</v>
      </c>
      <c r="K450" s="14">
        <v>80165898</v>
      </c>
      <c r="L450" s="14" t="s">
        <v>231</v>
      </c>
      <c r="M450" s="14" t="s">
        <v>232</v>
      </c>
      <c r="N450" t="s">
        <v>62</v>
      </c>
      <c r="O450" s="1">
        <v>44882</v>
      </c>
      <c r="P450" s="14" t="s">
        <v>464</v>
      </c>
      <c r="Q450" s="14" t="s">
        <v>1233</v>
      </c>
      <c r="R450" s="1">
        <v>44578</v>
      </c>
      <c r="S450" s="1">
        <v>44582</v>
      </c>
      <c r="T450" s="14">
        <v>330</v>
      </c>
      <c r="U450" s="1">
        <v>44916</v>
      </c>
      <c r="V450" s="14">
        <v>80168000</v>
      </c>
      <c r="W450" s="1">
        <f>$U450-Contratos[[#This Row],[Fecha de Inicio]]</f>
        <v>334</v>
      </c>
      <c r="X450" s="14">
        <f>ROUND((($D$5-Contratos[[#This Row],[Fecha de Inicio]])/(Contratos[[#This Row],[Fecha Finalizacion Programada]]-Contratos[[#This Row],[Fecha de Inicio]])*100),2)</f>
        <v>93.71</v>
      </c>
      <c r="Y450" s="43">
        <v>68021333</v>
      </c>
      <c r="Z450" s="28">
        <v>12146667</v>
      </c>
      <c r="AA450" s="14">
        <v>0</v>
      </c>
      <c r="AB450" s="28">
        <v>0</v>
      </c>
      <c r="AC450" s="28">
        <v>80168000</v>
      </c>
      <c r="AD450" s="14">
        <v>330</v>
      </c>
    </row>
    <row r="451" spans="2:30" x14ac:dyDescent="0.25">
      <c r="B451" s="14">
        <v>2022</v>
      </c>
      <c r="C451">
        <v>220091</v>
      </c>
      <c r="D451" s="14" t="s">
        <v>3</v>
      </c>
      <c r="E451" s="14" t="s">
        <v>798</v>
      </c>
      <c r="F451" s="14" t="s">
        <v>70</v>
      </c>
      <c r="G451" s="14" t="s">
        <v>72</v>
      </c>
      <c r="H451" s="14" t="s">
        <v>753</v>
      </c>
      <c r="I451" s="14" t="s">
        <v>2</v>
      </c>
      <c r="J451" s="14" t="s">
        <v>707</v>
      </c>
      <c r="K451" s="14">
        <v>1014255083</v>
      </c>
      <c r="L451" s="14" t="s">
        <v>664</v>
      </c>
      <c r="M451" s="14" t="s">
        <v>74</v>
      </c>
      <c r="N451" t="s">
        <v>62</v>
      </c>
      <c r="O451" s="1">
        <v>44882</v>
      </c>
      <c r="P451" s="14" t="s">
        <v>518</v>
      </c>
      <c r="Q451" s="14" t="s">
        <v>520</v>
      </c>
      <c r="R451" s="1">
        <v>44574</v>
      </c>
      <c r="S451" s="1">
        <v>44580</v>
      </c>
      <c r="T451" s="14">
        <v>150</v>
      </c>
      <c r="U451" s="1">
        <v>44807</v>
      </c>
      <c r="V451" s="14">
        <v>17060000</v>
      </c>
      <c r="W451" s="14">
        <f>+Contratos[[#This Row],[Plazo total con prorrogas ]]</f>
        <v>225</v>
      </c>
      <c r="X451" s="14">
        <v>100</v>
      </c>
      <c r="Y451" s="43">
        <v>25590000</v>
      </c>
      <c r="Z451" s="28">
        <v>0</v>
      </c>
      <c r="AA451" s="14">
        <v>1</v>
      </c>
      <c r="AB451" s="28">
        <v>8530000</v>
      </c>
      <c r="AC451" s="28">
        <v>25590000</v>
      </c>
      <c r="AD451" s="14">
        <v>225</v>
      </c>
    </row>
    <row r="452" spans="2:30" x14ac:dyDescent="0.25">
      <c r="B452" s="14">
        <v>2022</v>
      </c>
      <c r="C452">
        <v>220092</v>
      </c>
      <c r="D452" s="14" t="s">
        <v>3</v>
      </c>
      <c r="E452" s="14" t="s">
        <v>798</v>
      </c>
      <c r="F452" s="14" t="s">
        <v>70</v>
      </c>
      <c r="G452" s="14" t="s">
        <v>72</v>
      </c>
      <c r="H452" s="14" t="s">
        <v>753</v>
      </c>
      <c r="I452" s="14" t="s">
        <v>2</v>
      </c>
      <c r="J452" s="14" t="s">
        <v>707</v>
      </c>
      <c r="K452" s="14">
        <v>52738032</v>
      </c>
      <c r="L452" s="14" t="s">
        <v>713</v>
      </c>
      <c r="M452" s="14" t="s">
        <v>74</v>
      </c>
      <c r="N452" t="s">
        <v>62</v>
      </c>
      <c r="O452" s="1">
        <v>44882</v>
      </c>
      <c r="P452" s="14" t="s">
        <v>518</v>
      </c>
      <c r="Q452" s="14" t="s">
        <v>520</v>
      </c>
      <c r="R452" s="1">
        <v>44574</v>
      </c>
      <c r="S452" s="1">
        <v>44580</v>
      </c>
      <c r="T452" s="14">
        <v>150</v>
      </c>
      <c r="U452" s="1">
        <v>44807</v>
      </c>
      <c r="V452" s="14">
        <v>17060000</v>
      </c>
      <c r="W452" s="14">
        <f>+Contratos[[#This Row],[Plazo total con prorrogas ]]</f>
        <v>225</v>
      </c>
      <c r="X452" s="14">
        <v>100</v>
      </c>
      <c r="Y452" s="43">
        <v>25590000</v>
      </c>
      <c r="Z452" s="28">
        <v>0</v>
      </c>
      <c r="AA452" s="14">
        <v>1</v>
      </c>
      <c r="AB452" s="28">
        <v>8530000</v>
      </c>
      <c r="AC452" s="28">
        <v>25590000</v>
      </c>
      <c r="AD452" s="14">
        <v>225</v>
      </c>
    </row>
    <row r="453" spans="2:30" x14ac:dyDescent="0.25">
      <c r="B453" s="14">
        <v>2022</v>
      </c>
      <c r="C453">
        <v>220093</v>
      </c>
      <c r="D453" s="14" t="s">
        <v>3</v>
      </c>
      <c r="E453" s="14" t="s">
        <v>798</v>
      </c>
      <c r="F453" s="14" t="s">
        <v>70</v>
      </c>
      <c r="G453" s="14" t="s">
        <v>72</v>
      </c>
      <c r="H453" s="14" t="s">
        <v>753</v>
      </c>
      <c r="I453" s="14" t="s">
        <v>2</v>
      </c>
      <c r="J453" s="14" t="s">
        <v>707</v>
      </c>
      <c r="K453" s="14">
        <v>1033809255</v>
      </c>
      <c r="L453" s="14" t="s">
        <v>712</v>
      </c>
      <c r="M453" s="14" t="s">
        <v>74</v>
      </c>
      <c r="N453" t="s">
        <v>62</v>
      </c>
      <c r="O453" s="1">
        <v>44882</v>
      </c>
      <c r="P453" s="14" t="s">
        <v>518</v>
      </c>
      <c r="Q453" s="14" t="s">
        <v>520</v>
      </c>
      <c r="R453" s="1">
        <v>44574</v>
      </c>
      <c r="S453" s="1">
        <v>44580</v>
      </c>
      <c r="T453" s="14">
        <v>150</v>
      </c>
      <c r="U453" s="1">
        <v>44807</v>
      </c>
      <c r="V453" s="14">
        <v>17060000</v>
      </c>
      <c r="W453" s="14">
        <f>+Contratos[[#This Row],[Plazo total con prorrogas ]]</f>
        <v>225</v>
      </c>
      <c r="X453" s="14">
        <v>100</v>
      </c>
      <c r="Y453" s="43">
        <v>25590000</v>
      </c>
      <c r="Z453" s="28">
        <v>0</v>
      </c>
      <c r="AA453" s="14">
        <v>1</v>
      </c>
      <c r="AB453" s="28">
        <v>8530000</v>
      </c>
      <c r="AC453" s="28">
        <v>25590000</v>
      </c>
      <c r="AD453" s="14">
        <v>225</v>
      </c>
    </row>
    <row r="454" spans="2:30" x14ac:dyDescent="0.25">
      <c r="B454" s="14">
        <v>2022</v>
      </c>
      <c r="C454">
        <v>220106</v>
      </c>
      <c r="D454" s="14" t="s">
        <v>3</v>
      </c>
      <c r="E454" s="14" t="s">
        <v>798</v>
      </c>
      <c r="F454" s="14" t="s">
        <v>70</v>
      </c>
      <c r="G454" s="14" t="s">
        <v>72</v>
      </c>
      <c r="H454" s="14" t="s">
        <v>753</v>
      </c>
      <c r="I454" s="14" t="s">
        <v>2</v>
      </c>
      <c r="J454" s="14" t="s">
        <v>707</v>
      </c>
      <c r="K454" s="14">
        <v>80815185</v>
      </c>
      <c r="L454" s="14" t="s">
        <v>711</v>
      </c>
      <c r="M454" s="14" t="s">
        <v>74</v>
      </c>
      <c r="N454" t="s">
        <v>62</v>
      </c>
      <c r="O454" s="1">
        <v>44882</v>
      </c>
      <c r="P454" s="14" t="s">
        <v>518</v>
      </c>
      <c r="Q454" s="14" t="s">
        <v>520</v>
      </c>
      <c r="R454" s="1">
        <v>44574</v>
      </c>
      <c r="S454" s="1">
        <v>44580</v>
      </c>
      <c r="T454" s="14">
        <v>150</v>
      </c>
      <c r="U454" s="1">
        <v>44807</v>
      </c>
      <c r="V454" s="14">
        <v>17060000</v>
      </c>
      <c r="W454" s="14">
        <f>+Contratos[[#This Row],[Plazo total con prorrogas ]]</f>
        <v>225</v>
      </c>
      <c r="X454" s="14">
        <v>100</v>
      </c>
      <c r="Y454" s="43">
        <v>25590000</v>
      </c>
      <c r="Z454" s="28">
        <v>0</v>
      </c>
      <c r="AA454" s="14">
        <v>1</v>
      </c>
      <c r="AB454" s="28">
        <v>8530000</v>
      </c>
      <c r="AC454" s="28">
        <v>25590000</v>
      </c>
      <c r="AD454" s="14">
        <v>225</v>
      </c>
    </row>
    <row r="455" spans="2:30" x14ac:dyDescent="0.25">
      <c r="B455" s="14">
        <v>2022</v>
      </c>
      <c r="C455">
        <v>220763</v>
      </c>
      <c r="D455" s="14" t="s">
        <v>3</v>
      </c>
      <c r="E455" s="14" t="s">
        <v>1335</v>
      </c>
      <c r="F455" s="14" t="s">
        <v>70</v>
      </c>
      <c r="G455" s="14" t="s">
        <v>72</v>
      </c>
      <c r="H455" s="14" t="s">
        <v>741</v>
      </c>
      <c r="I455" s="14" t="s">
        <v>2</v>
      </c>
      <c r="J455" s="14" t="s">
        <v>1004</v>
      </c>
      <c r="K455" s="14">
        <v>52837530</v>
      </c>
      <c r="L455" s="14" t="s">
        <v>353</v>
      </c>
      <c r="M455" s="14" t="s">
        <v>339</v>
      </c>
      <c r="N455" t="s">
        <v>62</v>
      </c>
      <c r="O455" s="1">
        <v>44885</v>
      </c>
      <c r="P455" s="14" t="s">
        <v>354</v>
      </c>
      <c r="Q455" s="14" t="s">
        <v>355</v>
      </c>
      <c r="R455" s="1">
        <v>44848</v>
      </c>
      <c r="S455" s="1">
        <v>44860</v>
      </c>
      <c r="T455" s="14">
        <v>105</v>
      </c>
      <c r="U455" s="1">
        <v>44967</v>
      </c>
      <c r="V455" s="14">
        <v>19810000</v>
      </c>
      <c r="W455" s="1">
        <f>$U455-Contratos[[#This Row],[Fecha de Inicio]]</f>
        <v>107</v>
      </c>
      <c r="X455" s="14">
        <f>ROUND((($D$5-Contratos[[#This Row],[Fecha de Inicio]])/(Contratos[[#This Row],[Fecha Finalizacion Programada]]-Contratos[[#This Row],[Fecha de Inicio]])*100),2)</f>
        <v>32.71</v>
      </c>
      <c r="Y455" s="43">
        <v>943333</v>
      </c>
      <c r="Z455" s="28">
        <v>18866667</v>
      </c>
      <c r="AA455" s="14">
        <v>0</v>
      </c>
      <c r="AB455" s="28">
        <v>0</v>
      </c>
      <c r="AC455" s="28">
        <v>19810000</v>
      </c>
      <c r="AD455" s="14">
        <v>105</v>
      </c>
    </row>
    <row r="456" spans="2:30" x14ac:dyDescent="0.25">
      <c r="B456" s="14">
        <v>2022</v>
      </c>
      <c r="C456">
        <v>220797</v>
      </c>
      <c r="D456" s="14" t="s">
        <v>3</v>
      </c>
      <c r="E456" s="14" t="s">
        <v>1321</v>
      </c>
      <c r="F456" s="14" t="s">
        <v>70</v>
      </c>
      <c r="G456" s="14" t="s">
        <v>72</v>
      </c>
      <c r="H456" s="14" t="s">
        <v>741</v>
      </c>
      <c r="I456" s="14" t="s">
        <v>2</v>
      </c>
      <c r="J456" s="14" t="s">
        <v>348</v>
      </c>
      <c r="K456" s="14">
        <v>23323597</v>
      </c>
      <c r="L456" s="14" t="s">
        <v>1005</v>
      </c>
      <c r="M456" s="14" t="s">
        <v>339</v>
      </c>
      <c r="N456" t="s">
        <v>62</v>
      </c>
      <c r="O456" s="1">
        <v>44885</v>
      </c>
      <c r="P456" s="14" t="s">
        <v>354</v>
      </c>
      <c r="Q456" s="14" t="s">
        <v>355</v>
      </c>
      <c r="R456" s="1">
        <v>44858</v>
      </c>
      <c r="S456" s="1">
        <v>44861</v>
      </c>
      <c r="T456" s="14">
        <v>105</v>
      </c>
      <c r="U456" s="1">
        <v>44968</v>
      </c>
      <c r="V456" s="14">
        <v>22795500</v>
      </c>
      <c r="W456" s="1">
        <f>$U456-Contratos[[#This Row],[Fecha de Inicio]]</f>
        <v>107</v>
      </c>
      <c r="X456" s="14">
        <f>ROUND((($D$5-Contratos[[#This Row],[Fecha de Inicio]])/(Contratos[[#This Row],[Fecha Finalizacion Programada]]-Contratos[[#This Row],[Fecha de Inicio]])*100),2)</f>
        <v>31.78</v>
      </c>
      <c r="Y456" s="43">
        <v>868400</v>
      </c>
      <c r="Z456" s="28">
        <v>21927100</v>
      </c>
      <c r="AA456" s="14">
        <v>0</v>
      </c>
      <c r="AB456" s="28">
        <v>0</v>
      </c>
      <c r="AC456" s="28">
        <v>22795500</v>
      </c>
      <c r="AD456" s="14">
        <v>105</v>
      </c>
    </row>
    <row r="457" spans="2:30" x14ac:dyDescent="0.25">
      <c r="B457" s="14">
        <v>2022</v>
      </c>
      <c r="C457">
        <v>220780</v>
      </c>
      <c r="D457" s="14" t="s">
        <v>3</v>
      </c>
      <c r="E457" s="14" t="s">
        <v>1315</v>
      </c>
      <c r="F457" s="14" t="s">
        <v>70</v>
      </c>
      <c r="G457" s="14" t="s">
        <v>72</v>
      </c>
      <c r="H457" s="14" t="s">
        <v>741</v>
      </c>
      <c r="I457" s="14" t="s">
        <v>2</v>
      </c>
      <c r="J457" s="14" t="s">
        <v>337</v>
      </c>
      <c r="K457" s="14">
        <v>81717282</v>
      </c>
      <c r="L457" s="14" t="s">
        <v>357</v>
      </c>
      <c r="M457" s="14" t="s">
        <v>339</v>
      </c>
      <c r="N457" t="s">
        <v>62</v>
      </c>
      <c r="O457" s="1">
        <v>44885</v>
      </c>
      <c r="P457" s="14" t="s">
        <v>354</v>
      </c>
      <c r="Q457" s="14" t="s">
        <v>355</v>
      </c>
      <c r="R457" s="1">
        <v>44854</v>
      </c>
      <c r="S457" s="1">
        <v>44855</v>
      </c>
      <c r="T457" s="14">
        <v>105</v>
      </c>
      <c r="U457" s="1">
        <v>44962</v>
      </c>
      <c r="V457" s="14">
        <v>27608000</v>
      </c>
      <c r="W457" s="1">
        <f>$U457-Contratos[[#This Row],[Fecha de Inicio]]</f>
        <v>107</v>
      </c>
      <c r="X457" s="14">
        <f>ROUND((($D$5-Contratos[[#This Row],[Fecha de Inicio]])/(Contratos[[#This Row],[Fecha Finalizacion Programada]]-Contratos[[#This Row],[Fecha de Inicio]])*100),2)</f>
        <v>37.380000000000003</v>
      </c>
      <c r="Y457" s="43">
        <v>2629333</v>
      </c>
      <c r="Z457" s="28">
        <v>24978667</v>
      </c>
      <c r="AA457" s="14">
        <v>0</v>
      </c>
      <c r="AB457" s="28">
        <v>0</v>
      </c>
      <c r="AC457" s="28">
        <v>27608000</v>
      </c>
      <c r="AD457" s="14">
        <v>105</v>
      </c>
    </row>
    <row r="458" spans="2:30" x14ac:dyDescent="0.25">
      <c r="B458" s="14">
        <v>2022</v>
      </c>
      <c r="C458">
        <v>220176</v>
      </c>
      <c r="D458" s="14" t="s">
        <v>3</v>
      </c>
      <c r="E458" s="14" t="s">
        <v>825</v>
      </c>
      <c r="F458" s="14" t="s">
        <v>70</v>
      </c>
      <c r="G458" s="14" t="s">
        <v>72</v>
      </c>
      <c r="H458" s="14" t="s">
        <v>761</v>
      </c>
      <c r="I458" s="14" t="s">
        <v>2</v>
      </c>
      <c r="J458" s="14" t="s">
        <v>410</v>
      </c>
      <c r="K458" s="14">
        <v>53072668</v>
      </c>
      <c r="L458" s="14" t="s">
        <v>411</v>
      </c>
      <c r="M458" s="14" t="s">
        <v>73</v>
      </c>
      <c r="N458" t="s">
        <v>62</v>
      </c>
      <c r="O458" s="1">
        <v>44887</v>
      </c>
      <c r="P458" s="14" t="s">
        <v>510</v>
      </c>
      <c r="Q458" s="14" t="s">
        <v>507</v>
      </c>
      <c r="R458" s="1">
        <v>44579</v>
      </c>
      <c r="S458" s="1">
        <v>44593</v>
      </c>
      <c r="T458" s="14">
        <v>330</v>
      </c>
      <c r="U458" s="1">
        <v>44926</v>
      </c>
      <c r="V458" s="14">
        <v>168396382</v>
      </c>
      <c r="W458" s="1">
        <f>$U458-Contratos[[#This Row],[Fecha de Inicio]]</f>
        <v>333</v>
      </c>
      <c r="X458" s="14">
        <f>ROUND((($D$5-Contratos[[#This Row],[Fecha de Inicio]])/(Contratos[[#This Row],[Fecha Finalizacion Programada]]-Contratos[[#This Row],[Fecha de Inicio]])*100),2)</f>
        <v>90.69</v>
      </c>
      <c r="Y458" s="43">
        <v>137868857</v>
      </c>
      <c r="Z458" s="28">
        <v>30527525</v>
      </c>
      <c r="AA458" s="14">
        <v>0</v>
      </c>
      <c r="AB458" s="28">
        <v>0</v>
      </c>
      <c r="AC458" s="28">
        <v>168396382</v>
      </c>
      <c r="AD458" s="14">
        <v>330</v>
      </c>
    </row>
    <row r="459" spans="2:30" x14ac:dyDescent="0.25">
      <c r="B459" s="14">
        <v>2022</v>
      </c>
      <c r="C459">
        <v>220380</v>
      </c>
      <c r="D459" s="14" t="s">
        <v>3</v>
      </c>
      <c r="E459" s="14" t="s">
        <v>1334</v>
      </c>
      <c r="F459" s="14" t="s">
        <v>36</v>
      </c>
      <c r="G459" s="14" t="s">
        <v>37</v>
      </c>
      <c r="H459" s="14" t="s">
        <v>753</v>
      </c>
      <c r="I459" s="14" t="s">
        <v>2</v>
      </c>
      <c r="J459" s="14" t="s">
        <v>957</v>
      </c>
      <c r="K459" s="14">
        <v>901589643</v>
      </c>
      <c r="L459" s="14" t="s">
        <v>958</v>
      </c>
      <c r="M459" s="14" t="s">
        <v>74</v>
      </c>
      <c r="N459" t="s">
        <v>62</v>
      </c>
      <c r="O459" s="1">
        <v>44888</v>
      </c>
      <c r="P459" s="14" t="s">
        <v>1245</v>
      </c>
      <c r="Q459" s="14" t="s">
        <v>1279</v>
      </c>
      <c r="R459" s="1">
        <v>44686</v>
      </c>
      <c r="S459" s="1">
        <v>44691</v>
      </c>
      <c r="T459" s="14">
        <v>330</v>
      </c>
      <c r="U459" s="1">
        <v>44926</v>
      </c>
      <c r="V459" s="14">
        <v>2754863636</v>
      </c>
      <c r="W459" s="1">
        <f>$U459-Contratos[[#This Row],[Fecha de Inicio]]</f>
        <v>235</v>
      </c>
      <c r="X459" s="14">
        <f>ROUND((($D$5-Contratos[[#This Row],[Fecha de Inicio]])/(Contratos[[#This Row],[Fecha Finalizacion Programada]]-Contratos[[#This Row],[Fecha de Inicio]])*100),2)</f>
        <v>86.81</v>
      </c>
      <c r="Y459" s="43">
        <v>22976947</v>
      </c>
      <c r="Z459" s="28">
        <v>2731886689</v>
      </c>
      <c r="AA459" s="14">
        <v>0</v>
      </c>
      <c r="AB459" s="28">
        <v>0</v>
      </c>
      <c r="AC459" s="28">
        <v>2754863636</v>
      </c>
      <c r="AD459" s="14">
        <v>330</v>
      </c>
    </row>
    <row r="460" spans="2:30" x14ac:dyDescent="0.25">
      <c r="B460" s="14">
        <v>2022</v>
      </c>
      <c r="C460">
        <v>220380</v>
      </c>
      <c r="D460" s="14" t="s">
        <v>3</v>
      </c>
      <c r="E460" s="14" t="s">
        <v>1334</v>
      </c>
      <c r="F460" s="14" t="s">
        <v>36</v>
      </c>
      <c r="G460" s="14" t="s">
        <v>37</v>
      </c>
      <c r="H460" s="14" t="s">
        <v>753</v>
      </c>
      <c r="I460" s="14" t="s">
        <v>2</v>
      </c>
      <c r="J460" s="14" t="s">
        <v>957</v>
      </c>
      <c r="K460" s="14">
        <v>901589643</v>
      </c>
      <c r="L460" s="14" t="s">
        <v>958</v>
      </c>
      <c r="M460" s="14" t="s">
        <v>74</v>
      </c>
      <c r="N460" t="s">
        <v>62</v>
      </c>
      <c r="O460" s="1">
        <v>44888</v>
      </c>
      <c r="P460" s="14" t="s">
        <v>1246</v>
      </c>
      <c r="Q460" s="14" t="s">
        <v>1280</v>
      </c>
      <c r="R460" s="1">
        <v>44686</v>
      </c>
      <c r="S460" s="1">
        <v>44691</v>
      </c>
      <c r="T460" s="14">
        <v>330</v>
      </c>
      <c r="U460" s="1">
        <v>44926</v>
      </c>
      <c r="V460" s="14">
        <v>2754863636</v>
      </c>
      <c r="W460" s="1">
        <f>$U460-Contratos[[#This Row],[Fecha de Inicio]]</f>
        <v>235</v>
      </c>
      <c r="X460" s="14">
        <f>ROUND((($D$5-Contratos[[#This Row],[Fecha de Inicio]])/(Contratos[[#This Row],[Fecha Finalizacion Programada]]-Contratos[[#This Row],[Fecha de Inicio]])*100),2)</f>
        <v>86.81</v>
      </c>
      <c r="Y460" s="43">
        <v>73098149</v>
      </c>
      <c r="Z460" s="28">
        <v>2681765487</v>
      </c>
      <c r="AA460" s="14">
        <v>0</v>
      </c>
      <c r="AB460" s="28">
        <v>0</v>
      </c>
      <c r="AC460" s="28">
        <v>2754863636</v>
      </c>
      <c r="AD460" s="14">
        <v>330</v>
      </c>
    </row>
    <row r="461" spans="2:30" x14ac:dyDescent="0.25">
      <c r="B461" s="14">
        <v>2022</v>
      </c>
      <c r="C461">
        <v>220017</v>
      </c>
      <c r="D461" s="14" t="s">
        <v>3</v>
      </c>
      <c r="E461" s="14" t="s">
        <v>767</v>
      </c>
      <c r="F461" s="14" t="s">
        <v>70</v>
      </c>
      <c r="G461" s="14" t="s">
        <v>72</v>
      </c>
      <c r="H461" s="14" t="s">
        <v>741</v>
      </c>
      <c r="I461" s="14" t="s">
        <v>2</v>
      </c>
      <c r="J461" s="14" t="s">
        <v>346</v>
      </c>
      <c r="K461" s="14">
        <v>1129574451</v>
      </c>
      <c r="L461" s="14" t="s">
        <v>347</v>
      </c>
      <c r="M461" s="14" t="s">
        <v>339</v>
      </c>
      <c r="N461" t="s">
        <v>62</v>
      </c>
      <c r="O461" s="1">
        <v>44893</v>
      </c>
      <c r="P461" s="14" t="s">
        <v>354</v>
      </c>
      <c r="Q461" s="14" t="s">
        <v>355</v>
      </c>
      <c r="R461" s="1">
        <v>44572</v>
      </c>
      <c r="S461" s="1">
        <v>44578</v>
      </c>
      <c r="T461" s="14">
        <v>180</v>
      </c>
      <c r="U461" s="1">
        <v>44850</v>
      </c>
      <c r="V461" s="14">
        <v>23574000</v>
      </c>
      <c r="W461" s="14">
        <f>+Contratos[[#This Row],[Plazo total con prorrogas ]]</f>
        <v>270</v>
      </c>
      <c r="X461" s="14">
        <v>100</v>
      </c>
      <c r="Y461" s="43">
        <v>35361000</v>
      </c>
      <c r="Z461" s="28">
        <v>0</v>
      </c>
      <c r="AA461" s="14">
        <v>1</v>
      </c>
      <c r="AB461" s="28">
        <v>11787000</v>
      </c>
      <c r="AC461" s="28">
        <v>35361000</v>
      </c>
      <c r="AD461" s="14">
        <v>270</v>
      </c>
    </row>
    <row r="462" spans="2:30" x14ac:dyDescent="0.25">
      <c r="B462" s="14">
        <v>2022</v>
      </c>
      <c r="C462">
        <v>220088</v>
      </c>
      <c r="D462" s="14" t="s">
        <v>3</v>
      </c>
      <c r="E462" s="14" t="s">
        <v>797</v>
      </c>
      <c r="F462" s="14" t="s">
        <v>70</v>
      </c>
      <c r="G462" s="14" t="s">
        <v>72</v>
      </c>
      <c r="H462" s="14" t="s">
        <v>747</v>
      </c>
      <c r="I462" s="14" t="s">
        <v>2</v>
      </c>
      <c r="J462" s="14" t="s">
        <v>196</v>
      </c>
      <c r="K462" s="14">
        <v>41758887</v>
      </c>
      <c r="L462" s="14" t="s">
        <v>197</v>
      </c>
      <c r="M462" s="14" t="s">
        <v>195</v>
      </c>
      <c r="N462" t="s">
        <v>62</v>
      </c>
      <c r="O462" s="1">
        <v>44895</v>
      </c>
      <c r="P462" s="14" t="s">
        <v>427</v>
      </c>
      <c r="Q462" s="14" t="s">
        <v>428</v>
      </c>
      <c r="R462" s="1">
        <v>44574</v>
      </c>
      <c r="S462" s="1">
        <v>44581</v>
      </c>
      <c r="T462" s="14">
        <v>330</v>
      </c>
      <c r="U462" s="1">
        <v>44915</v>
      </c>
      <c r="V462" s="14">
        <v>88550000</v>
      </c>
      <c r="W462" s="1">
        <f>$U462-Contratos[[#This Row],[Fecha de Inicio]]</f>
        <v>334</v>
      </c>
      <c r="X462" s="14">
        <f>ROUND((($D$5-Contratos[[#This Row],[Fecha de Inicio]])/(Contratos[[#This Row],[Fecha Finalizacion Programada]]-Contratos[[#This Row],[Fecha de Inicio]])*100),2)</f>
        <v>94.01</v>
      </c>
      <c r="Y462" s="43">
        <v>83451667</v>
      </c>
      <c r="Z462" s="28">
        <v>5098333</v>
      </c>
      <c r="AA462" s="14">
        <v>0</v>
      </c>
      <c r="AB462" s="28">
        <v>0</v>
      </c>
      <c r="AC462" s="28">
        <v>88550000</v>
      </c>
      <c r="AD462" s="14">
        <v>330</v>
      </c>
    </row>
    <row r="463" spans="2:30" x14ac:dyDescent="0.25">
      <c r="B463" s="14">
        <v>2022</v>
      </c>
      <c r="C463">
        <v>220101</v>
      </c>
      <c r="D463" s="14" t="s">
        <v>3</v>
      </c>
      <c r="E463" s="14" t="s">
        <v>801</v>
      </c>
      <c r="F463" s="14" t="s">
        <v>70</v>
      </c>
      <c r="G463" s="14" t="s">
        <v>79</v>
      </c>
      <c r="H463" s="14" t="s">
        <v>747</v>
      </c>
      <c r="I463" s="14" t="s">
        <v>2</v>
      </c>
      <c r="J463" s="14" t="s">
        <v>198</v>
      </c>
      <c r="K463" s="14">
        <v>80726456</v>
      </c>
      <c r="L463" s="14" t="s">
        <v>199</v>
      </c>
      <c r="M463" s="14" t="s">
        <v>195</v>
      </c>
      <c r="N463" t="s">
        <v>62</v>
      </c>
      <c r="O463" s="1">
        <v>44895</v>
      </c>
      <c r="P463" s="14" t="s">
        <v>427</v>
      </c>
      <c r="Q463" s="14" t="s">
        <v>428</v>
      </c>
      <c r="R463" s="1">
        <v>44575</v>
      </c>
      <c r="S463" s="1">
        <v>44585</v>
      </c>
      <c r="T463" s="14">
        <v>330</v>
      </c>
      <c r="U463" s="1">
        <v>44919</v>
      </c>
      <c r="V463" s="14">
        <v>25586000</v>
      </c>
      <c r="W463" s="1">
        <f>$U463-Contratos[[#This Row],[Fecha de Inicio]]</f>
        <v>334</v>
      </c>
      <c r="X463" s="14">
        <f>ROUND((($D$5-Contratos[[#This Row],[Fecha de Inicio]])/(Contratos[[#This Row],[Fecha Finalizacion Programada]]-Contratos[[#This Row],[Fecha de Inicio]])*100),2)</f>
        <v>92.81</v>
      </c>
      <c r="Y463" s="43">
        <v>23802733</v>
      </c>
      <c r="Z463" s="28">
        <v>1783267</v>
      </c>
      <c r="AA463" s="14">
        <v>0</v>
      </c>
      <c r="AB463" s="28">
        <v>0</v>
      </c>
      <c r="AC463" s="28">
        <v>25586000</v>
      </c>
      <c r="AD463" s="14">
        <v>330</v>
      </c>
    </row>
    <row r="464" spans="2:30" x14ac:dyDescent="0.25">
      <c r="B464" s="14">
        <v>2022</v>
      </c>
      <c r="C464">
        <v>220102</v>
      </c>
      <c r="D464" s="14" t="s">
        <v>3</v>
      </c>
      <c r="E464" s="14" t="s">
        <v>801</v>
      </c>
      <c r="F464" s="14" t="s">
        <v>70</v>
      </c>
      <c r="G464" s="14" t="s">
        <v>79</v>
      </c>
      <c r="H464" s="14" t="s">
        <v>747</v>
      </c>
      <c r="I464" s="14" t="s">
        <v>2</v>
      </c>
      <c r="J464" s="14" t="s">
        <v>198</v>
      </c>
      <c r="K464" s="14">
        <v>1031138930</v>
      </c>
      <c r="L464" s="14" t="s">
        <v>200</v>
      </c>
      <c r="M464" s="14" t="s">
        <v>195</v>
      </c>
      <c r="N464" t="s">
        <v>62</v>
      </c>
      <c r="O464" s="1">
        <v>44895</v>
      </c>
      <c r="P464" s="14" t="s">
        <v>427</v>
      </c>
      <c r="Q464" s="14" t="s">
        <v>428</v>
      </c>
      <c r="R464" s="1">
        <v>44575</v>
      </c>
      <c r="S464" s="1">
        <v>44581</v>
      </c>
      <c r="T464" s="14">
        <v>330</v>
      </c>
      <c r="U464" s="1">
        <v>44915</v>
      </c>
      <c r="V464" s="14">
        <v>25586000</v>
      </c>
      <c r="W464" s="1">
        <f>$U464-Contratos[[#This Row],[Fecha de Inicio]]</f>
        <v>334</v>
      </c>
      <c r="X464" s="14">
        <f>ROUND((($D$5-Contratos[[#This Row],[Fecha de Inicio]])/(Contratos[[#This Row],[Fecha Finalizacion Programada]]-Contratos[[#This Row],[Fecha de Inicio]])*100),2)</f>
        <v>94.01</v>
      </c>
      <c r="Y464" s="43">
        <v>24112867</v>
      </c>
      <c r="Z464" s="28">
        <v>1473133</v>
      </c>
      <c r="AA464" s="14">
        <v>0</v>
      </c>
      <c r="AB464" s="28">
        <v>0</v>
      </c>
      <c r="AC464" s="28">
        <v>25586000</v>
      </c>
      <c r="AD464" s="14">
        <v>330</v>
      </c>
    </row>
    <row r="465" spans="2:30" x14ac:dyDescent="0.25">
      <c r="B465" s="14">
        <v>2022</v>
      </c>
      <c r="C465">
        <v>220162</v>
      </c>
      <c r="D465" s="14" t="s">
        <v>3</v>
      </c>
      <c r="E465" s="14" t="s">
        <v>820</v>
      </c>
      <c r="F465" s="14" t="s">
        <v>70</v>
      </c>
      <c r="G465" s="14" t="s">
        <v>72</v>
      </c>
      <c r="H465" s="14" t="s">
        <v>747</v>
      </c>
      <c r="I465" s="14" t="s">
        <v>2</v>
      </c>
      <c r="J465" s="14" t="s">
        <v>201</v>
      </c>
      <c r="K465" s="14">
        <v>1032369550</v>
      </c>
      <c r="L465" s="14" t="s">
        <v>202</v>
      </c>
      <c r="M465" s="14" t="s">
        <v>195</v>
      </c>
      <c r="N465" t="s">
        <v>62</v>
      </c>
      <c r="O465" s="1">
        <v>44895</v>
      </c>
      <c r="P465" s="14" t="s">
        <v>427</v>
      </c>
      <c r="Q465" s="14" t="s">
        <v>428</v>
      </c>
      <c r="R465" s="1">
        <v>44579</v>
      </c>
      <c r="S465" s="1">
        <v>44581</v>
      </c>
      <c r="T465" s="14">
        <v>330</v>
      </c>
      <c r="U465" s="1">
        <v>44915</v>
      </c>
      <c r="V465" s="14">
        <v>50039000</v>
      </c>
      <c r="W465" s="1">
        <f>$U465-Contratos[[#This Row],[Fecha de Inicio]]</f>
        <v>334</v>
      </c>
      <c r="X465" s="14">
        <f>ROUND((($D$5-Contratos[[#This Row],[Fecha de Inicio]])/(Contratos[[#This Row],[Fecha Finalizacion Programada]]-Contratos[[#This Row],[Fecha de Inicio]])*100),2)</f>
        <v>94.01</v>
      </c>
      <c r="Y465" s="43">
        <v>47157967</v>
      </c>
      <c r="Z465" s="28">
        <v>2881033</v>
      </c>
      <c r="AA465" s="14">
        <v>0</v>
      </c>
      <c r="AB465" s="28">
        <v>0</v>
      </c>
      <c r="AC465" s="28">
        <v>50039000</v>
      </c>
      <c r="AD465" s="14">
        <v>330</v>
      </c>
    </row>
    <row r="466" spans="2:30" x14ac:dyDescent="0.25">
      <c r="B466" s="14">
        <v>2022</v>
      </c>
      <c r="C466">
        <v>220163</v>
      </c>
      <c r="D466" s="14" t="s">
        <v>3</v>
      </c>
      <c r="E466" s="14" t="s">
        <v>821</v>
      </c>
      <c r="F466" s="14" t="s">
        <v>70</v>
      </c>
      <c r="G466" s="14" t="s">
        <v>72</v>
      </c>
      <c r="H466" s="14" t="s">
        <v>747</v>
      </c>
      <c r="I466" s="14" t="s">
        <v>2</v>
      </c>
      <c r="J466" s="14" t="s">
        <v>203</v>
      </c>
      <c r="K466" s="14">
        <v>80111572</v>
      </c>
      <c r="L466" s="14" t="s">
        <v>204</v>
      </c>
      <c r="M466" s="14" t="s">
        <v>195</v>
      </c>
      <c r="N466" t="s">
        <v>62</v>
      </c>
      <c r="O466" s="1">
        <v>44895</v>
      </c>
      <c r="P466" s="14" t="s">
        <v>427</v>
      </c>
      <c r="Q466" s="14" t="s">
        <v>428</v>
      </c>
      <c r="R466" s="1">
        <v>44579</v>
      </c>
      <c r="S466" s="1">
        <v>44582</v>
      </c>
      <c r="T466" s="14">
        <v>317</v>
      </c>
      <c r="U466" s="1">
        <v>44903</v>
      </c>
      <c r="V466" s="14">
        <v>48067767</v>
      </c>
      <c r="W466" s="1">
        <f>$U466-Contratos[[#This Row],[Fecha de Inicio]]</f>
        <v>321</v>
      </c>
      <c r="X466" s="14">
        <f>ROUND((($D$5-Contratos[[#This Row],[Fecha de Inicio]])/(Contratos[[#This Row],[Fecha Finalizacion Programada]]-Contratos[[#This Row],[Fecha de Inicio]])*100),2)</f>
        <v>97.51</v>
      </c>
      <c r="Y466" s="43">
        <v>47006333</v>
      </c>
      <c r="Z466" s="28">
        <v>1061434</v>
      </c>
      <c r="AA466" s="14">
        <v>0</v>
      </c>
      <c r="AB466" s="28">
        <v>0</v>
      </c>
      <c r="AC466" s="28">
        <v>48067767</v>
      </c>
      <c r="AD466" s="14">
        <v>317</v>
      </c>
    </row>
    <row r="467" spans="2:30" x14ac:dyDescent="0.25">
      <c r="B467" s="14">
        <v>2022</v>
      </c>
      <c r="C467">
        <v>220183</v>
      </c>
      <c r="D467" s="14" t="s">
        <v>3</v>
      </c>
      <c r="E467" s="14" t="s">
        <v>827</v>
      </c>
      <c r="F467" s="14" t="s">
        <v>70</v>
      </c>
      <c r="G467" s="14" t="s">
        <v>79</v>
      </c>
      <c r="H467" s="14" t="s">
        <v>747</v>
      </c>
      <c r="I467" s="14" t="s">
        <v>2</v>
      </c>
      <c r="J467" s="14" t="s">
        <v>205</v>
      </c>
      <c r="K467" s="14">
        <v>1069754286</v>
      </c>
      <c r="L467" s="14" t="s">
        <v>206</v>
      </c>
      <c r="M467" s="14" t="s">
        <v>195</v>
      </c>
      <c r="N467" t="s">
        <v>62</v>
      </c>
      <c r="O467" s="1">
        <v>44895</v>
      </c>
      <c r="P467" s="14" t="s">
        <v>427</v>
      </c>
      <c r="Q467" s="14" t="s">
        <v>428</v>
      </c>
      <c r="R467" s="1">
        <v>44579</v>
      </c>
      <c r="S467" s="1">
        <v>44582</v>
      </c>
      <c r="T467" s="14">
        <v>330</v>
      </c>
      <c r="U467" s="1">
        <v>44916</v>
      </c>
      <c r="V467" s="14">
        <v>25586000</v>
      </c>
      <c r="W467" s="1">
        <f>$U467-Contratos[[#This Row],[Fecha de Inicio]]</f>
        <v>334</v>
      </c>
      <c r="X467" s="14">
        <f>ROUND((($D$5-Contratos[[#This Row],[Fecha de Inicio]])/(Contratos[[#This Row],[Fecha Finalizacion Programada]]-Contratos[[#This Row],[Fecha de Inicio]])*100),2)</f>
        <v>93.71</v>
      </c>
      <c r="Y467" s="43">
        <v>24035333</v>
      </c>
      <c r="Z467" s="28">
        <v>1550667</v>
      </c>
      <c r="AA467" s="14">
        <v>0</v>
      </c>
      <c r="AB467" s="28">
        <v>0</v>
      </c>
      <c r="AC467" s="28">
        <v>25586000</v>
      </c>
      <c r="AD467" s="14">
        <v>330</v>
      </c>
    </row>
    <row r="468" spans="2:30" x14ac:dyDescent="0.25">
      <c r="B468" s="14">
        <v>2022</v>
      </c>
      <c r="C468">
        <v>220185</v>
      </c>
      <c r="D468" s="14" t="s">
        <v>3</v>
      </c>
      <c r="E468" s="14" t="s">
        <v>827</v>
      </c>
      <c r="F468" s="14" t="s">
        <v>70</v>
      </c>
      <c r="G468" s="14" t="s">
        <v>79</v>
      </c>
      <c r="H468" s="14" t="s">
        <v>747</v>
      </c>
      <c r="I468" s="14" t="s">
        <v>2</v>
      </c>
      <c r="J468" s="14" t="s">
        <v>205</v>
      </c>
      <c r="K468" s="14">
        <v>1030573038</v>
      </c>
      <c r="L468" s="14" t="s">
        <v>207</v>
      </c>
      <c r="M468" s="14" t="s">
        <v>195</v>
      </c>
      <c r="N468" t="s">
        <v>62</v>
      </c>
      <c r="O468" s="1">
        <v>44895</v>
      </c>
      <c r="P468" s="14" t="s">
        <v>427</v>
      </c>
      <c r="Q468" s="14" t="s">
        <v>428</v>
      </c>
      <c r="R468" s="1">
        <v>44582</v>
      </c>
      <c r="S468" s="1">
        <v>44587</v>
      </c>
      <c r="T468" s="14">
        <v>330</v>
      </c>
      <c r="U468" s="1">
        <v>44921</v>
      </c>
      <c r="V468" s="14">
        <v>25586000</v>
      </c>
      <c r="W468" s="1">
        <f>$U468-Contratos[[#This Row],[Fecha de Inicio]]</f>
        <v>334</v>
      </c>
      <c r="X468" s="14">
        <f>ROUND((($D$5-Contratos[[#This Row],[Fecha de Inicio]])/(Contratos[[#This Row],[Fecha Finalizacion Programada]]-Contratos[[#This Row],[Fecha de Inicio]])*100),2)</f>
        <v>92.22</v>
      </c>
      <c r="Y468" s="43">
        <v>23647667</v>
      </c>
      <c r="Z468" s="28">
        <v>1938333</v>
      </c>
      <c r="AA468" s="14">
        <v>0</v>
      </c>
      <c r="AB468" s="28">
        <v>0</v>
      </c>
      <c r="AC468" s="28">
        <v>25586000</v>
      </c>
      <c r="AD468" s="14">
        <v>330</v>
      </c>
    </row>
    <row r="469" spans="2:30" x14ac:dyDescent="0.25">
      <c r="B469" s="14">
        <v>2022</v>
      </c>
      <c r="C469">
        <v>220210</v>
      </c>
      <c r="D469" s="14" t="s">
        <v>3</v>
      </c>
      <c r="E469" s="14" t="s">
        <v>827</v>
      </c>
      <c r="F469" s="14" t="s">
        <v>70</v>
      </c>
      <c r="G469" s="14" t="s">
        <v>79</v>
      </c>
      <c r="H469" s="14" t="s">
        <v>747</v>
      </c>
      <c r="I469" s="14" t="s">
        <v>2</v>
      </c>
      <c r="J469" s="14" t="s">
        <v>205</v>
      </c>
      <c r="K469" s="14">
        <v>1013655261</v>
      </c>
      <c r="L469" s="14" t="s">
        <v>208</v>
      </c>
      <c r="M469" s="14" t="s">
        <v>195</v>
      </c>
      <c r="N469" t="s">
        <v>62</v>
      </c>
      <c r="O469" s="1">
        <v>44895</v>
      </c>
      <c r="P469" s="14" t="s">
        <v>427</v>
      </c>
      <c r="Q469" s="14" t="s">
        <v>428</v>
      </c>
      <c r="R469" s="1">
        <v>44581</v>
      </c>
      <c r="S469" s="1">
        <v>44585</v>
      </c>
      <c r="T469" s="14">
        <v>330</v>
      </c>
      <c r="U469" s="1">
        <v>44919</v>
      </c>
      <c r="V469" s="14">
        <v>25586000</v>
      </c>
      <c r="W469" s="1">
        <f>$U469-Contratos[[#This Row],[Fecha de Inicio]]</f>
        <v>334</v>
      </c>
      <c r="X469" s="14">
        <f>ROUND((($D$5-Contratos[[#This Row],[Fecha de Inicio]])/(Contratos[[#This Row],[Fecha Finalizacion Programada]]-Contratos[[#This Row],[Fecha de Inicio]])*100),2)</f>
        <v>92.81</v>
      </c>
      <c r="Y469" s="43">
        <v>23802733</v>
      </c>
      <c r="Z469" s="28">
        <v>1783267</v>
      </c>
      <c r="AA469" s="14">
        <v>0</v>
      </c>
      <c r="AB469" s="28">
        <v>0</v>
      </c>
      <c r="AC469" s="28">
        <v>25586000</v>
      </c>
      <c r="AD469" s="14">
        <v>330</v>
      </c>
    </row>
    <row r="470" spans="2:30" x14ac:dyDescent="0.25">
      <c r="B470" s="14">
        <v>2022</v>
      </c>
      <c r="C470">
        <v>220211</v>
      </c>
      <c r="D470" s="14" t="s">
        <v>3</v>
      </c>
      <c r="E470" s="14" t="s">
        <v>827</v>
      </c>
      <c r="F470" s="14" t="s">
        <v>70</v>
      </c>
      <c r="G470" s="14" t="s">
        <v>79</v>
      </c>
      <c r="H470" s="14" t="s">
        <v>747</v>
      </c>
      <c r="I470" s="14" t="s">
        <v>2</v>
      </c>
      <c r="J470" s="14" t="s">
        <v>205</v>
      </c>
      <c r="K470" s="14">
        <v>1012430396</v>
      </c>
      <c r="L470" s="14" t="s">
        <v>209</v>
      </c>
      <c r="M470" s="14" t="s">
        <v>195</v>
      </c>
      <c r="N470" t="s">
        <v>62</v>
      </c>
      <c r="O470" s="1">
        <v>44895</v>
      </c>
      <c r="P470" s="14" t="s">
        <v>427</v>
      </c>
      <c r="Q470" s="14" t="s">
        <v>428</v>
      </c>
      <c r="R470" s="1">
        <v>44582</v>
      </c>
      <c r="S470" s="1">
        <v>44586</v>
      </c>
      <c r="T470" s="14">
        <v>330</v>
      </c>
      <c r="U470" s="1">
        <v>44920</v>
      </c>
      <c r="V470" s="14">
        <v>25586000</v>
      </c>
      <c r="W470" s="1">
        <f>$U470-Contratos[[#This Row],[Fecha de Inicio]]</f>
        <v>334</v>
      </c>
      <c r="X470" s="14">
        <f>ROUND((($D$5-Contratos[[#This Row],[Fecha de Inicio]])/(Contratos[[#This Row],[Fecha Finalizacion Programada]]-Contratos[[#This Row],[Fecha de Inicio]])*100),2)</f>
        <v>92.51</v>
      </c>
      <c r="Y470" s="43">
        <v>23725200</v>
      </c>
      <c r="Z470" s="28">
        <v>1860800</v>
      </c>
      <c r="AA470" s="14">
        <v>0</v>
      </c>
      <c r="AB470" s="28">
        <v>0</v>
      </c>
      <c r="AC470" s="28">
        <v>25586000</v>
      </c>
      <c r="AD470" s="14">
        <v>330</v>
      </c>
    </row>
    <row r="471" spans="2:30" x14ac:dyDescent="0.25">
      <c r="B471" s="14">
        <v>2022</v>
      </c>
      <c r="C471">
        <v>220276</v>
      </c>
      <c r="D471" s="14" t="s">
        <v>3</v>
      </c>
      <c r="E471" s="14" t="s">
        <v>820</v>
      </c>
      <c r="F471" s="14" t="s">
        <v>70</v>
      </c>
      <c r="G471" s="14" t="s">
        <v>72</v>
      </c>
      <c r="H471" s="14" t="s">
        <v>747</v>
      </c>
      <c r="I471" s="14" t="s">
        <v>2</v>
      </c>
      <c r="J471" s="14" t="s">
        <v>201</v>
      </c>
      <c r="K471" s="14">
        <v>80097956</v>
      </c>
      <c r="L471" s="14" t="s">
        <v>210</v>
      </c>
      <c r="M471" s="14" t="s">
        <v>195</v>
      </c>
      <c r="N471" t="s">
        <v>62</v>
      </c>
      <c r="O471" s="1">
        <v>44895</v>
      </c>
      <c r="P471" s="14" t="s">
        <v>427</v>
      </c>
      <c r="Q471" s="14" t="s">
        <v>428</v>
      </c>
      <c r="R471" s="1">
        <v>44585</v>
      </c>
      <c r="S471" s="1">
        <v>44588</v>
      </c>
      <c r="T471" s="14">
        <v>330</v>
      </c>
      <c r="U471" s="1">
        <v>44922</v>
      </c>
      <c r="V471" s="14">
        <v>50039000</v>
      </c>
      <c r="W471" s="1">
        <f>$U471-Contratos[[#This Row],[Fecha de Inicio]]</f>
        <v>334</v>
      </c>
      <c r="X471" s="14">
        <f>ROUND((($D$5-Contratos[[#This Row],[Fecha de Inicio]])/(Contratos[[#This Row],[Fecha Finalizacion Programada]]-Contratos[[#This Row],[Fecha de Inicio]])*100),2)</f>
        <v>91.92</v>
      </c>
      <c r="Y471" s="43">
        <v>46096533</v>
      </c>
      <c r="Z471" s="28">
        <v>3942467</v>
      </c>
      <c r="AA471" s="14">
        <v>0</v>
      </c>
      <c r="AB471" s="28">
        <v>0</v>
      </c>
      <c r="AC471" s="28">
        <v>50039000</v>
      </c>
      <c r="AD471" s="14">
        <v>330</v>
      </c>
    </row>
    <row r="472" spans="2:30" x14ac:dyDescent="0.25">
      <c r="B472" s="14">
        <v>2022</v>
      </c>
      <c r="C472">
        <v>220443</v>
      </c>
      <c r="D472" s="14" t="s">
        <v>3</v>
      </c>
      <c r="E472" s="14" t="s">
        <v>892</v>
      </c>
      <c r="F472" s="14" t="s">
        <v>47</v>
      </c>
      <c r="G472" s="14" t="s">
        <v>37</v>
      </c>
      <c r="H472" s="14" t="s">
        <v>747</v>
      </c>
      <c r="I472" s="14" t="s">
        <v>2</v>
      </c>
      <c r="J472" s="14" t="s">
        <v>444</v>
      </c>
      <c r="K472" s="14">
        <v>830075961</v>
      </c>
      <c r="L472" s="14" t="s">
        <v>217</v>
      </c>
      <c r="M472" s="14" t="s">
        <v>195</v>
      </c>
      <c r="N472" t="s">
        <v>62</v>
      </c>
      <c r="O472" s="1">
        <v>44895</v>
      </c>
      <c r="P472" s="14" t="s">
        <v>427</v>
      </c>
      <c r="Q472" s="14" t="s">
        <v>428</v>
      </c>
      <c r="R472" s="1">
        <v>44770</v>
      </c>
      <c r="S472" s="1">
        <v>44781</v>
      </c>
      <c r="T472" s="14">
        <v>180</v>
      </c>
      <c r="U472" s="1">
        <v>44965</v>
      </c>
      <c r="V472" s="14">
        <v>78060000</v>
      </c>
      <c r="W472" s="1">
        <f>$U472-Contratos[[#This Row],[Fecha de Inicio]]</f>
        <v>184</v>
      </c>
      <c r="X472" s="14">
        <f>ROUND((($D$5-Contratos[[#This Row],[Fecha de Inicio]])/(Contratos[[#This Row],[Fecha Finalizacion Programada]]-Contratos[[#This Row],[Fecha de Inicio]])*100),2)</f>
        <v>61.96</v>
      </c>
      <c r="Y472" s="43">
        <v>65772000</v>
      </c>
      <c r="Z472" s="28">
        <v>12288000</v>
      </c>
      <c r="AA472" s="14">
        <v>0</v>
      </c>
      <c r="AB472" s="28">
        <v>0</v>
      </c>
      <c r="AC472" s="28">
        <v>78060000</v>
      </c>
      <c r="AD472" s="14">
        <v>180</v>
      </c>
    </row>
    <row r="473" spans="2:30" x14ac:dyDescent="0.25">
      <c r="B473" s="14">
        <v>2022</v>
      </c>
      <c r="C473">
        <v>220420</v>
      </c>
      <c r="D473" s="14" t="s">
        <v>3</v>
      </c>
      <c r="E473" s="14" t="s">
        <v>884</v>
      </c>
      <c r="F473" s="14" t="s">
        <v>51</v>
      </c>
      <c r="G473" s="14" t="s">
        <v>37</v>
      </c>
      <c r="H473" s="14" t="s">
        <v>747</v>
      </c>
      <c r="I473" s="14" t="s">
        <v>2</v>
      </c>
      <c r="J473" s="14" t="s">
        <v>193</v>
      </c>
      <c r="K473" s="14">
        <v>890206351</v>
      </c>
      <c r="L473" s="14" t="s">
        <v>194</v>
      </c>
      <c r="M473" s="14" t="s">
        <v>195</v>
      </c>
      <c r="N473" t="s">
        <v>62</v>
      </c>
      <c r="O473" s="1">
        <v>44895</v>
      </c>
      <c r="P473" s="14" t="s">
        <v>427</v>
      </c>
      <c r="Q473" s="14" t="s">
        <v>428</v>
      </c>
      <c r="R473" s="1">
        <v>44750</v>
      </c>
      <c r="S473" s="1">
        <v>44767</v>
      </c>
      <c r="T473" s="14">
        <v>240</v>
      </c>
      <c r="U473" s="1">
        <v>45010</v>
      </c>
      <c r="V473" s="14">
        <v>598680824</v>
      </c>
      <c r="W473" s="1">
        <f>$U473-Contratos[[#This Row],[Fecha de Inicio]]</f>
        <v>243</v>
      </c>
      <c r="X473" s="14">
        <f>ROUND((($D$5-Contratos[[#This Row],[Fecha de Inicio]])/(Contratos[[#This Row],[Fecha Finalizacion Programada]]-Contratos[[#This Row],[Fecha de Inicio]])*100),2)</f>
        <v>52.67</v>
      </c>
      <c r="Y473" s="43">
        <v>176068599</v>
      </c>
      <c r="Z473" s="28">
        <v>422612225</v>
      </c>
      <c r="AA473" s="14">
        <v>0</v>
      </c>
      <c r="AB473" s="28">
        <v>0</v>
      </c>
      <c r="AC473" s="28">
        <v>598680824</v>
      </c>
      <c r="AD473" s="14">
        <v>240</v>
      </c>
    </row>
    <row r="474" spans="2:30" x14ac:dyDescent="0.25">
      <c r="B474" s="14">
        <v>2022</v>
      </c>
      <c r="C474">
        <v>220584</v>
      </c>
      <c r="D474" s="14" t="s">
        <v>3</v>
      </c>
      <c r="E474" s="14" t="s">
        <v>918</v>
      </c>
      <c r="F474" s="14" t="s">
        <v>47</v>
      </c>
      <c r="G474" s="14" t="s">
        <v>37</v>
      </c>
      <c r="H474" s="14" t="s">
        <v>26</v>
      </c>
      <c r="I474" s="14" t="s">
        <v>2</v>
      </c>
      <c r="J474" s="14" t="s">
        <v>290</v>
      </c>
      <c r="K474" s="14">
        <v>900684554</v>
      </c>
      <c r="L474" s="14" t="s">
        <v>517</v>
      </c>
      <c r="M474" s="14" t="s">
        <v>195</v>
      </c>
      <c r="N474" t="s">
        <v>62</v>
      </c>
      <c r="O474" s="1">
        <v>44895</v>
      </c>
      <c r="P474" s="14" t="s">
        <v>427</v>
      </c>
      <c r="Q474" s="14" t="s">
        <v>428</v>
      </c>
      <c r="R474" s="1">
        <v>44818</v>
      </c>
      <c r="S474" s="1">
        <v>44826</v>
      </c>
      <c r="T474" s="14">
        <v>150</v>
      </c>
      <c r="U474" s="1">
        <v>44979</v>
      </c>
      <c r="V474" s="14">
        <v>52060000</v>
      </c>
      <c r="W474" s="1">
        <f>$U474-Contratos[[#This Row],[Fecha de Inicio]]</f>
        <v>153</v>
      </c>
      <c r="X474" s="14">
        <f>ROUND((($D$5-Contratos[[#This Row],[Fecha de Inicio]])/(Contratos[[#This Row],[Fecha Finalizacion Programada]]-Contratos[[#This Row],[Fecha de Inicio]])*100),2)</f>
        <v>45.1</v>
      </c>
      <c r="Y474" s="43">
        <v>52060000</v>
      </c>
      <c r="Z474" s="28">
        <v>0</v>
      </c>
      <c r="AA474" s="14">
        <v>0</v>
      </c>
      <c r="AB474" s="28">
        <v>0</v>
      </c>
      <c r="AC474" s="28">
        <v>52060000</v>
      </c>
      <c r="AD474" s="14">
        <v>150</v>
      </c>
    </row>
    <row r="475" spans="2:30" x14ac:dyDescent="0.25">
      <c r="B475" s="14">
        <v>2022</v>
      </c>
      <c r="C475">
        <v>220463</v>
      </c>
      <c r="D475" s="14" t="s">
        <v>3</v>
      </c>
      <c r="E475" s="14" t="s">
        <v>899</v>
      </c>
      <c r="F475" s="14" t="s">
        <v>70</v>
      </c>
      <c r="G475" s="14" t="s">
        <v>79</v>
      </c>
      <c r="H475" s="14" t="s">
        <v>761</v>
      </c>
      <c r="I475" s="14" t="s">
        <v>2</v>
      </c>
      <c r="J475" s="14" t="s">
        <v>32</v>
      </c>
      <c r="K475" s="14">
        <v>1015468331</v>
      </c>
      <c r="L475" s="14" t="s">
        <v>619</v>
      </c>
      <c r="M475" s="14" t="s">
        <v>73</v>
      </c>
      <c r="N475" t="s">
        <v>62</v>
      </c>
      <c r="O475" s="1">
        <v>44895</v>
      </c>
      <c r="P475" s="14" t="s">
        <v>488</v>
      </c>
      <c r="Q475" s="14" t="s">
        <v>1283</v>
      </c>
      <c r="R475" s="1">
        <v>44789</v>
      </c>
      <c r="S475" s="1">
        <v>44795</v>
      </c>
      <c r="T475" s="14">
        <v>150</v>
      </c>
      <c r="U475" s="1">
        <v>44841</v>
      </c>
      <c r="V475" s="14">
        <v>6980000</v>
      </c>
      <c r="W475" s="14">
        <f>+Contratos[[#This Row],[Plazo total con prorrogas ]]</f>
        <v>150</v>
      </c>
      <c r="X475" s="14">
        <v>100</v>
      </c>
      <c r="Y475" s="43">
        <v>1396000</v>
      </c>
      <c r="Z475" s="28">
        <v>5584000</v>
      </c>
      <c r="AA475" s="14">
        <v>0</v>
      </c>
      <c r="AB475" s="28">
        <v>0</v>
      </c>
      <c r="AC475" s="28">
        <v>6980000</v>
      </c>
      <c r="AD475" s="14">
        <v>150</v>
      </c>
    </row>
    <row r="476" spans="2:30" x14ac:dyDescent="0.25">
      <c r="B476" s="14">
        <v>2022</v>
      </c>
      <c r="C476">
        <v>220490</v>
      </c>
      <c r="D476" s="14" t="s">
        <v>3</v>
      </c>
      <c r="E476" s="14" t="s">
        <v>899</v>
      </c>
      <c r="F476" s="14" t="s">
        <v>70</v>
      </c>
      <c r="G476" s="14" t="s">
        <v>79</v>
      </c>
      <c r="H476" s="14" t="s">
        <v>761</v>
      </c>
      <c r="I476" s="14" t="s">
        <v>2</v>
      </c>
      <c r="J476" s="14" t="s">
        <v>32</v>
      </c>
      <c r="K476" s="14">
        <v>1069853347</v>
      </c>
      <c r="L476" s="14" t="s">
        <v>596</v>
      </c>
      <c r="M476" s="14" t="s">
        <v>73</v>
      </c>
      <c r="N476" t="s">
        <v>62</v>
      </c>
      <c r="O476" s="1">
        <v>44895</v>
      </c>
      <c r="P476" s="14" t="s">
        <v>488</v>
      </c>
      <c r="Q476" s="14" t="s">
        <v>1284</v>
      </c>
      <c r="R476" s="1">
        <v>44792</v>
      </c>
      <c r="S476" s="1">
        <v>44798</v>
      </c>
      <c r="T476" s="14">
        <v>150</v>
      </c>
      <c r="U476" s="1">
        <v>44841</v>
      </c>
      <c r="V476" s="14">
        <v>6980000</v>
      </c>
      <c r="W476" s="14">
        <f>+Contratos[[#This Row],[Plazo total con prorrogas ]]</f>
        <v>150</v>
      </c>
      <c r="X476" s="14">
        <v>100</v>
      </c>
      <c r="Y476" s="43">
        <v>1396000</v>
      </c>
      <c r="Z476" s="28">
        <v>5584000</v>
      </c>
      <c r="AA476" s="14">
        <v>0</v>
      </c>
      <c r="AB476" s="28">
        <v>0</v>
      </c>
      <c r="AC476" s="28">
        <v>6980000</v>
      </c>
      <c r="AD476" s="14">
        <v>150</v>
      </c>
    </row>
    <row r="477" spans="2:30" x14ac:dyDescent="0.25">
      <c r="B477" s="14">
        <v>2022</v>
      </c>
      <c r="C477">
        <v>220499</v>
      </c>
      <c r="D477" s="14" t="s">
        <v>3</v>
      </c>
      <c r="E477" s="14" t="s">
        <v>899</v>
      </c>
      <c r="F477" s="14" t="s">
        <v>70</v>
      </c>
      <c r="G477" s="14" t="s">
        <v>79</v>
      </c>
      <c r="H477" s="14" t="s">
        <v>761</v>
      </c>
      <c r="I477" s="14" t="s">
        <v>2</v>
      </c>
      <c r="J477" s="14" t="s">
        <v>32</v>
      </c>
      <c r="K477" s="14">
        <v>1193091633</v>
      </c>
      <c r="L477" s="14" t="s">
        <v>618</v>
      </c>
      <c r="M477" s="14" t="s">
        <v>73</v>
      </c>
      <c r="N477" t="s">
        <v>62</v>
      </c>
      <c r="O477" s="1">
        <v>44895</v>
      </c>
      <c r="P477" s="14" t="s">
        <v>488</v>
      </c>
      <c r="Q477" s="14" t="s">
        <v>1285</v>
      </c>
      <c r="R477" s="1">
        <v>44792</v>
      </c>
      <c r="S477" s="1">
        <v>44799</v>
      </c>
      <c r="T477" s="14">
        <v>150</v>
      </c>
      <c r="U477" s="1">
        <v>44848</v>
      </c>
      <c r="V477" s="14">
        <v>6980000</v>
      </c>
      <c r="W477" s="14">
        <f>+Contratos[[#This Row],[Plazo total con prorrogas ]]</f>
        <v>150</v>
      </c>
      <c r="X477" s="14">
        <v>100</v>
      </c>
      <c r="Y477" s="43">
        <v>1396000</v>
      </c>
      <c r="Z477" s="28">
        <v>5584000</v>
      </c>
      <c r="AA477" s="14">
        <v>0</v>
      </c>
      <c r="AB477" s="28">
        <v>0</v>
      </c>
      <c r="AC477" s="28">
        <v>6980000</v>
      </c>
      <c r="AD477" s="14">
        <v>150</v>
      </c>
    </row>
    <row r="478" spans="2:30" x14ac:dyDescent="0.25">
      <c r="B478" s="14">
        <v>2022</v>
      </c>
      <c r="C478">
        <v>220502</v>
      </c>
      <c r="D478" s="14" t="s">
        <v>3</v>
      </c>
      <c r="E478" s="14" t="s">
        <v>899</v>
      </c>
      <c r="F478" s="14" t="s">
        <v>70</v>
      </c>
      <c r="G478" s="14" t="s">
        <v>79</v>
      </c>
      <c r="H478" s="14" t="s">
        <v>761</v>
      </c>
      <c r="I478" s="14" t="s">
        <v>2</v>
      </c>
      <c r="J478" s="14" t="s">
        <v>32</v>
      </c>
      <c r="K478" s="14">
        <v>57417273</v>
      </c>
      <c r="L478" s="14" t="s">
        <v>617</v>
      </c>
      <c r="M478" s="14" t="s">
        <v>73</v>
      </c>
      <c r="N478" t="s">
        <v>62</v>
      </c>
      <c r="O478" s="1">
        <v>44895</v>
      </c>
      <c r="P478" s="14" t="s">
        <v>488</v>
      </c>
      <c r="Q478" s="14" t="s">
        <v>1285</v>
      </c>
      <c r="R478" s="1">
        <v>44795</v>
      </c>
      <c r="S478" s="1">
        <v>44799</v>
      </c>
      <c r="T478" s="14">
        <v>150</v>
      </c>
      <c r="U478" s="1">
        <v>44848</v>
      </c>
      <c r="V478" s="14">
        <v>6980000</v>
      </c>
      <c r="W478" s="14">
        <f>+Contratos[[#This Row],[Plazo total con prorrogas ]]</f>
        <v>150</v>
      </c>
      <c r="X478" s="14">
        <v>100</v>
      </c>
      <c r="Y478" s="43">
        <v>1396000</v>
      </c>
      <c r="Z478" s="28">
        <v>5584000</v>
      </c>
      <c r="AA478" s="14">
        <v>0</v>
      </c>
      <c r="AB478" s="28">
        <v>0</v>
      </c>
      <c r="AC478" s="28">
        <v>6980000</v>
      </c>
      <c r="AD478" s="14">
        <v>150</v>
      </c>
    </row>
    <row r="479" spans="2:30" x14ac:dyDescent="0.25">
      <c r="B479" s="14">
        <v>2022</v>
      </c>
      <c r="C479">
        <v>220515</v>
      </c>
      <c r="D479" s="14" t="s">
        <v>3</v>
      </c>
      <c r="E479" s="14" t="s">
        <v>899</v>
      </c>
      <c r="F479" s="14" t="s">
        <v>70</v>
      </c>
      <c r="G479" s="14" t="s">
        <v>79</v>
      </c>
      <c r="H479" s="14" t="s">
        <v>761</v>
      </c>
      <c r="I479" s="14" t="s">
        <v>2</v>
      </c>
      <c r="J479" s="14" t="s">
        <v>32</v>
      </c>
      <c r="K479" s="14">
        <v>1000775762</v>
      </c>
      <c r="L479" s="14" t="s">
        <v>960</v>
      </c>
      <c r="M479" s="14" t="s">
        <v>73</v>
      </c>
      <c r="N479" t="s">
        <v>62</v>
      </c>
      <c r="O479" s="1">
        <v>44895</v>
      </c>
      <c r="P479" s="14" t="s">
        <v>488</v>
      </c>
      <c r="Q479" s="14" t="s">
        <v>1286</v>
      </c>
      <c r="R479" s="1">
        <v>44797</v>
      </c>
      <c r="S479" s="1">
        <v>44805</v>
      </c>
      <c r="T479" s="14">
        <v>150</v>
      </c>
      <c r="U479" s="1">
        <v>44848</v>
      </c>
      <c r="V479" s="14">
        <v>6980000</v>
      </c>
      <c r="W479" s="14">
        <f>+Contratos[[#This Row],[Plazo total con prorrogas ]]</f>
        <v>150</v>
      </c>
      <c r="X479" s="14">
        <v>100</v>
      </c>
      <c r="Y479" s="43">
        <v>1396000</v>
      </c>
      <c r="Z479" s="28">
        <v>5584000</v>
      </c>
      <c r="AA479" s="14">
        <v>0</v>
      </c>
      <c r="AB479" s="28">
        <v>0</v>
      </c>
      <c r="AC479" s="28">
        <v>6980000</v>
      </c>
      <c r="AD479" s="14">
        <v>150</v>
      </c>
    </row>
    <row r="480" spans="2:30" x14ac:dyDescent="0.25">
      <c r="B480" s="14">
        <v>2022</v>
      </c>
      <c r="C480">
        <v>220468</v>
      </c>
      <c r="D480" s="14" t="s">
        <v>3</v>
      </c>
      <c r="E480" s="14" t="s">
        <v>899</v>
      </c>
      <c r="F480" s="14" t="s">
        <v>70</v>
      </c>
      <c r="G480" s="14" t="s">
        <v>79</v>
      </c>
      <c r="H480" s="14" t="s">
        <v>761</v>
      </c>
      <c r="I480" s="14" t="s">
        <v>2</v>
      </c>
      <c r="J480" s="14" t="s">
        <v>32</v>
      </c>
      <c r="K480" s="14">
        <v>1015441978</v>
      </c>
      <c r="L480" s="14" t="s">
        <v>461</v>
      </c>
      <c r="M480" s="14" t="s">
        <v>73</v>
      </c>
      <c r="N480" t="s">
        <v>62</v>
      </c>
      <c r="O480" s="1">
        <v>44895</v>
      </c>
      <c r="P480" s="14" t="s">
        <v>489</v>
      </c>
      <c r="Q480" s="14" t="s">
        <v>1287</v>
      </c>
      <c r="R480" s="1">
        <v>44785</v>
      </c>
      <c r="S480" s="1">
        <v>44791</v>
      </c>
      <c r="T480" s="14">
        <v>150</v>
      </c>
      <c r="U480" s="1">
        <v>44926</v>
      </c>
      <c r="V480" s="14">
        <v>6980000</v>
      </c>
      <c r="W480" s="1">
        <f>$U480-Contratos[[#This Row],[Fecha de Inicio]]</f>
        <v>135</v>
      </c>
      <c r="X480" s="14">
        <f>ROUND((($D$5-Contratos[[#This Row],[Fecha de Inicio]])/(Contratos[[#This Row],[Fecha Finalizacion Programada]]-Contratos[[#This Row],[Fecha de Inicio]])*100),2)</f>
        <v>77.040000000000006</v>
      </c>
      <c r="Y480" s="43">
        <v>1396000</v>
      </c>
      <c r="Z480" s="28">
        <v>5584000</v>
      </c>
      <c r="AA480" s="14">
        <v>0</v>
      </c>
      <c r="AB480" s="28">
        <v>0</v>
      </c>
      <c r="AC480" s="28">
        <v>6980000</v>
      </c>
      <c r="AD480" s="14">
        <v>150</v>
      </c>
    </row>
    <row r="481" spans="2:30" x14ac:dyDescent="0.25">
      <c r="B481" s="14">
        <v>2022</v>
      </c>
      <c r="C481">
        <v>220465</v>
      </c>
      <c r="D481" s="14" t="s">
        <v>3</v>
      </c>
      <c r="E481" s="14" t="s">
        <v>899</v>
      </c>
      <c r="F481" s="14" t="s">
        <v>70</v>
      </c>
      <c r="G481" s="14" t="s">
        <v>79</v>
      </c>
      <c r="H481" s="14" t="s">
        <v>761</v>
      </c>
      <c r="I481" s="14" t="s">
        <v>2</v>
      </c>
      <c r="J481" s="14" t="s">
        <v>32</v>
      </c>
      <c r="K481" s="14">
        <v>1000154383</v>
      </c>
      <c r="L481" s="14" t="s">
        <v>462</v>
      </c>
      <c r="M481" s="14" t="s">
        <v>73</v>
      </c>
      <c r="N481" t="s">
        <v>62</v>
      </c>
      <c r="O481" s="1">
        <v>44895</v>
      </c>
      <c r="P481" s="14" t="s">
        <v>488</v>
      </c>
      <c r="Q481" s="14" t="s">
        <v>1288</v>
      </c>
      <c r="R481" s="1">
        <v>44785</v>
      </c>
      <c r="S481" s="1">
        <v>44791</v>
      </c>
      <c r="T481" s="14">
        <v>150</v>
      </c>
      <c r="U481" s="1">
        <v>44926</v>
      </c>
      <c r="V481" s="14">
        <v>6980000</v>
      </c>
      <c r="W481" s="1">
        <f>$U481-Contratos[[#This Row],[Fecha de Inicio]]</f>
        <v>135</v>
      </c>
      <c r="X481" s="14">
        <f>ROUND((($D$5-Contratos[[#This Row],[Fecha de Inicio]])/(Contratos[[#This Row],[Fecha Finalizacion Programada]]-Contratos[[#This Row],[Fecha de Inicio]])*100),2)</f>
        <v>77.040000000000006</v>
      </c>
      <c r="Y481" s="43">
        <v>1396000</v>
      </c>
      <c r="Z481" s="28">
        <v>5584000</v>
      </c>
      <c r="AA481" s="14">
        <v>0</v>
      </c>
      <c r="AB481" s="28">
        <v>0</v>
      </c>
      <c r="AC481" s="28">
        <v>6980000</v>
      </c>
      <c r="AD481" s="14">
        <v>150</v>
      </c>
    </row>
    <row r="482" spans="2:30" x14ac:dyDescent="0.25">
      <c r="B482" s="14">
        <v>2022</v>
      </c>
      <c r="C482">
        <v>220472</v>
      </c>
      <c r="D482" s="14" t="s">
        <v>3</v>
      </c>
      <c r="E482" s="14" t="s">
        <v>899</v>
      </c>
      <c r="F482" s="14" t="s">
        <v>70</v>
      </c>
      <c r="G482" s="14" t="s">
        <v>79</v>
      </c>
      <c r="H482" s="14" t="s">
        <v>761</v>
      </c>
      <c r="I482" s="14" t="s">
        <v>2</v>
      </c>
      <c r="J482" s="14" t="s">
        <v>32</v>
      </c>
      <c r="K482" s="14">
        <v>1032458437</v>
      </c>
      <c r="L482" s="14" t="s">
        <v>463</v>
      </c>
      <c r="M482" s="14" t="s">
        <v>73</v>
      </c>
      <c r="N482" t="s">
        <v>62</v>
      </c>
      <c r="O482" s="1">
        <v>44895</v>
      </c>
      <c r="P482" s="14" t="s">
        <v>488</v>
      </c>
      <c r="Q482" s="14" t="s">
        <v>1289</v>
      </c>
      <c r="R482" s="1">
        <v>44785</v>
      </c>
      <c r="S482" s="1">
        <v>44791</v>
      </c>
      <c r="T482" s="14">
        <v>150</v>
      </c>
      <c r="U482" s="1">
        <v>44926</v>
      </c>
      <c r="V482" s="14">
        <v>6980000</v>
      </c>
      <c r="W482" s="1">
        <f>$U482-Contratos[[#This Row],[Fecha de Inicio]]</f>
        <v>135</v>
      </c>
      <c r="X482" s="14">
        <f>ROUND((($D$5-Contratos[[#This Row],[Fecha de Inicio]])/(Contratos[[#This Row],[Fecha Finalizacion Programada]]-Contratos[[#This Row],[Fecha de Inicio]])*100),2)</f>
        <v>77.040000000000006</v>
      </c>
      <c r="Y482" s="43">
        <v>1396000</v>
      </c>
      <c r="Z482" s="28">
        <v>5584000</v>
      </c>
      <c r="AA482" s="14">
        <v>0</v>
      </c>
      <c r="AB482" s="28">
        <v>0</v>
      </c>
      <c r="AC482" s="28">
        <v>6980000</v>
      </c>
      <c r="AD482" s="14">
        <v>150</v>
      </c>
    </row>
    <row r="483" spans="2:30" x14ac:dyDescent="0.25">
      <c r="B483" s="14">
        <v>2022</v>
      </c>
      <c r="C483">
        <v>220464</v>
      </c>
      <c r="D483" s="14" t="s">
        <v>3</v>
      </c>
      <c r="E483" s="14" t="s">
        <v>899</v>
      </c>
      <c r="F483" s="14" t="s">
        <v>70</v>
      </c>
      <c r="G483" s="14" t="s">
        <v>79</v>
      </c>
      <c r="H483" s="14" t="s">
        <v>761</v>
      </c>
      <c r="I483" s="14" t="s">
        <v>2</v>
      </c>
      <c r="J483" s="14" t="s">
        <v>32</v>
      </c>
      <c r="K483" s="14">
        <v>1192724861</v>
      </c>
      <c r="L483" s="14" t="s">
        <v>465</v>
      </c>
      <c r="M483" s="14" t="s">
        <v>73</v>
      </c>
      <c r="N483" t="s">
        <v>62</v>
      </c>
      <c r="O483" s="1">
        <v>44895</v>
      </c>
      <c r="P483" s="14" t="s">
        <v>488</v>
      </c>
      <c r="Q483" s="14" t="s">
        <v>1290</v>
      </c>
      <c r="R483" s="1">
        <v>44785</v>
      </c>
      <c r="S483" s="1">
        <v>44792</v>
      </c>
      <c r="T483" s="14">
        <v>150</v>
      </c>
      <c r="U483" s="1">
        <v>44926</v>
      </c>
      <c r="V483" s="14">
        <v>6980000</v>
      </c>
      <c r="W483" s="1">
        <f>$U483-Contratos[[#This Row],[Fecha de Inicio]]</f>
        <v>134</v>
      </c>
      <c r="X483" s="14">
        <f>ROUND((($D$5-Contratos[[#This Row],[Fecha de Inicio]])/(Contratos[[#This Row],[Fecha Finalizacion Programada]]-Contratos[[#This Row],[Fecha de Inicio]])*100),2)</f>
        <v>76.87</v>
      </c>
      <c r="Y483" s="43">
        <v>1396000</v>
      </c>
      <c r="Z483" s="28">
        <v>5584000</v>
      </c>
      <c r="AA483" s="14">
        <v>0</v>
      </c>
      <c r="AB483" s="28">
        <v>0</v>
      </c>
      <c r="AC483" s="28">
        <v>6980000</v>
      </c>
      <c r="AD483" s="14">
        <v>150</v>
      </c>
    </row>
    <row r="484" spans="2:30" x14ac:dyDescent="0.25">
      <c r="B484" s="14">
        <v>2022</v>
      </c>
      <c r="C484">
        <v>220470</v>
      </c>
      <c r="D484" s="14" t="s">
        <v>3</v>
      </c>
      <c r="E484" s="14" t="s">
        <v>899</v>
      </c>
      <c r="F484" s="14" t="s">
        <v>70</v>
      </c>
      <c r="G484" s="14" t="s">
        <v>79</v>
      </c>
      <c r="H484" s="14" t="s">
        <v>761</v>
      </c>
      <c r="I484" s="14" t="s">
        <v>2</v>
      </c>
      <c r="J484" s="14" t="s">
        <v>32</v>
      </c>
      <c r="K484" s="14">
        <v>1013593069</v>
      </c>
      <c r="L484" s="14" t="s">
        <v>466</v>
      </c>
      <c r="M484" s="14" t="s">
        <v>73</v>
      </c>
      <c r="N484" t="s">
        <v>62</v>
      </c>
      <c r="O484" s="1">
        <v>44895</v>
      </c>
      <c r="P484" s="14" t="s">
        <v>488</v>
      </c>
      <c r="Q484" s="14" t="s">
        <v>1291</v>
      </c>
      <c r="R484" s="1">
        <v>44785</v>
      </c>
      <c r="S484" s="1">
        <v>44792</v>
      </c>
      <c r="T484" s="14">
        <v>150</v>
      </c>
      <c r="U484" s="1">
        <v>44926</v>
      </c>
      <c r="V484" s="14">
        <v>6980000</v>
      </c>
      <c r="W484" s="1">
        <f>$U484-Contratos[[#This Row],[Fecha de Inicio]]</f>
        <v>134</v>
      </c>
      <c r="X484" s="14">
        <f>ROUND((($D$5-Contratos[[#This Row],[Fecha de Inicio]])/(Contratos[[#This Row],[Fecha Finalizacion Programada]]-Contratos[[#This Row],[Fecha de Inicio]])*100),2)</f>
        <v>76.87</v>
      </c>
      <c r="Y484" s="43">
        <v>1396000</v>
      </c>
      <c r="Z484" s="28">
        <v>5584000</v>
      </c>
      <c r="AA484" s="14">
        <v>0</v>
      </c>
      <c r="AB484" s="28">
        <v>0</v>
      </c>
      <c r="AC484" s="28">
        <v>6980000</v>
      </c>
      <c r="AD484" s="14">
        <v>150</v>
      </c>
    </row>
    <row r="485" spans="2:30" x14ac:dyDescent="0.25">
      <c r="B485" s="14">
        <v>2022</v>
      </c>
      <c r="C485">
        <v>220467</v>
      </c>
      <c r="D485" s="14" t="s">
        <v>3</v>
      </c>
      <c r="E485" s="14" t="s">
        <v>899</v>
      </c>
      <c r="F485" s="14" t="s">
        <v>70</v>
      </c>
      <c r="G485" s="14" t="s">
        <v>79</v>
      </c>
      <c r="H485" s="14" t="s">
        <v>761</v>
      </c>
      <c r="I485" s="14" t="s">
        <v>2</v>
      </c>
      <c r="J485" s="14" t="s">
        <v>32</v>
      </c>
      <c r="K485" s="14">
        <v>53006728</v>
      </c>
      <c r="L485" s="14" t="s">
        <v>467</v>
      </c>
      <c r="M485" s="14" t="s">
        <v>73</v>
      </c>
      <c r="N485" t="s">
        <v>62</v>
      </c>
      <c r="O485" s="1">
        <v>44895</v>
      </c>
      <c r="P485" s="14" t="s">
        <v>488</v>
      </c>
      <c r="Q485" s="14" t="s">
        <v>1292</v>
      </c>
      <c r="R485" s="1">
        <v>44785</v>
      </c>
      <c r="S485" s="1">
        <v>44792</v>
      </c>
      <c r="T485" s="14">
        <v>150</v>
      </c>
      <c r="U485" s="1">
        <v>44926</v>
      </c>
      <c r="V485" s="14">
        <v>6980000</v>
      </c>
      <c r="W485" s="1">
        <f>$U485-Contratos[[#This Row],[Fecha de Inicio]]</f>
        <v>134</v>
      </c>
      <c r="X485" s="14">
        <f>ROUND((($D$5-Contratos[[#This Row],[Fecha de Inicio]])/(Contratos[[#This Row],[Fecha Finalizacion Programada]]-Contratos[[#This Row],[Fecha de Inicio]])*100),2)</f>
        <v>76.87</v>
      </c>
      <c r="Y485" s="43">
        <v>1396000</v>
      </c>
      <c r="Z485" s="28">
        <v>5584000</v>
      </c>
      <c r="AA485" s="14">
        <v>0</v>
      </c>
      <c r="AB485" s="28">
        <v>0</v>
      </c>
      <c r="AC485" s="28">
        <v>6980000</v>
      </c>
      <c r="AD485" s="14">
        <v>150</v>
      </c>
    </row>
    <row r="486" spans="2:30" x14ac:dyDescent="0.25">
      <c r="B486" s="14">
        <v>2022</v>
      </c>
      <c r="C486">
        <v>220466</v>
      </c>
      <c r="D486" s="14" t="s">
        <v>3</v>
      </c>
      <c r="E486" s="14" t="s">
        <v>899</v>
      </c>
      <c r="F486" s="14" t="s">
        <v>70</v>
      </c>
      <c r="G486" s="14" t="s">
        <v>79</v>
      </c>
      <c r="H486" s="14" t="s">
        <v>761</v>
      </c>
      <c r="I486" s="14" t="s">
        <v>2</v>
      </c>
      <c r="J486" s="14" t="s">
        <v>32</v>
      </c>
      <c r="K486" s="14">
        <v>1003711366</v>
      </c>
      <c r="L486" s="14" t="s">
        <v>468</v>
      </c>
      <c r="M486" s="14" t="s">
        <v>73</v>
      </c>
      <c r="N486" t="s">
        <v>62</v>
      </c>
      <c r="O486" s="1">
        <v>44895</v>
      </c>
      <c r="P486" s="14" t="s">
        <v>488</v>
      </c>
      <c r="Q486" s="14" t="s">
        <v>1293</v>
      </c>
      <c r="R486" s="1">
        <v>44785</v>
      </c>
      <c r="S486" s="1">
        <v>44792</v>
      </c>
      <c r="T486" s="14">
        <v>150</v>
      </c>
      <c r="U486" s="1">
        <v>44926</v>
      </c>
      <c r="V486" s="14">
        <v>6980000</v>
      </c>
      <c r="W486" s="1">
        <f>$U486-Contratos[[#This Row],[Fecha de Inicio]]</f>
        <v>134</v>
      </c>
      <c r="X486" s="14">
        <f>ROUND((($D$5-Contratos[[#This Row],[Fecha de Inicio]])/(Contratos[[#This Row],[Fecha Finalizacion Programada]]-Contratos[[#This Row],[Fecha de Inicio]])*100),2)</f>
        <v>76.87</v>
      </c>
      <c r="Y486" s="43">
        <v>1396000</v>
      </c>
      <c r="Z486" s="28">
        <v>5584000</v>
      </c>
      <c r="AA486" s="14">
        <v>0</v>
      </c>
      <c r="AB486" s="28">
        <v>0</v>
      </c>
      <c r="AC486" s="28">
        <v>6980000</v>
      </c>
      <c r="AD486" s="14">
        <v>150</v>
      </c>
    </row>
    <row r="487" spans="2:30" x14ac:dyDescent="0.25">
      <c r="B487" s="14">
        <v>2022</v>
      </c>
      <c r="C487">
        <v>220474</v>
      </c>
      <c r="D487" s="14" t="s">
        <v>3</v>
      </c>
      <c r="E487" s="14" t="s">
        <v>899</v>
      </c>
      <c r="F487" s="14" t="s">
        <v>70</v>
      </c>
      <c r="G487" s="14" t="s">
        <v>79</v>
      </c>
      <c r="H487" s="14" t="s">
        <v>761</v>
      </c>
      <c r="I487" s="14" t="s">
        <v>2</v>
      </c>
      <c r="J487" s="14" t="s">
        <v>32</v>
      </c>
      <c r="K487" s="14">
        <v>1001057926</v>
      </c>
      <c r="L487" s="14" t="s">
        <v>470</v>
      </c>
      <c r="M487" s="14" t="s">
        <v>73</v>
      </c>
      <c r="N487" t="s">
        <v>62</v>
      </c>
      <c r="O487" s="1">
        <v>44895</v>
      </c>
      <c r="P487" s="14" t="s">
        <v>488</v>
      </c>
      <c r="Q487" s="14" t="s">
        <v>1294</v>
      </c>
      <c r="R487" s="1">
        <v>44789</v>
      </c>
      <c r="S487" s="1">
        <v>44792</v>
      </c>
      <c r="T487" s="14">
        <v>150</v>
      </c>
      <c r="U487" s="1">
        <v>44926</v>
      </c>
      <c r="V487" s="14">
        <v>6980000</v>
      </c>
      <c r="W487" s="1">
        <f>$U487-Contratos[[#This Row],[Fecha de Inicio]]</f>
        <v>134</v>
      </c>
      <c r="X487" s="14">
        <f>ROUND((($D$5-Contratos[[#This Row],[Fecha de Inicio]])/(Contratos[[#This Row],[Fecha Finalizacion Programada]]-Contratos[[#This Row],[Fecha de Inicio]])*100),2)</f>
        <v>76.87</v>
      </c>
      <c r="Y487" s="43">
        <v>1396000</v>
      </c>
      <c r="Z487" s="28">
        <v>5584000</v>
      </c>
      <c r="AA487" s="14">
        <v>0</v>
      </c>
      <c r="AB487" s="28">
        <v>0</v>
      </c>
      <c r="AC487" s="28">
        <v>6980000</v>
      </c>
      <c r="AD487" s="14">
        <v>150</v>
      </c>
    </row>
    <row r="488" spans="2:30" x14ac:dyDescent="0.25">
      <c r="B488" s="14">
        <v>2022</v>
      </c>
      <c r="C488">
        <v>220469</v>
      </c>
      <c r="D488" s="14" t="s">
        <v>3</v>
      </c>
      <c r="E488" s="14" t="s">
        <v>899</v>
      </c>
      <c r="F488" s="14" t="s">
        <v>70</v>
      </c>
      <c r="G488" s="14" t="s">
        <v>79</v>
      </c>
      <c r="H488" s="14" t="s">
        <v>761</v>
      </c>
      <c r="I488" s="14" t="s">
        <v>2</v>
      </c>
      <c r="J488" s="14" t="s">
        <v>32</v>
      </c>
      <c r="K488" s="14">
        <v>1010224290</v>
      </c>
      <c r="L488" s="14" t="s">
        <v>471</v>
      </c>
      <c r="M488" s="14" t="s">
        <v>73</v>
      </c>
      <c r="N488" t="s">
        <v>62</v>
      </c>
      <c r="O488" s="1">
        <v>44895</v>
      </c>
      <c r="P488" s="14" t="s">
        <v>488</v>
      </c>
      <c r="Q488" s="14" t="s">
        <v>1295</v>
      </c>
      <c r="R488" s="1">
        <v>44785</v>
      </c>
      <c r="S488" s="1">
        <v>44792</v>
      </c>
      <c r="T488" s="14">
        <v>150</v>
      </c>
      <c r="U488" s="1">
        <v>44926</v>
      </c>
      <c r="V488" s="14">
        <v>6980000</v>
      </c>
      <c r="W488" s="1">
        <f>$U488-Contratos[[#This Row],[Fecha de Inicio]]</f>
        <v>134</v>
      </c>
      <c r="X488" s="14">
        <f>ROUND((($D$5-Contratos[[#This Row],[Fecha de Inicio]])/(Contratos[[#This Row],[Fecha Finalizacion Programada]]-Contratos[[#This Row],[Fecha de Inicio]])*100),2)</f>
        <v>76.87</v>
      </c>
      <c r="Y488" s="43">
        <v>1396000</v>
      </c>
      <c r="Z488" s="28">
        <v>5584000</v>
      </c>
      <c r="AA488" s="14">
        <v>0</v>
      </c>
      <c r="AB488" s="28">
        <v>0</v>
      </c>
      <c r="AC488" s="28">
        <v>6980000</v>
      </c>
      <c r="AD488" s="14">
        <v>150</v>
      </c>
    </row>
    <row r="489" spans="2:30" x14ac:dyDescent="0.25">
      <c r="B489" s="14">
        <v>2022</v>
      </c>
      <c r="C489">
        <v>220473</v>
      </c>
      <c r="D489" s="14" t="s">
        <v>3</v>
      </c>
      <c r="E489" s="14" t="s">
        <v>899</v>
      </c>
      <c r="F489" s="14" t="s">
        <v>70</v>
      </c>
      <c r="G489" s="14" t="s">
        <v>79</v>
      </c>
      <c r="H489" s="14" t="s">
        <v>761</v>
      </c>
      <c r="I489" s="14" t="s">
        <v>2</v>
      </c>
      <c r="J489" s="14" t="s">
        <v>32</v>
      </c>
      <c r="K489" s="14">
        <v>79730994</v>
      </c>
      <c r="L489" s="14" t="s">
        <v>472</v>
      </c>
      <c r="M489" s="14" t="s">
        <v>73</v>
      </c>
      <c r="N489" t="s">
        <v>62</v>
      </c>
      <c r="O489" s="1">
        <v>44895</v>
      </c>
      <c r="P489" s="14" t="s">
        <v>488</v>
      </c>
      <c r="Q489" s="14" t="s">
        <v>1296</v>
      </c>
      <c r="R489" s="1">
        <v>44789</v>
      </c>
      <c r="S489" s="1">
        <v>44792</v>
      </c>
      <c r="T489" s="14">
        <v>150</v>
      </c>
      <c r="U489" s="1">
        <v>44926</v>
      </c>
      <c r="V489" s="14">
        <v>6980000</v>
      </c>
      <c r="W489" s="1">
        <f>$U489-Contratos[[#This Row],[Fecha de Inicio]]</f>
        <v>134</v>
      </c>
      <c r="X489" s="14">
        <f>ROUND((($D$5-Contratos[[#This Row],[Fecha de Inicio]])/(Contratos[[#This Row],[Fecha Finalizacion Programada]]-Contratos[[#This Row],[Fecha de Inicio]])*100),2)</f>
        <v>76.87</v>
      </c>
      <c r="Y489" s="43">
        <v>1396000</v>
      </c>
      <c r="Z489" s="28">
        <v>5584000</v>
      </c>
      <c r="AA489" s="14">
        <v>0</v>
      </c>
      <c r="AB489" s="28">
        <v>0</v>
      </c>
      <c r="AC489" s="28">
        <v>6980000</v>
      </c>
      <c r="AD489" s="14">
        <v>150</v>
      </c>
    </row>
    <row r="490" spans="2:30" x14ac:dyDescent="0.25">
      <c r="B490" s="14">
        <v>2022</v>
      </c>
      <c r="C490">
        <v>220480</v>
      </c>
      <c r="D490" s="14" t="s">
        <v>3</v>
      </c>
      <c r="E490" s="14" t="s">
        <v>899</v>
      </c>
      <c r="F490" s="14" t="s">
        <v>70</v>
      </c>
      <c r="G490" s="14" t="s">
        <v>79</v>
      </c>
      <c r="H490" s="14" t="s">
        <v>761</v>
      </c>
      <c r="I490" s="14" t="s">
        <v>2</v>
      </c>
      <c r="J490" s="14" t="s">
        <v>32</v>
      </c>
      <c r="K490" s="14">
        <v>1000004062</v>
      </c>
      <c r="L490" s="14" t="s">
        <v>473</v>
      </c>
      <c r="M490" s="14" t="s">
        <v>73</v>
      </c>
      <c r="N490" t="s">
        <v>62</v>
      </c>
      <c r="O490" s="1">
        <v>44895</v>
      </c>
      <c r="P490" s="14" t="s">
        <v>488</v>
      </c>
      <c r="Q490" s="14" t="s">
        <v>1297</v>
      </c>
      <c r="R490" s="1">
        <v>44790</v>
      </c>
      <c r="S490" s="1">
        <v>44795</v>
      </c>
      <c r="T490" s="14">
        <v>150</v>
      </c>
      <c r="U490" s="1">
        <v>44926</v>
      </c>
      <c r="V490" s="14">
        <v>6980000</v>
      </c>
      <c r="W490" s="1">
        <f>$U490-Contratos[[#This Row],[Fecha de Inicio]]</f>
        <v>131</v>
      </c>
      <c r="X490" s="14">
        <f>ROUND((($D$5-Contratos[[#This Row],[Fecha de Inicio]])/(Contratos[[#This Row],[Fecha Finalizacion Programada]]-Contratos[[#This Row],[Fecha de Inicio]])*100),2)</f>
        <v>76.34</v>
      </c>
      <c r="Y490" s="43">
        <v>1396000</v>
      </c>
      <c r="Z490" s="28">
        <v>5584000</v>
      </c>
      <c r="AA490" s="14">
        <v>0</v>
      </c>
      <c r="AB490" s="28">
        <v>0</v>
      </c>
      <c r="AC490" s="28">
        <v>6980000</v>
      </c>
      <c r="AD490" s="14">
        <v>150</v>
      </c>
    </row>
    <row r="491" spans="2:30" x14ac:dyDescent="0.25">
      <c r="B491" s="14">
        <v>2022</v>
      </c>
      <c r="C491">
        <v>220478</v>
      </c>
      <c r="D491" s="14" t="s">
        <v>3</v>
      </c>
      <c r="E491" s="14" t="s">
        <v>899</v>
      </c>
      <c r="F491" s="14" t="s">
        <v>70</v>
      </c>
      <c r="G491" s="14" t="s">
        <v>79</v>
      </c>
      <c r="H491" s="14" t="s">
        <v>761</v>
      </c>
      <c r="I491" s="14" t="s">
        <v>2</v>
      </c>
      <c r="J491" s="14" t="s">
        <v>32</v>
      </c>
      <c r="K491" s="14">
        <v>79900503</v>
      </c>
      <c r="L491" s="14" t="s">
        <v>474</v>
      </c>
      <c r="M491" s="14" t="s">
        <v>73</v>
      </c>
      <c r="N491" t="s">
        <v>62</v>
      </c>
      <c r="O491" s="1">
        <v>44895</v>
      </c>
      <c r="P491" s="14" t="s">
        <v>489</v>
      </c>
      <c r="Q491" s="14" t="s">
        <v>1298</v>
      </c>
      <c r="R491" s="1">
        <v>44789</v>
      </c>
      <c r="S491" s="1">
        <v>44795</v>
      </c>
      <c r="T491" s="14">
        <v>150</v>
      </c>
      <c r="U491" s="1">
        <v>44926</v>
      </c>
      <c r="V491" s="14">
        <v>6980000</v>
      </c>
      <c r="W491" s="1">
        <f>$U491-Contratos[[#This Row],[Fecha de Inicio]]</f>
        <v>131</v>
      </c>
      <c r="X491" s="14">
        <f>ROUND((($D$5-Contratos[[#This Row],[Fecha de Inicio]])/(Contratos[[#This Row],[Fecha Finalizacion Programada]]-Contratos[[#This Row],[Fecha de Inicio]])*100),2)</f>
        <v>76.34</v>
      </c>
      <c r="Y491" s="43">
        <v>1396000</v>
      </c>
      <c r="Z491" s="28">
        <v>5584000</v>
      </c>
      <c r="AA491" s="14">
        <v>0</v>
      </c>
      <c r="AB491" s="28">
        <v>0</v>
      </c>
      <c r="AC491" s="28">
        <v>6980000</v>
      </c>
      <c r="AD491" s="14">
        <v>150</v>
      </c>
    </row>
    <row r="492" spans="2:30" x14ac:dyDescent="0.25">
      <c r="B492" s="14">
        <v>2022</v>
      </c>
      <c r="C492">
        <v>220477</v>
      </c>
      <c r="D492" s="14" t="s">
        <v>3</v>
      </c>
      <c r="E492" s="14" t="s">
        <v>899</v>
      </c>
      <c r="F492" s="14" t="s">
        <v>70</v>
      </c>
      <c r="G492" s="14" t="s">
        <v>79</v>
      </c>
      <c r="H492" s="14" t="s">
        <v>761</v>
      </c>
      <c r="I492" s="14" t="s">
        <v>2</v>
      </c>
      <c r="J492" s="14" t="s">
        <v>32</v>
      </c>
      <c r="K492" s="14">
        <v>1000709154</v>
      </c>
      <c r="L492" s="14" t="s">
        <v>475</v>
      </c>
      <c r="M492" s="14" t="s">
        <v>73</v>
      </c>
      <c r="N492" t="s">
        <v>62</v>
      </c>
      <c r="O492" s="1">
        <v>44895</v>
      </c>
      <c r="P492" s="14" t="s">
        <v>488</v>
      </c>
      <c r="Q492" s="14" t="s">
        <v>1299</v>
      </c>
      <c r="R492" s="1">
        <v>44789</v>
      </c>
      <c r="S492" s="1">
        <v>44795</v>
      </c>
      <c r="T492" s="14">
        <v>150</v>
      </c>
      <c r="U492" s="1">
        <v>44926</v>
      </c>
      <c r="V492" s="14">
        <v>6980000</v>
      </c>
      <c r="W492" s="1">
        <f>$U492-Contratos[[#This Row],[Fecha de Inicio]]</f>
        <v>131</v>
      </c>
      <c r="X492" s="14">
        <f>ROUND((($D$5-Contratos[[#This Row],[Fecha de Inicio]])/(Contratos[[#This Row],[Fecha Finalizacion Programada]]-Contratos[[#This Row],[Fecha de Inicio]])*100),2)</f>
        <v>76.34</v>
      </c>
      <c r="Y492" s="43">
        <v>1396000</v>
      </c>
      <c r="Z492" s="28">
        <v>5584000</v>
      </c>
      <c r="AA492" s="14">
        <v>0</v>
      </c>
      <c r="AB492" s="28">
        <v>0</v>
      </c>
      <c r="AC492" s="28">
        <v>6980000</v>
      </c>
      <c r="AD492" s="14">
        <v>150</v>
      </c>
    </row>
    <row r="493" spans="2:30" x14ac:dyDescent="0.25">
      <c r="B493" s="14">
        <v>2022</v>
      </c>
      <c r="C493">
        <v>220393</v>
      </c>
      <c r="D493" s="14" t="s">
        <v>3</v>
      </c>
      <c r="E493" s="14" t="s">
        <v>1336</v>
      </c>
      <c r="F493" s="14" t="s">
        <v>974</v>
      </c>
      <c r="G493" s="14" t="s">
        <v>982</v>
      </c>
      <c r="H493" s="14" t="s">
        <v>737</v>
      </c>
      <c r="I493" s="14" t="s">
        <v>984</v>
      </c>
      <c r="J493" s="14" t="s">
        <v>983</v>
      </c>
      <c r="K493" s="14">
        <v>860034313</v>
      </c>
      <c r="L493" s="14" t="s">
        <v>985</v>
      </c>
      <c r="M493" s="14" t="s">
        <v>1239</v>
      </c>
      <c r="N493" t="s">
        <v>62</v>
      </c>
      <c r="O493" s="1">
        <v>44886</v>
      </c>
      <c r="P493" s="14" t="s">
        <v>1248</v>
      </c>
      <c r="Q493" s="14" t="s">
        <v>1300</v>
      </c>
      <c r="R493" s="1">
        <v>44715</v>
      </c>
      <c r="S493" s="1">
        <v>44719</v>
      </c>
      <c r="T493" s="14">
        <v>360</v>
      </c>
      <c r="U493" s="1">
        <v>45084</v>
      </c>
      <c r="V493" s="14">
        <v>3050510242</v>
      </c>
      <c r="W493" s="1">
        <f>$U493-Contratos[[#This Row],[Fecha de Inicio]]</f>
        <v>365</v>
      </c>
      <c r="X493" s="14">
        <f>ROUND((($D$5-Contratos[[#This Row],[Fecha de Inicio]])/(Contratos[[#This Row],[Fecha Finalizacion Programada]]-Contratos[[#This Row],[Fecha de Inicio]])*100),2)</f>
        <v>48.22</v>
      </c>
      <c r="Y493" s="43">
        <v>250889676</v>
      </c>
      <c r="Z493" s="28">
        <v>2799620566</v>
      </c>
      <c r="AA493" s="14">
        <v>0</v>
      </c>
      <c r="AB493" s="28">
        <v>0</v>
      </c>
      <c r="AC493" s="28">
        <v>3050510242</v>
      </c>
      <c r="AD493" s="14">
        <v>360</v>
      </c>
    </row>
    <row r="494" spans="2:30" x14ac:dyDescent="0.25">
      <c r="B494" s="14">
        <v>2022</v>
      </c>
      <c r="C494">
        <v>220087</v>
      </c>
      <c r="D494" s="14" t="s">
        <v>3</v>
      </c>
      <c r="E494" s="14" t="s">
        <v>796</v>
      </c>
      <c r="F494" s="14" t="s">
        <v>70</v>
      </c>
      <c r="G494" s="14" t="s">
        <v>72</v>
      </c>
      <c r="H494" s="14" t="s">
        <v>780</v>
      </c>
      <c r="I494" s="14" t="s">
        <v>2</v>
      </c>
      <c r="J494" s="14" t="s">
        <v>369</v>
      </c>
      <c r="K494" s="14">
        <v>80180468</v>
      </c>
      <c r="L494" s="14" t="s">
        <v>67</v>
      </c>
      <c r="M494" s="14" t="s">
        <v>131</v>
      </c>
      <c r="N494" t="s">
        <v>62</v>
      </c>
      <c r="O494" s="1">
        <v>44874</v>
      </c>
      <c r="P494" s="14" t="s">
        <v>1250</v>
      </c>
      <c r="Q494" s="14" t="s">
        <v>1301</v>
      </c>
      <c r="R494" s="1">
        <v>44573</v>
      </c>
      <c r="S494" s="1">
        <v>44593</v>
      </c>
      <c r="T494" s="14">
        <v>257</v>
      </c>
      <c r="U494" s="1">
        <v>44852</v>
      </c>
      <c r="V494" s="14">
        <v>41582600</v>
      </c>
      <c r="W494" s="14">
        <f>+Contratos[[#This Row],[Plazo total con prorrogas ]]</f>
        <v>257</v>
      </c>
      <c r="X494" s="14">
        <v>100</v>
      </c>
      <c r="Y494" s="43">
        <v>41582600</v>
      </c>
      <c r="Z494" s="28">
        <v>0</v>
      </c>
      <c r="AA494" s="14">
        <v>0</v>
      </c>
      <c r="AB494" s="28">
        <v>0</v>
      </c>
      <c r="AC494" s="28">
        <v>41582600</v>
      </c>
      <c r="AD494" s="14">
        <v>257</v>
      </c>
    </row>
    <row r="495" spans="2:30" x14ac:dyDescent="0.25">
      <c r="B495" s="14">
        <v>2022</v>
      </c>
      <c r="C495">
        <v>220243</v>
      </c>
      <c r="D495" s="14" t="s">
        <v>3</v>
      </c>
      <c r="E495" s="14" t="s">
        <v>836</v>
      </c>
      <c r="F495" s="14" t="s">
        <v>70</v>
      </c>
      <c r="G495" s="14" t="s">
        <v>72</v>
      </c>
      <c r="H495" s="14" t="s">
        <v>837</v>
      </c>
      <c r="I495" s="14" t="s">
        <v>2</v>
      </c>
      <c r="J495" s="14" t="s">
        <v>595</v>
      </c>
      <c r="K495" s="14">
        <v>80244764</v>
      </c>
      <c r="L495" s="14" t="s">
        <v>594</v>
      </c>
      <c r="M495" s="14" t="s">
        <v>584</v>
      </c>
      <c r="N495" t="s">
        <v>62</v>
      </c>
      <c r="O495" s="1">
        <v>44869</v>
      </c>
      <c r="P495" s="14" t="s">
        <v>586</v>
      </c>
      <c r="Q495" s="14" t="s">
        <v>585</v>
      </c>
      <c r="R495" s="1">
        <v>44582</v>
      </c>
      <c r="S495" s="1">
        <v>44587</v>
      </c>
      <c r="T495" s="14">
        <v>330</v>
      </c>
      <c r="U495" s="1">
        <v>44921</v>
      </c>
      <c r="V495" s="14">
        <v>69938000</v>
      </c>
      <c r="W495" s="1">
        <f>$U495-Contratos[[#This Row],[Fecha de Inicio]]</f>
        <v>334</v>
      </c>
      <c r="X495" s="14">
        <f>ROUND((($D$5-Contratos[[#This Row],[Fecha de Inicio]])/(Contratos[[#This Row],[Fecha Finalizacion Programada]]-Contratos[[#This Row],[Fecha de Inicio]])*100),2)</f>
        <v>92.22</v>
      </c>
      <c r="Y495" s="43">
        <v>58281667</v>
      </c>
      <c r="Z495" s="28">
        <v>11656333</v>
      </c>
      <c r="AA495" s="14">
        <v>0</v>
      </c>
      <c r="AB495" s="28">
        <v>0</v>
      </c>
      <c r="AC495" s="28">
        <v>69938000</v>
      </c>
      <c r="AD495" s="14">
        <v>330</v>
      </c>
    </row>
    <row r="496" spans="2:30" x14ac:dyDescent="0.25">
      <c r="B496" s="14">
        <v>2022</v>
      </c>
      <c r="C496">
        <v>220290</v>
      </c>
      <c r="D496" s="14" t="s">
        <v>3</v>
      </c>
      <c r="E496" s="14" t="s">
        <v>855</v>
      </c>
      <c r="F496" s="14" t="s">
        <v>70</v>
      </c>
      <c r="G496" s="14" t="s">
        <v>72</v>
      </c>
      <c r="H496" s="14" t="s">
        <v>745</v>
      </c>
      <c r="I496" s="14" t="s">
        <v>2</v>
      </c>
      <c r="J496" s="14" t="s">
        <v>295</v>
      </c>
      <c r="K496" s="14">
        <v>80133008</v>
      </c>
      <c r="L496" s="14" t="s">
        <v>296</v>
      </c>
      <c r="M496" s="14" t="s">
        <v>229</v>
      </c>
      <c r="N496" t="s">
        <v>62</v>
      </c>
      <c r="O496" s="1">
        <v>44880</v>
      </c>
      <c r="P496" s="14" t="s">
        <v>589</v>
      </c>
      <c r="Q496" s="14" t="s">
        <v>1302</v>
      </c>
      <c r="R496" s="1">
        <v>44587</v>
      </c>
      <c r="S496" s="1">
        <v>44588</v>
      </c>
      <c r="T496" s="14">
        <v>330</v>
      </c>
      <c r="U496" s="1">
        <v>44922</v>
      </c>
      <c r="V496" s="14">
        <v>88550000</v>
      </c>
      <c r="W496" s="1">
        <f>$U496-Contratos[[#This Row],[Fecha de Inicio]]</f>
        <v>334</v>
      </c>
      <c r="X496" s="14">
        <f>ROUND((($D$5-Contratos[[#This Row],[Fecha de Inicio]])/(Contratos[[#This Row],[Fecha Finalizacion Programada]]-Contratos[[#This Row],[Fecha de Inicio]])*100),2)</f>
        <v>91.92</v>
      </c>
      <c r="Y496" s="43">
        <v>73523333</v>
      </c>
      <c r="Z496" s="28">
        <v>15026667</v>
      </c>
      <c r="AA496" s="14">
        <v>0</v>
      </c>
      <c r="AB496" s="28">
        <v>0</v>
      </c>
      <c r="AC496" s="28">
        <v>88550000</v>
      </c>
      <c r="AD496" s="14">
        <v>330</v>
      </c>
    </row>
    <row r="497" spans="2:30" x14ac:dyDescent="0.25">
      <c r="B497" s="14">
        <v>2022</v>
      </c>
      <c r="C497">
        <v>220297</v>
      </c>
      <c r="D497" s="14" t="s">
        <v>3</v>
      </c>
      <c r="E497" s="14" t="s">
        <v>857</v>
      </c>
      <c r="F497" s="14" t="s">
        <v>70</v>
      </c>
      <c r="G497" s="14" t="s">
        <v>72</v>
      </c>
      <c r="H497" s="14" t="s">
        <v>803</v>
      </c>
      <c r="I497" s="14" t="s">
        <v>2</v>
      </c>
      <c r="J497" s="14" t="s">
        <v>588</v>
      </c>
      <c r="K497" s="14">
        <v>52695909</v>
      </c>
      <c r="L497" s="14" t="s">
        <v>593</v>
      </c>
      <c r="M497" s="14" t="s">
        <v>584</v>
      </c>
      <c r="N497" t="s">
        <v>62</v>
      </c>
      <c r="O497" s="1">
        <v>44874</v>
      </c>
      <c r="P497" s="14" t="s">
        <v>586</v>
      </c>
      <c r="Q497" s="14" t="s">
        <v>585</v>
      </c>
      <c r="R497" s="1">
        <v>44588</v>
      </c>
      <c r="S497" s="1">
        <v>44593</v>
      </c>
      <c r="T497" s="14">
        <v>180</v>
      </c>
      <c r="U497" s="1">
        <v>44866</v>
      </c>
      <c r="V497" s="14">
        <v>24192000</v>
      </c>
      <c r="W497" s="14">
        <f>+Contratos[[#This Row],[Plazo total con prorrogas ]]</f>
        <v>270</v>
      </c>
      <c r="X497" s="14">
        <v>100</v>
      </c>
      <c r="Y497" s="43">
        <v>36288000</v>
      </c>
      <c r="Z497" s="28">
        <v>0</v>
      </c>
      <c r="AA497" s="14">
        <v>1</v>
      </c>
      <c r="AB497" s="28">
        <v>12096000</v>
      </c>
      <c r="AC497" s="28">
        <v>36288000</v>
      </c>
      <c r="AD497" s="14">
        <v>270</v>
      </c>
    </row>
    <row r="498" spans="2:30" x14ac:dyDescent="0.25">
      <c r="B498" s="14">
        <v>2022</v>
      </c>
      <c r="C498">
        <v>220199</v>
      </c>
      <c r="D498" s="14" t="s">
        <v>3</v>
      </c>
      <c r="E498" s="14" t="s">
        <v>830</v>
      </c>
      <c r="F498" s="14" t="s">
        <v>70</v>
      </c>
      <c r="G498" s="14" t="s">
        <v>79</v>
      </c>
      <c r="H498" s="14" t="s">
        <v>803</v>
      </c>
      <c r="I498" s="14" t="s">
        <v>2</v>
      </c>
      <c r="J498" s="14" t="s">
        <v>592</v>
      </c>
      <c r="K498" s="14">
        <v>80824689</v>
      </c>
      <c r="L498" s="14" t="s">
        <v>591</v>
      </c>
      <c r="M498" s="14" t="s">
        <v>584</v>
      </c>
      <c r="N498" t="s">
        <v>62</v>
      </c>
      <c r="O498" s="1">
        <v>44874</v>
      </c>
      <c r="P498" s="14" t="s">
        <v>586</v>
      </c>
      <c r="Q498" s="14" t="s">
        <v>585</v>
      </c>
      <c r="R498" s="1">
        <v>44581</v>
      </c>
      <c r="S498" s="1">
        <v>44587</v>
      </c>
      <c r="T498" s="14">
        <v>180</v>
      </c>
      <c r="U498" s="1">
        <v>44860</v>
      </c>
      <c r="V498" s="14">
        <v>11166000</v>
      </c>
      <c r="W498" s="14">
        <f>+Contratos[[#This Row],[Plazo total con prorrogas ]]</f>
        <v>270</v>
      </c>
      <c r="X498" s="14">
        <v>100</v>
      </c>
      <c r="Y498" s="43">
        <v>16749000</v>
      </c>
      <c r="Z498" s="28">
        <v>0</v>
      </c>
      <c r="AA498" s="14">
        <v>1</v>
      </c>
      <c r="AB498" s="28">
        <v>5583000</v>
      </c>
      <c r="AC498" s="28">
        <v>16749000</v>
      </c>
      <c r="AD498" s="14">
        <v>270</v>
      </c>
    </row>
    <row r="499" spans="2:30" x14ac:dyDescent="0.25">
      <c r="B499" s="14">
        <v>2022</v>
      </c>
      <c r="C499">
        <v>220631</v>
      </c>
      <c r="D499" s="14" t="s">
        <v>3</v>
      </c>
      <c r="E499" s="14" t="s">
        <v>1337</v>
      </c>
      <c r="F499" s="14" t="s">
        <v>70</v>
      </c>
      <c r="G499" s="14" t="s">
        <v>72</v>
      </c>
      <c r="H499" s="14" t="s">
        <v>740</v>
      </c>
      <c r="I499" s="14" t="s">
        <v>739</v>
      </c>
      <c r="J499" s="14" t="s">
        <v>1015</v>
      </c>
      <c r="K499" s="14">
        <v>1051654809</v>
      </c>
      <c r="L499" s="14" t="s">
        <v>1016</v>
      </c>
      <c r="M499" s="14" t="s">
        <v>1240</v>
      </c>
      <c r="N499" t="s">
        <v>62</v>
      </c>
      <c r="O499" s="1">
        <v>44873</v>
      </c>
      <c r="P499" s="14" t="s">
        <v>1251</v>
      </c>
      <c r="Q499" s="14" t="s">
        <v>1251</v>
      </c>
      <c r="R499" s="1">
        <v>44830</v>
      </c>
      <c r="S499" s="1">
        <v>44837</v>
      </c>
      <c r="T499" s="14">
        <v>150</v>
      </c>
      <c r="U499" s="1">
        <v>44988</v>
      </c>
      <c r="V499" s="14">
        <v>29850000</v>
      </c>
      <c r="W499" s="1">
        <f>$U499-Contratos[[#This Row],[Fecha de Inicio]]</f>
        <v>151</v>
      </c>
      <c r="X499" s="14">
        <f>ROUND((($D$5-Contratos[[#This Row],[Fecha de Inicio]])/(Contratos[[#This Row],[Fecha Finalizacion Programada]]-Contratos[[#This Row],[Fecha de Inicio]])*100),2)</f>
        <v>38.409999999999997</v>
      </c>
      <c r="Y499" s="43">
        <v>5572000</v>
      </c>
      <c r="Z499" s="28">
        <v>24278000</v>
      </c>
      <c r="AA499" s="14">
        <v>0</v>
      </c>
      <c r="AB499" s="28">
        <v>0</v>
      </c>
      <c r="AC499" s="28">
        <v>29850000</v>
      </c>
      <c r="AD499" s="14">
        <v>150</v>
      </c>
    </row>
    <row r="500" spans="2:30" x14ac:dyDescent="0.25">
      <c r="B500" s="14">
        <v>2022</v>
      </c>
      <c r="C500">
        <v>220328</v>
      </c>
      <c r="D500" s="14" t="s">
        <v>3</v>
      </c>
      <c r="E500" s="14" t="s">
        <v>865</v>
      </c>
      <c r="F500" s="14" t="s">
        <v>70</v>
      </c>
      <c r="G500" s="14" t="s">
        <v>79</v>
      </c>
      <c r="H500" s="14" t="s">
        <v>740</v>
      </c>
      <c r="I500" s="14" t="s">
        <v>739</v>
      </c>
      <c r="J500" s="14" t="s">
        <v>717</v>
      </c>
      <c r="K500" s="14">
        <v>52094577</v>
      </c>
      <c r="L500" s="14" t="s">
        <v>716</v>
      </c>
      <c r="M500" s="14" t="s">
        <v>73</v>
      </c>
      <c r="N500" t="s">
        <v>62</v>
      </c>
      <c r="O500" s="1">
        <v>44873</v>
      </c>
      <c r="P500" s="14" t="s">
        <v>1252</v>
      </c>
      <c r="Q500" s="14" t="s">
        <v>1252</v>
      </c>
      <c r="R500" s="1">
        <v>44589</v>
      </c>
      <c r="S500" s="1">
        <v>44609</v>
      </c>
      <c r="T500" s="14">
        <v>180</v>
      </c>
      <c r="U500" s="1">
        <v>44835</v>
      </c>
      <c r="V500" s="14">
        <v>19542000</v>
      </c>
      <c r="W500" s="14">
        <f>+Contratos[[#This Row],[Plazo total con prorrogas ]]</f>
        <v>225</v>
      </c>
      <c r="X500" s="14">
        <v>100</v>
      </c>
      <c r="Y500" s="43">
        <v>24318933</v>
      </c>
      <c r="Z500" s="28">
        <v>108567</v>
      </c>
      <c r="AA500" s="14">
        <v>1</v>
      </c>
      <c r="AB500" s="28">
        <v>4885500</v>
      </c>
      <c r="AC500" s="28">
        <v>24427500</v>
      </c>
      <c r="AD500" s="14">
        <v>225</v>
      </c>
    </row>
    <row r="501" spans="2:30" x14ac:dyDescent="0.25">
      <c r="B501" s="14">
        <v>2022</v>
      </c>
      <c r="C501">
        <v>220612</v>
      </c>
      <c r="D501" s="14" t="s">
        <v>3</v>
      </c>
      <c r="E501" s="14" t="s">
        <v>1338</v>
      </c>
      <c r="F501" s="14" t="s">
        <v>70</v>
      </c>
      <c r="G501" s="14" t="s">
        <v>72</v>
      </c>
      <c r="H501" s="14" t="s">
        <v>740</v>
      </c>
      <c r="I501" s="14" t="s">
        <v>739</v>
      </c>
      <c r="J501" s="14" t="s">
        <v>1013</v>
      </c>
      <c r="K501" s="14">
        <v>52424532</v>
      </c>
      <c r="L501" s="14" t="s">
        <v>1014</v>
      </c>
      <c r="M501" s="14" t="s">
        <v>1240</v>
      </c>
      <c r="N501" t="s">
        <v>62</v>
      </c>
      <c r="O501" s="1">
        <v>44873</v>
      </c>
      <c r="P501" s="14" t="s">
        <v>1253</v>
      </c>
      <c r="Q501" s="14" t="s">
        <v>1253</v>
      </c>
      <c r="R501" s="1">
        <v>44825</v>
      </c>
      <c r="S501" s="1">
        <v>44827</v>
      </c>
      <c r="T501" s="14">
        <v>150</v>
      </c>
      <c r="U501" s="1">
        <v>44980</v>
      </c>
      <c r="V501" s="14">
        <v>24675000</v>
      </c>
      <c r="W501" s="1">
        <f>$U501-Contratos[[#This Row],[Fecha de Inicio]]</f>
        <v>153</v>
      </c>
      <c r="X501" s="14">
        <f>ROUND((($D$5-Contratos[[#This Row],[Fecha de Inicio]])/(Contratos[[#This Row],[Fecha Finalizacion Programada]]-Contratos[[#This Row],[Fecha de Inicio]])*100),2)</f>
        <v>44.44</v>
      </c>
      <c r="Y501" s="43">
        <v>1316000</v>
      </c>
      <c r="Z501" s="28">
        <v>23359000</v>
      </c>
      <c r="AA501" s="14">
        <v>0</v>
      </c>
      <c r="AB501" s="28">
        <v>0</v>
      </c>
      <c r="AC501" s="28">
        <v>24675000</v>
      </c>
      <c r="AD501" s="14">
        <v>150</v>
      </c>
    </row>
    <row r="502" spans="2:30" x14ac:dyDescent="0.25">
      <c r="B502" s="14">
        <v>2022</v>
      </c>
      <c r="C502">
        <v>220626</v>
      </c>
      <c r="D502" s="14" t="s">
        <v>3</v>
      </c>
      <c r="E502" s="14" t="s">
        <v>1339</v>
      </c>
      <c r="F502" s="14" t="s">
        <v>70</v>
      </c>
      <c r="G502" s="14" t="s">
        <v>72</v>
      </c>
      <c r="H502" s="14" t="s">
        <v>740</v>
      </c>
      <c r="I502" s="14" t="s">
        <v>739</v>
      </c>
      <c r="J502" s="14" t="s">
        <v>1012</v>
      </c>
      <c r="K502" s="14">
        <v>80723384</v>
      </c>
      <c r="L502" s="14" t="s">
        <v>590</v>
      </c>
      <c r="M502" s="14" t="s">
        <v>1240</v>
      </c>
      <c r="N502" t="s">
        <v>62</v>
      </c>
      <c r="O502" s="1">
        <v>44876</v>
      </c>
      <c r="P502" s="14" t="s">
        <v>1254</v>
      </c>
      <c r="Q502" s="14" t="s">
        <v>1254</v>
      </c>
      <c r="R502" s="1">
        <v>44826</v>
      </c>
      <c r="S502" s="1">
        <v>44827</v>
      </c>
      <c r="T502" s="14">
        <v>135</v>
      </c>
      <c r="U502" s="1">
        <v>44964</v>
      </c>
      <c r="V502" s="14">
        <v>40774500</v>
      </c>
      <c r="W502" s="1">
        <f>$U502-Contratos[[#This Row],[Fecha de Inicio]]</f>
        <v>137</v>
      </c>
      <c r="X502" s="14">
        <f>ROUND((($D$5-Contratos[[#This Row],[Fecha de Inicio]])/(Contratos[[#This Row],[Fecha Finalizacion Programada]]-Contratos[[#This Row],[Fecha de Inicio]])*100),2)</f>
        <v>49.64</v>
      </c>
      <c r="Y502" s="43">
        <v>2416267</v>
      </c>
      <c r="Z502" s="28">
        <v>38358233</v>
      </c>
      <c r="AA502" s="14">
        <v>0</v>
      </c>
      <c r="AB502" s="28">
        <v>0</v>
      </c>
      <c r="AC502" s="28">
        <v>40774500</v>
      </c>
      <c r="AD502" s="14">
        <v>135</v>
      </c>
    </row>
    <row r="503" spans="2:30" x14ac:dyDescent="0.25">
      <c r="B503" s="14">
        <v>2022</v>
      </c>
      <c r="C503">
        <v>220475</v>
      </c>
      <c r="D503" s="14" t="s">
        <v>3</v>
      </c>
      <c r="E503" s="14" t="s">
        <v>899</v>
      </c>
      <c r="F503" s="14" t="s">
        <v>70</v>
      </c>
      <c r="G503" s="14" t="s">
        <v>79</v>
      </c>
      <c r="H503" s="14" t="s">
        <v>761</v>
      </c>
      <c r="I503" s="14" t="s">
        <v>2</v>
      </c>
      <c r="J503" s="14" t="s">
        <v>32</v>
      </c>
      <c r="K503" s="14">
        <v>1023921467</v>
      </c>
      <c r="L503" s="14" t="s">
        <v>469</v>
      </c>
      <c r="M503" s="14" t="s">
        <v>73</v>
      </c>
      <c r="N503" t="s">
        <v>62</v>
      </c>
      <c r="O503" s="1">
        <v>44873</v>
      </c>
      <c r="P503" s="14" t="s">
        <v>489</v>
      </c>
      <c r="Q503" s="14" t="s">
        <v>1039</v>
      </c>
      <c r="R503" s="1">
        <v>44789</v>
      </c>
      <c r="S503" s="1">
        <v>44792</v>
      </c>
      <c r="T503" s="14">
        <v>150</v>
      </c>
      <c r="U503" s="1">
        <v>44848</v>
      </c>
      <c r="V503" s="14">
        <v>6980000</v>
      </c>
      <c r="W503" s="14">
        <f>+Contratos[[#This Row],[Plazo total con prorrogas ]]</f>
        <v>150</v>
      </c>
      <c r="X503" s="14">
        <v>100</v>
      </c>
      <c r="Y503" s="43">
        <v>558400</v>
      </c>
      <c r="Z503" s="28">
        <v>6421600</v>
      </c>
      <c r="AA503" s="14">
        <v>0</v>
      </c>
      <c r="AB503" s="28">
        <v>0</v>
      </c>
      <c r="AC503" s="28">
        <v>6980000</v>
      </c>
      <c r="AD503" s="14">
        <v>150</v>
      </c>
    </row>
    <row r="504" spans="2:30" x14ac:dyDescent="0.25">
      <c r="B504" s="14">
        <v>2022</v>
      </c>
      <c r="C504">
        <v>220679</v>
      </c>
      <c r="D504" s="14" t="s">
        <v>3</v>
      </c>
      <c r="E504" s="14" t="s">
        <v>1319</v>
      </c>
      <c r="F504" s="14" t="s">
        <v>70</v>
      </c>
      <c r="G504" s="14" t="s">
        <v>72</v>
      </c>
      <c r="H504" s="14" t="s">
        <v>790</v>
      </c>
      <c r="I504" s="14" t="s">
        <v>2</v>
      </c>
      <c r="J504" s="14" t="s">
        <v>977</v>
      </c>
      <c r="K504" s="14">
        <v>19424321</v>
      </c>
      <c r="L504" s="14" t="s">
        <v>978</v>
      </c>
      <c r="M504" s="14" t="s">
        <v>286</v>
      </c>
      <c r="N504" t="s">
        <v>62</v>
      </c>
      <c r="O504" s="1">
        <v>44874</v>
      </c>
      <c r="P504" s="14" t="s">
        <v>1182</v>
      </c>
      <c r="Q504" s="14" t="s">
        <v>426</v>
      </c>
      <c r="R504" s="1">
        <v>44838</v>
      </c>
      <c r="S504" s="1">
        <v>44840</v>
      </c>
      <c r="T504" s="14">
        <v>120</v>
      </c>
      <c r="U504" s="1">
        <v>44963</v>
      </c>
      <c r="V504" s="14">
        <v>26360000</v>
      </c>
      <c r="W504" s="1">
        <f>$U504-Contratos[[#This Row],[Fecha de Inicio]]</f>
        <v>123</v>
      </c>
      <c r="X504" s="14">
        <f>ROUND((($D$5-Contratos[[#This Row],[Fecha de Inicio]])/(Contratos[[#This Row],[Fecha Finalizacion Programada]]-Contratos[[#This Row],[Fecha de Inicio]])*100),2)</f>
        <v>44.72</v>
      </c>
      <c r="Y504" s="43">
        <v>5491667</v>
      </c>
      <c r="Z504" s="28">
        <v>20868333</v>
      </c>
      <c r="AA504" s="14">
        <v>0</v>
      </c>
      <c r="AB504" s="28">
        <v>0</v>
      </c>
      <c r="AC504" s="28">
        <v>26360000</v>
      </c>
      <c r="AD504" s="14">
        <v>120</v>
      </c>
    </row>
    <row r="505" spans="2:30" x14ac:dyDescent="0.25">
      <c r="B505" s="14">
        <v>2022</v>
      </c>
      <c r="C505">
        <v>220472</v>
      </c>
      <c r="D505" s="14" t="s">
        <v>3</v>
      </c>
      <c r="E505" s="14" t="s">
        <v>899</v>
      </c>
      <c r="F505" s="14" t="s">
        <v>70</v>
      </c>
      <c r="G505" s="14" t="s">
        <v>79</v>
      </c>
      <c r="H505" s="14" t="s">
        <v>761</v>
      </c>
      <c r="I505" s="14" t="s">
        <v>2</v>
      </c>
      <c r="J505" s="14" t="s">
        <v>32</v>
      </c>
      <c r="K505" s="14">
        <v>1032458437</v>
      </c>
      <c r="L505" s="14" t="s">
        <v>463</v>
      </c>
      <c r="M505" s="14" t="s">
        <v>73</v>
      </c>
      <c r="N505" t="s">
        <v>62</v>
      </c>
      <c r="O505" s="1">
        <v>44873</v>
      </c>
      <c r="P505" s="14" t="s">
        <v>488</v>
      </c>
      <c r="Q505" s="14" t="s">
        <v>1037</v>
      </c>
      <c r="R505" s="1">
        <v>44785</v>
      </c>
      <c r="S505" s="1">
        <v>44791</v>
      </c>
      <c r="T505" s="14">
        <v>150</v>
      </c>
      <c r="U505" s="1">
        <v>44926</v>
      </c>
      <c r="V505" s="14">
        <v>6980000</v>
      </c>
      <c r="W505" s="1">
        <f>$U505-Contratos[[#This Row],[Fecha de Inicio]]</f>
        <v>135</v>
      </c>
      <c r="X505" s="14">
        <f>ROUND((($D$5-Contratos[[#This Row],[Fecha de Inicio]])/(Contratos[[#This Row],[Fecha Finalizacion Programada]]-Contratos[[#This Row],[Fecha de Inicio]])*100),2)</f>
        <v>77.040000000000006</v>
      </c>
      <c r="Y505" s="43">
        <v>1396000</v>
      </c>
      <c r="Z505" s="28">
        <v>5584000</v>
      </c>
      <c r="AA505" s="14">
        <v>0</v>
      </c>
      <c r="AB505" s="28">
        <v>0</v>
      </c>
      <c r="AC505" s="28">
        <v>6980000</v>
      </c>
      <c r="AD505" s="14">
        <v>150</v>
      </c>
    </row>
    <row r="506" spans="2:30" x14ac:dyDescent="0.25">
      <c r="B506" s="14">
        <v>2022</v>
      </c>
      <c r="C506">
        <v>220023</v>
      </c>
      <c r="D506" s="14" t="s">
        <v>3</v>
      </c>
      <c r="E506" s="14" t="s">
        <v>771</v>
      </c>
      <c r="F506" s="14" t="s">
        <v>70</v>
      </c>
      <c r="G506" s="14" t="s">
        <v>72</v>
      </c>
      <c r="H506" s="14" t="s">
        <v>745</v>
      </c>
      <c r="I506" s="14" t="s">
        <v>2</v>
      </c>
      <c r="J506" s="14" t="s">
        <v>227</v>
      </c>
      <c r="K506" s="14">
        <v>1013671287</v>
      </c>
      <c r="L506" s="14" t="s">
        <v>228</v>
      </c>
      <c r="M506" s="14" t="s">
        <v>229</v>
      </c>
      <c r="N506" t="s">
        <v>62</v>
      </c>
      <c r="O506" s="1">
        <v>44880</v>
      </c>
      <c r="P506" s="14" t="s">
        <v>589</v>
      </c>
      <c r="Q506" s="14" t="s">
        <v>1303</v>
      </c>
      <c r="R506" s="1">
        <v>44574</v>
      </c>
      <c r="S506" s="1">
        <v>44586</v>
      </c>
      <c r="T506" s="14">
        <v>330</v>
      </c>
      <c r="U506" s="1">
        <v>44920</v>
      </c>
      <c r="V506" s="14">
        <v>47762000</v>
      </c>
      <c r="W506" s="1">
        <f>$U506-Contratos[[#This Row],[Fecha de Inicio]]</f>
        <v>334</v>
      </c>
      <c r="X506" s="14">
        <f>ROUND((($D$5-Contratos[[#This Row],[Fecha de Inicio]])/(Contratos[[#This Row],[Fecha Finalizacion Programada]]-Contratos[[#This Row],[Fecha de Inicio]])*100),2)</f>
        <v>92.51</v>
      </c>
      <c r="Y506" s="43">
        <v>39946400</v>
      </c>
      <c r="Z506" s="28">
        <v>7815600</v>
      </c>
      <c r="AA506" s="14">
        <v>0</v>
      </c>
      <c r="AB506" s="28">
        <v>0</v>
      </c>
      <c r="AC506" s="28">
        <v>47762000</v>
      </c>
      <c r="AD506" s="14">
        <v>330</v>
      </c>
    </row>
    <row r="507" spans="2:30" x14ac:dyDescent="0.25">
      <c r="B507" s="14">
        <v>2022</v>
      </c>
      <c r="C507">
        <v>220507</v>
      </c>
      <c r="D507" s="14" t="s">
        <v>3</v>
      </c>
      <c r="E507" s="14" t="s">
        <v>899</v>
      </c>
      <c r="F507" s="14" t="s">
        <v>70</v>
      </c>
      <c r="G507" s="14" t="s">
        <v>79</v>
      </c>
      <c r="H507" s="14" t="s">
        <v>761</v>
      </c>
      <c r="I507" s="14" t="s">
        <v>2</v>
      </c>
      <c r="J507" s="14" t="s">
        <v>32</v>
      </c>
      <c r="K507" s="14">
        <v>40327739</v>
      </c>
      <c r="L507" s="14" t="s">
        <v>503</v>
      </c>
      <c r="M507" s="14" t="s">
        <v>73</v>
      </c>
      <c r="N507" t="s">
        <v>62</v>
      </c>
      <c r="O507" s="1">
        <v>44874</v>
      </c>
      <c r="P507" s="14" t="s">
        <v>488</v>
      </c>
      <c r="Q507" s="14" t="s">
        <v>1145</v>
      </c>
      <c r="R507" s="1">
        <v>44796</v>
      </c>
      <c r="S507" s="1">
        <v>44799</v>
      </c>
      <c r="T507" s="14">
        <v>150</v>
      </c>
      <c r="U507" s="1">
        <v>44926</v>
      </c>
      <c r="V507" s="14">
        <v>6980000</v>
      </c>
      <c r="W507" s="1">
        <f>$U507-Contratos[[#This Row],[Fecha de Inicio]]</f>
        <v>127</v>
      </c>
      <c r="X507" s="14">
        <f>ROUND((($D$5-Contratos[[#This Row],[Fecha de Inicio]])/(Contratos[[#This Row],[Fecha Finalizacion Programada]]-Contratos[[#This Row],[Fecha de Inicio]])*100),2)</f>
        <v>75.59</v>
      </c>
      <c r="Y507" s="43">
        <v>1396000</v>
      </c>
      <c r="Z507" s="28">
        <v>5584000</v>
      </c>
      <c r="AA507" s="14">
        <v>0</v>
      </c>
      <c r="AB507" s="28">
        <v>0</v>
      </c>
      <c r="AC507" s="28">
        <v>6980000</v>
      </c>
      <c r="AD507" s="14">
        <v>150</v>
      </c>
    </row>
    <row r="508" spans="2:30" x14ac:dyDescent="0.25">
      <c r="B508" s="14">
        <v>2022</v>
      </c>
      <c r="C508">
        <v>220512</v>
      </c>
      <c r="D508" s="14" t="s">
        <v>3</v>
      </c>
      <c r="E508" s="14" t="s">
        <v>899</v>
      </c>
      <c r="F508" s="14" t="s">
        <v>70</v>
      </c>
      <c r="G508" s="14" t="s">
        <v>79</v>
      </c>
      <c r="H508" s="14" t="s">
        <v>761</v>
      </c>
      <c r="I508" s="14" t="s">
        <v>2</v>
      </c>
      <c r="J508" s="14" t="s">
        <v>32</v>
      </c>
      <c r="K508" s="14">
        <v>1012396268</v>
      </c>
      <c r="L508" s="14" t="s">
        <v>56</v>
      </c>
      <c r="M508" s="14" t="s">
        <v>73</v>
      </c>
      <c r="N508" t="s">
        <v>62</v>
      </c>
      <c r="O508" s="1">
        <v>44874</v>
      </c>
      <c r="P508" s="14" t="s">
        <v>488</v>
      </c>
      <c r="Q508" s="14" t="s">
        <v>1159</v>
      </c>
      <c r="R508" s="1">
        <v>44796</v>
      </c>
      <c r="S508" s="1">
        <v>44799</v>
      </c>
      <c r="T508" s="14">
        <v>150</v>
      </c>
      <c r="U508" s="1">
        <v>44889</v>
      </c>
      <c r="V508" s="14">
        <v>6980000</v>
      </c>
      <c r="W508" s="14">
        <f>+Contratos[[#This Row],[Plazo total con prorrogas ]]</f>
        <v>150</v>
      </c>
      <c r="X508" s="14">
        <v>100</v>
      </c>
      <c r="Y508" s="43">
        <v>1256400</v>
      </c>
      <c r="Z508" s="28">
        <v>5723600</v>
      </c>
      <c r="AA508" s="14">
        <v>0</v>
      </c>
      <c r="AB508" s="28">
        <v>0</v>
      </c>
      <c r="AC508" s="28">
        <v>6980000</v>
      </c>
      <c r="AD508" s="14">
        <v>150</v>
      </c>
    </row>
    <row r="509" spans="2:30" x14ac:dyDescent="0.25">
      <c r="B509" s="14">
        <v>2022</v>
      </c>
      <c r="C509">
        <v>220294</v>
      </c>
      <c r="D509" s="14" t="s">
        <v>3</v>
      </c>
      <c r="E509" s="14" t="s">
        <v>857</v>
      </c>
      <c r="F509" s="14" t="s">
        <v>70</v>
      </c>
      <c r="G509" s="14" t="s">
        <v>72</v>
      </c>
      <c r="H509" s="14" t="s">
        <v>803</v>
      </c>
      <c r="I509" s="14" t="s">
        <v>2</v>
      </c>
      <c r="J509" s="14" t="s">
        <v>588</v>
      </c>
      <c r="K509" s="14">
        <v>1023865476</v>
      </c>
      <c r="L509" s="14" t="s">
        <v>587</v>
      </c>
      <c r="M509" s="14" t="s">
        <v>584</v>
      </c>
      <c r="N509" t="s">
        <v>62</v>
      </c>
      <c r="O509" s="1">
        <v>44874</v>
      </c>
      <c r="P509" s="14" t="s">
        <v>586</v>
      </c>
      <c r="Q509" s="14" t="s">
        <v>585</v>
      </c>
      <c r="R509" s="1">
        <v>44587</v>
      </c>
      <c r="S509" s="1">
        <v>44593</v>
      </c>
      <c r="T509" s="14">
        <v>180</v>
      </c>
      <c r="U509" s="1">
        <v>44866</v>
      </c>
      <c r="V509" s="14">
        <v>24192000</v>
      </c>
      <c r="W509" s="14">
        <f>+Contratos[[#This Row],[Plazo total con prorrogas ]]</f>
        <v>270</v>
      </c>
      <c r="X509" s="14">
        <v>100</v>
      </c>
      <c r="Y509" s="43">
        <v>32256000</v>
      </c>
      <c r="Z509" s="28">
        <v>4032000</v>
      </c>
      <c r="AA509" s="14">
        <v>1</v>
      </c>
      <c r="AB509" s="28">
        <v>12096000</v>
      </c>
      <c r="AC509" s="28">
        <v>36288000</v>
      </c>
      <c r="AD509" s="14">
        <v>270</v>
      </c>
    </row>
    <row r="510" spans="2:30" x14ac:dyDescent="0.25">
      <c r="B510" s="14">
        <v>2022</v>
      </c>
      <c r="C510">
        <v>220294</v>
      </c>
      <c r="D510" s="14" t="s">
        <v>3</v>
      </c>
      <c r="E510" s="14" t="s">
        <v>857</v>
      </c>
      <c r="F510" s="14" t="s">
        <v>70</v>
      </c>
      <c r="G510" s="14" t="s">
        <v>72</v>
      </c>
      <c r="H510" s="14" t="s">
        <v>803</v>
      </c>
      <c r="I510" s="14" t="s">
        <v>2</v>
      </c>
      <c r="J510" s="14" t="s">
        <v>588</v>
      </c>
      <c r="K510" s="14">
        <v>1023865476</v>
      </c>
      <c r="L510" s="14" t="s">
        <v>587</v>
      </c>
      <c r="M510" s="14" t="s">
        <v>584</v>
      </c>
      <c r="N510" t="s">
        <v>62</v>
      </c>
      <c r="O510" s="1">
        <v>44874</v>
      </c>
      <c r="P510" s="14" t="s">
        <v>586</v>
      </c>
      <c r="Q510" s="14" t="s">
        <v>585</v>
      </c>
      <c r="R510" s="1">
        <v>44587</v>
      </c>
      <c r="S510" s="1">
        <v>44593</v>
      </c>
      <c r="T510" s="14">
        <v>180</v>
      </c>
      <c r="U510" s="1">
        <v>44866</v>
      </c>
      <c r="V510" s="14">
        <v>24192000</v>
      </c>
      <c r="W510" s="14">
        <f>+Contratos[[#This Row],[Plazo total con prorrogas ]]</f>
        <v>270</v>
      </c>
      <c r="X510" s="14">
        <v>100</v>
      </c>
      <c r="Y510" s="43">
        <v>36288000</v>
      </c>
      <c r="Z510" s="28">
        <v>0</v>
      </c>
      <c r="AA510" s="14">
        <v>1</v>
      </c>
      <c r="AB510" s="28">
        <v>12096000</v>
      </c>
      <c r="AC510" s="28">
        <v>36288000</v>
      </c>
      <c r="AD510" s="14">
        <v>270</v>
      </c>
    </row>
    <row r="511" spans="2:30" x14ac:dyDescent="0.25">
      <c r="B511" s="14">
        <v>2022</v>
      </c>
      <c r="C511">
        <v>220387</v>
      </c>
      <c r="D511" s="14" t="s">
        <v>3</v>
      </c>
      <c r="E511" s="14" t="s">
        <v>872</v>
      </c>
      <c r="F511" s="14" t="s">
        <v>36</v>
      </c>
      <c r="G511" s="14" t="s">
        <v>37</v>
      </c>
      <c r="H511" s="14" t="s">
        <v>740</v>
      </c>
      <c r="I511" s="14" t="s">
        <v>739</v>
      </c>
      <c r="J511" s="14" t="s">
        <v>583</v>
      </c>
      <c r="K511" s="14">
        <v>900677188</v>
      </c>
      <c r="L511" s="14" t="s">
        <v>582</v>
      </c>
      <c r="M511" s="14" t="s">
        <v>73</v>
      </c>
      <c r="N511" t="s">
        <v>62</v>
      </c>
      <c r="O511" s="1">
        <v>44876</v>
      </c>
      <c r="P511" s="14" t="s">
        <v>1255</v>
      </c>
      <c r="Q511" s="14" t="s">
        <v>1255</v>
      </c>
      <c r="R511" s="1">
        <v>44708</v>
      </c>
      <c r="S511" s="1">
        <v>44714</v>
      </c>
      <c r="T511" s="14">
        <v>270</v>
      </c>
      <c r="U511" s="1">
        <v>44987</v>
      </c>
      <c r="V511" s="14">
        <v>500000000</v>
      </c>
      <c r="W511" s="1">
        <f>$U511-Contratos[[#This Row],[Fecha de Inicio]]</f>
        <v>273</v>
      </c>
      <c r="X511" s="14">
        <f>ROUND((($D$5-Contratos[[#This Row],[Fecha de Inicio]])/(Contratos[[#This Row],[Fecha Finalizacion Programada]]-Contratos[[#This Row],[Fecha de Inicio]])*100),2)</f>
        <v>66.3</v>
      </c>
      <c r="Y511" s="43">
        <v>417082482</v>
      </c>
      <c r="Z511" s="28">
        <v>82917518</v>
      </c>
      <c r="AA511" s="14">
        <v>1</v>
      </c>
      <c r="AB511" s="28">
        <v>200000000</v>
      </c>
      <c r="AC511" s="28">
        <v>700000000</v>
      </c>
      <c r="AD511" s="14">
        <v>270</v>
      </c>
    </row>
    <row r="512" spans="2:30" x14ac:dyDescent="0.25">
      <c r="B512" s="14">
        <v>2022</v>
      </c>
      <c r="C512">
        <v>220564</v>
      </c>
      <c r="D512" s="14" t="s">
        <v>3</v>
      </c>
      <c r="E512" s="14" t="s">
        <v>899</v>
      </c>
      <c r="F512" s="14" t="s">
        <v>70</v>
      </c>
      <c r="G512" s="14" t="s">
        <v>79</v>
      </c>
      <c r="H512" s="14" t="s">
        <v>761</v>
      </c>
      <c r="I512" s="14" t="s">
        <v>2</v>
      </c>
      <c r="J512" s="14" t="s">
        <v>32</v>
      </c>
      <c r="K512" s="14">
        <v>1024582829</v>
      </c>
      <c r="L512" s="14" t="s">
        <v>530</v>
      </c>
      <c r="M512" s="14" t="s">
        <v>73</v>
      </c>
      <c r="N512" t="s">
        <v>62</v>
      </c>
      <c r="O512" s="1">
        <v>44874</v>
      </c>
      <c r="P512" s="14" t="s">
        <v>488</v>
      </c>
      <c r="Q512" s="14" t="s">
        <v>1157</v>
      </c>
      <c r="R512" s="1">
        <v>44806</v>
      </c>
      <c r="S512" s="1">
        <v>44813</v>
      </c>
      <c r="T512" s="14">
        <v>150</v>
      </c>
      <c r="U512" s="1">
        <v>44926</v>
      </c>
      <c r="V512" s="14">
        <v>6980000</v>
      </c>
      <c r="W512" s="1">
        <f>$U512-Contratos[[#This Row],[Fecha de Inicio]]</f>
        <v>113</v>
      </c>
      <c r="X512" s="14">
        <f>ROUND((($D$5-Contratos[[#This Row],[Fecha de Inicio]])/(Contratos[[#This Row],[Fecha Finalizacion Programada]]-Contratos[[#This Row],[Fecha de Inicio]])*100),2)</f>
        <v>72.569999999999993</v>
      </c>
      <c r="Y512" s="43">
        <v>1396000</v>
      </c>
      <c r="Z512" s="28">
        <v>5584000</v>
      </c>
      <c r="AA512" s="14">
        <v>0</v>
      </c>
      <c r="AB512" s="28">
        <v>0</v>
      </c>
      <c r="AC512" s="28">
        <v>6980000</v>
      </c>
      <c r="AD512" s="14">
        <v>150</v>
      </c>
    </row>
    <row r="513" spans="2:30" x14ac:dyDescent="0.25">
      <c r="B513" s="14">
        <v>2022</v>
      </c>
      <c r="C513">
        <v>220398</v>
      </c>
      <c r="D513" s="14" t="s">
        <v>3</v>
      </c>
      <c r="E513" s="14" t="s">
        <v>1340</v>
      </c>
      <c r="F513" s="14" t="s">
        <v>47</v>
      </c>
      <c r="G513" s="14" t="s">
        <v>37</v>
      </c>
      <c r="H513" s="14" t="s">
        <v>740</v>
      </c>
      <c r="I513" s="14" t="s">
        <v>739</v>
      </c>
      <c r="J513" s="14" t="s">
        <v>1008</v>
      </c>
      <c r="K513" s="14">
        <v>900656365</v>
      </c>
      <c r="L513" s="14" t="s">
        <v>1009</v>
      </c>
      <c r="M513" s="14" t="s">
        <v>1240</v>
      </c>
      <c r="N513" t="s">
        <v>62</v>
      </c>
      <c r="O513" s="1">
        <v>44876</v>
      </c>
      <c r="P513" s="14" t="s">
        <v>1256</v>
      </c>
      <c r="Q513" s="14" t="s">
        <v>1256</v>
      </c>
      <c r="R513" s="1">
        <v>44721</v>
      </c>
      <c r="S513" s="1">
        <v>44733</v>
      </c>
      <c r="T513" s="14">
        <v>360</v>
      </c>
      <c r="U513" s="1">
        <v>45098</v>
      </c>
      <c r="V513" s="14">
        <v>6283311</v>
      </c>
      <c r="W513" s="1">
        <f>$U513-Contratos[[#This Row],[Fecha de Inicio]]</f>
        <v>365</v>
      </c>
      <c r="X513" s="14">
        <f>ROUND((($D$5-Contratos[[#This Row],[Fecha de Inicio]])/(Contratos[[#This Row],[Fecha Finalizacion Programada]]-Contratos[[#This Row],[Fecha de Inicio]])*100),2)</f>
        <v>44.38</v>
      </c>
      <c r="Y513" s="43">
        <v>840000</v>
      </c>
      <c r="Z513" s="28">
        <v>5443311</v>
      </c>
      <c r="AA513" s="14">
        <v>0</v>
      </c>
      <c r="AB513" s="28">
        <v>0</v>
      </c>
      <c r="AC513" s="28">
        <v>6283311</v>
      </c>
      <c r="AD513" s="14">
        <v>360</v>
      </c>
    </row>
    <row r="514" spans="2:30" x14ac:dyDescent="0.25">
      <c r="B514" s="14">
        <v>2022</v>
      </c>
      <c r="C514">
        <v>220698</v>
      </c>
      <c r="D514" s="14" t="s">
        <v>3</v>
      </c>
      <c r="E514" s="14" t="s">
        <v>1341</v>
      </c>
      <c r="F514" s="14" t="s">
        <v>70</v>
      </c>
      <c r="G514" s="14" t="s">
        <v>72</v>
      </c>
      <c r="H514" s="14" t="s">
        <v>740</v>
      </c>
      <c r="I514" s="14" t="s">
        <v>739</v>
      </c>
      <c r="J514" s="14" t="s">
        <v>963</v>
      </c>
      <c r="K514" s="14">
        <v>1014185465</v>
      </c>
      <c r="L514" s="14" t="s">
        <v>969</v>
      </c>
      <c r="M514" s="14" t="s">
        <v>1240</v>
      </c>
      <c r="N514" t="s">
        <v>62</v>
      </c>
      <c r="O514" s="1">
        <v>44876</v>
      </c>
      <c r="P514" s="14" t="s">
        <v>1257</v>
      </c>
      <c r="Q514" s="14" t="s">
        <v>1257</v>
      </c>
      <c r="R514" s="1">
        <v>44839</v>
      </c>
      <c r="S514" s="1">
        <v>44840</v>
      </c>
      <c r="T514" s="14">
        <v>150</v>
      </c>
      <c r="U514" s="1">
        <v>44991</v>
      </c>
      <c r="V514" s="14">
        <v>27105000</v>
      </c>
      <c r="W514" s="1">
        <f>$U514-Contratos[[#This Row],[Fecha de Inicio]]</f>
        <v>151</v>
      </c>
      <c r="X514" s="14">
        <f>ROUND((($D$5-Contratos[[#This Row],[Fecha de Inicio]])/(Contratos[[#This Row],[Fecha Finalizacion Programada]]-Contratos[[#This Row],[Fecha de Inicio]])*100),2)</f>
        <v>36.42</v>
      </c>
      <c r="Y514" s="43">
        <v>4517500</v>
      </c>
      <c r="Z514" s="28">
        <v>22587500</v>
      </c>
      <c r="AA514" s="14">
        <v>0</v>
      </c>
      <c r="AB514" s="28">
        <v>0</v>
      </c>
      <c r="AC514" s="28">
        <v>27105000</v>
      </c>
      <c r="AD514" s="14">
        <v>150</v>
      </c>
    </row>
    <row r="515" spans="2:30" x14ac:dyDescent="0.25">
      <c r="B515" s="14">
        <v>2022</v>
      </c>
      <c r="C515">
        <v>220389</v>
      </c>
      <c r="D515" s="14" t="s">
        <v>3</v>
      </c>
      <c r="E515" s="14" t="s">
        <v>873</v>
      </c>
      <c r="F515" s="14" t="s">
        <v>47</v>
      </c>
      <c r="G515" s="14" t="s">
        <v>37</v>
      </c>
      <c r="H515" s="14" t="s">
        <v>740</v>
      </c>
      <c r="I515" s="14" t="s">
        <v>739</v>
      </c>
      <c r="J515" s="14" t="s">
        <v>581</v>
      </c>
      <c r="K515" s="14">
        <v>860066942</v>
      </c>
      <c r="L515" s="14" t="s">
        <v>105</v>
      </c>
      <c r="M515" s="14" t="s">
        <v>1240</v>
      </c>
      <c r="N515" t="s">
        <v>62</v>
      </c>
      <c r="O515" s="1">
        <v>44876</v>
      </c>
      <c r="P515" s="14" t="s">
        <v>1258</v>
      </c>
      <c r="Q515" s="14" t="s">
        <v>1258</v>
      </c>
      <c r="R515" s="1">
        <v>44718</v>
      </c>
      <c r="S515" s="1">
        <v>44719</v>
      </c>
      <c r="T515" s="14">
        <v>300</v>
      </c>
      <c r="U515" s="1">
        <v>45023</v>
      </c>
      <c r="V515" s="14">
        <v>80000000</v>
      </c>
      <c r="W515" s="1">
        <f>$U515-Contratos[[#This Row],[Fecha de Inicio]]</f>
        <v>304</v>
      </c>
      <c r="X515" s="14">
        <f>ROUND((($D$5-Contratos[[#This Row],[Fecha de Inicio]])/(Contratos[[#This Row],[Fecha Finalizacion Programada]]-Contratos[[#This Row],[Fecha de Inicio]])*100),2)</f>
        <v>57.89</v>
      </c>
      <c r="Y515" s="43">
        <v>29602863</v>
      </c>
      <c r="Z515" s="28">
        <v>50397137</v>
      </c>
      <c r="AA515" s="14">
        <v>1</v>
      </c>
      <c r="AB515" s="28">
        <v>40000000</v>
      </c>
      <c r="AC515" s="28">
        <v>120000000</v>
      </c>
      <c r="AD515" s="14">
        <v>300</v>
      </c>
    </row>
    <row r="516" spans="2:30" x14ac:dyDescent="0.25">
      <c r="B516" s="14">
        <v>2022</v>
      </c>
      <c r="C516">
        <v>220389</v>
      </c>
      <c r="D516" s="14" t="s">
        <v>3</v>
      </c>
      <c r="E516" s="14" t="s">
        <v>873</v>
      </c>
      <c r="F516" s="14" t="s">
        <v>47</v>
      </c>
      <c r="G516" s="14" t="s">
        <v>37</v>
      </c>
      <c r="H516" s="14" t="s">
        <v>740</v>
      </c>
      <c r="I516" s="14" t="s">
        <v>739</v>
      </c>
      <c r="J516" s="14" t="s">
        <v>581</v>
      </c>
      <c r="K516" s="14">
        <v>860066942</v>
      </c>
      <c r="L516" s="14" t="s">
        <v>105</v>
      </c>
      <c r="M516" s="14" t="s">
        <v>1240</v>
      </c>
      <c r="N516" t="s">
        <v>62</v>
      </c>
      <c r="O516" s="1">
        <v>44880</v>
      </c>
      <c r="P516" s="14" t="s">
        <v>1259</v>
      </c>
      <c r="Q516" s="14" t="s">
        <v>1259</v>
      </c>
      <c r="R516" s="1">
        <v>44718</v>
      </c>
      <c r="S516" s="1">
        <v>44719</v>
      </c>
      <c r="T516" s="14">
        <v>300</v>
      </c>
      <c r="U516" s="1">
        <v>45023</v>
      </c>
      <c r="V516" s="14">
        <v>80000000</v>
      </c>
      <c r="W516" s="1">
        <f>$U516-Contratos[[#This Row],[Fecha de Inicio]]</f>
        <v>304</v>
      </c>
      <c r="X516" s="14">
        <f>ROUND((($D$5-Contratos[[#This Row],[Fecha de Inicio]])/(Contratos[[#This Row],[Fecha Finalizacion Programada]]-Contratos[[#This Row],[Fecha de Inicio]])*100),2)</f>
        <v>57.89</v>
      </c>
      <c r="Y516" s="43">
        <v>31155144</v>
      </c>
      <c r="Z516" s="28">
        <v>48844856</v>
      </c>
      <c r="AA516" s="14">
        <v>1</v>
      </c>
      <c r="AB516" s="28">
        <v>40000000</v>
      </c>
      <c r="AC516" s="28">
        <v>120000000</v>
      </c>
      <c r="AD516" s="14">
        <v>300</v>
      </c>
    </row>
    <row r="517" spans="2:30" x14ac:dyDescent="0.25">
      <c r="B517" s="14">
        <v>2022</v>
      </c>
      <c r="C517">
        <v>220741</v>
      </c>
      <c r="D517" s="14" t="s">
        <v>3</v>
      </c>
      <c r="E517" s="14" t="s">
        <v>1342</v>
      </c>
      <c r="F517" s="14" t="s">
        <v>70</v>
      </c>
      <c r="G517" s="14" t="s">
        <v>72</v>
      </c>
      <c r="H517" s="14" t="s">
        <v>740</v>
      </c>
      <c r="I517" s="14" t="s">
        <v>739</v>
      </c>
      <c r="J517" s="14" t="s">
        <v>965</v>
      </c>
      <c r="K517" s="14">
        <v>1102850387</v>
      </c>
      <c r="L517" s="14" t="s">
        <v>966</v>
      </c>
      <c r="M517" s="14" t="s">
        <v>1240</v>
      </c>
      <c r="N517" t="s">
        <v>62</v>
      </c>
      <c r="O517" s="1">
        <v>44876</v>
      </c>
      <c r="P517" s="14" t="s">
        <v>1260</v>
      </c>
      <c r="Q517" s="14" t="s">
        <v>1260</v>
      </c>
      <c r="R517" s="1">
        <v>44845</v>
      </c>
      <c r="S517" s="1">
        <v>44847</v>
      </c>
      <c r="T517" s="14">
        <v>150</v>
      </c>
      <c r="U517" s="1">
        <v>44998</v>
      </c>
      <c r="V517" s="14">
        <v>25080000</v>
      </c>
      <c r="W517" s="1">
        <f>$U517-Contratos[[#This Row],[Fecha de Inicio]]</f>
        <v>151</v>
      </c>
      <c r="X517" s="14">
        <f>ROUND((($D$5-Contratos[[#This Row],[Fecha de Inicio]])/(Contratos[[#This Row],[Fecha Finalizacion Programada]]-Contratos[[#This Row],[Fecha de Inicio]])*100),2)</f>
        <v>31.79</v>
      </c>
      <c r="Y517" s="43">
        <v>3009600</v>
      </c>
      <c r="Z517" s="28">
        <v>22070400</v>
      </c>
      <c r="AA517" s="14">
        <v>0</v>
      </c>
      <c r="AB517" s="28">
        <v>0</v>
      </c>
      <c r="AC517" s="28">
        <v>25080000</v>
      </c>
      <c r="AD517" s="14">
        <v>150</v>
      </c>
    </row>
    <row r="518" spans="2:30" x14ac:dyDescent="0.25">
      <c r="B518" s="14">
        <v>2022</v>
      </c>
      <c r="C518">
        <v>220435</v>
      </c>
      <c r="D518" s="14" t="s">
        <v>3</v>
      </c>
      <c r="E518" s="14" t="s">
        <v>890</v>
      </c>
      <c r="F518" s="14" t="s">
        <v>70</v>
      </c>
      <c r="G518" s="14" t="s">
        <v>72</v>
      </c>
      <c r="H518" s="14" t="s">
        <v>746</v>
      </c>
      <c r="I518" s="14" t="s">
        <v>2</v>
      </c>
      <c r="J518" s="14" t="s">
        <v>580</v>
      </c>
      <c r="K518" s="14">
        <v>10298004</v>
      </c>
      <c r="L518" s="14" t="s">
        <v>579</v>
      </c>
      <c r="M518" s="14" t="s">
        <v>66</v>
      </c>
      <c r="N518" t="s">
        <v>62</v>
      </c>
      <c r="O518" s="1">
        <v>44875</v>
      </c>
      <c r="P518" s="14" t="s">
        <v>578</v>
      </c>
      <c r="Q518" s="14" t="s">
        <v>1304</v>
      </c>
      <c r="R518" s="1">
        <v>44767</v>
      </c>
      <c r="S518" s="1">
        <v>44775</v>
      </c>
      <c r="T518" s="14">
        <v>165</v>
      </c>
      <c r="U518" s="1">
        <v>44890</v>
      </c>
      <c r="V518" s="14">
        <v>48499000</v>
      </c>
      <c r="W518" s="14">
        <f>+Contratos[[#This Row],[Plazo total con prorrogas ]]</f>
        <v>165</v>
      </c>
      <c r="X518" s="14">
        <v>100</v>
      </c>
      <c r="Y518" s="43">
        <v>26160067</v>
      </c>
      <c r="Z518" s="28">
        <v>22338933</v>
      </c>
      <c r="AA518" s="14">
        <v>0</v>
      </c>
      <c r="AB518" s="28">
        <v>0</v>
      </c>
      <c r="AC518" s="28">
        <v>48499000</v>
      </c>
      <c r="AD518" s="14">
        <v>165</v>
      </c>
    </row>
    <row r="519" spans="2:30" x14ac:dyDescent="0.25">
      <c r="B519" s="14">
        <v>2022</v>
      </c>
      <c r="C519">
        <v>220050</v>
      </c>
      <c r="D519" s="14" t="s">
        <v>3</v>
      </c>
      <c r="E519" s="14" t="s">
        <v>779</v>
      </c>
      <c r="F519" s="14" t="s">
        <v>70</v>
      </c>
      <c r="G519" s="14" t="s">
        <v>72</v>
      </c>
      <c r="H519" s="14" t="s">
        <v>780</v>
      </c>
      <c r="I519" s="14" t="s">
        <v>2</v>
      </c>
      <c r="J519" s="14" t="s">
        <v>371</v>
      </c>
      <c r="K519" s="14">
        <v>80233997</v>
      </c>
      <c r="L519" s="14" t="s">
        <v>132</v>
      </c>
      <c r="M519" s="14" t="s">
        <v>131</v>
      </c>
      <c r="N519" t="s">
        <v>62</v>
      </c>
      <c r="O519" s="1">
        <v>44875</v>
      </c>
      <c r="P519" s="14" t="s">
        <v>1261</v>
      </c>
      <c r="Q519" s="14" t="s">
        <v>1305</v>
      </c>
      <c r="R519" s="1">
        <v>44574</v>
      </c>
      <c r="S519" s="1">
        <v>44593</v>
      </c>
      <c r="T519" s="14">
        <v>257</v>
      </c>
      <c r="U519" s="1">
        <v>44852</v>
      </c>
      <c r="V519" s="14">
        <v>41582600</v>
      </c>
      <c r="W519" s="14">
        <f>+Contratos[[#This Row],[Plazo total con prorrogas ]]</f>
        <v>257</v>
      </c>
      <c r="X519" s="14">
        <v>100</v>
      </c>
      <c r="Y519" s="43">
        <v>41582600</v>
      </c>
      <c r="Z519" s="28">
        <v>0</v>
      </c>
      <c r="AA519" s="14">
        <v>0</v>
      </c>
      <c r="AB519" s="28">
        <v>0</v>
      </c>
      <c r="AC519" s="28">
        <v>41582600</v>
      </c>
      <c r="AD519" s="14">
        <v>257</v>
      </c>
    </row>
    <row r="520" spans="2:30" x14ac:dyDescent="0.25">
      <c r="B520" s="14">
        <v>2022</v>
      </c>
      <c r="C520">
        <v>220331</v>
      </c>
      <c r="D520" s="14" t="s">
        <v>3</v>
      </c>
      <c r="E520" s="14" t="s">
        <v>866</v>
      </c>
      <c r="F520" s="14" t="s">
        <v>70</v>
      </c>
      <c r="G520" s="14" t="s">
        <v>72</v>
      </c>
      <c r="H520" s="14" t="s">
        <v>740</v>
      </c>
      <c r="I520" s="14" t="s">
        <v>739</v>
      </c>
      <c r="J520" s="14" t="s">
        <v>577</v>
      </c>
      <c r="K520" s="14">
        <v>52802454</v>
      </c>
      <c r="L520" s="14" t="s">
        <v>576</v>
      </c>
      <c r="M520" s="14" t="s">
        <v>73</v>
      </c>
      <c r="N520" t="s">
        <v>62</v>
      </c>
      <c r="O520" s="1">
        <v>44880</v>
      </c>
      <c r="P520" s="14" t="s">
        <v>1262</v>
      </c>
      <c r="Q520" s="14" t="s">
        <v>1262</v>
      </c>
      <c r="R520" s="1">
        <v>44589</v>
      </c>
      <c r="S520" s="1">
        <v>44595</v>
      </c>
      <c r="T520" s="14">
        <v>240</v>
      </c>
      <c r="U520" s="1">
        <v>44960</v>
      </c>
      <c r="V520" s="14">
        <v>49624000</v>
      </c>
      <c r="W520" s="1">
        <f>$U520-Contratos[[#This Row],[Fecha de Inicio]]</f>
        <v>365</v>
      </c>
      <c r="X520" s="14">
        <f>ROUND((($D$5-Contratos[[#This Row],[Fecha de Inicio]])/(Contratos[[#This Row],[Fecha Finalizacion Programada]]-Contratos[[#This Row],[Fecha de Inicio]])*100),2)</f>
        <v>82.19</v>
      </c>
      <c r="Y520" s="43">
        <v>55413467</v>
      </c>
      <c r="Z520" s="28">
        <v>19022533</v>
      </c>
      <c r="AA520" s="14">
        <v>1</v>
      </c>
      <c r="AB520" s="28">
        <v>24812000</v>
      </c>
      <c r="AC520" s="28">
        <v>74436000</v>
      </c>
      <c r="AD520" s="14">
        <v>360</v>
      </c>
    </row>
    <row r="521" spans="2:30" x14ac:dyDescent="0.25">
      <c r="B521" s="14">
        <v>2022</v>
      </c>
      <c r="C521">
        <v>220506</v>
      </c>
      <c r="D521" s="14" t="s">
        <v>3</v>
      </c>
      <c r="E521" s="14" t="s">
        <v>899</v>
      </c>
      <c r="F521" s="14" t="s">
        <v>70</v>
      </c>
      <c r="G521" s="14" t="s">
        <v>79</v>
      </c>
      <c r="H521" s="14" t="s">
        <v>761</v>
      </c>
      <c r="I521" s="14" t="s">
        <v>2</v>
      </c>
      <c r="J521" s="14" t="s">
        <v>32</v>
      </c>
      <c r="K521" s="14">
        <v>1233499194</v>
      </c>
      <c r="L521" s="14" t="s">
        <v>53</v>
      </c>
      <c r="M521" s="14" t="s">
        <v>73</v>
      </c>
      <c r="N521" t="s">
        <v>62</v>
      </c>
      <c r="O521" s="1">
        <v>44875</v>
      </c>
      <c r="P521" s="14" t="s">
        <v>488</v>
      </c>
      <c r="Q521" s="14" t="s">
        <v>1158</v>
      </c>
      <c r="R521" s="1">
        <v>44792</v>
      </c>
      <c r="S521" s="1">
        <v>44798</v>
      </c>
      <c r="T521" s="14">
        <v>150</v>
      </c>
      <c r="U521" s="1">
        <v>44900</v>
      </c>
      <c r="V521" s="14">
        <v>6980000</v>
      </c>
      <c r="W521" s="1">
        <f>$U521-Contratos[[#This Row],[Fecha de Inicio]]</f>
        <v>102</v>
      </c>
      <c r="X521" s="14">
        <f>ROUND((($D$5-Contratos[[#This Row],[Fecha de Inicio]])/(Contratos[[#This Row],[Fecha Finalizacion Programada]]-Contratos[[#This Row],[Fecha de Inicio]])*100),2)</f>
        <v>95.1</v>
      </c>
      <c r="Y521" s="43">
        <v>1302933</v>
      </c>
      <c r="Z521" s="28">
        <v>5677067</v>
      </c>
      <c r="AA521" s="14">
        <v>0</v>
      </c>
      <c r="AB521" s="28">
        <v>0</v>
      </c>
      <c r="AC521" s="28">
        <v>6980000</v>
      </c>
      <c r="AD521" s="14">
        <v>150</v>
      </c>
    </row>
    <row r="522" spans="2:30" x14ac:dyDescent="0.25">
      <c r="B522" s="14">
        <v>2022</v>
      </c>
      <c r="C522">
        <v>220647</v>
      </c>
      <c r="D522" s="14" t="s">
        <v>3</v>
      </c>
      <c r="E522" s="14" t="s">
        <v>1343</v>
      </c>
      <c r="F522" s="14" t="s">
        <v>70</v>
      </c>
      <c r="G522" s="14" t="s">
        <v>72</v>
      </c>
      <c r="H522" s="14" t="s">
        <v>740</v>
      </c>
      <c r="I522" s="14" t="s">
        <v>739</v>
      </c>
      <c r="J522" s="14" t="s">
        <v>1010</v>
      </c>
      <c r="K522" s="14">
        <v>52879758</v>
      </c>
      <c r="L522" s="14" t="s">
        <v>1011</v>
      </c>
      <c r="M522" s="14" t="s">
        <v>1240</v>
      </c>
      <c r="N522" t="s">
        <v>62</v>
      </c>
      <c r="O522" s="1">
        <v>44880</v>
      </c>
      <c r="P522" s="14" t="s">
        <v>1263</v>
      </c>
      <c r="Q522" s="14" t="s">
        <v>1263</v>
      </c>
      <c r="R522" s="1">
        <v>44831</v>
      </c>
      <c r="S522" s="1">
        <v>44832</v>
      </c>
      <c r="T522" s="14">
        <v>150</v>
      </c>
      <c r="U522" s="1">
        <v>44985</v>
      </c>
      <c r="V522" s="14">
        <v>25080000</v>
      </c>
      <c r="W522" s="1">
        <f>$U522-Contratos[[#This Row],[Fecha de Inicio]]</f>
        <v>153</v>
      </c>
      <c r="X522" s="14">
        <f>ROUND((($D$5-Contratos[[#This Row],[Fecha de Inicio]])/(Contratos[[#This Row],[Fecha Finalizacion Programada]]-Contratos[[#This Row],[Fecha de Inicio]])*100),2)</f>
        <v>41.18</v>
      </c>
      <c r="Y522" s="43">
        <v>501600</v>
      </c>
      <c r="Z522" s="28">
        <v>24578400</v>
      </c>
      <c r="AA522" s="14">
        <v>0</v>
      </c>
      <c r="AB522" s="28">
        <v>0</v>
      </c>
      <c r="AC522" s="28">
        <v>25080000</v>
      </c>
      <c r="AD522" s="14">
        <v>150</v>
      </c>
    </row>
    <row r="523" spans="2:30" x14ac:dyDescent="0.25">
      <c r="B523" s="14">
        <v>2022</v>
      </c>
      <c r="C523">
        <v>220399</v>
      </c>
      <c r="D523" s="14" t="s">
        <v>3</v>
      </c>
      <c r="E523" s="14" t="s">
        <v>876</v>
      </c>
      <c r="F523" s="14" t="s">
        <v>44</v>
      </c>
      <c r="G523" s="14" t="s">
        <v>37</v>
      </c>
      <c r="H523" s="14" t="s">
        <v>744</v>
      </c>
      <c r="I523" s="14" t="s">
        <v>2</v>
      </c>
      <c r="J523" s="14" t="s">
        <v>441</v>
      </c>
      <c r="K523" s="14">
        <v>860066946</v>
      </c>
      <c r="L523" s="14" t="s">
        <v>442</v>
      </c>
      <c r="M523" s="14" t="s">
        <v>134</v>
      </c>
      <c r="N523" t="s">
        <v>62</v>
      </c>
      <c r="O523" s="1">
        <v>44880</v>
      </c>
      <c r="P523" s="14" t="s">
        <v>429</v>
      </c>
      <c r="Q523" s="14" t="s">
        <v>1306</v>
      </c>
      <c r="R523" s="1">
        <v>44722</v>
      </c>
      <c r="S523" s="1">
        <v>44727</v>
      </c>
      <c r="T523" s="14">
        <v>525</v>
      </c>
      <c r="U523" s="1">
        <v>45260</v>
      </c>
      <c r="V523" s="14">
        <v>4537388359</v>
      </c>
      <c r="W523" s="1">
        <f>$U523-Contratos[[#This Row],[Fecha de Inicio]]</f>
        <v>533</v>
      </c>
      <c r="X523" s="14">
        <f>ROUND((($D$5-Contratos[[#This Row],[Fecha de Inicio]])/(Contratos[[#This Row],[Fecha Finalizacion Programada]]-Contratos[[#This Row],[Fecha de Inicio]])*100),2)</f>
        <v>31.52</v>
      </c>
      <c r="Y523" s="43">
        <v>937717236</v>
      </c>
      <c r="Z523" s="28">
        <v>3599671123</v>
      </c>
      <c r="AA523" s="14">
        <v>0</v>
      </c>
      <c r="AB523" s="28">
        <v>0</v>
      </c>
      <c r="AC523" s="28">
        <v>4537388359</v>
      </c>
      <c r="AD523" s="14">
        <v>525</v>
      </c>
    </row>
    <row r="524" spans="2:30" x14ac:dyDescent="0.25">
      <c r="B524" s="14">
        <v>2022</v>
      </c>
      <c r="C524">
        <v>220309</v>
      </c>
      <c r="D524" s="14" t="s">
        <v>3</v>
      </c>
      <c r="E524" s="14" t="s">
        <v>863</v>
      </c>
      <c r="F524" s="14" t="s">
        <v>70</v>
      </c>
      <c r="G524" s="14" t="s">
        <v>72</v>
      </c>
      <c r="H524" s="14" t="s">
        <v>751</v>
      </c>
      <c r="I524" s="14" t="s">
        <v>2</v>
      </c>
      <c r="J524" s="14" t="s">
        <v>572</v>
      </c>
      <c r="K524" s="14">
        <v>79557607</v>
      </c>
      <c r="L524" s="14" t="s">
        <v>980</v>
      </c>
      <c r="M524" s="14" t="s">
        <v>570</v>
      </c>
      <c r="N524" t="s">
        <v>62</v>
      </c>
      <c r="O524" s="1">
        <v>44880</v>
      </c>
      <c r="P524" s="14" t="s">
        <v>1264</v>
      </c>
      <c r="Q524" s="14" t="s">
        <v>1307</v>
      </c>
      <c r="R524" s="1">
        <v>44589</v>
      </c>
      <c r="S524" s="1">
        <v>44593</v>
      </c>
      <c r="T524" s="14">
        <v>300</v>
      </c>
      <c r="U524" s="1">
        <v>44956</v>
      </c>
      <c r="V524" s="14">
        <v>83730000</v>
      </c>
      <c r="W524" s="1">
        <f>$U524-Contratos[[#This Row],[Fecha de Inicio]]</f>
        <v>363</v>
      </c>
      <c r="X524" s="14">
        <f>ROUND((($D$5-Contratos[[#This Row],[Fecha de Inicio]])/(Contratos[[#This Row],[Fecha Finalizacion Programada]]-Contratos[[#This Row],[Fecha de Inicio]])*100),2)</f>
        <v>83.2</v>
      </c>
      <c r="Y524" s="43">
        <v>75357000</v>
      </c>
      <c r="Z524" s="28">
        <v>25119000</v>
      </c>
      <c r="AA524" s="14">
        <v>1</v>
      </c>
      <c r="AB524" s="28">
        <v>16746000</v>
      </c>
      <c r="AC524" s="28">
        <v>100476000</v>
      </c>
      <c r="AD524" s="14">
        <v>360</v>
      </c>
    </row>
    <row r="525" spans="2:30" x14ac:dyDescent="0.25">
      <c r="B525" s="14">
        <v>2022</v>
      </c>
      <c r="C525">
        <v>220262</v>
      </c>
      <c r="D525" s="14" t="s">
        <v>3</v>
      </c>
      <c r="E525" s="14" t="s">
        <v>843</v>
      </c>
      <c r="F525" s="14" t="s">
        <v>70</v>
      </c>
      <c r="G525" s="14" t="s">
        <v>79</v>
      </c>
      <c r="H525" s="14" t="s">
        <v>761</v>
      </c>
      <c r="I525" s="14" t="s">
        <v>2</v>
      </c>
      <c r="J525" s="14" t="s">
        <v>274</v>
      </c>
      <c r="K525" s="14">
        <v>52935802</v>
      </c>
      <c r="L525" s="14" t="s">
        <v>275</v>
      </c>
      <c r="M525" s="14" t="s">
        <v>73</v>
      </c>
      <c r="N525" t="s">
        <v>62</v>
      </c>
      <c r="O525" s="1">
        <v>44880</v>
      </c>
      <c r="P525" s="14" t="s">
        <v>488</v>
      </c>
      <c r="Q525" s="14" t="s">
        <v>1308</v>
      </c>
      <c r="R525" s="1">
        <v>44582</v>
      </c>
      <c r="S525" s="1">
        <v>44588</v>
      </c>
      <c r="T525" s="14">
        <v>345</v>
      </c>
      <c r="U525" s="1">
        <v>44926</v>
      </c>
      <c r="V525" s="14">
        <v>26749000</v>
      </c>
      <c r="W525" s="1">
        <f>$U525-Contratos[[#This Row],[Fecha de Inicio]]</f>
        <v>338</v>
      </c>
      <c r="X525" s="14">
        <f>ROUND((($D$5-Contratos[[#This Row],[Fecha de Inicio]])/(Contratos[[#This Row],[Fecha Finalizacion Programada]]-Contratos[[#This Row],[Fecha de Inicio]])*100),2)</f>
        <v>90.83</v>
      </c>
      <c r="Y525" s="43">
        <v>77533</v>
      </c>
      <c r="Z525" s="28">
        <v>26671467</v>
      </c>
      <c r="AA525" s="14">
        <v>0</v>
      </c>
      <c r="AB525" s="28">
        <v>0</v>
      </c>
      <c r="AC525" s="28">
        <v>26749000</v>
      </c>
      <c r="AD525" s="14">
        <v>345</v>
      </c>
    </row>
    <row r="526" spans="2:30" x14ac:dyDescent="0.25">
      <c r="B526" s="14">
        <v>2022</v>
      </c>
      <c r="C526">
        <v>220310</v>
      </c>
      <c r="D526" s="14" t="s">
        <v>3</v>
      </c>
      <c r="E526" s="14" t="s">
        <v>863</v>
      </c>
      <c r="F526" s="14" t="s">
        <v>70</v>
      </c>
      <c r="G526" s="14" t="s">
        <v>72</v>
      </c>
      <c r="H526" s="14" t="s">
        <v>751</v>
      </c>
      <c r="I526" s="14" t="s">
        <v>2</v>
      </c>
      <c r="J526" s="14" t="s">
        <v>572</v>
      </c>
      <c r="K526" s="14">
        <v>79973879</v>
      </c>
      <c r="L526" s="14" t="s">
        <v>575</v>
      </c>
      <c r="M526" s="14" t="s">
        <v>570</v>
      </c>
      <c r="N526" t="s">
        <v>62</v>
      </c>
      <c r="O526" s="1">
        <v>44880</v>
      </c>
      <c r="P526" s="14" t="s">
        <v>1264</v>
      </c>
      <c r="Q526" s="14" t="s">
        <v>1348</v>
      </c>
      <c r="R526" s="1">
        <v>44589</v>
      </c>
      <c r="S526" s="1">
        <v>44594</v>
      </c>
      <c r="T526" s="14">
        <v>300</v>
      </c>
      <c r="U526" s="1">
        <v>44958</v>
      </c>
      <c r="V526" s="14">
        <v>83730000</v>
      </c>
      <c r="W526" s="1">
        <f>$U526-Contratos[[#This Row],[Fecha de Inicio]]</f>
        <v>364</v>
      </c>
      <c r="X526" s="14">
        <f>ROUND((($D$5-Contratos[[#This Row],[Fecha de Inicio]])/(Contratos[[#This Row],[Fecha Finalizacion Programada]]-Contratos[[#This Row],[Fecha de Inicio]])*100),2)</f>
        <v>82.69</v>
      </c>
      <c r="Y526" s="43">
        <v>75077900</v>
      </c>
      <c r="Z526" s="28">
        <v>25398100</v>
      </c>
      <c r="AA526" s="14">
        <v>1</v>
      </c>
      <c r="AB526" s="28">
        <v>16746000</v>
      </c>
      <c r="AC526" s="28">
        <v>100476000</v>
      </c>
      <c r="AD526" s="14">
        <v>360</v>
      </c>
    </row>
    <row r="527" spans="2:30" x14ac:dyDescent="0.25">
      <c r="B527" s="14">
        <v>2022</v>
      </c>
      <c r="C527">
        <v>220308</v>
      </c>
      <c r="D527" s="14" t="s">
        <v>3</v>
      </c>
      <c r="E527" s="14" t="s">
        <v>863</v>
      </c>
      <c r="F527" s="14" t="s">
        <v>70</v>
      </c>
      <c r="G527" s="14" t="s">
        <v>72</v>
      </c>
      <c r="H527" s="14" t="s">
        <v>751</v>
      </c>
      <c r="I527" s="14" t="s">
        <v>2</v>
      </c>
      <c r="J527" s="14" t="s">
        <v>572</v>
      </c>
      <c r="K527" s="14">
        <v>52273020</v>
      </c>
      <c r="L527" s="14" t="s">
        <v>574</v>
      </c>
      <c r="M527" s="14" t="s">
        <v>570</v>
      </c>
      <c r="N527" t="s">
        <v>62</v>
      </c>
      <c r="O527" s="1">
        <v>44880</v>
      </c>
      <c r="P527" s="14" t="s">
        <v>1264</v>
      </c>
      <c r="Q527" s="14" t="s">
        <v>1309</v>
      </c>
      <c r="R527" s="1">
        <v>44589</v>
      </c>
      <c r="S527" s="1">
        <v>44593</v>
      </c>
      <c r="T527" s="14">
        <v>300</v>
      </c>
      <c r="U527" s="1">
        <v>44956</v>
      </c>
      <c r="V527" s="14">
        <v>83730000</v>
      </c>
      <c r="W527" s="1">
        <f>$U527-Contratos[[#This Row],[Fecha de Inicio]]</f>
        <v>363</v>
      </c>
      <c r="X527" s="14">
        <f>ROUND((($D$5-Contratos[[#This Row],[Fecha de Inicio]])/(Contratos[[#This Row],[Fecha Finalizacion Programada]]-Contratos[[#This Row],[Fecha de Inicio]])*100),2)</f>
        <v>83.2</v>
      </c>
      <c r="Y527" s="43">
        <v>74798800</v>
      </c>
      <c r="Z527" s="28">
        <v>25677200</v>
      </c>
      <c r="AA527" s="14">
        <v>1</v>
      </c>
      <c r="AB527" s="28">
        <v>16746000</v>
      </c>
      <c r="AC527" s="28">
        <v>100476000</v>
      </c>
      <c r="AD527" s="14">
        <v>360</v>
      </c>
    </row>
    <row r="528" spans="2:30" x14ac:dyDescent="0.25">
      <c r="B528" s="14">
        <v>2022</v>
      </c>
      <c r="C528">
        <v>220311</v>
      </c>
      <c r="D528" s="14" t="s">
        <v>3</v>
      </c>
      <c r="E528" s="14" t="s">
        <v>863</v>
      </c>
      <c r="F528" s="14" t="s">
        <v>70</v>
      </c>
      <c r="G528" s="14" t="s">
        <v>72</v>
      </c>
      <c r="H528" s="14" t="s">
        <v>751</v>
      </c>
      <c r="I528" s="14" t="s">
        <v>2</v>
      </c>
      <c r="J528" s="14" t="s">
        <v>572</v>
      </c>
      <c r="K528" s="14">
        <v>52487823</v>
      </c>
      <c r="L528" s="14" t="s">
        <v>573</v>
      </c>
      <c r="M528" s="14" t="s">
        <v>570</v>
      </c>
      <c r="N528" t="s">
        <v>62</v>
      </c>
      <c r="O528" s="1">
        <v>44880</v>
      </c>
      <c r="P528" s="14" t="s">
        <v>1264</v>
      </c>
      <c r="Q528" s="14" t="s">
        <v>1310</v>
      </c>
      <c r="R528" s="1">
        <v>44589</v>
      </c>
      <c r="S528" s="1">
        <v>44593</v>
      </c>
      <c r="T528" s="14">
        <v>300</v>
      </c>
      <c r="U528" s="1">
        <v>44956</v>
      </c>
      <c r="V528" s="14">
        <v>83730000</v>
      </c>
      <c r="W528" s="1">
        <f>$U528-Contratos[[#This Row],[Fecha de Inicio]]</f>
        <v>363</v>
      </c>
      <c r="X528" s="14">
        <f>ROUND((($D$5-Contratos[[#This Row],[Fecha de Inicio]])/(Contratos[[#This Row],[Fecha Finalizacion Programada]]-Contratos[[#This Row],[Fecha de Inicio]])*100),2)</f>
        <v>83.2</v>
      </c>
      <c r="Y528" s="43">
        <v>75357000</v>
      </c>
      <c r="Z528" s="28">
        <v>25119000</v>
      </c>
      <c r="AA528" s="14">
        <v>1</v>
      </c>
      <c r="AB528" s="28">
        <v>16746000</v>
      </c>
      <c r="AC528" s="28">
        <v>100476000</v>
      </c>
      <c r="AD528" s="14">
        <v>360</v>
      </c>
    </row>
    <row r="529" spans="2:30" x14ac:dyDescent="0.25">
      <c r="B529" s="14">
        <v>2022</v>
      </c>
      <c r="C529">
        <v>220312</v>
      </c>
      <c r="D529" s="14" t="s">
        <v>3</v>
      </c>
      <c r="E529" s="14" t="s">
        <v>863</v>
      </c>
      <c r="F529" s="14" t="s">
        <v>70</v>
      </c>
      <c r="G529" s="14" t="s">
        <v>72</v>
      </c>
      <c r="H529" s="14" t="s">
        <v>751</v>
      </c>
      <c r="I529" s="14" t="s">
        <v>2</v>
      </c>
      <c r="J529" s="14" t="s">
        <v>572</v>
      </c>
      <c r="K529" s="14">
        <v>19412186</v>
      </c>
      <c r="L529" s="14" t="s">
        <v>571</v>
      </c>
      <c r="M529" s="14" t="s">
        <v>570</v>
      </c>
      <c r="N529" t="s">
        <v>62</v>
      </c>
      <c r="O529" s="1">
        <v>44880</v>
      </c>
      <c r="P529" s="14" t="s">
        <v>1264</v>
      </c>
      <c r="Q529" s="14" t="s">
        <v>1348</v>
      </c>
      <c r="R529" s="1">
        <v>44589</v>
      </c>
      <c r="S529" s="1">
        <v>44593</v>
      </c>
      <c r="T529" s="14">
        <v>300</v>
      </c>
      <c r="U529" s="1">
        <v>44896</v>
      </c>
      <c r="V529" s="14">
        <v>83730000</v>
      </c>
      <c r="W529" s="1">
        <f>$U529-Contratos[[#This Row],[Fecha de Inicio]]</f>
        <v>303</v>
      </c>
      <c r="X529" s="14">
        <f>ROUND((($D$5-Contratos[[#This Row],[Fecha de Inicio]])/(Contratos[[#This Row],[Fecha Finalizacion Programada]]-Contratos[[#This Row],[Fecha de Inicio]])*100),2)</f>
        <v>99.67</v>
      </c>
      <c r="Y529" s="43">
        <v>75357000</v>
      </c>
      <c r="Z529" s="28">
        <v>8373000</v>
      </c>
      <c r="AA529" s="14">
        <v>0</v>
      </c>
      <c r="AB529" s="28">
        <v>0</v>
      </c>
      <c r="AC529" s="28">
        <v>83730000</v>
      </c>
      <c r="AD529" s="14">
        <v>300</v>
      </c>
    </row>
  </sheetData>
  <hyperlinks>
    <hyperlink ref="E14" r:id="rId1" xr:uid="{CFFF845A-C2E6-4BC6-9A3B-A025E92C79EA}"/>
    <hyperlink ref="E42" r:id="rId2" xr:uid="{5A8E9577-0670-46B7-AE96-A9F6612F8274}"/>
  </hyperlinks>
  <pageMargins left="0.7" right="0.7" top="0.75" bottom="0.75" header="0.3" footer="0.3"/>
  <pageSetup paperSize="9" orientation="portrait" horizontalDpi="4294967294" verticalDpi="4294967294" r:id="rId3"/>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2022-12-31T01:52:12Z</dcterms:modified>
</cp:coreProperties>
</file>